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0" windowWidth="14895" windowHeight="7875" firstSheet="5" activeTab="9"/>
  </bookViews>
  <sheets>
    <sheet name="2ASC" sheetId="1" r:id="rId1"/>
    <sheet name="2AM" sheetId="2" r:id="rId2"/>
    <sheet name="2BSC" sheetId="3" r:id="rId3"/>
    <sheet name="2BM" sheetId="4" r:id="rId4"/>
    <sheet name="2CSC" sheetId="5" r:id="rId5"/>
    <sheet name="2CM" sheetId="6" r:id="rId6"/>
    <sheet name="3AL" sheetId="7" r:id="rId7"/>
    <sheet name="3ASC" sheetId="8" r:id="rId8"/>
    <sheet name="3AM" sheetId="9" r:id="rId9"/>
    <sheet name="3BL" sheetId="10" r:id="rId10"/>
    <sheet name="3BSC" sheetId="11" r:id="rId11"/>
    <sheet name="3BM" sheetId="12" r:id="rId12"/>
    <sheet name="4BL" sheetId="13" r:id="rId13"/>
    <sheet name="9A" sheetId="14" r:id="rId14"/>
    <sheet name="9B" sheetId="15" r:id="rId15"/>
    <sheet name="3CC L" sheetId="16" r:id="rId16"/>
    <sheet name="3CCH" sheetId="17" r:id="rId17"/>
  </sheets>
  <calcPr calcId="124519"/>
</workbook>
</file>

<file path=xl/calcChain.xml><?xml version="1.0" encoding="utf-8"?>
<calcChain xmlns="http://schemas.openxmlformats.org/spreadsheetml/2006/main">
  <c r="Y36" i="11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AO33" i="16"/>
  <c r="AO32"/>
  <c r="AO31"/>
  <c r="AP31" s="1"/>
  <c r="AO30"/>
  <c r="AP30" s="1"/>
  <c r="AO29"/>
  <c r="AP29" s="1"/>
  <c r="AO28"/>
  <c r="AP28" s="1"/>
  <c r="AO27"/>
  <c r="AP27" s="1"/>
  <c r="AO26"/>
  <c r="AP26" s="1"/>
  <c r="AO25"/>
  <c r="AP25" s="1"/>
  <c r="AO24"/>
  <c r="AP24" s="1"/>
  <c r="AO23"/>
  <c r="AP23" s="1"/>
  <c r="AO22"/>
  <c r="AP22" s="1"/>
  <c r="AO21"/>
  <c r="AP21" s="1"/>
  <c r="AO20"/>
  <c r="AP20" s="1"/>
  <c r="AO19"/>
  <c r="AP19" s="1"/>
  <c r="AO18"/>
  <c r="AP18" s="1"/>
  <c r="AO17"/>
  <c r="AP17" s="1"/>
  <c r="AO16"/>
  <c r="AP16" s="1"/>
  <c r="AO15"/>
  <c r="AP15" s="1"/>
  <c r="AO14"/>
  <c r="AP14" s="1"/>
  <c r="AO13"/>
  <c r="AP13" s="1"/>
  <c r="AO12"/>
  <c r="AP12" s="1"/>
  <c r="AO11"/>
  <c r="AP11" s="1"/>
  <c r="AO10"/>
  <c r="AP10" s="1"/>
  <c r="AO9"/>
  <c r="AP9" s="1"/>
  <c r="AO8"/>
  <c r="AP8" s="1"/>
  <c r="AO7"/>
  <c r="AP7" s="1"/>
  <c r="AM36" i="15"/>
  <c r="AT36" s="1"/>
  <c r="AM35"/>
  <c r="AT35" s="1"/>
  <c r="AM34"/>
  <c r="AT34" s="1"/>
  <c r="AM33"/>
  <c r="AT33" s="1"/>
  <c r="AU33" s="1"/>
  <c r="AM32"/>
  <c r="AT32" s="1"/>
  <c r="AU32" s="1"/>
  <c r="AM31"/>
  <c r="AT31" s="1"/>
  <c r="AU31" s="1"/>
  <c r="AV31" s="1"/>
  <c r="AM30"/>
  <c r="AT30" s="1"/>
  <c r="AU30" s="1"/>
  <c r="AV30" s="1"/>
  <c r="AM29"/>
  <c r="AT29" s="1"/>
  <c r="AU29" s="1"/>
  <c r="AV29" s="1"/>
  <c r="AM28"/>
  <c r="AT28" s="1"/>
  <c r="AU28" s="1"/>
  <c r="AV28" s="1"/>
  <c r="AM27"/>
  <c r="AT27" s="1"/>
  <c r="AU27" s="1"/>
  <c r="AV27" s="1"/>
  <c r="AM26"/>
  <c r="AT26" s="1"/>
  <c r="AU26" s="1"/>
  <c r="AV26" s="1"/>
  <c r="AM25"/>
  <c r="AT25" s="1"/>
  <c r="AU25" s="1"/>
  <c r="AV25" s="1"/>
  <c r="AM24"/>
  <c r="AT24" s="1"/>
  <c r="AU24" s="1"/>
  <c r="AV24" s="1"/>
  <c r="AM23"/>
  <c r="AT23" s="1"/>
  <c r="AU23" s="1"/>
  <c r="AV23" s="1"/>
  <c r="AM22"/>
  <c r="AT22" s="1"/>
  <c r="AU22" s="1"/>
  <c r="AV22" s="1"/>
  <c r="AM21"/>
  <c r="AT21" s="1"/>
  <c r="AU21" s="1"/>
  <c r="AV21" s="1"/>
  <c r="AM20"/>
  <c r="AT20" s="1"/>
  <c r="AU20" s="1"/>
  <c r="AV20" s="1"/>
  <c r="AM19"/>
  <c r="AT19" s="1"/>
  <c r="AU19" s="1"/>
  <c r="AV19" s="1"/>
  <c r="AM18"/>
  <c r="AT18" s="1"/>
  <c r="AU18" s="1"/>
  <c r="AV18" s="1"/>
  <c r="AM17"/>
  <c r="AT17" s="1"/>
  <c r="AU17" s="1"/>
  <c r="AV17" s="1"/>
  <c r="AM16"/>
  <c r="AT16" s="1"/>
  <c r="AU16" s="1"/>
  <c r="AV16" s="1"/>
  <c r="AM15"/>
  <c r="AT15" s="1"/>
  <c r="AU15" s="1"/>
  <c r="AV15" s="1"/>
  <c r="AM14"/>
  <c r="AT14" s="1"/>
  <c r="AU14" s="1"/>
  <c r="AV14" s="1"/>
  <c r="AM13"/>
  <c r="AT13" s="1"/>
  <c r="AU13" s="1"/>
  <c r="AV13" s="1"/>
  <c r="AM12"/>
  <c r="AT12" s="1"/>
  <c r="AU12" s="1"/>
  <c r="AV12" s="1"/>
  <c r="AM11"/>
  <c r="AT11" s="1"/>
  <c r="AU11" s="1"/>
  <c r="AV11" s="1"/>
  <c r="AM10"/>
  <c r="AT10" s="1"/>
  <c r="AU10" s="1"/>
  <c r="AV10" s="1"/>
  <c r="AM9"/>
  <c r="AT9" s="1"/>
  <c r="AU9" s="1"/>
  <c r="AV9" s="1"/>
  <c r="AM8"/>
  <c r="AT8" s="1"/>
  <c r="AU8" s="1"/>
  <c r="AV8" s="1"/>
  <c r="AM7"/>
  <c r="AT7" s="1"/>
  <c r="AU7" s="1"/>
  <c r="AV7" s="1"/>
  <c r="AM36" i="14"/>
  <c r="AT36" s="1"/>
  <c r="AM35"/>
  <c r="AT35" s="1"/>
  <c r="AM34"/>
  <c r="AT34" s="1"/>
  <c r="AM33"/>
  <c r="AT33" s="1"/>
  <c r="AU33" s="1"/>
  <c r="AM32"/>
  <c r="AT32" s="1"/>
  <c r="AU32" s="1"/>
  <c r="AM31"/>
  <c r="AT31" s="1"/>
  <c r="AU31" s="1"/>
  <c r="AV31" s="1"/>
  <c r="AM30"/>
  <c r="AT30" s="1"/>
  <c r="AU30" s="1"/>
  <c r="AV30" s="1"/>
  <c r="AM29"/>
  <c r="AT29" s="1"/>
  <c r="AU29" s="1"/>
  <c r="AV29" s="1"/>
  <c r="AM28"/>
  <c r="AT28" s="1"/>
  <c r="AU28" s="1"/>
  <c r="AV28" s="1"/>
  <c r="AM27"/>
  <c r="AT27" s="1"/>
  <c r="AU27" s="1"/>
  <c r="AV27" s="1"/>
  <c r="AM26"/>
  <c r="AT26" s="1"/>
  <c r="AU26" s="1"/>
  <c r="AV26" s="1"/>
  <c r="AM25"/>
  <c r="AT25" s="1"/>
  <c r="AU25" s="1"/>
  <c r="AV25" s="1"/>
  <c r="AM24"/>
  <c r="AT24" s="1"/>
  <c r="AU24" s="1"/>
  <c r="AV24" s="1"/>
  <c r="AM23"/>
  <c r="AT23" s="1"/>
  <c r="AU23" s="1"/>
  <c r="AV23" s="1"/>
  <c r="AM22"/>
  <c r="AT22" s="1"/>
  <c r="AU22" s="1"/>
  <c r="AV22" s="1"/>
  <c r="AM21"/>
  <c r="AT21" s="1"/>
  <c r="AU21" s="1"/>
  <c r="AV21" s="1"/>
  <c r="AM20"/>
  <c r="AT20" s="1"/>
  <c r="AU20" s="1"/>
  <c r="AV20" s="1"/>
  <c r="AM19"/>
  <c r="AT19" s="1"/>
  <c r="AU19" s="1"/>
  <c r="AV19" s="1"/>
  <c r="AM18"/>
  <c r="AT18" s="1"/>
  <c r="AU18" s="1"/>
  <c r="AV18" s="1"/>
  <c r="AM17"/>
  <c r="AT17" s="1"/>
  <c r="AU17" s="1"/>
  <c r="AV17" s="1"/>
  <c r="AM16"/>
  <c r="AT16" s="1"/>
  <c r="AU16" s="1"/>
  <c r="AV16" s="1"/>
  <c r="AM15"/>
  <c r="AT15" s="1"/>
  <c r="AU15" s="1"/>
  <c r="AV15" s="1"/>
  <c r="AM14"/>
  <c r="AT14" s="1"/>
  <c r="AU14" s="1"/>
  <c r="AV14" s="1"/>
  <c r="AM13"/>
  <c r="AT13" s="1"/>
  <c r="AU13" s="1"/>
  <c r="AV13" s="1"/>
  <c r="AM12"/>
  <c r="AT12" s="1"/>
  <c r="AU12" s="1"/>
  <c r="AV12" s="1"/>
  <c r="AM11"/>
  <c r="AT11" s="1"/>
  <c r="AU11" s="1"/>
  <c r="AV11" s="1"/>
  <c r="AM10"/>
  <c r="AT10" s="1"/>
  <c r="AU10" s="1"/>
  <c r="AV10" s="1"/>
  <c r="AM9"/>
  <c r="AT9" s="1"/>
  <c r="AU9" s="1"/>
  <c r="AV9" s="1"/>
  <c r="AM8"/>
  <c r="AT8" s="1"/>
  <c r="AU8" s="1"/>
  <c r="AV8" s="1"/>
  <c r="AM7"/>
  <c r="AT7" s="1"/>
  <c r="AU7" s="1"/>
  <c r="AV7" s="1"/>
  <c r="AG32" i="17" l="1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16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15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14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C13"/>
  <c r="AD13" s="1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13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12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11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10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9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8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7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6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5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4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3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2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V13"/>
  <c r="N13"/>
  <c r="AE13" s="1"/>
  <c r="AH13" s="1"/>
  <c r="AG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1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</calcChain>
</file>

<file path=xl/sharedStrings.xml><?xml version="1.0" encoding="utf-8"?>
<sst xmlns="http://schemas.openxmlformats.org/spreadsheetml/2006/main" count="1549" uniqueCount="509">
  <si>
    <t>UNIDAD EDUCATIVA PARTICULAR "SANTO DOMINGO SAVIO DE POMASQUI"</t>
  </si>
  <si>
    <t>A.E.B. 2DO. "A"</t>
  </si>
  <si>
    <t>ASIGNATURA: …………………………………………………….</t>
  </si>
  <si>
    <t>INGLÉS</t>
  </si>
  <si>
    <t>PROFESOR(A): …………………………………………………..</t>
  </si>
  <si>
    <t>LIC. ISABEL GÓMEZ</t>
  </si>
  <si>
    <t>PARCIAL …3...   -   …I…. QUIMESTRE</t>
  </si>
  <si>
    <t>2012-2013</t>
  </si>
  <si>
    <t>Nº</t>
  </si>
  <si>
    <t>APELLIDOS</t>
  </si>
  <si>
    <t>NOMBRES</t>
  </si>
  <si>
    <t>TRABAJOS ACADÉMICOS INDEPENDIENTES</t>
  </si>
  <si>
    <t>ACTIVIDADES INDIVIDUALES EN CLASE</t>
  </si>
  <si>
    <t>ACTIVIDADES GRUPALES</t>
  </si>
  <si>
    <t>LECCIONES</t>
  </si>
  <si>
    <t>PRUEBA</t>
  </si>
  <si>
    <t>P1</t>
  </si>
  <si>
    <t>T.A.I.</t>
  </si>
  <si>
    <t>A.I.C.</t>
  </si>
  <si>
    <t>A.G.C.</t>
  </si>
  <si>
    <t>L</t>
  </si>
  <si>
    <t>PROMEDIO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</si>
  <si>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</si>
  <si>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</si>
  <si>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</si>
  <si>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</si>
  <si>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</si>
  <si>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</si>
  <si>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</si>
  <si>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</si>
  <si>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</si>
  <si>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</si>
  <si>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</si>
  <si>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</si>
  <si>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</si>
  <si>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</si>
  <si>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</si>
  <si>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</si>
  <si>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</si>
  <si>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EUNISE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</si>
  <si>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</si>
  <si>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</si>
  <si>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</si>
  <si>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</si>
  <si>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</si>
  <si>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</si>
  <si>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</si>
  <si>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</si>
  <si>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</si>
  <si>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</si>
  <si>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</si>
  <si>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</si>
  <si>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</si>
  <si>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</si>
  <si>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</si>
  <si>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</si>
  <si>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</si>
  <si>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</si>
  <si>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</si>
  <si>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</si>
  <si>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</si>
  <si>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</si>
  <si>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</si>
  <si>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</si>
  <si>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</si>
  <si>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</si>
  <si>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</si>
  <si>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>VTO. VICERRECTORADO</t>
  </si>
  <si>
    <t>DETALLE DE LA CATEGORIA</t>
  </si>
  <si>
    <t>A.E.B. 2DO. "B"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</si>
  <si>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</si>
  <si>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</si>
  <si>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</si>
  <si>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</si>
  <si>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</si>
  <si>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</si>
  <si>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</si>
  <si>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</si>
  <si>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 HIDALGO</t>
  </si>
  <si>
    <t>BRITHANY 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</si>
  <si>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</si>
  <si>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</si>
  <si>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</si>
  <si>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</si>
  <si>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</si>
  <si>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</si>
  <si>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</si>
  <si>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</si>
  <si>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</si>
  <si>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</si>
  <si>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</si>
  <si>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</si>
  <si>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</si>
  <si>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</si>
  <si>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</si>
  <si>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</si>
  <si>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</si>
  <si>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</si>
  <si>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</si>
  <si>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</si>
  <si>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</si>
  <si>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</si>
  <si>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</si>
  <si>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</si>
  <si>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</si>
  <si>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</si>
  <si>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</si>
  <si>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</si>
  <si>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</si>
  <si>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</si>
  <si>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</si>
  <si>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</si>
  <si>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>A.E.B. 2DO. "C"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</si>
  <si>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</si>
  <si>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</si>
  <si>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</si>
  <si>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</si>
  <si>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</si>
  <si>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</si>
  <si>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</si>
  <si>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</si>
  <si>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</si>
  <si>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NAHOMI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</si>
  <si>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</si>
  <si>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</si>
  <si>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</si>
  <si>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</si>
  <si>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</si>
  <si>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</si>
  <si>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</si>
  <si>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</si>
  <si>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</si>
  <si>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</si>
  <si>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</si>
  <si>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</si>
  <si>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</si>
  <si>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</si>
  <si>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</si>
  <si>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</si>
  <si>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</si>
  <si>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</si>
  <si>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</si>
  <si>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</si>
  <si>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</si>
  <si>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</si>
  <si>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</si>
  <si>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</si>
  <si>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</si>
  <si>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</si>
  <si>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</si>
  <si>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</si>
  <si>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</si>
  <si>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</si>
  <si>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</si>
  <si>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</si>
  <si>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</si>
  <si>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</si>
  <si>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>A.E.B. 3ERO. "A"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</si>
  <si>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</si>
  <si>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</si>
  <si>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</si>
  <si>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</si>
  <si>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</si>
  <si>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</si>
  <si>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</si>
  <si>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</si>
  <si>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</si>
  <si>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</si>
  <si>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</si>
  <si>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</si>
  <si>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</si>
  <si>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</si>
  <si>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</si>
  <si>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</si>
  <si>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</si>
  <si>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</si>
  <si>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</si>
  <si>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</si>
  <si>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</si>
  <si>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</si>
  <si>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 REYES</t>
  </si>
  <si>
    <t>JUANA VALENTINA</t>
  </si>
  <si>
    <t xml:space="preserve">GUAYAQUIL RODRIGUEZ </t>
  </si>
  <si>
    <t>MATHEO ALEJANDRO</t>
  </si>
  <si>
    <t xml:space="preserve">HEREDIA CABEZAS </t>
  </si>
  <si>
    <t xml:space="preserve">CAMILA ANAHI         </t>
  </si>
  <si>
    <t xml:space="preserve">LÓPEZ LOMAS </t>
  </si>
  <si>
    <t>OLIVER OMAR</t>
  </si>
  <si>
    <t>MALITAXI MARTINEZ</t>
  </si>
  <si>
    <t>IKER GEOVANNY</t>
  </si>
  <si>
    <t xml:space="preserve">MONTALVO GRIJALVA </t>
  </si>
  <si>
    <t>CHRISTOPHER MAURICIO</t>
  </si>
  <si>
    <t>OROZCO LOPEZ</t>
  </si>
  <si>
    <t xml:space="preserve">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</si>
  <si>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</si>
  <si>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</si>
  <si>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</si>
  <si>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</si>
  <si>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</si>
  <si>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</si>
  <si>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</si>
  <si>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</si>
  <si>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</si>
  <si>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</si>
  <si>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 CALVACHE</t>
  </si>
  <si>
    <t>HERMIONE 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</si>
  <si>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</si>
  <si>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</si>
  <si>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</si>
  <si>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</si>
  <si>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</si>
  <si>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</si>
  <si>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</si>
  <si>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</si>
  <si>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A.E.B. 3ERO. "B"</t>
  </si>
  <si>
    <t>AGUIRRE CEDEÑO</t>
  </si>
  <si>
    <t>DANNY CRISTIAN</t>
  </si>
  <si>
    <t xml:space="preserve">BORJA NAVARRETE </t>
  </si>
  <si>
    <t>JHOANSELLY ABIGAIL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</si>
  <si>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</si>
  <si>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</si>
  <si>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</si>
  <si>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</si>
  <si>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</si>
  <si>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</si>
  <si>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</si>
  <si>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</si>
  <si>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 ATIENCIA</t>
  </si>
  <si>
    <t>KAREN DOMENICA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</si>
  <si>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</si>
  <si>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</si>
  <si>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</si>
  <si>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</si>
  <si>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</si>
  <si>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</si>
  <si>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</si>
  <si>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</si>
  <si>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</si>
  <si>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JOEL STIVEN</t>
  </si>
  <si>
    <t xml:space="preserve">MORALES VERDESOTO </t>
  </si>
  <si>
    <t>SEBASTIAN PATRICIO</t>
  </si>
  <si>
    <t xml:space="preserve">OLMEDO CEVALLOS </t>
  </si>
  <si>
    <t>DAVID ALEJANDRO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</si>
  <si>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</si>
  <si>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</si>
  <si>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</si>
  <si>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</si>
  <si>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</si>
  <si>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</si>
  <si>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</si>
  <si>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</si>
  <si>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</si>
  <si>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</si>
  <si>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</si>
  <si>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</si>
  <si>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</si>
  <si>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</si>
  <si>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</si>
  <si>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</si>
  <si>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>CAROLYN YVETTE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</si>
  <si>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</si>
  <si>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</si>
  <si>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</si>
  <si>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</si>
  <si>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</si>
  <si>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</si>
  <si>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</si>
  <si>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</si>
  <si>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</si>
  <si>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</si>
  <si>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</si>
  <si>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>PAULA  VALENTINA</t>
  </si>
  <si>
    <t>A.E.B. 4TO. "B"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</si>
  <si>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</si>
  <si>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</si>
  <si>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</si>
  <si>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</si>
  <si>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</si>
  <si>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</si>
  <si>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</si>
  <si>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</si>
  <si>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</si>
  <si>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</si>
  <si>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</si>
  <si>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</si>
  <si>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</si>
  <si>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</si>
  <si>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</si>
  <si>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</si>
  <si>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</si>
  <si>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</si>
  <si>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</si>
  <si>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</si>
  <si>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</si>
  <si>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</si>
  <si>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</si>
  <si>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</si>
  <si>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</si>
  <si>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</si>
  <si>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</si>
  <si>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 xml:space="preserve">ROMERO CALVACHE </t>
  </si>
  <si>
    <t>JERLY ANAHI</t>
  </si>
  <si>
    <t>SALGUERO DELGADO</t>
  </si>
  <si>
    <t xml:space="preserve"> MARTIN SEBASTIAN</t>
  </si>
  <si>
    <t>SERGIO ANDRES</t>
  </si>
  <si>
    <t xml:space="preserve">VILLEGAS ALBAN </t>
  </si>
  <si>
    <t>JUAN ANGEL</t>
  </si>
  <si>
    <t>A.E.B. 9NO. "A"</t>
  </si>
  <si>
    <t xml:space="preserve">ACOSTA NOGUERA </t>
  </si>
  <si>
    <t>STIVEN RONALDO</t>
  </si>
  <si>
    <t>ab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</si>
  <si>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</si>
  <si>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</si>
  <si>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</si>
  <si>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</si>
  <si>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</si>
  <si>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</si>
  <si>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</si>
  <si>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</si>
  <si>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</si>
  <si>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</si>
  <si>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</si>
  <si>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</si>
  <si>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</si>
  <si>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</si>
  <si>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</si>
  <si>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</si>
  <si>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</si>
  <si>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</si>
  <si>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</si>
  <si>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</si>
  <si>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p</t>
  </si>
  <si>
    <t>STALIN</t>
  </si>
  <si>
    <t>MELANIE DANIELA</t>
  </si>
  <si>
    <t xml:space="preserve">PANTOJA CEVALLOS </t>
  </si>
  <si>
    <t xml:space="preserve">DYLLAN SALVADOR          </t>
  </si>
  <si>
    <t>9.8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</si>
  <si>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</si>
  <si>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</si>
  <si>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</si>
  <si>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</si>
  <si>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</si>
  <si>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</si>
  <si>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</si>
  <si>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</si>
  <si>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</si>
  <si>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</si>
  <si>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</si>
  <si>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</si>
  <si>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</si>
  <si>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</si>
  <si>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</si>
  <si>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</si>
  <si>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</si>
  <si>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</si>
  <si>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</si>
  <si>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PAÚL</t>
  </si>
  <si>
    <t xml:space="preserve">thanksgiving sentences </t>
  </si>
  <si>
    <t xml:space="preserve">sentences in present perfect </t>
  </si>
  <si>
    <t xml:space="preserve">test correction </t>
  </si>
  <si>
    <t xml:space="preserve">rg p, 19 </t>
  </si>
  <si>
    <t xml:space="preserve">p. 26, 27 </t>
  </si>
  <si>
    <t xml:space="preserve">person i admire questions </t>
  </si>
  <si>
    <t xml:space="preserve">pb. P. 31 </t>
  </si>
  <si>
    <t xml:space="preserve">pb. P. 34 </t>
  </si>
  <si>
    <t xml:space="preserve">pb. P. 36 </t>
  </si>
  <si>
    <t xml:space="preserve">pb. P. 37 </t>
  </si>
  <si>
    <t xml:space="preserve">correction test </t>
  </si>
  <si>
    <t xml:space="preserve">p. 26 solution </t>
  </si>
  <si>
    <t xml:space="preserve">rg p, 14 15 </t>
  </si>
  <si>
    <t xml:space="preserve">rg p. 19 </t>
  </si>
  <si>
    <t xml:space="preserve">pb. P. 32 </t>
  </si>
  <si>
    <t xml:space="preserve">my childhood </t>
  </si>
  <si>
    <t xml:space="preserve">p. 34 </t>
  </si>
  <si>
    <t xml:space="preserve">santa claus </t>
  </si>
  <si>
    <t xml:space="preserve">rg p. 20, 21 </t>
  </si>
  <si>
    <t xml:space="preserve">sb p. 40 </t>
  </si>
  <si>
    <t xml:space="preserve">p. 42, 43 </t>
  </si>
  <si>
    <t xml:space="preserve">speaking p. 114, 121 </t>
  </si>
  <si>
    <t xml:space="preserve">jobs </t>
  </si>
  <si>
    <t xml:space="preserve">sb p. 38 </t>
  </si>
  <si>
    <t xml:space="preserve">recipe </t>
  </si>
  <si>
    <t xml:space="preserve">reading a person i admire </t>
  </si>
  <si>
    <t xml:space="preserve">christmas story </t>
  </si>
  <si>
    <t xml:space="preserve">recipe exposition </t>
  </si>
  <si>
    <t>P3</t>
  </si>
  <si>
    <t xml:space="preserve">ALDAS MINANGO </t>
  </si>
  <si>
    <t>ESTHEFANY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</si>
  <si>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</si>
  <si>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</si>
  <si>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</si>
  <si>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</si>
  <si>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</si>
  <si>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</si>
  <si>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</si>
  <si>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</si>
  <si>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</si>
  <si>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</si>
  <si>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</si>
  <si>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</si>
  <si>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</si>
  <si>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</si>
  <si>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</si>
  <si>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</si>
  <si>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</si>
  <si>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</si>
  <si>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</si>
  <si>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</si>
  <si>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</si>
  <si>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</si>
  <si>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</si>
  <si>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</si>
  <si>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>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</si>
  <si>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</si>
  <si>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</si>
  <si>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</si>
  <si>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</si>
  <si>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</si>
  <si>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</si>
  <si>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</si>
  <si>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</si>
  <si>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pj</t>
  </si>
  <si>
    <t xml:space="preserve">wb p. 7 </t>
  </si>
  <si>
    <t xml:space="preserve">list of things they used and didn't use to do </t>
  </si>
  <si>
    <t xml:space="preserve">sentences with used to </t>
  </si>
  <si>
    <t xml:space="preserve">workbook p. 8 </t>
  </si>
  <si>
    <t xml:space="preserve">correction of the test </t>
  </si>
  <si>
    <t xml:space="preserve">sb p, 13 </t>
  </si>
  <si>
    <t xml:space="preserve">completing sentences </t>
  </si>
  <si>
    <t xml:space="preserve">daily life sentences </t>
  </si>
  <si>
    <t xml:space="preserve">l. p. 15 </t>
  </si>
  <si>
    <t xml:space="preserve">past vs. Present with used to </t>
  </si>
  <si>
    <t xml:space="preserve">adjectives </t>
  </si>
  <si>
    <t xml:space="preserve">descriptions quiz </t>
  </si>
  <si>
    <t>HISTORY</t>
  </si>
  <si>
    <t>correction of test</t>
  </si>
  <si>
    <t>timeline</t>
  </si>
  <si>
    <t>questions from p. 136</t>
  </si>
  <si>
    <t>byzantines life</t>
  </si>
  <si>
    <t>recording</t>
  </si>
  <si>
    <t>P. 15</t>
  </si>
  <si>
    <t>sl</t>
  </si>
  <si>
    <t xml:space="preserve">p. 5, 6, 7 </t>
  </si>
  <si>
    <t xml:space="preserve">p. 8, 9 </t>
  </si>
  <si>
    <t xml:space="preserve">vocabulary </t>
  </si>
  <si>
    <t xml:space="preserve">hobbies drawing </t>
  </si>
  <si>
    <t>the sun</t>
  </si>
  <si>
    <t>the moon</t>
  </si>
  <si>
    <t>happy new year</t>
  </si>
  <si>
    <t>hobbies</t>
  </si>
  <si>
    <t>-</t>
  </si>
  <si>
    <t xml:space="preserve">numbers quiz </t>
  </si>
  <si>
    <t xml:space="preserve">curved lines </t>
  </si>
  <si>
    <t xml:space="preserve">straight lines </t>
  </si>
  <si>
    <t xml:space="preserve">numbers 0-10 </t>
  </si>
  <si>
    <t xml:space="preserve">unit 3, p. 4, 5 </t>
  </si>
  <si>
    <t xml:space="preserve">unit 2 p. 10, 11 </t>
  </si>
  <si>
    <t xml:space="preserve">sets 0-5 </t>
  </si>
  <si>
    <t xml:space="preserve">quiz correction </t>
  </si>
  <si>
    <t>grammar</t>
  </si>
  <si>
    <t>spelling</t>
  </si>
  <si>
    <t>following instructions</t>
  </si>
  <si>
    <t>total</t>
  </si>
  <si>
    <t>grammar 1</t>
  </si>
  <si>
    <t>grammar 2</t>
  </si>
  <si>
    <t>grammar 3</t>
  </si>
  <si>
    <t>vocab</t>
  </si>
  <si>
    <t>reading</t>
  </si>
  <si>
    <t>writing</t>
  </si>
  <si>
    <t>total /50</t>
  </si>
  <si>
    <t>total /10</t>
  </si>
  <si>
    <t>rubrica writing examen</t>
  </si>
  <si>
    <t>examen quimestral</t>
  </si>
  <si>
    <t>listening</t>
  </si>
  <si>
    <t>vocabulary</t>
  </si>
  <si>
    <t>total sobre 10</t>
  </si>
  <si>
    <t xml:space="preserve">phonics p. 9 notebook </t>
  </si>
  <si>
    <t xml:space="preserve">p. 12, 13 </t>
  </si>
  <si>
    <t xml:space="preserve">p. 23 </t>
  </si>
  <si>
    <t xml:space="preserve">sentences about food </t>
  </si>
  <si>
    <t xml:space="preserve">l. p. 22 </t>
  </si>
  <si>
    <t xml:space="preserve">unit 3 l. p. 6 </t>
  </si>
  <si>
    <t xml:space="preserve">lv. P. 12 </t>
  </si>
  <si>
    <t xml:space="preserve">phonics p. 6, 7 </t>
  </si>
  <si>
    <t xml:space="preserve">happy new year </t>
  </si>
  <si>
    <t xml:space="preserve">voc. P. 13 </t>
  </si>
  <si>
    <t xml:space="preserve">phonics p. 8 unit 2 </t>
  </si>
  <si>
    <t xml:space="preserve">l. p. 14 </t>
  </si>
  <si>
    <t xml:space="preserve">correction of test </t>
  </si>
  <si>
    <t xml:space="preserve">correction of classwork </t>
  </si>
  <si>
    <t xml:space="preserve">3-digit numbers </t>
  </si>
  <si>
    <t xml:space="preserve">polygons </t>
  </si>
  <si>
    <t xml:space="preserve">p. 10, 11 </t>
  </si>
  <si>
    <t xml:space="preserve">written tens </t>
  </si>
  <si>
    <t xml:space="preserve">p. 4, 5 </t>
  </si>
  <si>
    <t xml:space="preserve">tens quiz </t>
  </si>
  <si>
    <t xml:space="preserve">joints </t>
  </si>
  <si>
    <t xml:space="preserve">santa claus handicraft </t>
  </si>
  <si>
    <t xml:space="preserve">p. 12, 13 unit 2 </t>
  </si>
  <si>
    <t xml:space="preserve">heart </t>
  </si>
  <si>
    <t xml:space="preserve">bones </t>
  </si>
  <si>
    <t xml:space="preserve">joints and parts of the eye </t>
  </si>
  <si>
    <t xml:space="preserve">body parts </t>
  </si>
  <si>
    <t xml:space="preserve">p. 17, 18, 19 </t>
  </si>
  <si>
    <t xml:space="preserve">l. p. 23 </t>
  </si>
  <si>
    <t xml:space="preserve">l. p. 20, 21 </t>
  </si>
  <si>
    <t xml:space="preserve">food </t>
  </si>
  <si>
    <t xml:space="preserve">clothes </t>
  </si>
  <si>
    <t xml:space="preserve">l.p. 14 </t>
  </si>
</sst>
</file>

<file path=xl/styles.xml><?xml version="1.0" encoding="utf-8"?>
<styleSheet xmlns="http://schemas.openxmlformats.org/spreadsheetml/2006/main">
  <numFmts count="1">
    <numFmt numFmtId="164" formatCode="_ [$€-2]\ * #,##0.00_ ;_ [$€-2]\ * \-#,##0.00_ ;_ [$€-2]\ * &quot;-&quot;??_ 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Comic Sans MS"/>
      <family val="4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</font>
    <font>
      <sz val="9"/>
      <name val="Calibri"/>
      <family val="2"/>
    </font>
    <font>
      <b/>
      <sz val="11"/>
      <color indexed="8"/>
      <name val="Calibri"/>
      <family val="2"/>
      <scheme val="minor"/>
    </font>
    <font>
      <sz val="9"/>
      <color rgb="FFFF0000"/>
      <name val="Calibri"/>
      <family val="2"/>
    </font>
    <font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1" fillId="0" borderId="0"/>
  </cellStyleXfs>
  <cellXfs count="154">
    <xf numFmtId="0" fontId="0" fillId="0" borderId="0" xfId="0"/>
    <xf numFmtId="0" fontId="0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  <xf numFmtId="0" fontId="0" fillId="0" borderId="0" xfId="0" applyFont="1" applyAlignment="1">
      <alignment horizontal="right"/>
    </xf>
    <xf numFmtId="16" fontId="0" fillId="0" borderId="17" xfId="0" applyNumberFormat="1" applyBorder="1" applyAlignment="1">
      <alignment textRotation="90"/>
    </xf>
    <xf numFmtId="16" fontId="0" fillId="0" borderId="18" xfId="0" applyNumberFormat="1" applyBorder="1" applyAlignment="1">
      <alignment textRotation="90"/>
    </xf>
    <xf numFmtId="0" fontId="11" fillId="2" borderId="19" xfId="0" applyFont="1" applyFill="1" applyBorder="1" applyAlignment="1">
      <alignment horizontal="center" textRotation="90"/>
    </xf>
    <xf numFmtId="0" fontId="0" fillId="0" borderId="18" xfId="0" applyBorder="1" applyAlignment="1">
      <alignment textRotation="90"/>
    </xf>
    <xf numFmtId="0" fontId="11" fillId="2" borderId="20" xfId="0" applyFont="1" applyFill="1" applyBorder="1" applyAlignment="1">
      <alignment horizontal="center" textRotation="90"/>
    </xf>
    <xf numFmtId="0" fontId="12" fillId="0" borderId="23" xfId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shrinkToFit="1"/>
    </xf>
    <xf numFmtId="0" fontId="13" fillId="0" borderId="10" xfId="0" applyFont="1" applyFill="1" applyBorder="1" applyAlignment="1">
      <alignment shrinkToFit="1"/>
    </xf>
    <xf numFmtId="2" fontId="14" fillId="0" borderId="10" xfId="0" applyNumberFormat="1" applyFont="1" applyFill="1" applyBorder="1"/>
    <xf numFmtId="2" fontId="0" fillId="2" borderId="11" xfId="0" applyNumberFormat="1" applyFill="1" applyBorder="1"/>
    <xf numFmtId="0" fontId="0" fillId="0" borderId="24" xfId="0" applyBorder="1"/>
    <xf numFmtId="2" fontId="0" fillId="2" borderId="25" xfId="0" applyNumberFormat="1" applyFill="1" applyBorder="1"/>
    <xf numFmtId="2" fontId="0" fillId="0" borderId="9" xfId="0" applyNumberFormat="1" applyBorder="1"/>
    <xf numFmtId="2" fontId="15" fillId="0" borderId="26" xfId="0" applyNumberFormat="1" applyFont="1" applyBorder="1"/>
    <xf numFmtId="0" fontId="12" fillId="0" borderId="9" xfId="1" applyFont="1" applyFill="1" applyBorder="1" applyAlignment="1">
      <alignment horizontal="center"/>
    </xf>
    <xf numFmtId="0" fontId="0" fillId="0" borderId="10" xfId="0" applyBorder="1"/>
    <xf numFmtId="2" fontId="16" fillId="0" borderId="10" xfId="0" applyNumberFormat="1" applyFont="1" applyFill="1" applyBorder="1"/>
    <xf numFmtId="1" fontId="17" fillId="0" borderId="10" xfId="0" applyNumberFormat="1" applyFont="1" applyBorder="1" applyAlignment="1">
      <alignment shrinkToFit="1"/>
    </xf>
    <xf numFmtId="1" fontId="13" fillId="0" borderId="10" xfId="0" applyNumberFormat="1" applyFont="1" applyBorder="1" applyAlignment="1">
      <alignment shrinkToFit="1"/>
    </xf>
    <xf numFmtId="1" fontId="17" fillId="0" borderId="10" xfId="1" applyNumberFormat="1" applyFont="1" applyBorder="1" applyAlignment="1">
      <alignment shrinkToFit="1"/>
    </xf>
    <xf numFmtId="0" fontId="13" fillId="0" borderId="11" xfId="1" applyFont="1" applyFill="1" applyBorder="1" applyAlignment="1">
      <alignment shrinkToFit="1"/>
    </xf>
    <xf numFmtId="1" fontId="17" fillId="0" borderId="10" xfId="1" applyNumberFormat="1" applyFont="1" applyFill="1" applyBorder="1" applyAlignment="1">
      <alignment shrinkToFit="1"/>
    </xf>
    <xf numFmtId="0" fontId="0" fillId="0" borderId="9" xfId="0" applyBorder="1"/>
    <xf numFmtId="0" fontId="0" fillId="2" borderId="11" xfId="0" applyFill="1" applyBorder="1"/>
    <xf numFmtId="0" fontId="0" fillId="2" borderId="13" xfId="0" applyFill="1" applyBorder="1"/>
    <xf numFmtId="2" fontId="0" fillId="0" borderId="14" xfId="0" applyNumberFormat="1" applyBorder="1"/>
    <xf numFmtId="1" fontId="13" fillId="0" borderId="10" xfId="1" applyNumberFormat="1" applyFont="1" applyBorder="1" applyAlignment="1">
      <alignment shrinkToFit="1"/>
    </xf>
    <xf numFmtId="0" fontId="12" fillId="0" borderId="17" xfId="1" applyFont="1" applyFill="1" applyBorder="1" applyAlignment="1">
      <alignment horizontal="center"/>
    </xf>
    <xf numFmtId="1" fontId="13" fillId="0" borderId="18" xfId="1" applyNumberFormat="1" applyFont="1" applyBorder="1" applyAlignment="1">
      <alignment shrinkToFit="1"/>
    </xf>
    <xf numFmtId="0" fontId="13" fillId="0" borderId="19" xfId="1" applyFont="1" applyFill="1" applyBorder="1" applyAlignment="1">
      <alignment shrinkToFit="1"/>
    </xf>
    <xf numFmtId="0" fontId="0" fillId="0" borderId="27" xfId="0" applyBorder="1"/>
    <xf numFmtId="0" fontId="0" fillId="0" borderId="28" xfId="0" applyBorder="1"/>
    <xf numFmtId="0" fontId="0" fillId="2" borderId="29" xfId="0" applyFill="1" applyBorder="1"/>
    <xf numFmtId="0" fontId="0" fillId="2" borderId="30" xfId="0" applyFill="1" applyBorder="1"/>
    <xf numFmtId="2" fontId="0" fillId="0" borderId="31" xfId="0" applyNumberFormat="1" applyBorder="1"/>
    <xf numFmtId="0" fontId="13" fillId="0" borderId="34" xfId="1" applyFont="1" applyFill="1" applyBorder="1" applyAlignment="1">
      <alignment horizontal="center" vertical="center" wrapText="1"/>
    </xf>
    <xf numFmtId="0" fontId="0" fillId="0" borderId="17" xfId="0" applyBorder="1"/>
    <xf numFmtId="0" fontId="0" fillId="0" borderId="18" xfId="0" applyBorder="1"/>
    <xf numFmtId="0" fontId="0" fillId="2" borderId="19" xfId="0" applyFill="1" applyBorder="1"/>
    <xf numFmtId="0" fontId="0" fillId="2" borderId="35" xfId="0" applyFill="1" applyBorder="1"/>
    <xf numFmtId="0" fontId="0" fillId="0" borderId="36" xfId="0" applyBorder="1"/>
    <xf numFmtId="0" fontId="13" fillId="0" borderId="10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left" shrinkToFit="1"/>
    </xf>
    <xf numFmtId="0" fontId="13" fillId="0" borderId="37" xfId="0" applyFont="1" applyFill="1" applyBorder="1" applyAlignment="1">
      <alignment shrinkToFit="1"/>
    </xf>
    <xf numFmtId="0" fontId="13" fillId="0" borderId="37" xfId="0" applyFont="1" applyFill="1" applyBorder="1" applyAlignment="1">
      <alignment horizontal="left" shrinkToFit="1"/>
    </xf>
    <xf numFmtId="1" fontId="13" fillId="3" borderId="10" xfId="0" applyNumberFormat="1" applyFont="1" applyFill="1" applyBorder="1" applyAlignment="1">
      <alignment shrinkToFit="1"/>
    </xf>
    <xf numFmtId="0" fontId="13" fillId="0" borderId="0" xfId="0" applyFont="1" applyFill="1" applyBorder="1" applyAlignment="1">
      <alignment horizontal="left" shrinkToFit="1"/>
    </xf>
    <xf numFmtId="1" fontId="13" fillId="3" borderId="0" xfId="0" applyNumberFormat="1" applyFont="1" applyFill="1" applyBorder="1" applyAlignment="1">
      <alignment shrinkToFit="1"/>
    </xf>
    <xf numFmtId="0" fontId="13" fillId="3" borderId="10" xfId="0" applyFont="1" applyFill="1" applyBorder="1" applyAlignment="1">
      <alignment shrinkToFit="1"/>
    </xf>
    <xf numFmtId="1" fontId="17" fillId="0" borderId="0" xfId="0" applyNumberFormat="1" applyFont="1" applyBorder="1" applyAlignment="1">
      <alignment shrinkToFit="1"/>
    </xf>
    <xf numFmtId="0" fontId="13" fillId="0" borderId="28" xfId="0" applyFont="1" applyFill="1" applyBorder="1" applyAlignment="1">
      <alignment shrinkToFit="1"/>
    </xf>
    <xf numFmtId="1" fontId="17" fillId="0" borderId="10" xfId="0" applyNumberFormat="1" applyFont="1" applyFill="1" applyBorder="1" applyAlignment="1">
      <alignment shrinkToFit="1"/>
    </xf>
    <xf numFmtId="2" fontId="16" fillId="4" borderId="10" xfId="0" applyNumberFormat="1" applyFont="1" applyFill="1" applyBorder="1"/>
    <xf numFmtId="2" fontId="14" fillId="0" borderId="10" xfId="0" applyNumberFormat="1" applyFont="1" applyFill="1" applyBorder="1" applyAlignment="1">
      <alignment textRotation="90"/>
    </xf>
    <xf numFmtId="0" fontId="14" fillId="0" borderId="10" xfId="0" applyFont="1" applyFill="1" applyBorder="1" applyAlignment="1">
      <alignment textRotation="90"/>
    </xf>
    <xf numFmtId="1" fontId="13" fillId="0" borderId="0" xfId="0" applyNumberFormat="1" applyFont="1" applyBorder="1" applyAlignment="1">
      <alignment shrinkToFit="1"/>
    </xf>
    <xf numFmtId="0" fontId="0" fillId="0" borderId="17" xfId="0" applyBorder="1" applyAlignment="1">
      <alignment textRotation="90"/>
    </xf>
    <xf numFmtId="0" fontId="0" fillId="2" borderId="19" xfId="0" applyFill="1" applyBorder="1" applyAlignment="1">
      <alignment textRotation="90"/>
    </xf>
    <xf numFmtId="0" fontId="18" fillId="0" borderId="17" xfId="0" applyFont="1" applyBorder="1" applyAlignment="1">
      <alignment textRotation="90"/>
    </xf>
    <xf numFmtId="0" fontId="18" fillId="0" borderId="18" xfId="0" applyFont="1" applyBorder="1" applyAlignment="1">
      <alignment textRotation="90"/>
    </xf>
    <xf numFmtId="0" fontId="0" fillId="2" borderId="35" xfId="0" applyFill="1" applyBorder="1" applyAlignment="1">
      <alignment textRotation="90"/>
    </xf>
    <xf numFmtId="2" fontId="0" fillId="0" borderId="31" xfId="0" applyNumberFormat="1" applyBorder="1" applyAlignment="1">
      <alignment textRotation="90"/>
    </xf>
    <xf numFmtId="0" fontId="0" fillId="0" borderId="0" xfId="0" applyAlignment="1">
      <alignment textRotation="90"/>
    </xf>
    <xf numFmtId="0" fontId="0" fillId="0" borderId="36" xfId="0" applyBorder="1" applyAlignment="1">
      <alignment textRotation="90"/>
    </xf>
    <xf numFmtId="2" fontId="13" fillId="0" borderId="10" xfId="0" applyNumberFormat="1" applyFont="1" applyFill="1" applyBorder="1" applyAlignment="1">
      <alignment textRotation="90"/>
    </xf>
    <xf numFmtId="2" fontId="18" fillId="0" borderId="9" xfId="0" applyNumberFormat="1" applyFont="1" applyBorder="1"/>
    <xf numFmtId="0" fontId="13" fillId="0" borderId="32" xfId="1" applyFont="1" applyFill="1" applyBorder="1" applyAlignment="1">
      <alignment horizontal="center"/>
    </xf>
    <xf numFmtId="0" fontId="13" fillId="0" borderId="33" xfId="1" applyFont="1" applyFill="1" applyBorder="1" applyAlignment="1">
      <alignment horizontal="center"/>
    </xf>
    <xf numFmtId="9" fontId="8" fillId="2" borderId="3" xfId="0" applyNumberFormat="1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0" xfId="0" applyFont="1" applyAlignment="1">
      <alignment horizontal="center"/>
    </xf>
    <xf numFmtId="0" fontId="7" fillId="0" borderId="1" xfId="1" applyFont="1" applyFill="1" applyBorder="1" applyAlignment="1">
      <alignment horizontal="center" vertical="center"/>
    </xf>
    <xf numFmtId="0" fontId="7" fillId="0" borderId="9" xfId="1" applyFont="1" applyFill="1" applyBorder="1" applyAlignment="1">
      <alignment horizontal="center" vertical="center"/>
    </xf>
    <xf numFmtId="0" fontId="7" fillId="0" borderId="17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7" fillId="0" borderId="10" xfId="1" applyFont="1" applyFill="1" applyBorder="1" applyAlignment="1">
      <alignment horizontal="center" vertical="center"/>
    </xf>
    <xf numFmtId="0" fontId="7" fillId="0" borderId="18" xfId="1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center" vertical="center"/>
    </xf>
    <xf numFmtId="0" fontId="7" fillId="0" borderId="11" xfId="1" applyFont="1" applyFill="1" applyBorder="1" applyAlignment="1">
      <alignment horizontal="center" vertical="center"/>
    </xf>
    <xf numFmtId="0" fontId="7" fillId="0" borderId="19" xfId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9" fontId="8" fillId="2" borderId="7" xfId="0" applyNumberFormat="1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textRotation="90"/>
    </xf>
    <xf numFmtId="0" fontId="8" fillId="0" borderId="9" xfId="0" applyFont="1" applyBorder="1" applyAlignment="1">
      <alignment horizontal="center" vertical="center" textRotation="90"/>
    </xf>
    <xf numFmtId="2" fontId="19" fillId="0" borderId="0" xfId="0" applyNumberFormat="1" applyFont="1" applyFill="1" applyAlignment="1"/>
    <xf numFmtId="2" fontId="19" fillId="0" borderId="10" xfId="0" applyNumberFormat="1" applyFont="1" applyFill="1" applyBorder="1" applyAlignment="1"/>
    <xf numFmtId="2" fontId="20" fillId="0" borderId="0" xfId="0" applyNumberFormat="1" applyFont="1" applyFill="1" applyAlignment="1"/>
    <xf numFmtId="2" fontId="20" fillId="0" borderId="10" xfId="0" applyNumberFormat="1" applyFont="1" applyFill="1" applyBorder="1" applyAlignment="1"/>
    <xf numFmtId="2" fontId="21" fillId="0" borderId="0" xfId="0" applyNumberFormat="1" applyFont="1" applyFill="1" applyAlignment="1"/>
    <xf numFmtId="2" fontId="21" fillId="0" borderId="10" xfId="0" applyNumberFormat="1" applyFont="1" applyFill="1" applyBorder="1" applyAlignment="1"/>
    <xf numFmtId="2" fontId="22" fillId="0" borderId="0" xfId="0" applyNumberFormat="1" applyFont="1" applyFill="1"/>
    <xf numFmtId="2" fontId="22" fillId="0" borderId="10" xfId="0" applyNumberFormat="1" applyFont="1" applyFill="1" applyBorder="1" applyAlignment="1">
      <alignment textRotation="90"/>
    </xf>
    <xf numFmtId="2" fontId="13" fillId="0" borderId="0" xfId="0" applyNumberFormat="1" applyFont="1" applyFill="1"/>
    <xf numFmtId="2" fontId="13" fillId="0" borderId="10" xfId="0" applyNumberFormat="1" applyFont="1" applyFill="1" applyBorder="1"/>
    <xf numFmtId="2" fontId="13" fillId="0" borderId="37" xfId="0" applyNumberFormat="1" applyFont="1" applyFill="1" applyBorder="1" applyAlignment="1">
      <alignment textRotation="90"/>
    </xf>
    <xf numFmtId="2" fontId="22" fillId="0" borderId="10" xfId="0" applyNumberFormat="1" applyFont="1" applyFill="1" applyBorder="1"/>
    <xf numFmtId="2" fontId="13" fillId="5" borderId="10" xfId="0" applyNumberFormat="1" applyFont="1" applyFill="1" applyBorder="1"/>
    <xf numFmtId="2" fontId="23" fillId="0" borderId="10" xfId="0" applyNumberFormat="1" applyFont="1" applyFill="1" applyBorder="1"/>
    <xf numFmtId="0" fontId="18" fillId="0" borderId="0" xfId="0" applyFont="1"/>
    <xf numFmtId="16" fontId="18" fillId="0" borderId="17" xfId="0" applyNumberFormat="1" applyFont="1" applyBorder="1" applyAlignment="1">
      <alignment textRotation="90"/>
    </xf>
    <xf numFmtId="16" fontId="18" fillId="0" borderId="18" xfId="0" applyNumberFormat="1" applyFont="1" applyBorder="1" applyAlignment="1">
      <alignment textRotation="90"/>
    </xf>
    <xf numFmtId="0" fontId="18" fillId="0" borderId="24" xfId="0" applyFont="1" applyBorder="1"/>
    <xf numFmtId="0" fontId="18" fillId="0" borderId="10" xfId="0" applyFont="1" applyBorder="1"/>
    <xf numFmtId="0" fontId="18" fillId="0" borderId="27" xfId="0" applyFont="1" applyBorder="1"/>
    <xf numFmtId="0" fontId="18" fillId="0" borderId="28" xfId="0" applyFont="1" applyBorder="1"/>
    <xf numFmtId="0" fontId="18" fillId="0" borderId="18" xfId="0" applyFont="1" applyBorder="1"/>
    <xf numFmtId="0" fontId="18" fillId="0" borderId="4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9" fontId="18" fillId="2" borderId="7" xfId="0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textRotation="90"/>
    </xf>
    <xf numFmtId="9" fontId="18" fillId="2" borderId="3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2" borderId="15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center" vertical="center" textRotation="90"/>
    </xf>
    <xf numFmtId="0" fontId="18" fillId="2" borderId="11" xfId="0" applyFont="1" applyFill="1" applyBorder="1" applyAlignment="1">
      <alignment horizontal="center" vertical="center"/>
    </xf>
    <xf numFmtId="0" fontId="18" fillId="2" borderId="19" xfId="0" applyFont="1" applyFill="1" applyBorder="1" applyAlignment="1">
      <alignment horizontal="center" textRotation="90"/>
    </xf>
    <xf numFmtId="0" fontId="18" fillId="2" borderId="20" xfId="0" applyFont="1" applyFill="1" applyBorder="1" applyAlignment="1">
      <alignment horizontal="center" textRotation="90"/>
    </xf>
    <xf numFmtId="0" fontId="18" fillId="2" borderId="21" xfId="0" applyFont="1" applyFill="1" applyBorder="1" applyAlignment="1">
      <alignment horizontal="center" vertical="center"/>
    </xf>
    <xf numFmtId="2" fontId="18" fillId="2" borderId="11" xfId="0" applyNumberFormat="1" applyFont="1" applyFill="1" applyBorder="1"/>
    <xf numFmtId="2" fontId="18" fillId="2" borderId="25" xfId="0" applyNumberFormat="1" applyFont="1" applyFill="1" applyBorder="1"/>
    <xf numFmtId="0" fontId="18" fillId="2" borderId="11" xfId="0" applyFont="1" applyFill="1" applyBorder="1"/>
    <xf numFmtId="0" fontId="18" fillId="2" borderId="13" xfId="0" applyFont="1" applyFill="1" applyBorder="1"/>
    <xf numFmtId="0" fontId="18" fillId="0" borderId="9" xfId="0" applyFont="1" applyBorder="1"/>
    <xf numFmtId="0" fontId="18" fillId="2" borderId="29" xfId="0" applyFont="1" applyFill="1" applyBorder="1"/>
    <xf numFmtId="0" fontId="18" fillId="2" borderId="30" xfId="0" applyFont="1" applyFill="1" applyBorder="1"/>
    <xf numFmtId="0" fontId="18" fillId="2" borderId="19" xfId="0" applyFont="1" applyFill="1" applyBorder="1"/>
    <xf numFmtId="0" fontId="18" fillId="2" borderId="35" xfId="0" applyFont="1" applyFill="1" applyBorder="1"/>
    <xf numFmtId="0" fontId="18" fillId="0" borderId="17" xfId="0" applyFont="1" applyBorder="1"/>
    <xf numFmtId="2" fontId="14" fillId="0" borderId="10" xfId="0" quotePrefix="1" applyNumberFormat="1" applyFont="1" applyFill="1" applyBorder="1"/>
  </cellXfs>
  <cellStyles count="6">
    <cellStyle name="Euro" xfId="2"/>
    <cellStyle name="Euro 2" xfId="3"/>
    <cellStyle name="Normal" xfId="0" builtinId="0"/>
    <cellStyle name="Normal 2" xfId="4"/>
    <cellStyle name="Normal 3" xfId="5"/>
    <cellStyle name="Normal 4" xfId="1"/>
  </cellStyles>
  <dxfs count="2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  <xdr:twoCellAnchor editAs="oneCell">
    <xdr:from>
      <xdr:col>34</xdr:col>
      <xdr:colOff>291352</xdr:colOff>
      <xdr:row>3</xdr:row>
      <xdr:rowOff>212911</xdr:rowOff>
    </xdr:from>
    <xdr:to>
      <xdr:col>53</xdr:col>
      <xdr:colOff>378925</xdr:colOff>
      <xdr:row>3</xdr:row>
      <xdr:rowOff>219074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25212" t="56283" r="25968" b="22630"/>
        <a:stretch>
          <a:fillRect/>
        </a:stretch>
      </xdr:blipFill>
      <xdr:spPr bwMode="auto">
        <a:xfrm>
          <a:off x="19950952" y="212911"/>
          <a:ext cx="6002598" cy="192741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topLeftCell="M1" workbookViewId="0">
      <selection activeCell="AI11" sqref="AI11"/>
    </sheetView>
  </sheetViews>
  <sheetFormatPr baseColWidth="10" defaultRowHeight="15"/>
  <cols>
    <col min="1" max="1" width="4.85546875" customWidth="1"/>
    <col min="2" max="3" width="22.28515625" customWidth="1"/>
    <col min="4" max="13" width="4.7109375" customWidth="1"/>
    <col min="14" max="14" width="5.42578125" customWidth="1"/>
    <col min="15" max="19" width="4.7109375" customWidth="1"/>
    <col min="20" max="21" width="4.42578125" customWidth="1"/>
    <col min="22" max="22" width="5.42578125" customWidth="1"/>
    <col min="23" max="26" width="5.28515625" customWidth="1"/>
    <col min="27" max="29" width="4.5703125" customWidth="1"/>
    <col min="30" max="30" width="5.42578125" customWidth="1"/>
    <col min="31" max="32" width="5" customWidth="1"/>
    <col min="33" max="33" width="6.5703125" customWidth="1"/>
    <col min="34" max="34" width="6.42578125" customWidth="1"/>
  </cols>
  <sheetData>
    <row r="1" spans="1:34" ht="17.25">
      <c r="B1" s="85" t="s">
        <v>0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</row>
    <row r="3" spans="1:34" s="1" customFormat="1" ht="15.75">
      <c r="B3" s="2" t="s">
        <v>1</v>
      </c>
      <c r="C3" s="3" t="s">
        <v>2</v>
      </c>
      <c r="D3" t="s">
        <v>3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>
      <c r="A4" s="3"/>
    </row>
    <row r="5" spans="1:34" ht="21" customHeight="1">
      <c r="A5" s="86" t="s">
        <v>8</v>
      </c>
      <c r="B5" s="89" t="s">
        <v>9</v>
      </c>
      <c r="C5" s="92" t="s">
        <v>10</v>
      </c>
      <c r="D5" s="95" t="s">
        <v>11</v>
      </c>
      <c r="E5" s="96"/>
      <c r="F5" s="96"/>
      <c r="G5" s="96"/>
      <c r="H5" s="96"/>
      <c r="I5" s="96"/>
      <c r="J5" s="96"/>
      <c r="K5" s="96"/>
      <c r="L5" s="96"/>
      <c r="M5" s="96"/>
      <c r="N5" s="97"/>
      <c r="O5" s="95" t="s">
        <v>12</v>
      </c>
      <c r="P5" s="96"/>
      <c r="Q5" s="96"/>
      <c r="R5" s="96"/>
      <c r="S5" s="96"/>
      <c r="T5" s="96"/>
      <c r="U5" s="96"/>
      <c r="V5" s="97"/>
      <c r="W5" s="98" t="s">
        <v>13</v>
      </c>
      <c r="X5" s="99"/>
      <c r="Y5" s="99"/>
      <c r="Z5" s="100"/>
      <c r="AA5" s="95" t="s">
        <v>14</v>
      </c>
      <c r="AB5" s="96"/>
      <c r="AC5" s="96"/>
      <c r="AD5" s="96"/>
      <c r="AE5" s="101">
        <v>0.8</v>
      </c>
      <c r="AF5" s="104" t="s">
        <v>15</v>
      </c>
      <c r="AG5" s="74">
        <v>0.2</v>
      </c>
      <c r="AH5" s="76" t="s">
        <v>16</v>
      </c>
    </row>
    <row r="6" spans="1:34" ht="16.5" customHeight="1">
      <c r="A6" s="87"/>
      <c r="B6" s="90"/>
      <c r="C6" s="93"/>
      <c r="D6" s="79" t="s">
        <v>17</v>
      </c>
      <c r="E6" s="80"/>
      <c r="F6" s="80"/>
      <c r="G6" s="80"/>
      <c r="H6" s="80"/>
      <c r="I6" s="80"/>
      <c r="J6" s="80"/>
      <c r="K6" s="80"/>
      <c r="L6" s="80"/>
      <c r="M6" s="80"/>
      <c r="N6" s="81"/>
      <c r="O6" s="79" t="s">
        <v>18</v>
      </c>
      <c r="P6" s="80"/>
      <c r="Q6" s="80"/>
      <c r="R6" s="80"/>
      <c r="S6" s="80"/>
      <c r="T6" s="80"/>
      <c r="U6" s="80"/>
      <c r="V6" s="81"/>
      <c r="W6" s="82" t="s">
        <v>19</v>
      </c>
      <c r="X6" s="83"/>
      <c r="Y6" s="83"/>
      <c r="Z6" s="84"/>
      <c r="AA6" s="82" t="s">
        <v>20</v>
      </c>
      <c r="AB6" s="83"/>
      <c r="AC6" s="83"/>
      <c r="AD6" s="83"/>
      <c r="AE6" s="102"/>
      <c r="AF6" s="105"/>
      <c r="AG6" s="75"/>
      <c r="AH6" s="77"/>
    </row>
    <row r="7" spans="1:34" ht="39" customHeight="1" thickBot="1">
      <c r="A7" s="88"/>
      <c r="B7" s="91"/>
      <c r="C7" s="94"/>
      <c r="D7" s="6">
        <v>41607</v>
      </c>
      <c r="E7" s="7"/>
      <c r="F7" s="7"/>
      <c r="G7" s="7"/>
      <c r="H7" s="7"/>
      <c r="I7" s="7"/>
      <c r="J7" s="7"/>
      <c r="K7" s="7"/>
      <c r="L7" s="7"/>
      <c r="M7" s="7"/>
      <c r="N7" s="8" t="s">
        <v>21</v>
      </c>
      <c r="O7" s="6">
        <v>41615</v>
      </c>
      <c r="P7" s="7">
        <v>41615</v>
      </c>
      <c r="Q7" s="7">
        <v>41620</v>
      </c>
      <c r="R7" s="7">
        <v>41278</v>
      </c>
      <c r="S7" s="7">
        <v>41285</v>
      </c>
      <c r="T7" s="9"/>
      <c r="U7" s="9"/>
      <c r="V7" s="8" t="s">
        <v>21</v>
      </c>
      <c r="W7" s="6">
        <v>41613</v>
      </c>
      <c r="X7" s="6">
        <v>41613</v>
      </c>
      <c r="Y7" s="7">
        <v>41278</v>
      </c>
      <c r="Z7" s="8" t="s">
        <v>21</v>
      </c>
      <c r="AA7" s="6">
        <v>41285</v>
      </c>
      <c r="AB7" s="7"/>
      <c r="AC7" s="7"/>
      <c r="AD7" s="10" t="s">
        <v>21</v>
      </c>
      <c r="AE7" s="103"/>
      <c r="AF7" s="105"/>
      <c r="AG7" s="75"/>
      <c r="AH7" s="78"/>
    </row>
    <row r="8" spans="1:34">
      <c r="A8" s="11">
        <v>1</v>
      </c>
      <c r="B8" s="12" t="s">
        <v>22</v>
      </c>
      <c r="C8" s="13" t="s">
        <v>23</v>
      </c>
      <c r="D8" s="14">
        <v>9.9</v>
      </c>
      <c r="E8" s="14"/>
      <c r="F8" s="14"/>
      <c r="G8" s="14"/>
      <c r="H8" s="14"/>
      <c r="I8" s="14"/>
      <c r="J8" s="14"/>
      <c r="K8" s="14"/>
      <c r="L8" s="14"/>
      <c r="M8" s="14"/>
      <c r="N8" s="15">
        <f>TRUNC(AVERAGE(D8:M8),2)</f>
        <v>9.9</v>
      </c>
      <c r="O8" s="14">
        <v>10</v>
      </c>
      <c r="P8" s="14">
        <v>10</v>
      </c>
      <c r="Q8" s="14">
        <v>10</v>
      </c>
      <c r="R8" s="14">
        <v>10</v>
      </c>
      <c r="S8" s="14">
        <v>10</v>
      </c>
      <c r="T8" s="16"/>
      <c r="U8" s="16"/>
      <c r="V8" s="15">
        <f>TRUNC(AVERAGE(O8:U8),2)</f>
        <v>10</v>
      </c>
      <c r="W8" s="14">
        <v>10</v>
      </c>
      <c r="X8" s="14">
        <v>10</v>
      </c>
      <c r="Y8" s="14">
        <v>10</v>
      </c>
      <c r="Z8" s="15">
        <f>TRUNC(AVERAGE(W8:Y8),2)</f>
        <v>10</v>
      </c>
      <c r="AA8" s="14">
        <v>9</v>
      </c>
      <c r="AB8" s="14"/>
      <c r="AC8" s="14"/>
      <c r="AD8" s="15">
        <f>TRUNC(AVERAGE(AA8:AC8),2)</f>
        <v>9</v>
      </c>
      <c r="AE8" s="17">
        <f>TRUNC((((+N8+V8+Z8+AD8)/4)*0.8),2)</f>
        <v>7.78</v>
      </c>
      <c r="AF8" s="71">
        <v>10</v>
      </c>
      <c r="AG8" s="15">
        <f>TRUNC((AF8*0.2),2)</f>
        <v>2</v>
      </c>
      <c r="AH8" s="19">
        <f>+AE8+AG8</f>
        <v>9.7800000000000011</v>
      </c>
    </row>
    <row r="9" spans="1:34">
      <c r="A9" s="20">
        <v>2</v>
      </c>
      <c r="B9" s="12" t="s">
        <v>24</v>
      </c>
      <c r="C9" s="13" t="s">
        <v>25</v>
      </c>
      <c r="D9" s="14">
        <v>9.9</v>
      </c>
      <c r="E9" s="14"/>
      <c r="F9" s="14"/>
      <c r="G9" s="14"/>
      <c r="H9" s="14"/>
      <c r="I9" s="14"/>
      <c r="J9" s="14"/>
      <c r="K9" s="14"/>
      <c r="L9" s="14"/>
      <c r="M9" s="14"/>
      <c r="N9" s="15">
        <f t="shared" ref="N9:N32" si="0">TRUNC(AVERAGE(D9:M9),2)</f>
        <v>9.9</v>
      </c>
      <c r="O9" s="14">
        <v>9</v>
      </c>
      <c r="P9" s="14">
        <v>9</v>
      </c>
      <c r="Q9" s="14">
        <v>10</v>
      </c>
      <c r="R9" s="14">
        <v>9.1999999999999993</v>
      </c>
      <c r="S9" s="14">
        <v>9</v>
      </c>
      <c r="T9" s="21"/>
      <c r="U9" s="21"/>
      <c r="V9" s="15">
        <f t="shared" ref="V9:V32" si="1">TRUNC(AVERAGE(O9:U9),2)</f>
        <v>9.24</v>
      </c>
      <c r="W9" s="14">
        <v>10</v>
      </c>
      <c r="X9" s="14">
        <v>10</v>
      </c>
      <c r="Y9" s="14">
        <v>10</v>
      </c>
      <c r="Z9" s="15">
        <f t="shared" ref="Z9:Z32" si="2">TRUNC(AVERAGE(W9:Y9),2)</f>
        <v>10</v>
      </c>
      <c r="AA9" s="14">
        <v>8</v>
      </c>
      <c r="AB9" s="14"/>
      <c r="AC9" s="14"/>
      <c r="AD9" s="15">
        <f t="shared" ref="AD9:AD32" si="3">TRUNC(AVERAGE(AA9:AC9),2)</f>
        <v>8</v>
      </c>
      <c r="AE9" s="17">
        <f t="shared" ref="AE9:AE32" si="4">TRUNC((((+N9+V9+Z9+AD9)/4)*0.8),2)</f>
        <v>7.42</v>
      </c>
      <c r="AF9" s="71">
        <v>10</v>
      </c>
      <c r="AG9" s="15">
        <f t="shared" ref="AG9:AG32" si="5">TRUNC((AF9*0.2),2)</f>
        <v>2</v>
      </c>
      <c r="AH9" s="19">
        <f t="shared" ref="AH9:AH32" si="6">+AE9+AG9</f>
        <v>9.42</v>
      </c>
    </row>
    <row r="10" spans="1:34">
      <c r="A10" s="20">
        <v>3</v>
      </c>
      <c r="B10" s="13" t="s">
        <v>26</v>
      </c>
      <c r="C10" s="13" t="s">
        <v>27</v>
      </c>
      <c r="D10" s="14">
        <v>9.9</v>
      </c>
      <c r="E10" s="14"/>
      <c r="F10" s="14"/>
      <c r="G10" s="14"/>
      <c r="H10" s="14"/>
      <c r="I10" s="14"/>
      <c r="J10" s="14"/>
      <c r="K10" s="14"/>
      <c r="L10" s="14"/>
      <c r="M10" s="14"/>
      <c r="N10" s="15">
        <f t="shared" si="0"/>
        <v>9.9</v>
      </c>
      <c r="O10" s="14">
        <v>8.9</v>
      </c>
      <c r="P10" s="14">
        <v>9.8000000000000007</v>
      </c>
      <c r="Q10" s="14">
        <v>8.5</v>
      </c>
      <c r="R10" s="14" t="s">
        <v>310</v>
      </c>
      <c r="S10" s="14">
        <v>9.8000000000000007</v>
      </c>
      <c r="T10" s="21"/>
      <c r="U10" s="21"/>
      <c r="V10" s="15">
        <f t="shared" si="1"/>
        <v>9.25</v>
      </c>
      <c r="W10" s="14">
        <v>9.8000000000000007</v>
      </c>
      <c r="X10" s="14">
        <v>9.8000000000000007</v>
      </c>
      <c r="Y10" s="14" t="s">
        <v>310</v>
      </c>
      <c r="Z10" s="15">
        <f t="shared" si="2"/>
        <v>9.8000000000000007</v>
      </c>
      <c r="AA10" s="14">
        <v>7</v>
      </c>
      <c r="AB10" s="14"/>
      <c r="AC10" s="14"/>
      <c r="AD10" s="15">
        <f t="shared" si="3"/>
        <v>7</v>
      </c>
      <c r="AE10" s="17">
        <f t="shared" si="4"/>
        <v>7.19</v>
      </c>
      <c r="AF10" s="71">
        <v>6</v>
      </c>
      <c r="AG10" s="15">
        <f t="shared" si="5"/>
        <v>1.2</v>
      </c>
      <c r="AH10" s="19">
        <f t="shared" si="6"/>
        <v>8.39</v>
      </c>
    </row>
    <row r="11" spans="1:34">
      <c r="A11" s="20">
        <v>4</v>
      </c>
      <c r="B11" s="23" t="s">
        <v>28</v>
      </c>
      <c r="C11" s="13" t="s">
        <v>29</v>
      </c>
      <c r="D11" s="14">
        <v>10</v>
      </c>
      <c r="E11" s="14"/>
      <c r="F11" s="14"/>
      <c r="G11" s="14"/>
      <c r="H11" s="14"/>
      <c r="I11" s="14"/>
      <c r="J11" s="14"/>
      <c r="K11" s="14"/>
      <c r="L11" s="14"/>
      <c r="M11" s="14"/>
      <c r="N11" s="15">
        <f t="shared" si="0"/>
        <v>10</v>
      </c>
      <c r="O11" s="14">
        <v>8.6</v>
      </c>
      <c r="P11" s="14">
        <v>9.5</v>
      </c>
      <c r="Q11" s="14">
        <v>9</v>
      </c>
      <c r="R11" s="14">
        <v>8.8000000000000007</v>
      </c>
      <c r="S11" s="14">
        <v>9.8000000000000007</v>
      </c>
      <c r="T11" s="21"/>
      <c r="U11" s="21"/>
      <c r="V11" s="15">
        <f t="shared" si="1"/>
        <v>9.14</v>
      </c>
      <c r="W11" s="14">
        <v>10</v>
      </c>
      <c r="X11" s="14">
        <v>10</v>
      </c>
      <c r="Y11" s="14">
        <v>10</v>
      </c>
      <c r="Z11" s="15">
        <f t="shared" si="2"/>
        <v>10</v>
      </c>
      <c r="AA11" s="14">
        <v>7</v>
      </c>
      <c r="AB11" s="14"/>
      <c r="AC11" s="14"/>
      <c r="AD11" s="15">
        <f t="shared" si="3"/>
        <v>7</v>
      </c>
      <c r="AE11" s="17">
        <f t="shared" si="4"/>
        <v>7.22</v>
      </c>
      <c r="AF11" s="71">
        <v>9</v>
      </c>
      <c r="AG11" s="15">
        <f t="shared" si="5"/>
        <v>1.8</v>
      </c>
      <c r="AH11" s="19">
        <f t="shared" si="6"/>
        <v>9.02</v>
      </c>
    </row>
    <row r="12" spans="1:34">
      <c r="A12" s="20">
        <v>5</v>
      </c>
      <c r="B12" s="24" t="s">
        <v>30</v>
      </c>
      <c r="C12" s="13" t="s">
        <v>31</v>
      </c>
      <c r="D12" s="14">
        <v>1</v>
      </c>
      <c r="E12" s="14"/>
      <c r="F12" s="14"/>
      <c r="G12" s="14"/>
      <c r="H12" s="14"/>
      <c r="I12" s="14"/>
      <c r="J12" s="14"/>
      <c r="K12" s="14"/>
      <c r="L12" s="14"/>
      <c r="M12" s="14"/>
      <c r="N12" s="15">
        <f t="shared" si="0"/>
        <v>1</v>
      </c>
      <c r="O12" s="14">
        <v>9.4</v>
      </c>
      <c r="P12" s="14">
        <v>9.5</v>
      </c>
      <c r="Q12" s="14">
        <v>9.5</v>
      </c>
      <c r="R12" s="14" t="s">
        <v>310</v>
      </c>
      <c r="S12" s="14">
        <v>10</v>
      </c>
      <c r="T12" s="21"/>
      <c r="U12" s="21"/>
      <c r="V12" s="15">
        <f t="shared" si="1"/>
        <v>9.6</v>
      </c>
      <c r="W12" s="14">
        <v>10</v>
      </c>
      <c r="X12" s="14">
        <v>10</v>
      </c>
      <c r="Y12" s="14" t="s">
        <v>310</v>
      </c>
      <c r="Z12" s="15">
        <f t="shared" si="2"/>
        <v>10</v>
      </c>
      <c r="AA12" s="14">
        <v>7</v>
      </c>
      <c r="AB12" s="14"/>
      <c r="AC12" s="14"/>
      <c r="AD12" s="15">
        <f t="shared" si="3"/>
        <v>7</v>
      </c>
      <c r="AE12" s="17">
        <f t="shared" si="4"/>
        <v>5.52</v>
      </c>
      <c r="AF12" s="71">
        <v>10</v>
      </c>
      <c r="AG12" s="15">
        <f t="shared" si="5"/>
        <v>2</v>
      </c>
      <c r="AH12" s="19">
        <f t="shared" si="6"/>
        <v>7.52</v>
      </c>
    </row>
    <row r="13" spans="1:34">
      <c r="A13" s="20">
        <v>6</v>
      </c>
      <c r="B13" s="12" t="s">
        <v>32</v>
      </c>
      <c r="C13" s="13" t="s">
        <v>33</v>
      </c>
      <c r="D13" s="14">
        <v>10</v>
      </c>
      <c r="E13" s="14"/>
      <c r="F13" s="14"/>
      <c r="G13" s="14"/>
      <c r="H13" s="14"/>
      <c r="I13" s="14"/>
      <c r="J13" s="14"/>
      <c r="K13" s="14"/>
      <c r="L13" s="14"/>
      <c r="M13" s="14"/>
      <c r="N13" s="15">
        <f t="shared" si="0"/>
        <v>10</v>
      </c>
      <c r="O13" s="14" t="s">
        <v>310</v>
      </c>
      <c r="P13" s="14">
        <v>9.5</v>
      </c>
      <c r="Q13" s="14">
        <v>9.5</v>
      </c>
      <c r="R13" s="14">
        <v>8.6</v>
      </c>
      <c r="S13" s="14" t="s">
        <v>310</v>
      </c>
      <c r="T13" s="21"/>
      <c r="U13" s="21"/>
      <c r="V13" s="15">
        <f t="shared" si="1"/>
        <v>9.1999999999999993</v>
      </c>
      <c r="W13" s="14" t="s">
        <v>310</v>
      </c>
      <c r="X13" s="14" t="s">
        <v>310</v>
      </c>
      <c r="Y13" s="14">
        <v>10</v>
      </c>
      <c r="Z13" s="15">
        <f t="shared" si="2"/>
        <v>10</v>
      </c>
      <c r="AA13" s="14" t="s">
        <v>310</v>
      </c>
      <c r="AB13" s="14"/>
      <c r="AC13" s="22"/>
      <c r="AD13" s="15" t="e">
        <f t="shared" si="3"/>
        <v>#DIV/0!</v>
      </c>
      <c r="AE13" s="17" t="e">
        <f t="shared" si="4"/>
        <v>#DIV/0!</v>
      </c>
      <c r="AF13" s="71">
        <v>8</v>
      </c>
      <c r="AG13" s="15">
        <f t="shared" si="5"/>
        <v>1.6</v>
      </c>
      <c r="AH13" s="19" t="e">
        <f t="shared" si="6"/>
        <v>#DIV/0!</v>
      </c>
    </row>
    <row r="14" spans="1:34">
      <c r="A14" s="20">
        <v>7</v>
      </c>
      <c r="B14" s="23" t="s">
        <v>34</v>
      </c>
      <c r="C14" s="13" t="s">
        <v>35</v>
      </c>
      <c r="D14" s="14">
        <v>9.9</v>
      </c>
      <c r="E14" s="14"/>
      <c r="F14" s="14"/>
      <c r="G14" s="14"/>
      <c r="H14" s="14"/>
      <c r="I14" s="14"/>
      <c r="J14" s="14"/>
      <c r="K14" s="14"/>
      <c r="L14" s="14"/>
      <c r="M14" s="14"/>
      <c r="N14" s="15">
        <f t="shared" si="0"/>
        <v>9.9</v>
      </c>
      <c r="O14" s="14">
        <v>9.3000000000000007</v>
      </c>
      <c r="P14" s="14">
        <v>9.8000000000000007</v>
      </c>
      <c r="Q14" s="14">
        <v>7.5</v>
      </c>
      <c r="R14" s="14">
        <v>7</v>
      </c>
      <c r="S14" s="14">
        <v>10</v>
      </c>
      <c r="T14" s="21"/>
      <c r="U14" s="21"/>
      <c r="V14" s="15">
        <f t="shared" si="1"/>
        <v>8.7200000000000006</v>
      </c>
      <c r="W14" s="14">
        <v>10</v>
      </c>
      <c r="X14" s="14">
        <v>10</v>
      </c>
      <c r="Y14" s="14">
        <v>10</v>
      </c>
      <c r="Z14" s="15">
        <f t="shared" si="2"/>
        <v>10</v>
      </c>
      <c r="AA14" s="22">
        <v>8</v>
      </c>
      <c r="AB14" s="14"/>
      <c r="AC14" s="14"/>
      <c r="AD14" s="15">
        <f t="shared" si="3"/>
        <v>8</v>
      </c>
      <c r="AE14" s="17">
        <f t="shared" si="4"/>
        <v>7.32</v>
      </c>
      <c r="AF14" s="71">
        <v>8</v>
      </c>
      <c r="AG14" s="15">
        <f t="shared" si="5"/>
        <v>1.6</v>
      </c>
      <c r="AH14" s="19">
        <f t="shared" si="6"/>
        <v>8.92</v>
      </c>
    </row>
    <row r="15" spans="1:34">
      <c r="A15" s="20">
        <v>8</v>
      </c>
      <c r="B15" s="12" t="s">
        <v>36</v>
      </c>
      <c r="C15" s="13" t="s">
        <v>37</v>
      </c>
      <c r="D15" s="14">
        <v>1</v>
      </c>
      <c r="E15" s="14"/>
      <c r="F15" s="14"/>
      <c r="G15" s="14"/>
      <c r="H15" s="14"/>
      <c r="I15" s="14"/>
      <c r="J15" s="14"/>
      <c r="K15" s="14"/>
      <c r="L15" s="14"/>
      <c r="M15" s="14"/>
      <c r="N15" s="15">
        <f t="shared" si="0"/>
        <v>1</v>
      </c>
      <c r="O15" s="14">
        <v>8.3000000000000007</v>
      </c>
      <c r="P15" s="14">
        <v>9</v>
      </c>
      <c r="Q15" s="14">
        <v>8.8000000000000007</v>
      </c>
      <c r="R15" s="14" t="s">
        <v>310</v>
      </c>
      <c r="S15" s="14">
        <v>9.8000000000000007</v>
      </c>
      <c r="T15" s="21"/>
      <c r="U15" s="21"/>
      <c r="V15" s="15">
        <f t="shared" si="1"/>
        <v>8.9700000000000006</v>
      </c>
      <c r="W15" s="14">
        <v>9.8000000000000007</v>
      </c>
      <c r="X15" s="14">
        <v>9.8000000000000007</v>
      </c>
      <c r="Y15" s="14" t="s">
        <v>310</v>
      </c>
      <c r="Z15" s="15">
        <f t="shared" si="2"/>
        <v>9.8000000000000007</v>
      </c>
      <c r="AA15" s="14">
        <v>7</v>
      </c>
      <c r="AB15" s="14"/>
      <c r="AC15" s="14"/>
      <c r="AD15" s="15">
        <f t="shared" si="3"/>
        <v>7</v>
      </c>
      <c r="AE15" s="17">
        <f t="shared" si="4"/>
        <v>5.35</v>
      </c>
      <c r="AF15" s="71">
        <v>6</v>
      </c>
      <c r="AG15" s="15">
        <f t="shared" si="5"/>
        <v>1.2</v>
      </c>
      <c r="AH15" s="19">
        <f t="shared" si="6"/>
        <v>6.55</v>
      </c>
    </row>
    <row r="16" spans="1:34">
      <c r="A16" s="20">
        <v>9</v>
      </c>
      <c r="B16" s="24" t="s">
        <v>38</v>
      </c>
      <c r="C16" s="13" t="s">
        <v>39</v>
      </c>
      <c r="D16" s="14">
        <v>10</v>
      </c>
      <c r="E16" s="14"/>
      <c r="F16" s="14"/>
      <c r="G16" s="14"/>
      <c r="H16" s="14"/>
      <c r="I16" s="14"/>
      <c r="J16" s="14"/>
      <c r="K16" s="14"/>
      <c r="L16" s="14"/>
      <c r="M16" s="14"/>
      <c r="N16" s="15">
        <f t="shared" si="0"/>
        <v>10</v>
      </c>
      <c r="O16" s="14">
        <v>8</v>
      </c>
      <c r="P16" s="14">
        <v>10</v>
      </c>
      <c r="Q16" s="14">
        <v>8</v>
      </c>
      <c r="R16" s="14">
        <v>9</v>
      </c>
      <c r="S16" s="14">
        <v>10</v>
      </c>
      <c r="T16" s="21"/>
      <c r="U16" s="21"/>
      <c r="V16" s="15">
        <f t="shared" si="1"/>
        <v>9</v>
      </c>
      <c r="W16" s="14">
        <v>9.8000000000000007</v>
      </c>
      <c r="X16" s="14">
        <v>10</v>
      </c>
      <c r="Y16" s="14">
        <v>10</v>
      </c>
      <c r="Z16" s="15">
        <f t="shared" si="2"/>
        <v>9.93</v>
      </c>
      <c r="AA16" s="22">
        <v>6</v>
      </c>
      <c r="AB16" s="14"/>
      <c r="AC16" s="14"/>
      <c r="AD16" s="15">
        <f t="shared" si="3"/>
        <v>6</v>
      </c>
      <c r="AE16" s="17">
        <f t="shared" si="4"/>
        <v>6.98</v>
      </c>
      <c r="AF16" s="71">
        <v>7</v>
      </c>
      <c r="AG16" s="15">
        <f t="shared" si="5"/>
        <v>1.4</v>
      </c>
      <c r="AH16" s="19">
        <f t="shared" si="6"/>
        <v>8.3800000000000008</v>
      </c>
    </row>
    <row r="17" spans="1:34">
      <c r="A17" s="20">
        <v>10</v>
      </c>
      <c r="B17" s="12" t="s">
        <v>40</v>
      </c>
      <c r="C17" s="13" t="s">
        <v>41</v>
      </c>
      <c r="D17" s="14">
        <v>9.9</v>
      </c>
      <c r="E17" s="14"/>
      <c r="F17" s="14"/>
      <c r="G17" s="14"/>
      <c r="H17" s="14"/>
      <c r="I17" s="14"/>
      <c r="J17" s="14"/>
      <c r="K17" s="14"/>
      <c r="L17" s="14"/>
      <c r="M17" s="14"/>
      <c r="N17" s="15">
        <f t="shared" si="0"/>
        <v>9.9</v>
      </c>
      <c r="O17" s="14">
        <v>8.9</v>
      </c>
      <c r="P17" s="14">
        <v>9.5</v>
      </c>
      <c r="Q17" s="14">
        <v>8.5</v>
      </c>
      <c r="R17" s="14">
        <v>8</v>
      </c>
      <c r="S17" s="14">
        <v>10</v>
      </c>
      <c r="T17" s="21"/>
      <c r="U17" s="21"/>
      <c r="V17" s="15">
        <f t="shared" si="1"/>
        <v>8.98</v>
      </c>
      <c r="W17" s="14">
        <v>10</v>
      </c>
      <c r="X17" s="14">
        <v>10</v>
      </c>
      <c r="Y17" s="14">
        <v>7.5</v>
      </c>
      <c r="Z17" s="15">
        <f t="shared" si="2"/>
        <v>9.16</v>
      </c>
      <c r="AA17" s="14">
        <v>8</v>
      </c>
      <c r="AB17" s="14"/>
      <c r="AC17" s="14"/>
      <c r="AD17" s="15">
        <f t="shared" si="3"/>
        <v>8</v>
      </c>
      <c r="AE17" s="17">
        <f t="shared" si="4"/>
        <v>7.2</v>
      </c>
      <c r="AF17" s="71">
        <v>10</v>
      </c>
      <c r="AG17" s="15">
        <f t="shared" si="5"/>
        <v>2</v>
      </c>
      <c r="AH17" s="19">
        <f t="shared" si="6"/>
        <v>9.1999999999999993</v>
      </c>
    </row>
    <row r="18" spans="1:34">
      <c r="A18" s="20">
        <v>11</v>
      </c>
      <c r="B18" s="23" t="s">
        <v>42</v>
      </c>
      <c r="C18" s="13" t="s">
        <v>43</v>
      </c>
      <c r="D18" s="14">
        <v>9.5</v>
      </c>
      <c r="E18" s="14"/>
      <c r="F18" s="14"/>
      <c r="G18" s="14"/>
      <c r="H18" s="14"/>
      <c r="I18" s="14"/>
      <c r="J18" s="14"/>
      <c r="K18" s="14"/>
      <c r="L18" s="14"/>
      <c r="M18" s="14"/>
      <c r="N18" s="15">
        <f t="shared" si="0"/>
        <v>9.5</v>
      </c>
      <c r="O18" s="14">
        <v>9.5</v>
      </c>
      <c r="P18" s="14">
        <v>9.5</v>
      </c>
      <c r="Q18" s="14">
        <v>8</v>
      </c>
      <c r="R18" s="14">
        <v>1</v>
      </c>
      <c r="S18" s="14">
        <v>9.8000000000000007</v>
      </c>
      <c r="T18" s="21"/>
      <c r="U18" s="21"/>
      <c r="V18" s="15">
        <f t="shared" si="1"/>
        <v>7.56</v>
      </c>
      <c r="W18" s="14">
        <v>9.8000000000000007</v>
      </c>
      <c r="X18" s="14">
        <v>10</v>
      </c>
      <c r="Y18" s="14">
        <v>8</v>
      </c>
      <c r="Z18" s="15">
        <f t="shared" si="2"/>
        <v>9.26</v>
      </c>
      <c r="AA18" s="22">
        <v>6</v>
      </c>
      <c r="AB18" s="14"/>
      <c r="AC18" s="14"/>
      <c r="AD18" s="15">
        <f t="shared" si="3"/>
        <v>6</v>
      </c>
      <c r="AE18" s="17">
        <f t="shared" si="4"/>
        <v>6.46</v>
      </c>
      <c r="AF18" s="71">
        <v>0</v>
      </c>
      <c r="AG18" s="15">
        <f t="shared" si="5"/>
        <v>0</v>
      </c>
      <c r="AH18" s="19">
        <f t="shared" si="6"/>
        <v>6.46</v>
      </c>
    </row>
    <row r="19" spans="1:34">
      <c r="A19" s="20">
        <v>12</v>
      </c>
      <c r="B19" s="24" t="s">
        <v>44</v>
      </c>
      <c r="C19" s="13" t="s">
        <v>45</v>
      </c>
      <c r="D19" s="14">
        <v>9.5</v>
      </c>
      <c r="E19" s="14"/>
      <c r="F19" s="14"/>
      <c r="G19" s="14"/>
      <c r="H19" s="14"/>
      <c r="I19" s="14"/>
      <c r="J19" s="14"/>
      <c r="K19" s="14"/>
      <c r="L19" s="14"/>
      <c r="M19" s="14"/>
      <c r="N19" s="15">
        <f t="shared" si="0"/>
        <v>9.5</v>
      </c>
      <c r="O19" s="14">
        <v>8.9</v>
      </c>
      <c r="P19" s="14">
        <v>8</v>
      </c>
      <c r="Q19" s="14">
        <v>8.5</v>
      </c>
      <c r="R19" s="14">
        <v>10</v>
      </c>
      <c r="S19" s="14">
        <v>9.8000000000000007</v>
      </c>
      <c r="T19" s="21"/>
      <c r="U19" s="21"/>
      <c r="V19" s="15">
        <f t="shared" si="1"/>
        <v>9.0399999999999991</v>
      </c>
      <c r="W19" s="14">
        <v>9.8000000000000007</v>
      </c>
      <c r="X19" s="14">
        <v>9.8000000000000007</v>
      </c>
      <c r="Y19" s="14">
        <v>9.5</v>
      </c>
      <c r="Z19" s="15">
        <f t="shared" si="2"/>
        <v>9.6999999999999993</v>
      </c>
      <c r="AA19" s="14">
        <v>9</v>
      </c>
      <c r="AB19" s="14"/>
      <c r="AC19" s="14"/>
      <c r="AD19" s="15">
        <f t="shared" si="3"/>
        <v>9</v>
      </c>
      <c r="AE19" s="17">
        <f t="shared" si="4"/>
        <v>7.44</v>
      </c>
      <c r="AF19" s="71">
        <v>9</v>
      </c>
      <c r="AG19" s="15">
        <f t="shared" si="5"/>
        <v>1.8</v>
      </c>
      <c r="AH19" s="19">
        <f t="shared" si="6"/>
        <v>9.24</v>
      </c>
    </row>
    <row r="20" spans="1:34">
      <c r="A20" s="20">
        <v>13</v>
      </c>
      <c r="B20" s="23" t="s">
        <v>46</v>
      </c>
      <c r="C20" s="13" t="s">
        <v>47</v>
      </c>
      <c r="D20" s="14">
        <v>10</v>
      </c>
      <c r="E20" s="14"/>
      <c r="F20" s="14"/>
      <c r="G20" s="14"/>
      <c r="H20" s="14"/>
      <c r="I20" s="14"/>
      <c r="J20" s="14"/>
      <c r="K20" s="14"/>
      <c r="L20" s="14"/>
      <c r="M20" s="14"/>
      <c r="N20" s="15">
        <f t="shared" si="0"/>
        <v>10</v>
      </c>
      <c r="O20" s="14">
        <v>8.8000000000000007</v>
      </c>
      <c r="P20" s="14">
        <v>9</v>
      </c>
      <c r="Q20" s="14">
        <v>8</v>
      </c>
      <c r="R20" s="14">
        <v>6.5</v>
      </c>
      <c r="S20" s="14">
        <v>9</v>
      </c>
      <c r="T20" s="21"/>
      <c r="U20" s="21"/>
      <c r="V20" s="15">
        <f t="shared" si="1"/>
        <v>8.26</v>
      </c>
      <c r="W20" s="14">
        <v>9.8000000000000007</v>
      </c>
      <c r="X20" s="14">
        <v>10</v>
      </c>
      <c r="Y20" s="14">
        <v>9.5</v>
      </c>
      <c r="Z20" s="15">
        <f t="shared" si="2"/>
        <v>9.76</v>
      </c>
      <c r="AA20" s="22">
        <v>4</v>
      </c>
      <c r="AB20" s="14"/>
      <c r="AC20" s="14"/>
      <c r="AD20" s="15">
        <f t="shared" si="3"/>
        <v>4</v>
      </c>
      <c r="AE20" s="17">
        <f t="shared" si="4"/>
        <v>6.4</v>
      </c>
      <c r="AF20" s="71">
        <v>10</v>
      </c>
      <c r="AG20" s="15">
        <f t="shared" si="5"/>
        <v>2</v>
      </c>
      <c r="AH20" s="19">
        <f t="shared" si="6"/>
        <v>8.4</v>
      </c>
    </row>
    <row r="21" spans="1:34">
      <c r="A21" s="20">
        <v>14</v>
      </c>
      <c r="B21" s="23" t="s">
        <v>48</v>
      </c>
      <c r="C21" s="13" t="s">
        <v>49</v>
      </c>
      <c r="D21" s="14">
        <v>9.5</v>
      </c>
      <c r="E21" s="14"/>
      <c r="F21" s="14"/>
      <c r="G21" s="14"/>
      <c r="H21" s="14"/>
      <c r="I21" s="14"/>
      <c r="J21" s="14"/>
      <c r="K21" s="14"/>
      <c r="L21" s="14"/>
      <c r="M21" s="14"/>
      <c r="N21" s="15">
        <f t="shared" si="0"/>
        <v>9.5</v>
      </c>
      <c r="O21" s="14">
        <v>8.75</v>
      </c>
      <c r="P21" s="14">
        <v>9.8000000000000007</v>
      </c>
      <c r="Q21" s="14">
        <v>9</v>
      </c>
      <c r="R21" s="14">
        <v>6</v>
      </c>
      <c r="S21" s="14">
        <v>10</v>
      </c>
      <c r="T21" s="21"/>
      <c r="U21" s="21"/>
      <c r="V21" s="15">
        <f t="shared" si="1"/>
        <v>8.7100000000000009</v>
      </c>
      <c r="W21" s="14">
        <v>10</v>
      </c>
      <c r="X21" s="14">
        <v>10</v>
      </c>
      <c r="Y21" s="14">
        <v>10</v>
      </c>
      <c r="Z21" s="15">
        <f t="shared" si="2"/>
        <v>10</v>
      </c>
      <c r="AA21" s="14">
        <v>7</v>
      </c>
      <c r="AB21" s="14"/>
      <c r="AC21" s="14"/>
      <c r="AD21" s="15">
        <f t="shared" si="3"/>
        <v>7</v>
      </c>
      <c r="AE21" s="17">
        <f t="shared" si="4"/>
        <v>7.04</v>
      </c>
      <c r="AF21" s="71">
        <v>9</v>
      </c>
      <c r="AG21" s="15">
        <f t="shared" si="5"/>
        <v>1.8</v>
      </c>
      <c r="AH21" s="19">
        <f t="shared" si="6"/>
        <v>8.84</v>
      </c>
    </row>
    <row r="22" spans="1:34">
      <c r="A22" s="20">
        <v>15</v>
      </c>
      <c r="B22" s="12" t="s">
        <v>50</v>
      </c>
      <c r="C22" s="13" t="s">
        <v>51</v>
      </c>
      <c r="D22" s="14">
        <v>9.9</v>
      </c>
      <c r="E22" s="14"/>
      <c r="F22" s="14"/>
      <c r="G22" s="14"/>
      <c r="H22" s="14"/>
      <c r="I22" s="14"/>
      <c r="J22" s="14"/>
      <c r="K22" s="14"/>
      <c r="L22" s="14"/>
      <c r="M22" s="14"/>
      <c r="N22" s="15">
        <f t="shared" si="0"/>
        <v>9.9</v>
      </c>
      <c r="O22" s="14">
        <v>9.4</v>
      </c>
      <c r="P22" s="14">
        <v>10</v>
      </c>
      <c r="Q22" s="14">
        <v>10</v>
      </c>
      <c r="R22" s="14">
        <v>6.5</v>
      </c>
      <c r="S22" s="14">
        <v>10</v>
      </c>
      <c r="T22" s="21"/>
      <c r="U22" s="21"/>
      <c r="V22" s="15">
        <f t="shared" si="1"/>
        <v>9.18</v>
      </c>
      <c r="W22" s="14">
        <v>10</v>
      </c>
      <c r="X22" s="14">
        <v>10</v>
      </c>
      <c r="Y22" s="14">
        <v>10</v>
      </c>
      <c r="Z22" s="15">
        <f t="shared" si="2"/>
        <v>10</v>
      </c>
      <c r="AA22" s="14">
        <v>10</v>
      </c>
      <c r="AB22" s="14"/>
      <c r="AC22" s="14"/>
      <c r="AD22" s="15">
        <f t="shared" si="3"/>
        <v>10</v>
      </c>
      <c r="AE22" s="17">
        <f t="shared" si="4"/>
        <v>7.81</v>
      </c>
      <c r="AF22" s="71">
        <v>10</v>
      </c>
      <c r="AG22" s="15">
        <f t="shared" si="5"/>
        <v>2</v>
      </c>
      <c r="AH22" s="19">
        <f t="shared" si="6"/>
        <v>9.8099999999999987</v>
      </c>
    </row>
    <row r="23" spans="1:34">
      <c r="A23" s="20">
        <v>16</v>
      </c>
      <c r="B23" s="12" t="s">
        <v>52</v>
      </c>
      <c r="C23" s="13" t="s">
        <v>53</v>
      </c>
      <c r="D23" s="14">
        <v>9.9</v>
      </c>
      <c r="E23" s="14"/>
      <c r="F23" s="14"/>
      <c r="G23" s="14"/>
      <c r="H23" s="14"/>
      <c r="I23" s="14"/>
      <c r="J23" s="14"/>
      <c r="K23" s="14"/>
      <c r="L23" s="14"/>
      <c r="M23" s="14"/>
      <c r="N23" s="15">
        <f t="shared" si="0"/>
        <v>9.9</v>
      </c>
      <c r="O23" s="14">
        <v>9.9</v>
      </c>
      <c r="P23" s="14">
        <v>9.5</v>
      </c>
      <c r="Q23" s="14">
        <v>8.8000000000000007</v>
      </c>
      <c r="R23" s="14">
        <v>10</v>
      </c>
      <c r="S23" s="14">
        <v>10</v>
      </c>
      <c r="T23" s="21"/>
      <c r="U23" s="21"/>
      <c r="V23" s="15">
        <f t="shared" si="1"/>
        <v>9.64</v>
      </c>
      <c r="W23" s="14" t="s">
        <v>310</v>
      </c>
      <c r="X23" s="14" t="s">
        <v>310</v>
      </c>
      <c r="Y23" s="14">
        <v>9.5</v>
      </c>
      <c r="Z23" s="15">
        <f t="shared" si="2"/>
        <v>9.5</v>
      </c>
      <c r="AA23" s="22">
        <v>7</v>
      </c>
      <c r="AB23" s="14"/>
      <c r="AC23" s="14"/>
      <c r="AD23" s="15">
        <f t="shared" si="3"/>
        <v>7</v>
      </c>
      <c r="AE23" s="17">
        <f t="shared" si="4"/>
        <v>7.2</v>
      </c>
      <c r="AF23" s="71">
        <v>8</v>
      </c>
      <c r="AG23" s="15">
        <f t="shared" si="5"/>
        <v>1.6</v>
      </c>
      <c r="AH23" s="19">
        <f t="shared" si="6"/>
        <v>8.8000000000000007</v>
      </c>
    </row>
    <row r="24" spans="1:34">
      <c r="A24" s="20">
        <v>17</v>
      </c>
      <c r="B24" s="24" t="s">
        <v>54</v>
      </c>
      <c r="C24" s="13" t="s">
        <v>55</v>
      </c>
      <c r="D24" s="14">
        <v>9.9</v>
      </c>
      <c r="E24" s="14"/>
      <c r="F24" s="14"/>
      <c r="G24" s="14"/>
      <c r="H24" s="14"/>
      <c r="I24" s="14"/>
      <c r="J24" s="14"/>
      <c r="K24" s="14"/>
      <c r="L24" s="14"/>
      <c r="M24" s="14"/>
      <c r="N24" s="15">
        <f t="shared" si="0"/>
        <v>9.9</v>
      </c>
      <c r="O24" s="14">
        <v>10</v>
      </c>
      <c r="P24" s="14" t="s">
        <v>310</v>
      </c>
      <c r="Q24" s="14">
        <v>7.5</v>
      </c>
      <c r="R24" s="14">
        <v>4</v>
      </c>
      <c r="S24" s="14">
        <v>10</v>
      </c>
      <c r="T24" s="21"/>
      <c r="U24" s="21"/>
      <c r="V24" s="15">
        <f t="shared" si="1"/>
        <v>7.87</v>
      </c>
      <c r="W24" s="14">
        <v>9.8000000000000007</v>
      </c>
      <c r="X24" s="14">
        <v>10</v>
      </c>
      <c r="Y24" s="14">
        <v>10</v>
      </c>
      <c r="Z24" s="15">
        <f t="shared" si="2"/>
        <v>9.93</v>
      </c>
      <c r="AA24" s="22">
        <v>6</v>
      </c>
      <c r="AB24" s="14"/>
      <c r="AC24" s="14"/>
      <c r="AD24" s="15">
        <f t="shared" si="3"/>
        <v>6</v>
      </c>
      <c r="AE24" s="17">
        <f t="shared" si="4"/>
        <v>6.74</v>
      </c>
      <c r="AF24" s="71">
        <v>10</v>
      </c>
      <c r="AG24" s="15">
        <f t="shared" si="5"/>
        <v>2</v>
      </c>
      <c r="AH24" s="19">
        <f t="shared" si="6"/>
        <v>8.74</v>
      </c>
    </row>
    <row r="25" spans="1:34">
      <c r="A25" s="20">
        <v>18</v>
      </c>
      <c r="B25" s="23" t="s">
        <v>56</v>
      </c>
      <c r="C25" s="13" t="s">
        <v>57</v>
      </c>
      <c r="D25" s="14">
        <v>9.9</v>
      </c>
      <c r="E25" s="14"/>
      <c r="F25" s="14"/>
      <c r="G25" s="14"/>
      <c r="H25" s="14"/>
      <c r="I25" s="14"/>
      <c r="J25" s="14"/>
      <c r="K25" s="14"/>
      <c r="L25" s="14"/>
      <c r="M25" s="14"/>
      <c r="N25" s="15">
        <f t="shared" si="0"/>
        <v>9.9</v>
      </c>
      <c r="O25" s="14" t="s">
        <v>310</v>
      </c>
      <c r="P25" s="14">
        <v>9.8000000000000007</v>
      </c>
      <c r="Q25" s="14">
        <v>9</v>
      </c>
      <c r="R25" s="14">
        <v>9.4</v>
      </c>
      <c r="S25" s="14">
        <v>9.8000000000000007</v>
      </c>
      <c r="T25" s="21"/>
      <c r="U25" s="21"/>
      <c r="V25" s="15">
        <f t="shared" si="1"/>
        <v>9.5</v>
      </c>
      <c r="W25" s="14">
        <v>9.8000000000000007</v>
      </c>
      <c r="X25" s="14">
        <v>9.8000000000000007</v>
      </c>
      <c r="Y25" s="14">
        <v>10</v>
      </c>
      <c r="Z25" s="15">
        <f t="shared" si="2"/>
        <v>9.86</v>
      </c>
      <c r="AA25" s="14">
        <v>9</v>
      </c>
      <c r="AB25" s="14"/>
      <c r="AC25" s="14"/>
      <c r="AD25" s="15">
        <f t="shared" si="3"/>
        <v>9</v>
      </c>
      <c r="AE25" s="17">
        <f t="shared" si="4"/>
        <v>7.65</v>
      </c>
      <c r="AF25" s="71">
        <v>10</v>
      </c>
      <c r="AG25" s="15">
        <f t="shared" si="5"/>
        <v>2</v>
      </c>
      <c r="AH25" s="19">
        <f t="shared" si="6"/>
        <v>9.65</v>
      </c>
    </row>
    <row r="26" spans="1:34">
      <c r="A26" s="20">
        <v>19</v>
      </c>
      <c r="B26" s="23" t="s">
        <v>58</v>
      </c>
      <c r="C26" s="13" t="s">
        <v>59</v>
      </c>
      <c r="D26" s="14">
        <v>6</v>
      </c>
      <c r="E26" s="14"/>
      <c r="F26" s="14"/>
      <c r="G26" s="14"/>
      <c r="H26" s="14"/>
      <c r="I26" s="14"/>
      <c r="J26" s="14"/>
      <c r="K26" s="14"/>
      <c r="L26" s="14"/>
      <c r="M26" s="14"/>
      <c r="N26" s="15">
        <f t="shared" si="0"/>
        <v>6</v>
      </c>
      <c r="O26" s="14" t="s">
        <v>310</v>
      </c>
      <c r="P26" s="14">
        <v>9.5</v>
      </c>
      <c r="Q26" s="14">
        <v>9</v>
      </c>
      <c r="R26" s="14">
        <v>7</v>
      </c>
      <c r="S26" s="14">
        <v>10</v>
      </c>
      <c r="T26" s="21"/>
      <c r="U26" s="21"/>
      <c r="V26" s="15">
        <f t="shared" si="1"/>
        <v>8.8699999999999992</v>
      </c>
      <c r="W26" s="14">
        <v>9.8000000000000007</v>
      </c>
      <c r="X26" s="14">
        <v>9.8000000000000007</v>
      </c>
      <c r="Y26" s="14">
        <v>10</v>
      </c>
      <c r="Z26" s="15">
        <f t="shared" si="2"/>
        <v>9.86</v>
      </c>
      <c r="AA26" s="22">
        <v>4</v>
      </c>
      <c r="AB26" s="14"/>
      <c r="AC26" s="14"/>
      <c r="AD26" s="15">
        <f t="shared" si="3"/>
        <v>4</v>
      </c>
      <c r="AE26" s="17">
        <f t="shared" si="4"/>
        <v>5.74</v>
      </c>
      <c r="AF26" s="71">
        <v>5</v>
      </c>
      <c r="AG26" s="15">
        <f t="shared" si="5"/>
        <v>1</v>
      </c>
      <c r="AH26" s="19">
        <f t="shared" si="6"/>
        <v>6.74</v>
      </c>
    </row>
    <row r="27" spans="1:34">
      <c r="A27" s="20">
        <v>20</v>
      </c>
      <c r="B27" s="12" t="s">
        <v>60</v>
      </c>
      <c r="C27" s="13" t="s">
        <v>61</v>
      </c>
      <c r="D27" s="14">
        <v>10</v>
      </c>
      <c r="E27" s="14"/>
      <c r="F27" s="14"/>
      <c r="G27" s="14"/>
      <c r="H27" s="14"/>
      <c r="I27" s="14"/>
      <c r="J27" s="14"/>
      <c r="K27" s="14"/>
      <c r="L27" s="14"/>
      <c r="M27" s="14"/>
      <c r="N27" s="15">
        <f t="shared" si="0"/>
        <v>10</v>
      </c>
      <c r="O27" s="14">
        <v>10</v>
      </c>
      <c r="P27" s="14">
        <v>10</v>
      </c>
      <c r="Q27" s="14">
        <v>9.5</v>
      </c>
      <c r="R27" s="14" t="s">
        <v>331</v>
      </c>
      <c r="S27" s="14">
        <v>10</v>
      </c>
      <c r="T27" s="21"/>
      <c r="U27" s="21"/>
      <c r="V27" s="15">
        <f t="shared" si="1"/>
        <v>9.8699999999999992</v>
      </c>
      <c r="W27" s="14">
        <v>9.8000000000000007</v>
      </c>
      <c r="X27" s="14">
        <v>10</v>
      </c>
      <c r="Y27" s="14">
        <v>10</v>
      </c>
      <c r="Z27" s="15">
        <f t="shared" si="2"/>
        <v>9.93</v>
      </c>
      <c r="AA27" s="14">
        <v>7</v>
      </c>
      <c r="AB27" s="14"/>
      <c r="AC27" s="14"/>
      <c r="AD27" s="15">
        <f t="shared" si="3"/>
        <v>7</v>
      </c>
      <c r="AE27" s="17">
        <f t="shared" si="4"/>
        <v>7.36</v>
      </c>
      <c r="AF27" s="71">
        <v>10</v>
      </c>
      <c r="AG27" s="15">
        <f t="shared" si="5"/>
        <v>2</v>
      </c>
      <c r="AH27" s="19">
        <f t="shared" si="6"/>
        <v>9.36</v>
      </c>
    </row>
    <row r="28" spans="1:34">
      <c r="A28" s="20">
        <v>21</v>
      </c>
      <c r="B28" s="12" t="s">
        <v>62</v>
      </c>
      <c r="C28" s="13" t="s">
        <v>63</v>
      </c>
      <c r="D28" s="14">
        <v>10</v>
      </c>
      <c r="E28" s="14"/>
      <c r="F28" s="14"/>
      <c r="G28" s="14"/>
      <c r="H28" s="14"/>
      <c r="I28" s="14"/>
      <c r="J28" s="14"/>
      <c r="K28" s="14"/>
      <c r="L28" s="14"/>
      <c r="M28" s="14"/>
      <c r="N28" s="15">
        <f t="shared" si="0"/>
        <v>10</v>
      </c>
      <c r="O28" s="14">
        <v>9.1999999999999993</v>
      </c>
      <c r="P28" s="14">
        <v>9.5</v>
      </c>
      <c r="Q28" s="14">
        <v>10</v>
      </c>
      <c r="R28" s="14" t="s">
        <v>310</v>
      </c>
      <c r="S28" s="14">
        <v>10</v>
      </c>
      <c r="T28" s="21"/>
      <c r="U28" s="21"/>
      <c r="V28" s="15">
        <f t="shared" si="1"/>
        <v>9.67</v>
      </c>
      <c r="W28" s="14">
        <v>10</v>
      </c>
      <c r="X28" s="14">
        <v>10</v>
      </c>
      <c r="Y28" s="14" t="s">
        <v>310</v>
      </c>
      <c r="Z28" s="15">
        <f t="shared" si="2"/>
        <v>10</v>
      </c>
      <c r="AA28" s="22">
        <v>6</v>
      </c>
      <c r="AB28" s="14"/>
      <c r="AC28" s="14"/>
      <c r="AD28" s="15">
        <f t="shared" si="3"/>
        <v>6</v>
      </c>
      <c r="AE28" s="17">
        <f t="shared" si="4"/>
        <v>7.13</v>
      </c>
      <c r="AF28" s="71">
        <v>10</v>
      </c>
      <c r="AG28" s="15">
        <f t="shared" si="5"/>
        <v>2</v>
      </c>
      <c r="AH28" s="19">
        <f t="shared" si="6"/>
        <v>9.129999999999999</v>
      </c>
    </row>
    <row r="29" spans="1:34">
      <c r="A29" s="20">
        <v>22</v>
      </c>
      <c r="B29" s="23" t="s">
        <v>64</v>
      </c>
      <c r="C29" s="13" t="s">
        <v>63</v>
      </c>
      <c r="D29" s="14">
        <v>10</v>
      </c>
      <c r="E29" s="14"/>
      <c r="F29" s="14"/>
      <c r="G29" s="14"/>
      <c r="H29" s="14"/>
      <c r="I29" s="14"/>
      <c r="J29" s="14"/>
      <c r="K29" s="14"/>
      <c r="L29" s="14"/>
      <c r="M29" s="14"/>
      <c r="N29" s="15">
        <f t="shared" si="0"/>
        <v>10</v>
      </c>
      <c r="O29" s="14">
        <v>9.9</v>
      </c>
      <c r="P29" s="14" t="s">
        <v>310</v>
      </c>
      <c r="Q29" s="14" t="s">
        <v>441</v>
      </c>
      <c r="R29" s="14">
        <v>9.8000000000000007</v>
      </c>
      <c r="S29" s="14">
        <v>9.8000000000000007</v>
      </c>
      <c r="T29" s="21"/>
      <c r="U29" s="21"/>
      <c r="V29" s="15">
        <f t="shared" si="1"/>
        <v>9.83</v>
      </c>
      <c r="W29" s="14">
        <v>10</v>
      </c>
      <c r="X29" s="14">
        <v>10</v>
      </c>
      <c r="Y29" s="14">
        <v>10</v>
      </c>
      <c r="Z29" s="15">
        <f t="shared" si="2"/>
        <v>10</v>
      </c>
      <c r="AA29" s="14">
        <v>7</v>
      </c>
      <c r="AB29" s="14"/>
      <c r="AC29" s="14"/>
      <c r="AD29" s="15">
        <f t="shared" si="3"/>
        <v>7</v>
      </c>
      <c r="AE29" s="17">
        <f t="shared" si="4"/>
        <v>7.36</v>
      </c>
      <c r="AF29" s="71">
        <v>9</v>
      </c>
      <c r="AG29" s="15">
        <f t="shared" si="5"/>
        <v>1.8</v>
      </c>
      <c r="AH29" s="19">
        <f t="shared" si="6"/>
        <v>9.16</v>
      </c>
    </row>
    <row r="30" spans="1:34">
      <c r="A30" s="20">
        <v>23</v>
      </c>
      <c r="B30" s="12" t="s">
        <v>65</v>
      </c>
      <c r="C30" s="13" t="s">
        <v>66</v>
      </c>
      <c r="D30" s="14">
        <v>10</v>
      </c>
      <c r="E30" s="14"/>
      <c r="F30" s="14"/>
      <c r="G30" s="14"/>
      <c r="H30" s="14"/>
      <c r="I30" s="14"/>
      <c r="J30" s="14"/>
      <c r="K30" s="14"/>
      <c r="L30" s="14"/>
      <c r="M30" s="14"/>
      <c r="N30" s="15">
        <f t="shared" si="0"/>
        <v>10</v>
      </c>
      <c r="O30" s="14">
        <v>10</v>
      </c>
      <c r="P30" s="14">
        <v>9.5</v>
      </c>
      <c r="Q30" s="14">
        <v>9</v>
      </c>
      <c r="R30" s="14">
        <v>8.9</v>
      </c>
      <c r="S30" s="14">
        <v>10</v>
      </c>
      <c r="T30" s="21"/>
      <c r="U30" s="21"/>
      <c r="V30" s="15">
        <f t="shared" si="1"/>
        <v>9.48</v>
      </c>
      <c r="W30" s="14">
        <v>10</v>
      </c>
      <c r="X30" s="14">
        <v>10</v>
      </c>
      <c r="Y30" s="14">
        <v>10</v>
      </c>
      <c r="Z30" s="15">
        <f t="shared" si="2"/>
        <v>10</v>
      </c>
      <c r="AA30" s="22">
        <v>5</v>
      </c>
      <c r="AB30" s="14"/>
      <c r="AC30" s="14"/>
      <c r="AD30" s="15">
        <f t="shared" si="3"/>
        <v>5</v>
      </c>
      <c r="AE30" s="17">
        <f t="shared" si="4"/>
        <v>6.89</v>
      </c>
      <c r="AF30" s="71">
        <v>8</v>
      </c>
      <c r="AG30" s="15">
        <f t="shared" si="5"/>
        <v>1.6</v>
      </c>
      <c r="AH30" s="19">
        <f t="shared" si="6"/>
        <v>8.49</v>
      </c>
    </row>
    <row r="31" spans="1:34">
      <c r="A31" s="20"/>
      <c r="B31" s="25"/>
      <c r="C31" s="26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 t="e">
        <f t="shared" si="0"/>
        <v>#DIV/0!</v>
      </c>
      <c r="O31" s="14"/>
      <c r="P31" s="14"/>
      <c r="Q31" s="14"/>
      <c r="R31" s="14"/>
      <c r="S31" s="14"/>
      <c r="T31" s="21"/>
      <c r="U31" s="21"/>
      <c r="V31" s="15" t="e">
        <f t="shared" si="1"/>
        <v>#DIV/0!</v>
      </c>
      <c r="W31" s="14"/>
      <c r="X31" s="14"/>
      <c r="Y31" s="14"/>
      <c r="Z31" s="15" t="e">
        <f t="shared" si="2"/>
        <v>#DIV/0!</v>
      </c>
      <c r="AA31" s="14"/>
      <c r="AB31" s="14"/>
      <c r="AC31" s="14"/>
      <c r="AD31" s="15" t="e">
        <f t="shared" si="3"/>
        <v>#DIV/0!</v>
      </c>
      <c r="AE31" s="17" t="e">
        <f t="shared" si="4"/>
        <v>#DIV/0!</v>
      </c>
      <c r="AF31" s="18"/>
      <c r="AG31" s="15">
        <f t="shared" si="5"/>
        <v>0</v>
      </c>
      <c r="AH31" s="19" t="e">
        <f t="shared" si="6"/>
        <v>#DIV/0!</v>
      </c>
    </row>
    <row r="32" spans="1:34">
      <c r="A32" s="20"/>
      <c r="B32" s="25"/>
      <c r="C32" s="26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 t="e">
        <f t="shared" si="0"/>
        <v>#DIV/0!</v>
      </c>
      <c r="O32" s="14"/>
      <c r="P32" s="14"/>
      <c r="Q32" s="14"/>
      <c r="R32" s="14"/>
      <c r="S32" s="14"/>
      <c r="T32" s="21"/>
      <c r="U32" s="21"/>
      <c r="V32" s="15" t="e">
        <f t="shared" si="1"/>
        <v>#DIV/0!</v>
      </c>
      <c r="W32" s="14"/>
      <c r="X32" s="14"/>
      <c r="Y32" s="14"/>
      <c r="Z32" s="15" t="e">
        <f t="shared" si="2"/>
        <v>#DIV/0!</v>
      </c>
      <c r="AA32" s="14"/>
      <c r="AB32" s="14"/>
      <c r="AC32" s="14"/>
      <c r="AD32" s="15" t="e">
        <f t="shared" si="3"/>
        <v>#DIV/0!</v>
      </c>
      <c r="AE32" s="17" t="e">
        <f t="shared" si="4"/>
        <v>#DIV/0!</v>
      </c>
      <c r="AF32" s="18"/>
      <c r="AG32" s="15">
        <f t="shared" si="5"/>
        <v>0</v>
      </c>
      <c r="AH32" s="19" t="e">
        <f t="shared" si="6"/>
        <v>#DIV/0!</v>
      </c>
    </row>
    <row r="33" spans="1:34">
      <c r="A33" s="20"/>
      <c r="B33" s="27"/>
      <c r="C33" s="26"/>
      <c r="D33" s="28"/>
      <c r="E33" s="21"/>
      <c r="F33" s="21"/>
      <c r="G33" s="21"/>
      <c r="H33" s="21"/>
      <c r="I33" s="21"/>
      <c r="J33" s="21"/>
      <c r="K33" s="21"/>
      <c r="L33" s="21"/>
      <c r="M33" s="21"/>
      <c r="N33" s="29"/>
      <c r="O33" s="28"/>
      <c r="P33" s="21"/>
      <c r="Q33" s="21"/>
      <c r="R33" s="21"/>
      <c r="S33" s="21"/>
      <c r="T33" s="21"/>
      <c r="U33" s="21"/>
      <c r="V33" s="29"/>
      <c r="W33" s="28"/>
      <c r="X33" s="21"/>
      <c r="Y33" s="21"/>
      <c r="Z33" s="29"/>
      <c r="AA33" s="28"/>
      <c r="AB33" s="21"/>
      <c r="AC33" s="21"/>
      <c r="AD33" s="29"/>
      <c r="AE33" s="30"/>
      <c r="AF33" s="28"/>
      <c r="AG33" s="29"/>
      <c r="AH33" s="31"/>
    </row>
    <row r="34" spans="1:34">
      <c r="A34" s="20"/>
      <c r="B34" s="32"/>
      <c r="C34" s="26"/>
      <c r="D34" s="28"/>
      <c r="E34" s="21"/>
      <c r="F34" s="21"/>
      <c r="G34" s="21"/>
      <c r="H34" s="21"/>
      <c r="I34" s="21"/>
      <c r="J34" s="21"/>
      <c r="K34" s="21"/>
      <c r="L34" s="21"/>
      <c r="M34" s="21"/>
      <c r="N34" s="29"/>
      <c r="O34" s="28"/>
      <c r="P34" s="21"/>
      <c r="Q34" s="21"/>
      <c r="R34" s="21"/>
      <c r="S34" s="21"/>
      <c r="T34" s="21"/>
      <c r="U34" s="21"/>
      <c r="V34" s="29"/>
      <c r="W34" s="28"/>
      <c r="X34" s="21"/>
      <c r="Y34" s="21"/>
      <c r="Z34" s="29"/>
      <c r="AA34" s="28"/>
      <c r="AB34" s="21"/>
      <c r="AC34" s="21"/>
      <c r="AD34" s="29"/>
      <c r="AE34" s="30"/>
      <c r="AF34" s="28"/>
      <c r="AG34" s="29"/>
      <c r="AH34" s="31"/>
    </row>
    <row r="35" spans="1:34">
      <c r="A35" s="20"/>
      <c r="B35" s="32"/>
      <c r="C35" s="26"/>
      <c r="D35" s="28"/>
      <c r="E35" s="21"/>
      <c r="F35" s="21"/>
      <c r="G35" s="21"/>
      <c r="H35" s="21"/>
      <c r="I35" s="21"/>
      <c r="J35" s="21"/>
      <c r="K35" s="21"/>
      <c r="L35" s="21"/>
      <c r="M35" s="21"/>
      <c r="N35" s="29"/>
      <c r="O35" s="28"/>
      <c r="P35" s="21"/>
      <c r="Q35" s="21"/>
      <c r="R35" s="21"/>
      <c r="S35" s="21"/>
      <c r="T35" s="21"/>
      <c r="U35" s="21"/>
      <c r="V35" s="29"/>
      <c r="W35" s="28"/>
      <c r="X35" s="21"/>
      <c r="Y35" s="21"/>
      <c r="Z35" s="29"/>
      <c r="AA35" s="28"/>
      <c r="AB35" s="21"/>
      <c r="AC35" s="21"/>
      <c r="AD35" s="29"/>
      <c r="AE35" s="30"/>
      <c r="AF35" s="28"/>
      <c r="AG35" s="29"/>
      <c r="AH35" s="31"/>
    </row>
    <row r="36" spans="1:34">
      <c r="A36" s="20"/>
      <c r="B36" s="25"/>
      <c r="C36" s="26"/>
      <c r="D36" s="28"/>
      <c r="E36" s="21"/>
      <c r="F36" s="21"/>
      <c r="G36" s="21"/>
      <c r="H36" s="21"/>
      <c r="I36" s="21"/>
      <c r="J36" s="21"/>
      <c r="K36" s="21"/>
      <c r="L36" s="21"/>
      <c r="M36" s="21"/>
      <c r="N36" s="29"/>
      <c r="O36" s="28"/>
      <c r="P36" s="21"/>
      <c r="Q36" s="21"/>
      <c r="R36" s="21"/>
      <c r="S36" s="21"/>
      <c r="T36" s="21"/>
      <c r="U36" s="21"/>
      <c r="V36" s="29"/>
      <c r="W36" s="28"/>
      <c r="X36" s="21"/>
      <c r="Y36" s="21"/>
      <c r="Z36" s="29"/>
      <c r="AA36" s="28"/>
      <c r="AB36" s="21"/>
      <c r="AC36" s="21"/>
      <c r="AD36" s="29"/>
      <c r="AE36" s="30"/>
      <c r="AF36" s="28"/>
      <c r="AG36" s="29"/>
      <c r="AH36" s="31"/>
    </row>
    <row r="37" spans="1:34" ht="15.75" thickBot="1">
      <c r="A37" s="33"/>
      <c r="B37" s="34"/>
      <c r="C37" s="35"/>
      <c r="D37" s="36"/>
      <c r="E37" s="37"/>
      <c r="F37" s="37"/>
      <c r="G37" s="37"/>
      <c r="H37" s="37"/>
      <c r="I37" s="37"/>
      <c r="J37" s="37"/>
      <c r="K37" s="37"/>
      <c r="L37" s="37"/>
      <c r="M37" s="37"/>
      <c r="N37" s="38"/>
      <c r="O37" s="36"/>
      <c r="P37" s="37"/>
      <c r="Q37" s="37"/>
      <c r="R37" s="37"/>
      <c r="S37" s="37"/>
      <c r="T37" s="37"/>
      <c r="U37" s="37"/>
      <c r="V37" s="38"/>
      <c r="W37" s="36"/>
      <c r="X37" s="37"/>
      <c r="Y37" s="37"/>
      <c r="Z37" s="38"/>
      <c r="AA37" s="36"/>
      <c r="AB37" s="37"/>
      <c r="AC37" s="37"/>
      <c r="AD37" s="38"/>
      <c r="AE37" s="39"/>
      <c r="AF37" s="28"/>
      <c r="AG37" s="29"/>
      <c r="AH37" s="40"/>
    </row>
    <row r="38" spans="1:34" s="68" customFormat="1" ht="101.25" customHeight="1" thickBot="1">
      <c r="A38" s="72" t="s">
        <v>67</v>
      </c>
      <c r="B38" s="73"/>
      <c r="C38" s="41" t="s">
        <v>68</v>
      </c>
      <c r="D38" s="62" t="s">
        <v>440</v>
      </c>
      <c r="E38" s="9"/>
      <c r="F38" s="9"/>
      <c r="G38" s="9"/>
      <c r="H38" s="9"/>
      <c r="I38" s="9"/>
      <c r="J38" s="9"/>
      <c r="K38" s="9"/>
      <c r="L38" s="9"/>
      <c r="M38" s="9"/>
      <c r="N38" s="63"/>
      <c r="O38" s="70" t="s">
        <v>442</v>
      </c>
      <c r="P38" s="70" t="s">
        <v>374</v>
      </c>
      <c r="Q38" s="70" t="s">
        <v>443</v>
      </c>
      <c r="R38" s="70" t="s">
        <v>444</v>
      </c>
      <c r="S38" s="70" t="s">
        <v>445</v>
      </c>
      <c r="T38" s="9"/>
      <c r="U38" s="9"/>
      <c r="V38" s="63"/>
      <c r="W38" s="62" t="s">
        <v>446</v>
      </c>
      <c r="X38" s="9" t="s">
        <v>447</v>
      </c>
      <c r="Y38" s="9" t="s">
        <v>448</v>
      </c>
      <c r="Z38" s="63"/>
      <c r="AA38" s="62" t="s">
        <v>449</v>
      </c>
      <c r="AB38" s="9"/>
      <c r="AC38" s="9"/>
      <c r="AD38" s="63"/>
      <c r="AE38" s="66"/>
      <c r="AF38" s="62"/>
      <c r="AG38" s="63"/>
      <c r="AH38" s="69"/>
    </row>
  </sheetData>
  <mergeCells count="17"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8:B38"/>
    <mergeCell ref="AG5:AG7"/>
    <mergeCell ref="AH5:AH7"/>
    <mergeCell ref="D6:N6"/>
    <mergeCell ref="O6:V6"/>
    <mergeCell ref="W6:Z6"/>
    <mergeCell ref="AA6:AD6"/>
  </mergeCells>
  <conditionalFormatting sqref="AF8:AF32">
    <cfRule type="cellIs" dxfId="19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tabSelected="1" topLeftCell="A6" workbookViewId="0">
      <pane xSplit="3" ySplit="2" topLeftCell="D23" activePane="bottomRight" state="frozen"/>
      <selection activeCell="A6" sqref="A6"/>
      <selection pane="topRight" activeCell="D6" sqref="D6"/>
      <selection pane="bottomLeft" activeCell="A8" sqref="A8"/>
      <selection pane="bottomRight" activeCell="A32" sqref="A32"/>
    </sheetView>
  </sheetViews>
  <sheetFormatPr baseColWidth="10" defaultRowHeight="15"/>
  <cols>
    <col min="1" max="1" width="4.85546875" customWidth="1"/>
    <col min="2" max="3" width="22.28515625" customWidth="1"/>
    <col min="4" max="34" width="5.140625" customWidth="1"/>
  </cols>
  <sheetData>
    <row r="1" spans="1:34" ht="17.25">
      <c r="B1" s="85" t="s">
        <v>0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</row>
    <row r="3" spans="1:34" s="1" customFormat="1" ht="15.75">
      <c r="B3" s="2" t="s">
        <v>214</v>
      </c>
      <c r="C3" s="3" t="s">
        <v>2</v>
      </c>
      <c r="D3" t="s">
        <v>3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>
      <c r="A4" s="3"/>
    </row>
    <row r="5" spans="1:34" ht="21" customHeight="1">
      <c r="A5" s="86" t="s">
        <v>8</v>
      </c>
      <c r="B5" s="89" t="s">
        <v>9</v>
      </c>
      <c r="C5" s="92" t="s">
        <v>10</v>
      </c>
      <c r="D5" s="95" t="s">
        <v>11</v>
      </c>
      <c r="E5" s="96"/>
      <c r="F5" s="96"/>
      <c r="G5" s="96"/>
      <c r="H5" s="96"/>
      <c r="I5" s="96"/>
      <c r="J5" s="96"/>
      <c r="K5" s="96"/>
      <c r="L5" s="96"/>
      <c r="M5" s="96"/>
      <c r="N5" s="97"/>
      <c r="O5" s="95" t="s">
        <v>12</v>
      </c>
      <c r="P5" s="96"/>
      <c r="Q5" s="96"/>
      <c r="R5" s="96"/>
      <c r="S5" s="96"/>
      <c r="T5" s="96"/>
      <c r="U5" s="96"/>
      <c r="V5" s="97"/>
      <c r="W5" s="98" t="s">
        <v>13</v>
      </c>
      <c r="X5" s="99"/>
      <c r="Y5" s="99"/>
      <c r="Z5" s="100"/>
      <c r="AA5" s="95" t="s">
        <v>14</v>
      </c>
      <c r="AB5" s="96"/>
      <c r="AC5" s="96"/>
      <c r="AD5" s="96"/>
      <c r="AE5" s="101">
        <v>0.8</v>
      </c>
      <c r="AF5" s="104" t="s">
        <v>15</v>
      </c>
      <c r="AG5" s="74">
        <v>0.2</v>
      </c>
      <c r="AH5" s="76" t="s">
        <v>16</v>
      </c>
    </row>
    <row r="6" spans="1:34" ht="16.5" customHeight="1">
      <c r="A6" s="87"/>
      <c r="B6" s="90"/>
      <c r="C6" s="93"/>
      <c r="D6" s="79" t="s">
        <v>17</v>
      </c>
      <c r="E6" s="80"/>
      <c r="F6" s="80"/>
      <c r="G6" s="80"/>
      <c r="H6" s="80"/>
      <c r="I6" s="80"/>
      <c r="J6" s="80"/>
      <c r="K6" s="80"/>
      <c r="L6" s="80"/>
      <c r="M6" s="80"/>
      <c r="N6" s="81"/>
      <c r="O6" s="79" t="s">
        <v>18</v>
      </c>
      <c r="P6" s="80"/>
      <c r="Q6" s="80"/>
      <c r="R6" s="80"/>
      <c r="S6" s="80"/>
      <c r="T6" s="80"/>
      <c r="U6" s="80"/>
      <c r="V6" s="81"/>
      <c r="W6" s="82" t="s">
        <v>19</v>
      </c>
      <c r="X6" s="83"/>
      <c r="Y6" s="83"/>
      <c r="Z6" s="84"/>
      <c r="AA6" s="82" t="s">
        <v>20</v>
      </c>
      <c r="AB6" s="83"/>
      <c r="AC6" s="83"/>
      <c r="AD6" s="83"/>
      <c r="AE6" s="102"/>
      <c r="AF6" s="105"/>
      <c r="AG6" s="75"/>
      <c r="AH6" s="77"/>
    </row>
    <row r="7" spans="1:34" ht="39" customHeight="1" thickBot="1">
      <c r="A7" s="88"/>
      <c r="B7" s="91"/>
      <c r="C7" s="94"/>
      <c r="D7" s="121">
        <v>41625</v>
      </c>
      <c r="E7" s="122">
        <v>41625</v>
      </c>
      <c r="F7" s="122">
        <v>41627</v>
      </c>
      <c r="G7" s="122">
        <v>41278</v>
      </c>
      <c r="H7" s="122"/>
      <c r="I7" s="122"/>
      <c r="J7" s="122"/>
      <c r="K7" s="122"/>
      <c r="L7" s="122"/>
      <c r="M7" s="122"/>
      <c r="N7" s="140" t="s">
        <v>21</v>
      </c>
      <c r="O7" s="121">
        <v>41627</v>
      </c>
      <c r="P7" s="122">
        <v>41276</v>
      </c>
      <c r="Q7" s="122"/>
      <c r="R7" s="122"/>
      <c r="S7" s="122"/>
      <c r="T7" s="65"/>
      <c r="U7" s="65"/>
      <c r="V7" s="140" t="s">
        <v>21</v>
      </c>
      <c r="W7" s="121">
        <v>41636</v>
      </c>
      <c r="X7" s="122">
        <v>41285</v>
      </c>
      <c r="Y7" s="122"/>
      <c r="Z7" s="140" t="s">
        <v>21</v>
      </c>
      <c r="AA7" s="121">
        <v>41281</v>
      </c>
      <c r="AB7" s="122">
        <v>41288</v>
      </c>
      <c r="AC7" s="122"/>
      <c r="AD7" s="141" t="s">
        <v>21</v>
      </c>
      <c r="AE7" s="103"/>
      <c r="AF7" s="105"/>
      <c r="AG7" s="75"/>
      <c r="AH7" s="78"/>
    </row>
    <row r="8" spans="1:34">
      <c r="A8" s="47">
        <v>1</v>
      </c>
      <c r="B8" s="51" t="s">
        <v>215</v>
      </c>
      <c r="C8" s="13" t="s">
        <v>216</v>
      </c>
      <c r="D8" s="14">
        <v>0</v>
      </c>
      <c r="E8" s="14">
        <v>9.4</v>
      </c>
      <c r="F8" s="14">
        <v>1</v>
      </c>
      <c r="G8" s="14">
        <v>10</v>
      </c>
      <c r="H8" s="14"/>
      <c r="I8" s="14"/>
      <c r="J8" s="14"/>
      <c r="K8" s="14"/>
      <c r="L8" s="14"/>
      <c r="M8" s="14"/>
      <c r="N8" s="143">
        <f>TRUNC(AVERAGE(D8:M8),2)</f>
        <v>5.0999999999999996</v>
      </c>
      <c r="O8" s="14">
        <v>8.9</v>
      </c>
      <c r="P8" s="14">
        <v>8.6999999999999993</v>
      </c>
      <c r="Q8" s="14"/>
      <c r="R8" s="14"/>
      <c r="S8" s="14"/>
      <c r="T8" s="123"/>
      <c r="U8" s="123"/>
      <c r="V8" s="143">
        <f>TRUNC(AVERAGE(O8:U8),2)</f>
        <v>8.8000000000000007</v>
      </c>
      <c r="W8" s="14">
        <v>10</v>
      </c>
      <c r="X8" s="14">
        <v>7.5</v>
      </c>
      <c r="Y8" s="14"/>
      <c r="Z8" s="143">
        <f>TRUNC(AVERAGE(W8:Y8),2)</f>
        <v>8.75</v>
      </c>
      <c r="AA8" s="14">
        <v>7.5</v>
      </c>
      <c r="AB8" s="22">
        <v>8</v>
      </c>
      <c r="AC8" s="14"/>
      <c r="AD8" s="143">
        <f>TRUNC(AVERAGE(AA8:AC8),2)</f>
        <v>7.75</v>
      </c>
      <c r="AE8" s="17">
        <f>TRUNC((((+N8+V8+Z8+AD8)/4)*0.8),2)</f>
        <v>6.08</v>
      </c>
      <c r="AF8" s="18"/>
      <c r="AG8" s="15">
        <f>TRUNC((AF8*0.2),2)</f>
        <v>0</v>
      </c>
      <c r="AH8" s="19">
        <f>+AE8+AG8</f>
        <v>6.08</v>
      </c>
    </row>
    <row r="9" spans="1:34">
      <c r="A9" s="47">
        <v>2</v>
      </c>
      <c r="B9" s="23" t="s">
        <v>217</v>
      </c>
      <c r="C9" s="13" t="s">
        <v>218</v>
      </c>
      <c r="D9" s="14">
        <v>9.6</v>
      </c>
      <c r="E9" s="14">
        <v>9.4</v>
      </c>
      <c r="F9" s="14">
        <v>9.8000000000000007</v>
      </c>
      <c r="G9" s="14">
        <v>9</v>
      </c>
      <c r="H9" s="14"/>
      <c r="I9" s="14"/>
      <c r="J9" s="14"/>
      <c r="K9" s="14"/>
      <c r="L9" s="14"/>
      <c r="M9" s="14"/>
      <c r="N9" s="143">
        <f t="shared" ref="N9:N32" si="0">TRUNC(AVERAGE(D9:M9),2)</f>
        <v>9.4499999999999993</v>
      </c>
      <c r="O9" s="14">
        <v>9.4</v>
      </c>
      <c r="P9" s="14">
        <v>7.4</v>
      </c>
      <c r="Q9" s="14"/>
      <c r="R9" s="14"/>
      <c r="S9" s="14"/>
      <c r="T9" s="124"/>
      <c r="U9" s="124"/>
      <c r="V9" s="143">
        <f t="shared" ref="V9:V32" si="1">TRUNC(AVERAGE(O9:U9),2)</f>
        <v>8.4</v>
      </c>
      <c r="W9" s="14">
        <v>9.8000000000000007</v>
      </c>
      <c r="X9" s="14">
        <v>10</v>
      </c>
      <c r="Y9" s="14"/>
      <c r="Z9" s="143">
        <f t="shared" ref="Z9:Z32" si="2">TRUNC(AVERAGE(W9:Y9),2)</f>
        <v>9.9</v>
      </c>
      <c r="AA9" s="14">
        <v>6</v>
      </c>
      <c r="AB9" s="22">
        <v>4</v>
      </c>
      <c r="AC9" s="14"/>
      <c r="AD9" s="143">
        <f t="shared" ref="AD9:AD32" si="3">TRUNC(AVERAGE(AA9:AC9),2)</f>
        <v>5</v>
      </c>
      <c r="AE9" s="17">
        <f t="shared" ref="AE9:AE32" si="4">TRUNC((((+N9+V9+Z9+AD9)/4)*0.8),2)</f>
        <v>6.55</v>
      </c>
      <c r="AF9" s="18"/>
      <c r="AG9" s="15">
        <f t="shared" ref="AG9:AG32" si="5">TRUNC((AF9*0.2),2)</f>
        <v>0</v>
      </c>
      <c r="AH9" s="19">
        <f t="shared" ref="AH9:AH32" si="6">+AE9+AG9</f>
        <v>6.55</v>
      </c>
    </row>
    <row r="10" spans="1:34">
      <c r="A10" s="47">
        <v>3</v>
      </c>
      <c r="B10" s="51" t="s">
        <v>219</v>
      </c>
      <c r="C10" s="13" t="s">
        <v>220</v>
      </c>
      <c r="D10" s="14">
        <v>10</v>
      </c>
      <c r="E10" s="14">
        <v>8.6</v>
      </c>
      <c r="F10" s="14">
        <v>9</v>
      </c>
      <c r="G10" s="14">
        <v>10</v>
      </c>
      <c r="H10" s="14"/>
      <c r="I10" s="14"/>
      <c r="J10" s="14"/>
      <c r="K10" s="14"/>
      <c r="L10" s="14"/>
      <c r="M10" s="14"/>
      <c r="N10" s="143">
        <f t="shared" si="0"/>
        <v>9.4</v>
      </c>
      <c r="O10" s="14">
        <v>9.6</v>
      </c>
      <c r="P10" s="14">
        <v>9.8000000000000007</v>
      </c>
      <c r="Q10" s="14"/>
      <c r="R10" s="14"/>
      <c r="S10" s="14"/>
      <c r="T10" s="124"/>
      <c r="U10" s="124"/>
      <c r="V10" s="143">
        <f t="shared" si="1"/>
        <v>9.6999999999999993</v>
      </c>
      <c r="W10" s="14">
        <v>10</v>
      </c>
      <c r="X10" s="14">
        <v>10</v>
      </c>
      <c r="Y10" s="14"/>
      <c r="Z10" s="143">
        <f t="shared" si="2"/>
        <v>10</v>
      </c>
      <c r="AA10" s="14">
        <v>10</v>
      </c>
      <c r="AB10" s="14">
        <v>10</v>
      </c>
      <c r="AC10" s="14"/>
      <c r="AD10" s="143">
        <f t="shared" si="3"/>
        <v>10</v>
      </c>
      <c r="AE10" s="17">
        <f t="shared" si="4"/>
        <v>7.82</v>
      </c>
      <c r="AF10" s="18"/>
      <c r="AG10" s="15">
        <f t="shared" si="5"/>
        <v>0</v>
      </c>
      <c r="AH10" s="19">
        <f t="shared" si="6"/>
        <v>7.82</v>
      </c>
    </row>
    <row r="11" spans="1:34">
      <c r="A11" s="47">
        <v>4</v>
      </c>
      <c r="B11" s="24" t="s">
        <v>221</v>
      </c>
      <c r="C11" s="13" t="s">
        <v>222</v>
      </c>
      <c r="D11" s="14">
        <v>8.5</v>
      </c>
      <c r="E11" s="14">
        <v>9.8000000000000007</v>
      </c>
      <c r="F11" s="14">
        <v>9.1999999999999993</v>
      </c>
      <c r="G11" s="14">
        <v>10</v>
      </c>
      <c r="H11" s="14"/>
      <c r="I11" s="14"/>
      <c r="J11" s="14"/>
      <c r="K11" s="14"/>
      <c r="L11" s="14"/>
      <c r="M11" s="14"/>
      <c r="N11" s="143">
        <f t="shared" si="0"/>
        <v>9.3699999999999992</v>
      </c>
      <c r="O11" s="14">
        <v>9.8000000000000007</v>
      </c>
      <c r="P11" s="14" t="s">
        <v>310</v>
      </c>
      <c r="Q11" s="14"/>
      <c r="R11" s="14"/>
      <c r="S11" s="14"/>
      <c r="T11" s="124"/>
      <c r="U11" s="124"/>
      <c r="V11" s="143">
        <f t="shared" si="1"/>
        <v>9.8000000000000007</v>
      </c>
      <c r="W11" s="14">
        <v>9.8000000000000007</v>
      </c>
      <c r="X11" s="14">
        <v>3</v>
      </c>
      <c r="Y11" s="14"/>
      <c r="Z11" s="143">
        <f t="shared" si="2"/>
        <v>6.4</v>
      </c>
      <c r="AA11" s="14">
        <v>9</v>
      </c>
      <c r="AB11" s="22">
        <v>6</v>
      </c>
      <c r="AC11" s="14"/>
      <c r="AD11" s="143">
        <f t="shared" si="3"/>
        <v>7.5</v>
      </c>
      <c r="AE11" s="17">
        <f t="shared" si="4"/>
        <v>6.61</v>
      </c>
      <c r="AF11" s="18"/>
      <c r="AG11" s="15">
        <f t="shared" si="5"/>
        <v>0</v>
      </c>
      <c r="AH11" s="19">
        <f t="shared" si="6"/>
        <v>6.61</v>
      </c>
    </row>
    <row r="12" spans="1:34">
      <c r="A12" s="47">
        <v>5</v>
      </c>
      <c r="B12" s="51" t="s">
        <v>223</v>
      </c>
      <c r="C12" s="13" t="s">
        <v>224</v>
      </c>
      <c r="D12" s="14">
        <v>0</v>
      </c>
      <c r="E12" s="14">
        <v>8.5</v>
      </c>
      <c r="F12" s="14">
        <v>8.1</v>
      </c>
      <c r="G12" s="14">
        <v>8</v>
      </c>
      <c r="H12" s="14"/>
      <c r="I12" s="14"/>
      <c r="J12" s="14"/>
      <c r="K12" s="14"/>
      <c r="L12" s="14"/>
      <c r="M12" s="14"/>
      <c r="N12" s="143">
        <f t="shared" si="0"/>
        <v>6.15</v>
      </c>
      <c r="O12" s="14">
        <v>8.4</v>
      </c>
      <c r="P12" s="14">
        <v>8.5</v>
      </c>
      <c r="Q12" s="14"/>
      <c r="R12" s="14"/>
      <c r="S12" s="14"/>
      <c r="T12" s="124"/>
      <c r="U12" s="124"/>
      <c r="V12" s="143">
        <f t="shared" si="1"/>
        <v>8.4499999999999993</v>
      </c>
      <c r="W12" s="14">
        <v>9.8000000000000007</v>
      </c>
      <c r="X12" s="14">
        <v>8.4</v>
      </c>
      <c r="Y12" s="14"/>
      <c r="Z12" s="143">
        <f t="shared" si="2"/>
        <v>9.1</v>
      </c>
      <c r="AA12" s="14">
        <v>0</v>
      </c>
      <c r="AB12" s="22">
        <v>1</v>
      </c>
      <c r="AC12" s="14"/>
      <c r="AD12" s="143">
        <f t="shared" si="3"/>
        <v>0.5</v>
      </c>
      <c r="AE12" s="17">
        <f t="shared" si="4"/>
        <v>4.84</v>
      </c>
      <c r="AF12" s="18"/>
      <c r="AG12" s="15">
        <f t="shared" si="5"/>
        <v>0</v>
      </c>
      <c r="AH12" s="19">
        <f t="shared" si="6"/>
        <v>4.84</v>
      </c>
    </row>
    <row r="13" spans="1:34">
      <c r="A13" s="47">
        <v>6</v>
      </c>
      <c r="B13" s="23" t="s">
        <v>225</v>
      </c>
      <c r="C13" s="13" t="s">
        <v>226</v>
      </c>
      <c r="D13" s="14">
        <v>0</v>
      </c>
      <c r="E13" s="14">
        <v>8.6</v>
      </c>
      <c r="F13" s="14">
        <v>8.4</v>
      </c>
      <c r="G13" s="14">
        <v>10</v>
      </c>
      <c r="H13" s="14"/>
      <c r="I13" s="14"/>
      <c r="J13" s="14"/>
      <c r="K13" s="14"/>
      <c r="L13" s="14"/>
      <c r="M13" s="14"/>
      <c r="N13" s="143">
        <f t="shared" si="0"/>
        <v>6.75</v>
      </c>
      <c r="O13" s="14">
        <v>10</v>
      </c>
      <c r="P13" s="14">
        <v>6.5</v>
      </c>
      <c r="Q13" s="14"/>
      <c r="R13" s="14"/>
      <c r="S13" s="14"/>
      <c r="T13" s="124"/>
      <c r="U13" s="124"/>
      <c r="V13" s="143">
        <f t="shared" si="1"/>
        <v>8.25</v>
      </c>
      <c r="W13" s="14">
        <v>10</v>
      </c>
      <c r="X13" s="14">
        <v>8.5</v>
      </c>
      <c r="Y13" s="14"/>
      <c r="Z13" s="143">
        <f t="shared" si="2"/>
        <v>9.25</v>
      </c>
      <c r="AA13" s="14">
        <v>7.5</v>
      </c>
      <c r="AB13" s="22">
        <v>2</v>
      </c>
      <c r="AC13" s="22"/>
      <c r="AD13" s="143">
        <f t="shared" si="3"/>
        <v>4.75</v>
      </c>
      <c r="AE13" s="17">
        <f t="shared" si="4"/>
        <v>5.8</v>
      </c>
      <c r="AF13" s="18"/>
      <c r="AG13" s="15">
        <f t="shared" si="5"/>
        <v>0</v>
      </c>
      <c r="AH13" s="19">
        <f t="shared" si="6"/>
        <v>5.8</v>
      </c>
    </row>
    <row r="14" spans="1:34">
      <c r="A14" s="47">
        <v>7</v>
      </c>
      <c r="B14" s="51" t="s">
        <v>227</v>
      </c>
      <c r="C14" s="13" t="s">
        <v>228</v>
      </c>
      <c r="D14" s="14">
        <v>10</v>
      </c>
      <c r="E14" s="14">
        <v>9.8000000000000007</v>
      </c>
      <c r="F14" s="14">
        <v>10</v>
      </c>
      <c r="G14" s="14">
        <v>10</v>
      </c>
      <c r="H14" s="14"/>
      <c r="I14" s="14"/>
      <c r="J14" s="14"/>
      <c r="K14" s="14"/>
      <c r="L14" s="14"/>
      <c r="M14" s="14"/>
      <c r="N14" s="143">
        <f t="shared" si="0"/>
        <v>9.9499999999999993</v>
      </c>
      <c r="O14" s="14">
        <v>9.4</v>
      </c>
      <c r="P14" s="14">
        <v>9.5</v>
      </c>
      <c r="Q14" s="14"/>
      <c r="R14" s="14"/>
      <c r="S14" s="14"/>
      <c r="T14" s="124"/>
      <c r="U14" s="124"/>
      <c r="V14" s="143">
        <f t="shared" si="1"/>
        <v>9.4499999999999993</v>
      </c>
      <c r="W14" s="14">
        <v>10</v>
      </c>
      <c r="X14" s="14">
        <v>8.5</v>
      </c>
      <c r="Y14" s="14"/>
      <c r="Z14" s="143">
        <f t="shared" si="2"/>
        <v>9.25</v>
      </c>
      <c r="AA14" s="14">
        <v>9.5</v>
      </c>
      <c r="AB14" s="22">
        <v>9</v>
      </c>
      <c r="AC14" s="14"/>
      <c r="AD14" s="143">
        <f t="shared" si="3"/>
        <v>9.25</v>
      </c>
      <c r="AE14" s="17">
        <f t="shared" si="4"/>
        <v>7.58</v>
      </c>
      <c r="AF14" s="18"/>
      <c r="AG14" s="15">
        <f t="shared" si="5"/>
        <v>0</v>
      </c>
      <c r="AH14" s="19">
        <f t="shared" si="6"/>
        <v>7.58</v>
      </c>
    </row>
    <row r="15" spans="1:34">
      <c r="A15" s="47">
        <v>8</v>
      </c>
      <c r="B15" s="51" t="s">
        <v>229</v>
      </c>
      <c r="C15" s="13" t="s">
        <v>230</v>
      </c>
      <c r="D15" s="14">
        <v>8.8000000000000007</v>
      </c>
      <c r="E15" s="14">
        <v>7</v>
      </c>
      <c r="F15" s="14">
        <v>1</v>
      </c>
      <c r="G15" s="14">
        <v>9</v>
      </c>
      <c r="H15" s="14"/>
      <c r="I15" s="14"/>
      <c r="J15" s="14"/>
      <c r="K15" s="14"/>
      <c r="L15" s="14"/>
      <c r="M15" s="14"/>
      <c r="N15" s="143">
        <f t="shared" si="0"/>
        <v>6.45</v>
      </c>
      <c r="O15" s="14">
        <v>8.4</v>
      </c>
      <c r="P15" s="14" t="s">
        <v>310</v>
      </c>
      <c r="Q15" s="14"/>
      <c r="R15" s="14"/>
      <c r="S15" s="14"/>
      <c r="T15" s="124"/>
      <c r="U15" s="124"/>
      <c r="V15" s="143">
        <f t="shared" si="1"/>
        <v>8.4</v>
      </c>
      <c r="W15" s="14">
        <v>8.1999999999999993</v>
      </c>
      <c r="X15" s="14">
        <v>7.5</v>
      </c>
      <c r="Y15" s="14"/>
      <c r="Z15" s="143">
        <f t="shared" si="2"/>
        <v>7.85</v>
      </c>
      <c r="AA15" s="14">
        <v>7</v>
      </c>
      <c r="AB15" s="22">
        <v>10</v>
      </c>
      <c r="AC15" s="14"/>
      <c r="AD15" s="143">
        <f t="shared" si="3"/>
        <v>8.5</v>
      </c>
      <c r="AE15" s="17">
        <f t="shared" si="4"/>
        <v>6.24</v>
      </c>
      <c r="AF15" s="18"/>
      <c r="AG15" s="15">
        <f t="shared" si="5"/>
        <v>0</v>
      </c>
      <c r="AH15" s="19">
        <f t="shared" si="6"/>
        <v>6.24</v>
      </c>
    </row>
    <row r="16" spans="1:34">
      <c r="A16" s="47">
        <v>9</v>
      </c>
      <c r="B16" s="51" t="s">
        <v>231</v>
      </c>
      <c r="C16" s="13" t="s">
        <v>232</v>
      </c>
      <c r="D16" s="14">
        <v>9.6</v>
      </c>
      <c r="E16" s="14">
        <v>10</v>
      </c>
      <c r="F16" s="14">
        <v>9.6</v>
      </c>
      <c r="G16" s="14">
        <v>0</v>
      </c>
      <c r="H16" s="14"/>
      <c r="I16" s="14"/>
      <c r="J16" s="14"/>
      <c r="K16" s="14"/>
      <c r="L16" s="14"/>
      <c r="M16" s="14"/>
      <c r="N16" s="143">
        <f t="shared" si="0"/>
        <v>7.3</v>
      </c>
      <c r="O16" s="14">
        <v>9.4</v>
      </c>
      <c r="P16" s="14">
        <v>9.1999999999999993</v>
      </c>
      <c r="Q16" s="14"/>
      <c r="R16" s="14"/>
      <c r="S16" s="14"/>
      <c r="T16" s="124"/>
      <c r="U16" s="124"/>
      <c r="V16" s="143">
        <f t="shared" si="1"/>
        <v>9.3000000000000007</v>
      </c>
      <c r="W16" s="14">
        <v>10</v>
      </c>
      <c r="X16" s="14">
        <v>4.5999999999999996</v>
      </c>
      <c r="Y16" s="14"/>
      <c r="Z16" s="143">
        <f t="shared" si="2"/>
        <v>7.3</v>
      </c>
      <c r="AA16" s="14">
        <v>7</v>
      </c>
      <c r="AB16" s="22">
        <v>5</v>
      </c>
      <c r="AC16" s="14"/>
      <c r="AD16" s="143">
        <f t="shared" si="3"/>
        <v>6</v>
      </c>
      <c r="AE16" s="17">
        <f t="shared" si="4"/>
        <v>5.98</v>
      </c>
      <c r="AF16" s="18"/>
      <c r="AG16" s="15">
        <f t="shared" si="5"/>
        <v>0</v>
      </c>
      <c r="AH16" s="19">
        <f t="shared" si="6"/>
        <v>5.98</v>
      </c>
    </row>
    <row r="17" spans="1:34">
      <c r="A17" s="47">
        <v>10</v>
      </c>
      <c r="B17" s="51" t="s">
        <v>233</v>
      </c>
      <c r="C17" s="13" t="s">
        <v>234</v>
      </c>
      <c r="D17" s="14">
        <v>9.8000000000000007</v>
      </c>
      <c r="E17" s="14">
        <v>8.4</v>
      </c>
      <c r="F17" s="14">
        <v>9.8000000000000007</v>
      </c>
      <c r="G17" s="14">
        <v>10</v>
      </c>
      <c r="H17" s="14"/>
      <c r="I17" s="14"/>
      <c r="J17" s="14"/>
      <c r="K17" s="14"/>
      <c r="L17" s="14"/>
      <c r="M17" s="14"/>
      <c r="N17" s="143">
        <f t="shared" si="0"/>
        <v>9.5</v>
      </c>
      <c r="O17" s="14">
        <v>9.6</v>
      </c>
      <c r="P17" s="14">
        <v>10</v>
      </c>
      <c r="Q17" s="14"/>
      <c r="R17" s="14"/>
      <c r="S17" s="14"/>
      <c r="T17" s="124"/>
      <c r="U17" s="124"/>
      <c r="V17" s="143">
        <f t="shared" si="1"/>
        <v>9.8000000000000007</v>
      </c>
      <c r="W17" s="14">
        <v>9.6</v>
      </c>
      <c r="X17" s="14">
        <v>8.4</v>
      </c>
      <c r="Y17" s="14"/>
      <c r="Z17" s="143">
        <f t="shared" si="2"/>
        <v>9</v>
      </c>
      <c r="AA17" s="14">
        <v>9.5</v>
      </c>
      <c r="AB17" s="22">
        <v>10</v>
      </c>
      <c r="AC17" s="14"/>
      <c r="AD17" s="143">
        <f t="shared" si="3"/>
        <v>9.75</v>
      </c>
      <c r="AE17" s="17">
        <f t="shared" si="4"/>
        <v>7.61</v>
      </c>
      <c r="AF17" s="18"/>
      <c r="AG17" s="15">
        <f t="shared" si="5"/>
        <v>0</v>
      </c>
      <c r="AH17" s="19">
        <f t="shared" si="6"/>
        <v>7.61</v>
      </c>
    </row>
    <row r="18" spans="1:34">
      <c r="A18" s="47">
        <v>11</v>
      </c>
      <c r="B18" s="24" t="s">
        <v>235</v>
      </c>
      <c r="C18" s="13" t="s">
        <v>236</v>
      </c>
      <c r="D18" s="14">
        <v>9.6</v>
      </c>
      <c r="E18" s="14">
        <v>9.6</v>
      </c>
      <c r="F18" s="14">
        <v>9.1999999999999993</v>
      </c>
      <c r="G18" s="14">
        <v>10</v>
      </c>
      <c r="H18" s="14"/>
      <c r="I18" s="14"/>
      <c r="J18" s="14"/>
      <c r="K18" s="14"/>
      <c r="L18" s="14"/>
      <c r="M18" s="14"/>
      <c r="N18" s="143">
        <f t="shared" si="0"/>
        <v>9.6</v>
      </c>
      <c r="O18" s="14">
        <v>9.4</v>
      </c>
      <c r="P18" s="14" t="s">
        <v>310</v>
      </c>
      <c r="Q18" s="14"/>
      <c r="R18" s="14"/>
      <c r="S18" s="14"/>
      <c r="T18" s="124"/>
      <c r="U18" s="124"/>
      <c r="V18" s="143">
        <f t="shared" si="1"/>
        <v>9.4</v>
      </c>
      <c r="W18" s="14">
        <v>9.8000000000000007</v>
      </c>
      <c r="X18" s="14">
        <v>8.3000000000000007</v>
      </c>
      <c r="Y18" s="14"/>
      <c r="Z18" s="143">
        <f t="shared" si="2"/>
        <v>9.0500000000000007</v>
      </c>
      <c r="AA18" s="14">
        <v>7</v>
      </c>
      <c r="AB18" s="22">
        <v>9</v>
      </c>
      <c r="AC18" s="14"/>
      <c r="AD18" s="143">
        <f t="shared" si="3"/>
        <v>8</v>
      </c>
      <c r="AE18" s="17">
        <f t="shared" si="4"/>
        <v>7.21</v>
      </c>
      <c r="AF18" s="18"/>
      <c r="AG18" s="15">
        <f t="shared" si="5"/>
        <v>0</v>
      </c>
      <c r="AH18" s="19">
        <f t="shared" si="6"/>
        <v>7.21</v>
      </c>
    </row>
    <row r="19" spans="1:34">
      <c r="A19" s="47">
        <v>12</v>
      </c>
      <c r="B19" s="51" t="s">
        <v>237</v>
      </c>
      <c r="C19" s="48" t="s">
        <v>238</v>
      </c>
      <c r="D19" s="14">
        <v>9.6</v>
      </c>
      <c r="E19" s="14">
        <v>8</v>
      </c>
      <c r="F19" s="14">
        <v>9.9</v>
      </c>
      <c r="G19" s="14">
        <v>10</v>
      </c>
      <c r="H19" s="14"/>
      <c r="I19" s="14"/>
      <c r="J19" s="14"/>
      <c r="K19" s="14"/>
      <c r="L19" s="14"/>
      <c r="M19" s="14"/>
      <c r="N19" s="143">
        <f t="shared" si="0"/>
        <v>9.3699999999999992</v>
      </c>
      <c r="O19" s="14">
        <v>9.4</v>
      </c>
      <c r="P19" s="14">
        <v>9.4</v>
      </c>
      <c r="Q19" s="14"/>
      <c r="R19" s="14"/>
      <c r="S19" s="14"/>
      <c r="T19" s="124"/>
      <c r="U19" s="124"/>
      <c r="V19" s="143">
        <f t="shared" si="1"/>
        <v>9.4</v>
      </c>
      <c r="W19" s="14">
        <v>9.8000000000000007</v>
      </c>
      <c r="X19" s="14">
        <v>7.5</v>
      </c>
      <c r="Y19" s="14"/>
      <c r="Z19" s="143">
        <f t="shared" si="2"/>
        <v>8.65</v>
      </c>
      <c r="AA19" s="14">
        <v>8.5</v>
      </c>
      <c r="AB19" s="22">
        <v>10</v>
      </c>
      <c r="AC19" s="14"/>
      <c r="AD19" s="143">
        <f t="shared" si="3"/>
        <v>9.25</v>
      </c>
      <c r="AE19" s="17">
        <f t="shared" si="4"/>
        <v>7.33</v>
      </c>
      <c r="AF19" s="18"/>
      <c r="AG19" s="15">
        <f t="shared" si="5"/>
        <v>0</v>
      </c>
      <c r="AH19" s="19">
        <f t="shared" si="6"/>
        <v>7.33</v>
      </c>
    </row>
    <row r="20" spans="1:34">
      <c r="A20" s="47">
        <v>13</v>
      </c>
      <c r="B20" s="51" t="s">
        <v>239</v>
      </c>
      <c r="C20" s="13" t="s">
        <v>240</v>
      </c>
      <c r="D20" s="14"/>
      <c r="E20" s="14">
        <v>7</v>
      </c>
      <c r="F20" s="14">
        <v>7</v>
      </c>
      <c r="G20" s="14">
        <v>9</v>
      </c>
      <c r="H20" s="14"/>
      <c r="I20" s="14"/>
      <c r="J20" s="14"/>
      <c r="K20" s="14"/>
      <c r="L20" s="14"/>
      <c r="M20" s="14"/>
      <c r="N20" s="143">
        <f t="shared" si="0"/>
        <v>7.66</v>
      </c>
      <c r="O20" s="14">
        <v>9.4</v>
      </c>
      <c r="P20" s="14">
        <v>8</v>
      </c>
      <c r="Q20" s="14"/>
      <c r="R20" s="14"/>
      <c r="S20" s="14"/>
      <c r="T20" s="124"/>
      <c r="U20" s="124"/>
      <c r="V20" s="143">
        <f t="shared" si="1"/>
        <v>8.6999999999999993</v>
      </c>
      <c r="W20" s="14">
        <v>9.8000000000000007</v>
      </c>
      <c r="X20" s="14" t="s">
        <v>310</v>
      </c>
      <c r="Y20" s="14"/>
      <c r="Z20" s="143">
        <f t="shared" si="2"/>
        <v>9.8000000000000007</v>
      </c>
      <c r="AA20" s="14" t="s">
        <v>310</v>
      </c>
      <c r="AB20" s="22">
        <v>3</v>
      </c>
      <c r="AC20" s="14"/>
      <c r="AD20" s="143">
        <f t="shared" si="3"/>
        <v>3</v>
      </c>
      <c r="AE20" s="17">
        <f t="shared" si="4"/>
        <v>5.83</v>
      </c>
      <c r="AF20" s="18"/>
      <c r="AG20" s="15">
        <f t="shared" si="5"/>
        <v>0</v>
      </c>
      <c r="AH20" s="19">
        <f t="shared" si="6"/>
        <v>5.83</v>
      </c>
    </row>
    <row r="21" spans="1:34">
      <c r="A21" s="47">
        <v>14</v>
      </c>
      <c r="B21" s="54" t="s">
        <v>241</v>
      </c>
      <c r="C21" s="13" t="s">
        <v>242</v>
      </c>
      <c r="D21" s="14">
        <v>9.8000000000000007</v>
      </c>
      <c r="E21" s="14">
        <v>9.8000000000000007</v>
      </c>
      <c r="F21" s="14">
        <v>9.9</v>
      </c>
      <c r="G21" s="14">
        <v>10</v>
      </c>
      <c r="H21" s="14"/>
      <c r="I21" s="14"/>
      <c r="J21" s="14"/>
      <c r="K21" s="14"/>
      <c r="L21" s="14"/>
      <c r="M21" s="14"/>
      <c r="N21" s="143">
        <f t="shared" si="0"/>
        <v>9.8699999999999992</v>
      </c>
      <c r="O21" s="14">
        <v>9.4</v>
      </c>
      <c r="P21" s="14">
        <v>8.9</v>
      </c>
      <c r="Q21" s="14"/>
      <c r="R21" s="14"/>
      <c r="S21" s="14"/>
      <c r="T21" s="124"/>
      <c r="U21" s="124"/>
      <c r="V21" s="143">
        <f t="shared" si="1"/>
        <v>9.15</v>
      </c>
      <c r="W21" s="14">
        <v>10</v>
      </c>
      <c r="X21" s="14">
        <v>7.5</v>
      </c>
      <c r="Y21" s="14"/>
      <c r="Z21" s="143">
        <f t="shared" si="2"/>
        <v>8.75</v>
      </c>
      <c r="AA21" s="14">
        <v>9.5</v>
      </c>
      <c r="AB21" s="14">
        <v>8</v>
      </c>
      <c r="AC21" s="14"/>
      <c r="AD21" s="143">
        <f t="shared" si="3"/>
        <v>8.75</v>
      </c>
      <c r="AE21" s="17">
        <f t="shared" si="4"/>
        <v>7.3</v>
      </c>
      <c r="AF21" s="18"/>
      <c r="AG21" s="15">
        <f t="shared" si="5"/>
        <v>0</v>
      </c>
      <c r="AH21" s="19">
        <f t="shared" si="6"/>
        <v>7.3</v>
      </c>
    </row>
    <row r="22" spans="1:34">
      <c r="A22" s="47">
        <v>15</v>
      </c>
      <c r="B22" s="23" t="s">
        <v>243</v>
      </c>
      <c r="C22" s="13" t="s">
        <v>244</v>
      </c>
      <c r="D22" s="14"/>
      <c r="E22" s="14">
        <v>10</v>
      </c>
      <c r="F22" s="14">
        <v>9.8000000000000007</v>
      </c>
      <c r="G22" s="14">
        <v>9</v>
      </c>
      <c r="H22" s="14"/>
      <c r="I22" s="14"/>
      <c r="J22" s="14"/>
      <c r="K22" s="14"/>
      <c r="L22" s="14"/>
      <c r="M22" s="14"/>
      <c r="N22" s="143">
        <f t="shared" si="0"/>
        <v>9.6</v>
      </c>
      <c r="O22" s="14">
        <v>9.1999999999999993</v>
      </c>
      <c r="P22" s="14">
        <v>9.3000000000000007</v>
      </c>
      <c r="Q22" s="14"/>
      <c r="R22" s="14"/>
      <c r="S22" s="14"/>
      <c r="T22" s="124"/>
      <c r="U22" s="124"/>
      <c r="V22" s="143">
        <f t="shared" si="1"/>
        <v>9.25</v>
      </c>
      <c r="W22" s="14">
        <v>10</v>
      </c>
      <c r="X22" s="14">
        <v>10</v>
      </c>
      <c r="Y22" s="14"/>
      <c r="Z22" s="143">
        <f t="shared" si="2"/>
        <v>10</v>
      </c>
      <c r="AA22" s="14">
        <v>9</v>
      </c>
      <c r="AB22" s="22">
        <v>9</v>
      </c>
      <c r="AC22" s="14"/>
      <c r="AD22" s="143">
        <f t="shared" si="3"/>
        <v>9</v>
      </c>
      <c r="AE22" s="17">
        <f t="shared" si="4"/>
        <v>7.57</v>
      </c>
      <c r="AF22" s="18"/>
      <c r="AG22" s="15">
        <f t="shared" si="5"/>
        <v>0</v>
      </c>
      <c r="AH22" s="19">
        <f t="shared" si="6"/>
        <v>7.57</v>
      </c>
    </row>
    <row r="23" spans="1:34">
      <c r="A23" s="47">
        <v>16</v>
      </c>
      <c r="B23" s="51" t="s">
        <v>245</v>
      </c>
      <c r="C23" s="48" t="s">
        <v>246</v>
      </c>
      <c r="D23" s="14">
        <v>9.1999999999999993</v>
      </c>
      <c r="E23" s="14">
        <v>9.8000000000000007</v>
      </c>
      <c r="F23" s="14">
        <v>8.8000000000000007</v>
      </c>
      <c r="G23" s="14">
        <v>10</v>
      </c>
      <c r="H23" s="14"/>
      <c r="I23" s="14"/>
      <c r="J23" s="14"/>
      <c r="K23" s="14"/>
      <c r="L23" s="14"/>
      <c r="M23" s="14"/>
      <c r="N23" s="143">
        <f t="shared" si="0"/>
        <v>9.4499999999999993</v>
      </c>
      <c r="O23" s="14">
        <v>9.4</v>
      </c>
      <c r="P23" s="14">
        <v>9.6</v>
      </c>
      <c r="Q23" s="14"/>
      <c r="R23" s="14"/>
      <c r="S23" s="14"/>
      <c r="T23" s="124"/>
      <c r="U23" s="124"/>
      <c r="V23" s="143">
        <f t="shared" si="1"/>
        <v>9.5</v>
      </c>
      <c r="W23" s="14">
        <v>9.6</v>
      </c>
      <c r="X23" s="14">
        <v>8.3000000000000007</v>
      </c>
      <c r="Y23" s="14"/>
      <c r="Z23" s="143">
        <f t="shared" si="2"/>
        <v>8.9499999999999993</v>
      </c>
      <c r="AA23" s="14">
        <v>10</v>
      </c>
      <c r="AB23" s="22">
        <v>10</v>
      </c>
      <c r="AC23" s="14"/>
      <c r="AD23" s="143">
        <f t="shared" si="3"/>
        <v>10</v>
      </c>
      <c r="AE23" s="17">
        <f t="shared" si="4"/>
        <v>7.58</v>
      </c>
      <c r="AF23" s="18"/>
      <c r="AG23" s="15">
        <f t="shared" si="5"/>
        <v>0</v>
      </c>
      <c r="AH23" s="19">
        <f t="shared" si="6"/>
        <v>7.58</v>
      </c>
    </row>
    <row r="24" spans="1:34">
      <c r="A24" s="47">
        <v>17</v>
      </c>
      <c r="B24" s="51" t="s">
        <v>247</v>
      </c>
      <c r="C24" s="13" t="s">
        <v>248</v>
      </c>
      <c r="D24" s="14"/>
      <c r="E24" s="14">
        <v>10</v>
      </c>
      <c r="F24" s="14">
        <v>10</v>
      </c>
      <c r="G24" s="14">
        <v>10</v>
      </c>
      <c r="H24" s="14"/>
      <c r="I24" s="14"/>
      <c r="J24" s="14"/>
      <c r="K24" s="14"/>
      <c r="L24" s="14"/>
      <c r="M24" s="14"/>
      <c r="N24" s="143">
        <f t="shared" si="0"/>
        <v>10</v>
      </c>
      <c r="O24" s="14">
        <v>9.8000000000000007</v>
      </c>
      <c r="P24" s="14">
        <v>9.6</v>
      </c>
      <c r="Q24" s="14"/>
      <c r="R24" s="14"/>
      <c r="S24" s="14"/>
      <c r="T24" s="124"/>
      <c r="U24" s="124"/>
      <c r="V24" s="143">
        <f t="shared" si="1"/>
        <v>9.6999999999999993</v>
      </c>
      <c r="W24" s="14" t="s">
        <v>310</v>
      </c>
      <c r="X24" s="14">
        <v>4.5999999999999996</v>
      </c>
      <c r="Y24" s="14"/>
      <c r="Z24" s="143">
        <f t="shared" si="2"/>
        <v>4.5999999999999996</v>
      </c>
      <c r="AA24" s="14">
        <v>9</v>
      </c>
      <c r="AB24" s="14">
        <v>9</v>
      </c>
      <c r="AC24" s="14"/>
      <c r="AD24" s="143">
        <f t="shared" si="3"/>
        <v>9</v>
      </c>
      <c r="AE24" s="17">
        <f t="shared" si="4"/>
        <v>6.66</v>
      </c>
      <c r="AF24" s="18"/>
      <c r="AG24" s="15">
        <f t="shared" si="5"/>
        <v>0</v>
      </c>
      <c r="AH24" s="19">
        <f t="shared" si="6"/>
        <v>6.66</v>
      </c>
    </row>
    <row r="25" spans="1:34">
      <c r="A25" s="47">
        <v>18</v>
      </c>
      <c r="B25" s="51" t="s">
        <v>249</v>
      </c>
      <c r="C25" s="13" t="s">
        <v>250</v>
      </c>
      <c r="D25" s="14"/>
      <c r="E25" s="14">
        <v>10</v>
      </c>
      <c r="F25" s="14">
        <v>8.1999999999999993</v>
      </c>
      <c r="G25" s="14" t="s">
        <v>331</v>
      </c>
      <c r="H25" s="14"/>
      <c r="I25" s="14"/>
      <c r="J25" s="14"/>
      <c r="K25" s="14"/>
      <c r="L25" s="14"/>
      <c r="M25" s="14"/>
      <c r="N25" s="143">
        <f t="shared" si="0"/>
        <v>9.1</v>
      </c>
      <c r="O25" s="14">
        <v>9.4</v>
      </c>
      <c r="P25" s="14">
        <v>9.5</v>
      </c>
      <c r="Q25" s="14"/>
      <c r="R25" s="14"/>
      <c r="S25" s="14"/>
      <c r="T25" s="124"/>
      <c r="U25" s="124"/>
      <c r="V25" s="143">
        <f t="shared" si="1"/>
        <v>9.4499999999999993</v>
      </c>
      <c r="W25" s="14">
        <v>8.1999999999999993</v>
      </c>
      <c r="X25" s="14">
        <v>3</v>
      </c>
      <c r="Y25" s="14"/>
      <c r="Z25" s="143">
        <f t="shared" si="2"/>
        <v>5.6</v>
      </c>
      <c r="AA25" s="14">
        <v>8.5</v>
      </c>
      <c r="AB25" s="22">
        <v>10</v>
      </c>
      <c r="AC25" s="14"/>
      <c r="AD25" s="143">
        <f t="shared" si="3"/>
        <v>9.25</v>
      </c>
      <c r="AE25" s="17">
        <f t="shared" si="4"/>
        <v>6.68</v>
      </c>
      <c r="AF25" s="18"/>
      <c r="AG25" s="15">
        <f t="shared" si="5"/>
        <v>0</v>
      </c>
      <c r="AH25" s="19">
        <f t="shared" si="6"/>
        <v>6.68</v>
      </c>
    </row>
    <row r="26" spans="1:34">
      <c r="A26" s="47">
        <v>19</v>
      </c>
      <c r="B26" s="51" t="s">
        <v>251</v>
      </c>
      <c r="C26" s="48" t="s">
        <v>252</v>
      </c>
      <c r="D26" s="14"/>
      <c r="E26" s="14">
        <v>10</v>
      </c>
      <c r="F26" s="14">
        <v>9.8000000000000007</v>
      </c>
      <c r="G26" s="14">
        <v>10</v>
      </c>
      <c r="H26" s="14"/>
      <c r="I26" s="14"/>
      <c r="J26" s="14"/>
      <c r="K26" s="14"/>
      <c r="L26" s="14"/>
      <c r="M26" s="14"/>
      <c r="N26" s="143">
        <f t="shared" si="0"/>
        <v>9.93</v>
      </c>
      <c r="O26" s="14">
        <v>9.4</v>
      </c>
      <c r="P26" s="14" t="s">
        <v>310</v>
      </c>
      <c r="Q26" s="14"/>
      <c r="R26" s="14"/>
      <c r="S26" s="14"/>
      <c r="T26" s="124"/>
      <c r="U26" s="124"/>
      <c r="V26" s="143">
        <f t="shared" si="1"/>
        <v>9.4</v>
      </c>
      <c r="W26" s="14">
        <v>9.8000000000000007</v>
      </c>
      <c r="X26" s="14">
        <v>8.3000000000000007</v>
      </c>
      <c r="Y26" s="14"/>
      <c r="Z26" s="143">
        <f t="shared" si="2"/>
        <v>9.0500000000000007</v>
      </c>
      <c r="AA26" s="14">
        <v>0</v>
      </c>
      <c r="AB26" s="22">
        <v>9</v>
      </c>
      <c r="AC26" s="14"/>
      <c r="AD26" s="143">
        <f t="shared" si="3"/>
        <v>4.5</v>
      </c>
      <c r="AE26" s="17">
        <f t="shared" si="4"/>
        <v>6.57</v>
      </c>
      <c r="AF26" s="18"/>
      <c r="AG26" s="15">
        <f t="shared" si="5"/>
        <v>0</v>
      </c>
      <c r="AH26" s="19">
        <f t="shared" si="6"/>
        <v>6.57</v>
      </c>
    </row>
    <row r="27" spans="1:34">
      <c r="A27" s="47">
        <v>20</v>
      </c>
      <c r="B27" s="23" t="s">
        <v>253</v>
      </c>
      <c r="C27" s="13" t="s">
        <v>242</v>
      </c>
      <c r="D27" s="14"/>
      <c r="E27" s="14">
        <v>9.4</v>
      </c>
      <c r="F27" s="14">
        <v>1</v>
      </c>
      <c r="G27" s="14">
        <v>8</v>
      </c>
      <c r="H27" s="14"/>
      <c r="I27" s="14"/>
      <c r="J27" s="14"/>
      <c r="K27" s="14"/>
      <c r="L27" s="14"/>
      <c r="M27" s="14"/>
      <c r="N27" s="143">
        <f t="shared" si="0"/>
        <v>6.13</v>
      </c>
      <c r="O27" s="14">
        <v>6.9</v>
      </c>
      <c r="P27" s="14">
        <v>5.5</v>
      </c>
      <c r="Q27" s="14"/>
      <c r="R27" s="14"/>
      <c r="S27" s="14"/>
      <c r="T27" s="124"/>
      <c r="U27" s="124"/>
      <c r="V27" s="143">
        <f t="shared" si="1"/>
        <v>6.2</v>
      </c>
      <c r="W27" s="14">
        <v>9.8000000000000007</v>
      </c>
      <c r="X27" s="14">
        <v>8.3000000000000007</v>
      </c>
      <c r="Y27" s="14"/>
      <c r="Z27" s="143">
        <f t="shared" si="2"/>
        <v>9.0500000000000007</v>
      </c>
      <c r="AA27" s="14">
        <v>6</v>
      </c>
      <c r="AB27" s="22">
        <v>6</v>
      </c>
      <c r="AC27" s="14"/>
      <c r="AD27" s="143">
        <f t="shared" si="3"/>
        <v>6</v>
      </c>
      <c r="AE27" s="17">
        <f t="shared" si="4"/>
        <v>5.47</v>
      </c>
      <c r="AF27" s="18"/>
      <c r="AG27" s="15">
        <f t="shared" si="5"/>
        <v>0</v>
      </c>
      <c r="AH27" s="19">
        <f t="shared" si="6"/>
        <v>5.47</v>
      </c>
    </row>
    <row r="28" spans="1:34">
      <c r="A28" s="47">
        <v>21</v>
      </c>
      <c r="B28" s="51" t="s">
        <v>254</v>
      </c>
      <c r="C28" s="13" t="s">
        <v>255</v>
      </c>
      <c r="D28" s="14"/>
      <c r="E28" s="14">
        <v>3</v>
      </c>
      <c r="F28" s="14">
        <v>9.5</v>
      </c>
      <c r="G28" s="14">
        <v>9.6</v>
      </c>
      <c r="H28" s="14"/>
      <c r="I28" s="14"/>
      <c r="J28" s="14"/>
      <c r="K28" s="14"/>
      <c r="L28" s="14"/>
      <c r="M28" s="14"/>
      <c r="N28" s="143">
        <f t="shared" si="0"/>
        <v>7.36</v>
      </c>
      <c r="O28" s="14">
        <v>9</v>
      </c>
      <c r="P28" s="14">
        <v>6.7</v>
      </c>
      <c r="Q28" s="14"/>
      <c r="R28" s="14"/>
      <c r="S28" s="14"/>
      <c r="T28" s="124"/>
      <c r="U28" s="124"/>
      <c r="V28" s="143">
        <f t="shared" si="1"/>
        <v>7.85</v>
      </c>
      <c r="W28" s="14">
        <v>10</v>
      </c>
      <c r="X28" s="14">
        <v>8.4</v>
      </c>
      <c r="Y28" s="14"/>
      <c r="Z28" s="143">
        <f t="shared" si="2"/>
        <v>9.1999999999999993</v>
      </c>
      <c r="AA28" s="14">
        <v>9</v>
      </c>
      <c r="AB28" s="22">
        <v>9</v>
      </c>
      <c r="AC28" s="14"/>
      <c r="AD28" s="143">
        <f t="shared" si="3"/>
        <v>9</v>
      </c>
      <c r="AE28" s="17">
        <f t="shared" si="4"/>
        <v>6.68</v>
      </c>
      <c r="AF28" s="18"/>
      <c r="AG28" s="15">
        <f t="shared" si="5"/>
        <v>0</v>
      </c>
      <c r="AH28" s="19">
        <f t="shared" si="6"/>
        <v>6.68</v>
      </c>
    </row>
    <row r="29" spans="1:34">
      <c r="A29" s="47">
        <v>22</v>
      </c>
      <c r="B29" s="55" t="s">
        <v>256</v>
      </c>
      <c r="C29" s="56" t="s">
        <v>257</v>
      </c>
      <c r="D29" s="14"/>
      <c r="E29" s="14">
        <v>9.8000000000000007</v>
      </c>
      <c r="F29" s="14">
        <v>9.6</v>
      </c>
      <c r="G29" s="14">
        <v>10</v>
      </c>
      <c r="H29" s="14"/>
      <c r="I29" s="14"/>
      <c r="J29" s="14"/>
      <c r="K29" s="14"/>
      <c r="L29" s="14"/>
      <c r="M29" s="14"/>
      <c r="N29" s="143">
        <f t="shared" si="0"/>
        <v>9.8000000000000007</v>
      </c>
      <c r="O29" s="14">
        <v>9.1999999999999993</v>
      </c>
      <c r="P29" s="14">
        <v>8.3000000000000007</v>
      </c>
      <c r="Q29" s="14"/>
      <c r="R29" s="14"/>
      <c r="S29" s="14"/>
      <c r="T29" s="124"/>
      <c r="U29" s="124"/>
      <c r="V29" s="143">
        <f t="shared" si="1"/>
        <v>8.75</v>
      </c>
      <c r="W29" s="14">
        <v>10</v>
      </c>
      <c r="X29" s="14">
        <v>8.4</v>
      </c>
      <c r="Y29" s="14"/>
      <c r="Z29" s="143">
        <f t="shared" si="2"/>
        <v>9.1999999999999993</v>
      </c>
      <c r="AA29" s="14">
        <v>8.5</v>
      </c>
      <c r="AB29" s="22">
        <v>9.5</v>
      </c>
      <c r="AC29" s="14"/>
      <c r="AD29" s="143">
        <f t="shared" si="3"/>
        <v>9</v>
      </c>
      <c r="AE29" s="17">
        <f t="shared" si="4"/>
        <v>7.35</v>
      </c>
      <c r="AF29" s="18"/>
      <c r="AG29" s="15">
        <f t="shared" si="5"/>
        <v>0</v>
      </c>
      <c r="AH29" s="19">
        <f t="shared" si="6"/>
        <v>7.35</v>
      </c>
    </row>
    <row r="30" spans="1:34">
      <c r="A30" s="47">
        <v>23</v>
      </c>
      <c r="B30" s="23" t="s">
        <v>258</v>
      </c>
      <c r="C30" s="13" t="s">
        <v>259</v>
      </c>
      <c r="D30" s="14">
        <v>7.6</v>
      </c>
      <c r="E30" s="14">
        <v>9.8000000000000007</v>
      </c>
      <c r="F30" s="14">
        <v>9</v>
      </c>
      <c r="G30" s="14">
        <v>9</v>
      </c>
      <c r="H30" s="14"/>
      <c r="I30" s="14"/>
      <c r="J30" s="14"/>
      <c r="K30" s="14"/>
      <c r="L30" s="14"/>
      <c r="M30" s="14"/>
      <c r="N30" s="143">
        <f t="shared" si="0"/>
        <v>8.85</v>
      </c>
      <c r="O30" s="14">
        <v>8.6999999999999993</v>
      </c>
      <c r="P30" s="14">
        <v>8.1999999999999993</v>
      </c>
      <c r="Q30" s="14"/>
      <c r="R30" s="14"/>
      <c r="S30" s="14"/>
      <c r="T30" s="124"/>
      <c r="U30" s="124"/>
      <c r="V30" s="143">
        <f t="shared" si="1"/>
        <v>8.4499999999999993</v>
      </c>
      <c r="W30" s="14">
        <v>9.8000000000000007</v>
      </c>
      <c r="X30" s="14">
        <v>3</v>
      </c>
      <c r="Y30" s="14"/>
      <c r="Z30" s="143">
        <f t="shared" si="2"/>
        <v>6.4</v>
      </c>
      <c r="AA30" s="14">
        <v>6</v>
      </c>
      <c r="AB30" s="22">
        <v>3</v>
      </c>
      <c r="AC30" s="14"/>
      <c r="AD30" s="143">
        <f t="shared" si="3"/>
        <v>4.5</v>
      </c>
      <c r="AE30" s="17">
        <f t="shared" si="4"/>
        <v>5.64</v>
      </c>
      <c r="AF30" s="18"/>
      <c r="AG30" s="15">
        <f t="shared" si="5"/>
        <v>0</v>
      </c>
      <c r="AH30" s="19">
        <f t="shared" si="6"/>
        <v>5.64</v>
      </c>
    </row>
    <row r="31" spans="1:34">
      <c r="A31" s="47">
        <v>24</v>
      </c>
      <c r="B31" s="51" t="s">
        <v>260</v>
      </c>
      <c r="C31" s="13" t="s">
        <v>261</v>
      </c>
      <c r="D31" s="14"/>
      <c r="E31" s="14">
        <v>1</v>
      </c>
      <c r="F31" s="14">
        <v>1</v>
      </c>
      <c r="G31" s="14">
        <v>10</v>
      </c>
      <c r="H31" s="14"/>
      <c r="I31" s="14"/>
      <c r="J31" s="14"/>
      <c r="K31" s="14"/>
      <c r="L31" s="14"/>
      <c r="M31" s="14"/>
      <c r="N31" s="143">
        <f t="shared" si="0"/>
        <v>4</v>
      </c>
      <c r="O31" s="14">
        <v>9.1999999999999993</v>
      </c>
      <c r="P31" s="14">
        <v>8.3000000000000007</v>
      </c>
      <c r="Q31" s="14"/>
      <c r="R31" s="14"/>
      <c r="S31" s="14"/>
      <c r="T31" s="124"/>
      <c r="U31" s="124"/>
      <c r="V31" s="143">
        <f t="shared" si="1"/>
        <v>8.75</v>
      </c>
      <c r="W31" s="14">
        <v>8.1999999999999993</v>
      </c>
      <c r="X31" s="14">
        <v>8.5</v>
      </c>
      <c r="Y31" s="14"/>
      <c r="Z31" s="143">
        <f t="shared" si="2"/>
        <v>8.35</v>
      </c>
      <c r="AA31" s="14">
        <v>6.5</v>
      </c>
      <c r="AB31" s="14">
        <v>2</v>
      </c>
      <c r="AC31" s="14"/>
      <c r="AD31" s="143">
        <f t="shared" si="3"/>
        <v>4.25</v>
      </c>
      <c r="AE31" s="17">
        <f t="shared" si="4"/>
        <v>5.07</v>
      </c>
      <c r="AF31" s="18"/>
      <c r="AG31" s="15">
        <f t="shared" si="5"/>
        <v>0</v>
      </c>
      <c r="AH31" s="19">
        <f t="shared" si="6"/>
        <v>5.07</v>
      </c>
    </row>
    <row r="32" spans="1:34">
      <c r="A32" s="47">
        <v>25</v>
      </c>
      <c r="B32" s="24" t="s">
        <v>262</v>
      </c>
      <c r="C32" s="13" t="s">
        <v>263</v>
      </c>
      <c r="D32" s="14">
        <v>8.8000000000000007</v>
      </c>
      <c r="E32" s="14">
        <v>8.5</v>
      </c>
      <c r="F32" s="14">
        <v>1</v>
      </c>
      <c r="G32" s="14">
        <v>9</v>
      </c>
      <c r="H32" s="14"/>
      <c r="I32" s="14"/>
      <c r="J32" s="14"/>
      <c r="K32" s="14"/>
      <c r="L32" s="14"/>
      <c r="M32" s="14"/>
      <c r="N32" s="143">
        <f t="shared" si="0"/>
        <v>6.82</v>
      </c>
      <c r="O32" s="14">
        <v>9.4</v>
      </c>
      <c r="P32" s="14">
        <v>7</v>
      </c>
      <c r="Q32" s="14"/>
      <c r="R32" s="14"/>
      <c r="S32" s="14"/>
      <c r="T32" s="124"/>
      <c r="U32" s="124"/>
      <c r="V32" s="143">
        <f t="shared" si="1"/>
        <v>8.1999999999999993</v>
      </c>
      <c r="W32" s="14">
        <v>8.1999999999999993</v>
      </c>
      <c r="X32" s="14">
        <v>4.5999999999999996</v>
      </c>
      <c r="Y32" s="14"/>
      <c r="Z32" s="143">
        <f t="shared" si="2"/>
        <v>6.4</v>
      </c>
      <c r="AA32" s="14">
        <v>0</v>
      </c>
      <c r="AB32" s="22">
        <v>10</v>
      </c>
      <c r="AC32" s="14"/>
      <c r="AD32" s="143">
        <f t="shared" si="3"/>
        <v>5</v>
      </c>
      <c r="AE32" s="17">
        <f t="shared" si="4"/>
        <v>5.28</v>
      </c>
      <c r="AF32" s="18"/>
      <c r="AG32" s="15">
        <f t="shared" si="5"/>
        <v>0</v>
      </c>
      <c r="AH32" s="19">
        <f t="shared" si="6"/>
        <v>5.28</v>
      </c>
    </row>
    <row r="33" spans="1:34">
      <c r="A33" s="47">
        <v>26</v>
      </c>
      <c r="B33" s="51" t="s">
        <v>264</v>
      </c>
      <c r="C33" s="13" t="s">
        <v>265</v>
      </c>
      <c r="D33" s="14"/>
      <c r="E33" s="14">
        <v>9.4</v>
      </c>
      <c r="F33" s="14">
        <v>9.1999999999999993</v>
      </c>
      <c r="G33" s="14">
        <v>10</v>
      </c>
      <c r="H33" s="124"/>
      <c r="I33" s="124"/>
      <c r="J33" s="124"/>
      <c r="K33" s="124"/>
      <c r="L33" s="124"/>
      <c r="M33" s="124"/>
      <c r="N33" s="145"/>
      <c r="O33" s="14">
        <v>9.3000000000000007</v>
      </c>
      <c r="P33" s="14">
        <v>8.4</v>
      </c>
      <c r="Q33" s="124"/>
      <c r="R33" s="124"/>
      <c r="S33" s="124"/>
      <c r="T33" s="124"/>
      <c r="U33" s="124"/>
      <c r="V33" s="145"/>
      <c r="W33" s="14">
        <v>10</v>
      </c>
      <c r="X33" s="14">
        <v>8.5</v>
      </c>
      <c r="Y33" s="124"/>
      <c r="Z33" s="145"/>
      <c r="AA33" s="153">
        <v>7</v>
      </c>
      <c r="AB33" s="22">
        <v>8</v>
      </c>
      <c r="AC33" s="124"/>
      <c r="AD33" s="145"/>
      <c r="AE33" s="30"/>
      <c r="AF33" s="28"/>
      <c r="AG33" s="29"/>
      <c r="AH33" s="31"/>
    </row>
    <row r="34" spans="1:34">
      <c r="A34" s="47">
        <v>27</v>
      </c>
      <c r="B34" s="51" t="s">
        <v>266</v>
      </c>
      <c r="C34" s="48" t="s">
        <v>267</v>
      </c>
      <c r="D34" s="14">
        <v>0</v>
      </c>
      <c r="E34" s="14">
        <v>9</v>
      </c>
      <c r="F34" s="14">
        <v>5</v>
      </c>
      <c r="G34" s="14">
        <v>0</v>
      </c>
      <c r="H34" s="124"/>
      <c r="I34" s="124"/>
      <c r="J34" s="124"/>
      <c r="K34" s="124"/>
      <c r="L34" s="124"/>
      <c r="M34" s="124"/>
      <c r="N34" s="145"/>
      <c r="O34" s="14">
        <v>9.1999999999999993</v>
      </c>
      <c r="P34" s="14" t="s">
        <v>310</v>
      </c>
      <c r="Q34" s="124"/>
      <c r="R34" s="124"/>
      <c r="S34" s="124"/>
      <c r="T34" s="124"/>
      <c r="U34" s="124"/>
      <c r="V34" s="145"/>
      <c r="W34" s="14">
        <v>8.1999999999999993</v>
      </c>
      <c r="X34" s="14">
        <v>3</v>
      </c>
      <c r="Y34" s="124"/>
      <c r="Z34" s="145"/>
      <c r="AA34" s="14">
        <v>6.5</v>
      </c>
      <c r="AB34" s="22">
        <v>8</v>
      </c>
      <c r="AC34" s="124"/>
      <c r="AD34" s="145"/>
      <c r="AE34" s="30"/>
      <c r="AF34" s="28"/>
      <c r="AG34" s="29"/>
      <c r="AH34" s="31"/>
    </row>
    <row r="35" spans="1:34">
      <c r="A35" s="47">
        <v>28</v>
      </c>
      <c r="B35" s="23" t="s">
        <v>268</v>
      </c>
      <c r="C35" s="13" t="s">
        <v>269</v>
      </c>
      <c r="D35" s="14">
        <v>9.8000000000000007</v>
      </c>
      <c r="E35" s="14">
        <v>8.6</v>
      </c>
      <c r="F35" s="14">
        <v>6</v>
      </c>
      <c r="G35" s="14">
        <v>10</v>
      </c>
      <c r="H35" s="124"/>
      <c r="I35" s="124"/>
      <c r="J35" s="124"/>
      <c r="K35" s="124"/>
      <c r="L35" s="124"/>
      <c r="M35" s="124"/>
      <c r="N35" s="145"/>
      <c r="O35" s="14">
        <v>9.4</v>
      </c>
      <c r="P35" s="14">
        <v>9.3000000000000007</v>
      </c>
      <c r="Q35" s="124"/>
      <c r="R35" s="124"/>
      <c r="S35" s="124"/>
      <c r="T35" s="124"/>
      <c r="U35" s="124"/>
      <c r="V35" s="145"/>
      <c r="W35" s="14">
        <v>9.6</v>
      </c>
      <c r="X35" s="14">
        <v>4.5999999999999996</v>
      </c>
      <c r="Y35" s="124"/>
      <c r="Z35" s="145"/>
      <c r="AA35" s="14">
        <v>7.5</v>
      </c>
      <c r="AB35" s="22">
        <v>9</v>
      </c>
      <c r="AC35" s="124"/>
      <c r="AD35" s="145"/>
      <c r="AE35" s="30"/>
      <c r="AF35" s="28"/>
      <c r="AG35" s="29"/>
      <c r="AH35" s="31"/>
    </row>
    <row r="36" spans="1:34">
      <c r="A36" s="47">
        <v>29</v>
      </c>
      <c r="B36" s="51" t="s">
        <v>270</v>
      </c>
      <c r="C36" s="13" t="s">
        <v>271</v>
      </c>
      <c r="D36" s="14"/>
      <c r="E36" s="14">
        <v>10</v>
      </c>
      <c r="F36" s="14">
        <v>8.8000000000000007</v>
      </c>
      <c r="G36" s="14">
        <v>10</v>
      </c>
      <c r="H36" s="124"/>
      <c r="I36" s="124"/>
      <c r="J36" s="124"/>
      <c r="K36" s="124"/>
      <c r="L36" s="124"/>
      <c r="M36" s="124"/>
      <c r="N36" s="145"/>
      <c r="O36" s="14">
        <v>9.4</v>
      </c>
      <c r="P36" s="14">
        <v>9</v>
      </c>
      <c r="Q36" s="124"/>
      <c r="R36" s="124"/>
      <c r="S36" s="124"/>
      <c r="T36" s="124"/>
      <c r="U36" s="124"/>
      <c r="V36" s="145"/>
      <c r="W36" s="14">
        <v>9.6</v>
      </c>
      <c r="X36" s="14">
        <v>10</v>
      </c>
      <c r="Y36" s="124"/>
      <c r="Z36" s="145"/>
      <c r="AA36" s="14">
        <v>9</v>
      </c>
      <c r="AB36" s="22">
        <v>8</v>
      </c>
      <c r="AC36" s="124"/>
      <c r="AD36" s="145"/>
      <c r="AE36" s="30"/>
      <c r="AF36" s="28"/>
      <c r="AG36" s="29"/>
      <c r="AH36" s="31"/>
    </row>
    <row r="37" spans="1:34" ht="15.75" thickBot="1">
      <c r="A37" s="47"/>
      <c r="B37" s="51"/>
      <c r="C37" s="13"/>
      <c r="D37" s="125"/>
      <c r="E37" s="126"/>
      <c r="F37" s="126"/>
      <c r="G37" s="126"/>
      <c r="H37" s="126"/>
      <c r="I37" s="126"/>
      <c r="J37" s="126"/>
      <c r="K37" s="126"/>
      <c r="L37" s="126"/>
      <c r="M37" s="126"/>
      <c r="N37" s="148"/>
      <c r="O37" s="125"/>
      <c r="P37" s="126"/>
      <c r="Q37" s="126"/>
      <c r="R37" s="126"/>
      <c r="S37" s="126"/>
      <c r="T37" s="126"/>
      <c r="U37" s="126"/>
      <c r="V37" s="148"/>
      <c r="W37" s="125"/>
      <c r="X37" s="126"/>
      <c r="Y37" s="126"/>
      <c r="Z37" s="148"/>
      <c r="AA37" s="125"/>
      <c r="AB37" s="126"/>
      <c r="AC37" s="126"/>
      <c r="AD37" s="148"/>
      <c r="AE37" s="39"/>
      <c r="AF37" s="28"/>
      <c r="AG37" s="29"/>
      <c r="AH37" s="40"/>
    </row>
    <row r="38" spans="1:34" ht="66.75" thickBot="1">
      <c r="A38" s="72" t="s">
        <v>67</v>
      </c>
      <c r="B38" s="73"/>
      <c r="C38" s="41" t="s">
        <v>68</v>
      </c>
      <c r="D38" s="59" t="s">
        <v>367</v>
      </c>
      <c r="E38" s="59" t="s">
        <v>503</v>
      </c>
      <c r="F38" s="59" t="s">
        <v>504</v>
      </c>
      <c r="G38" s="59" t="s">
        <v>483</v>
      </c>
      <c r="H38" s="59"/>
      <c r="I38" s="59"/>
      <c r="J38" s="59"/>
      <c r="K38" s="59"/>
      <c r="L38" s="59"/>
      <c r="M38" s="59"/>
      <c r="N38" s="148"/>
      <c r="O38" s="59" t="s">
        <v>487</v>
      </c>
      <c r="P38" s="59" t="s">
        <v>505</v>
      </c>
      <c r="Q38" s="59"/>
      <c r="R38" s="59"/>
      <c r="S38" s="59"/>
      <c r="T38" s="59"/>
      <c r="U38" s="59"/>
      <c r="V38" s="148"/>
      <c r="W38" s="59" t="s">
        <v>506</v>
      </c>
      <c r="X38" s="59" t="s">
        <v>507</v>
      </c>
      <c r="Y38" s="59"/>
      <c r="Z38" s="148"/>
      <c r="AA38" s="59" t="s">
        <v>508</v>
      </c>
      <c r="AB38" s="59" t="s">
        <v>507</v>
      </c>
      <c r="AC38" s="127"/>
      <c r="AD38" s="150"/>
      <c r="AE38" s="45"/>
      <c r="AF38" s="42"/>
      <c r="AG38" s="44"/>
      <c r="AH38" s="46"/>
    </row>
  </sheetData>
  <mergeCells count="17"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8:B38"/>
    <mergeCell ref="AG5:AG7"/>
    <mergeCell ref="AH5:AH7"/>
    <mergeCell ref="D6:N6"/>
    <mergeCell ref="O6:V6"/>
    <mergeCell ref="W6:Z6"/>
    <mergeCell ref="AA6:AD6"/>
  </mergeCells>
  <conditionalFormatting sqref="AF8:AF32">
    <cfRule type="cellIs" dxfId="0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47"/>
  <sheetViews>
    <sheetView topLeftCell="A6" workbookViewId="0">
      <pane xSplit="3" ySplit="2" topLeftCell="D27" activePane="bottomRight" state="frozen"/>
      <selection activeCell="A6" sqref="A6"/>
      <selection pane="topRight" activeCell="D6" sqref="D6"/>
      <selection pane="bottomLeft" activeCell="A8" sqref="A8"/>
      <selection pane="bottomRight" activeCell="R38" sqref="R38"/>
    </sheetView>
  </sheetViews>
  <sheetFormatPr baseColWidth="10" defaultRowHeight="15"/>
  <cols>
    <col min="1" max="1" width="4.85546875" customWidth="1"/>
    <col min="2" max="3" width="22.28515625" customWidth="1"/>
    <col min="4" max="34" width="4.85546875" customWidth="1"/>
  </cols>
  <sheetData>
    <row r="1" spans="1:34" ht="17.25">
      <c r="B1" s="85" t="s">
        <v>0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</row>
    <row r="3" spans="1:34" s="1" customFormat="1" ht="15.75">
      <c r="B3" s="2" t="s">
        <v>214</v>
      </c>
      <c r="C3" s="3" t="s">
        <v>2</v>
      </c>
      <c r="D3" t="s">
        <v>3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>
      <c r="A4" s="3"/>
    </row>
    <row r="5" spans="1:34" ht="21" customHeight="1">
      <c r="A5" s="86" t="s">
        <v>8</v>
      </c>
      <c r="B5" s="89" t="s">
        <v>9</v>
      </c>
      <c r="C5" s="92" t="s">
        <v>10</v>
      </c>
      <c r="D5" s="128" t="s">
        <v>11</v>
      </c>
      <c r="E5" s="129"/>
      <c r="F5" s="129"/>
      <c r="G5" s="129"/>
      <c r="H5" s="129"/>
      <c r="I5" s="129"/>
      <c r="J5" s="129"/>
      <c r="K5" s="129"/>
      <c r="L5" s="129"/>
      <c r="M5" s="129"/>
      <c r="N5" s="130"/>
      <c r="O5" s="128" t="s">
        <v>12</v>
      </c>
      <c r="P5" s="129"/>
      <c r="Q5" s="129"/>
      <c r="R5" s="129"/>
      <c r="S5" s="129"/>
      <c r="T5" s="129"/>
      <c r="U5" s="129"/>
      <c r="V5" s="130"/>
      <c r="W5" s="128" t="s">
        <v>13</v>
      </c>
      <c r="X5" s="129"/>
      <c r="Y5" s="129"/>
      <c r="Z5" s="130"/>
      <c r="AA5" s="128" t="s">
        <v>14</v>
      </c>
      <c r="AB5" s="129"/>
      <c r="AC5" s="129"/>
      <c r="AD5" s="129"/>
      <c r="AE5" s="131">
        <v>0.8</v>
      </c>
      <c r="AF5" s="132" t="s">
        <v>15</v>
      </c>
      <c r="AG5" s="133">
        <v>0.2</v>
      </c>
      <c r="AH5" s="76" t="s">
        <v>16</v>
      </c>
    </row>
    <row r="6" spans="1:34" ht="16.5" customHeight="1">
      <c r="A6" s="87"/>
      <c r="B6" s="90"/>
      <c r="C6" s="93"/>
      <c r="D6" s="134" t="s">
        <v>17</v>
      </c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34" t="s">
        <v>18</v>
      </c>
      <c r="P6" s="135"/>
      <c r="Q6" s="135"/>
      <c r="R6" s="135"/>
      <c r="S6" s="135"/>
      <c r="T6" s="135"/>
      <c r="U6" s="135"/>
      <c r="V6" s="136"/>
      <c r="W6" s="134" t="s">
        <v>19</v>
      </c>
      <c r="X6" s="135"/>
      <c r="Y6" s="135"/>
      <c r="Z6" s="136"/>
      <c r="AA6" s="134" t="s">
        <v>20</v>
      </c>
      <c r="AB6" s="135"/>
      <c r="AC6" s="135"/>
      <c r="AD6" s="135"/>
      <c r="AE6" s="137"/>
      <c r="AF6" s="138"/>
      <c r="AG6" s="139"/>
      <c r="AH6" s="77"/>
    </row>
    <row r="7" spans="1:34" ht="39" customHeight="1" thickBot="1">
      <c r="A7" s="88"/>
      <c r="B7" s="91"/>
      <c r="C7" s="94"/>
      <c r="D7" s="121">
        <v>41625</v>
      </c>
      <c r="E7" s="122">
        <v>41288</v>
      </c>
      <c r="F7" s="122"/>
      <c r="G7" s="122"/>
      <c r="H7" s="122"/>
      <c r="I7" s="122"/>
      <c r="J7" s="122"/>
      <c r="K7" s="122"/>
      <c r="L7" s="122"/>
      <c r="M7" s="122"/>
      <c r="N7" s="140" t="s">
        <v>21</v>
      </c>
      <c r="O7" s="121">
        <v>41615</v>
      </c>
      <c r="P7" s="122">
        <v>41618</v>
      </c>
      <c r="Q7" s="122">
        <v>41634</v>
      </c>
      <c r="R7" s="122"/>
      <c r="S7" s="122"/>
      <c r="T7" s="65"/>
      <c r="U7" s="65"/>
      <c r="V7" s="140" t="s">
        <v>21</v>
      </c>
      <c r="W7" s="121">
        <v>41613</v>
      </c>
      <c r="X7" s="121">
        <v>41613</v>
      </c>
      <c r="Y7" s="122">
        <v>41285</v>
      </c>
      <c r="Z7" s="140" t="s">
        <v>21</v>
      </c>
      <c r="AA7" s="121">
        <v>41278</v>
      </c>
      <c r="AB7" s="122">
        <v>41288</v>
      </c>
      <c r="AC7" s="122"/>
      <c r="AD7" s="141" t="s">
        <v>21</v>
      </c>
      <c r="AE7" s="142"/>
      <c r="AF7" s="138"/>
      <c r="AG7" s="139"/>
      <c r="AH7" s="78"/>
    </row>
    <row r="8" spans="1:34">
      <c r="A8" s="47">
        <v>1</v>
      </c>
      <c r="B8" s="51" t="s">
        <v>215</v>
      </c>
      <c r="C8" s="13" t="s">
        <v>216</v>
      </c>
      <c r="D8" s="14">
        <v>0</v>
      </c>
      <c r="E8" s="14">
        <v>8</v>
      </c>
      <c r="F8" s="14"/>
      <c r="G8" s="14"/>
      <c r="H8" s="14"/>
      <c r="I8" s="14"/>
      <c r="J8" s="14"/>
      <c r="K8" s="14"/>
      <c r="L8" s="14"/>
      <c r="M8" s="14"/>
      <c r="N8" s="143">
        <f>TRUNC(AVERAGE(D8:M8),2)</f>
        <v>4</v>
      </c>
      <c r="O8" s="14">
        <v>10</v>
      </c>
      <c r="P8" s="14">
        <v>8</v>
      </c>
      <c r="Q8" s="14">
        <v>9</v>
      </c>
      <c r="R8" s="14"/>
      <c r="S8" s="14"/>
      <c r="T8" s="123"/>
      <c r="U8" s="123"/>
      <c r="V8" s="143">
        <f>TRUNC(AVERAGE(O8:U8),2)</f>
        <v>9</v>
      </c>
      <c r="W8" s="14">
        <v>10</v>
      </c>
      <c r="X8" s="14">
        <v>9.5</v>
      </c>
      <c r="Y8" s="14">
        <f>0.6+0.6+0.4+0.4+0.6+0.8+2+0.4</f>
        <v>5.8000000000000007</v>
      </c>
      <c r="Z8" s="143">
        <f>TRUNC(AVERAGE(W8:Y8),2)</f>
        <v>8.43</v>
      </c>
      <c r="AA8" s="22">
        <v>0</v>
      </c>
      <c r="AB8" s="22">
        <v>3</v>
      </c>
      <c r="AC8" s="14"/>
      <c r="AD8" s="143">
        <f>TRUNC(AVERAGE(AA8:AC8),2)</f>
        <v>1.5</v>
      </c>
      <c r="AE8" s="144">
        <f>TRUNC((((+N8+V8+Z8+AD8)/4)*0.8),2)</f>
        <v>4.58</v>
      </c>
      <c r="AF8" s="71">
        <v>4</v>
      </c>
      <c r="AG8" s="143">
        <f>TRUNC((AF8*0.2),2)</f>
        <v>0.8</v>
      </c>
      <c r="AH8" s="19">
        <f>+AE8+AG8</f>
        <v>5.38</v>
      </c>
    </row>
    <row r="9" spans="1:34">
      <c r="A9" s="47">
        <v>2</v>
      </c>
      <c r="B9" s="23" t="s">
        <v>217</v>
      </c>
      <c r="C9" s="13" t="s">
        <v>218</v>
      </c>
      <c r="D9" s="14">
        <v>10</v>
      </c>
      <c r="E9" s="14">
        <v>8</v>
      </c>
      <c r="F9" s="14"/>
      <c r="G9" s="14"/>
      <c r="H9" s="14"/>
      <c r="I9" s="14"/>
      <c r="J9" s="14"/>
      <c r="K9" s="14"/>
      <c r="L9" s="14"/>
      <c r="M9" s="14"/>
      <c r="N9" s="143">
        <f t="shared" ref="N9:N32" si="0">TRUNC(AVERAGE(D9:M9),2)</f>
        <v>9</v>
      </c>
      <c r="O9" s="14" t="s">
        <v>310</v>
      </c>
      <c r="P9" s="14">
        <v>8</v>
      </c>
      <c r="Q9" s="14" t="s">
        <v>310</v>
      </c>
      <c r="R9" s="14"/>
      <c r="S9" s="14"/>
      <c r="T9" s="124"/>
      <c r="U9" s="124"/>
      <c r="V9" s="143">
        <f t="shared" ref="V9:V32" si="1">TRUNC(AVERAGE(O9:U9),2)</f>
        <v>8</v>
      </c>
      <c r="W9" s="14">
        <v>5</v>
      </c>
      <c r="X9" s="14">
        <v>9.5</v>
      </c>
      <c r="Y9" s="14">
        <f>0.5+0.5+0.17+1+0.5+1+0.66+0.33+1+0.5</f>
        <v>6.16</v>
      </c>
      <c r="Z9" s="143">
        <f t="shared" ref="Z9:Z32" si="2">TRUNC(AVERAGE(W9:Y9),2)</f>
        <v>6.88</v>
      </c>
      <c r="AA9" s="22">
        <v>5</v>
      </c>
      <c r="AB9" s="22">
        <v>7</v>
      </c>
      <c r="AC9" s="14"/>
      <c r="AD9" s="143">
        <f t="shared" ref="AD9:AD32" si="3">TRUNC(AVERAGE(AA9:AC9),2)</f>
        <v>6</v>
      </c>
      <c r="AE9" s="144">
        <f t="shared" ref="AE9:AE32" si="4">TRUNC((((+N9+V9+Z9+AD9)/4)*0.8),2)</f>
        <v>5.97</v>
      </c>
      <c r="AF9" s="71">
        <v>4</v>
      </c>
      <c r="AG9" s="143">
        <f t="shared" ref="AG9:AG32" si="5">TRUNC((AF9*0.2),2)</f>
        <v>0.8</v>
      </c>
      <c r="AH9" s="19">
        <f t="shared" ref="AH9:AH32" si="6">+AE9+AG9</f>
        <v>6.77</v>
      </c>
    </row>
    <row r="10" spans="1:34">
      <c r="A10" s="47">
        <v>3</v>
      </c>
      <c r="B10" s="51" t="s">
        <v>219</v>
      </c>
      <c r="C10" s="13" t="s">
        <v>220</v>
      </c>
      <c r="D10" s="14">
        <v>10</v>
      </c>
      <c r="E10" s="14">
        <v>10</v>
      </c>
      <c r="F10" s="14"/>
      <c r="G10" s="14"/>
      <c r="H10" s="14"/>
      <c r="I10" s="14"/>
      <c r="J10" s="14"/>
      <c r="K10" s="14"/>
      <c r="L10" s="14"/>
      <c r="M10" s="14"/>
      <c r="N10" s="143">
        <f t="shared" si="0"/>
        <v>10</v>
      </c>
      <c r="O10" s="14">
        <v>10</v>
      </c>
      <c r="P10" s="14">
        <v>9.5</v>
      </c>
      <c r="Q10" s="14">
        <v>8.5</v>
      </c>
      <c r="R10" s="14"/>
      <c r="S10" s="14"/>
      <c r="T10" s="124"/>
      <c r="U10" s="124"/>
      <c r="V10" s="143">
        <f t="shared" si="1"/>
        <v>9.33</v>
      </c>
      <c r="W10" s="14">
        <v>9.5</v>
      </c>
      <c r="X10" s="14">
        <v>9.5</v>
      </c>
      <c r="Y10" s="14">
        <f>2+0.16+0.5+0.33+3+0.5</f>
        <v>6.49</v>
      </c>
      <c r="Z10" s="143">
        <f t="shared" si="2"/>
        <v>8.49</v>
      </c>
      <c r="AA10" s="22">
        <v>6</v>
      </c>
      <c r="AB10" s="14">
        <v>10</v>
      </c>
      <c r="AC10" s="14"/>
      <c r="AD10" s="143">
        <f t="shared" si="3"/>
        <v>8</v>
      </c>
      <c r="AE10" s="144">
        <f t="shared" si="4"/>
        <v>7.16</v>
      </c>
      <c r="AF10" s="71">
        <v>8</v>
      </c>
      <c r="AG10" s="143">
        <f t="shared" si="5"/>
        <v>1.6</v>
      </c>
      <c r="AH10" s="19">
        <f t="shared" si="6"/>
        <v>8.76</v>
      </c>
    </row>
    <row r="11" spans="1:34">
      <c r="A11" s="47">
        <v>4</v>
      </c>
      <c r="B11" s="24" t="s">
        <v>221</v>
      </c>
      <c r="C11" s="13" t="s">
        <v>222</v>
      </c>
      <c r="D11" s="14">
        <v>10</v>
      </c>
      <c r="E11" s="14" t="s">
        <v>331</v>
      </c>
      <c r="F11" s="14"/>
      <c r="G11" s="14"/>
      <c r="H11" s="14"/>
      <c r="I11" s="14"/>
      <c r="J11" s="14"/>
      <c r="K11" s="14"/>
      <c r="L11" s="14"/>
      <c r="M11" s="14"/>
      <c r="N11" s="143">
        <f t="shared" si="0"/>
        <v>10</v>
      </c>
      <c r="O11" s="14">
        <v>9.9</v>
      </c>
      <c r="P11" s="14">
        <v>8</v>
      </c>
      <c r="Q11" s="14">
        <v>9</v>
      </c>
      <c r="R11" s="14"/>
      <c r="S11" s="14"/>
      <c r="T11" s="124"/>
      <c r="U11" s="124"/>
      <c r="V11" s="143">
        <f t="shared" si="1"/>
        <v>8.9600000000000009</v>
      </c>
      <c r="W11" s="14">
        <v>9.5</v>
      </c>
      <c r="X11" s="14">
        <v>9.5</v>
      </c>
      <c r="Y11" s="14">
        <f>0.2+0.2+0.4+0.4+0.8+0.8+3-1</f>
        <v>4.8</v>
      </c>
      <c r="Z11" s="143">
        <f t="shared" si="2"/>
        <v>7.93</v>
      </c>
      <c r="AA11" s="14">
        <v>8</v>
      </c>
      <c r="AB11" s="22">
        <v>5</v>
      </c>
      <c r="AC11" s="14"/>
      <c r="AD11" s="143">
        <f t="shared" si="3"/>
        <v>6.5</v>
      </c>
      <c r="AE11" s="144">
        <f t="shared" si="4"/>
        <v>6.67</v>
      </c>
      <c r="AF11" s="71">
        <v>10</v>
      </c>
      <c r="AG11" s="143">
        <f t="shared" si="5"/>
        <v>2</v>
      </c>
      <c r="AH11" s="19">
        <f t="shared" si="6"/>
        <v>8.67</v>
      </c>
    </row>
    <row r="12" spans="1:34">
      <c r="A12" s="47">
        <v>5</v>
      </c>
      <c r="B12" s="51" t="s">
        <v>223</v>
      </c>
      <c r="C12" s="13" t="s">
        <v>224</v>
      </c>
      <c r="D12" s="14">
        <v>10</v>
      </c>
      <c r="E12" s="14">
        <v>9.5</v>
      </c>
      <c r="F12" s="14"/>
      <c r="G12" s="14"/>
      <c r="H12" s="14"/>
      <c r="I12" s="14"/>
      <c r="J12" s="14"/>
      <c r="K12" s="14"/>
      <c r="L12" s="14"/>
      <c r="M12" s="14"/>
      <c r="N12" s="143">
        <f t="shared" si="0"/>
        <v>9.75</v>
      </c>
      <c r="O12" s="14" t="s">
        <v>441</v>
      </c>
      <c r="P12" s="14">
        <v>9</v>
      </c>
      <c r="Q12" s="14">
        <v>7</v>
      </c>
      <c r="R12" s="14"/>
      <c r="S12" s="14"/>
      <c r="T12" s="124"/>
      <c r="U12" s="124"/>
      <c r="V12" s="143">
        <f t="shared" si="1"/>
        <v>8</v>
      </c>
      <c r="W12" s="14">
        <v>5</v>
      </c>
      <c r="X12" s="14">
        <v>9.5</v>
      </c>
      <c r="Y12" s="14">
        <f>2+0.16+0.5+0.33+3+0.5</f>
        <v>6.49</v>
      </c>
      <c r="Z12" s="143">
        <f t="shared" si="2"/>
        <v>6.99</v>
      </c>
      <c r="AA12" s="22">
        <v>8</v>
      </c>
      <c r="AB12" s="22">
        <v>6</v>
      </c>
      <c r="AC12" s="14"/>
      <c r="AD12" s="143">
        <f t="shared" si="3"/>
        <v>7</v>
      </c>
      <c r="AE12" s="144">
        <f t="shared" si="4"/>
        <v>6.34</v>
      </c>
      <c r="AF12" s="71">
        <v>6.1</v>
      </c>
      <c r="AG12" s="143">
        <f t="shared" si="5"/>
        <v>1.22</v>
      </c>
      <c r="AH12" s="19">
        <f t="shared" si="6"/>
        <v>7.56</v>
      </c>
    </row>
    <row r="13" spans="1:34">
      <c r="A13" s="47">
        <v>6</v>
      </c>
      <c r="B13" s="23" t="s">
        <v>225</v>
      </c>
      <c r="C13" s="13" t="s">
        <v>226</v>
      </c>
      <c r="D13" s="14">
        <v>10</v>
      </c>
      <c r="E13" s="14">
        <v>7</v>
      </c>
      <c r="F13" s="14"/>
      <c r="G13" s="14"/>
      <c r="H13" s="14"/>
      <c r="I13" s="14"/>
      <c r="J13" s="14"/>
      <c r="K13" s="14"/>
      <c r="L13" s="14"/>
      <c r="M13" s="14"/>
      <c r="N13" s="143">
        <f t="shared" si="0"/>
        <v>8.5</v>
      </c>
      <c r="O13" s="14" t="s">
        <v>310</v>
      </c>
      <c r="P13" s="14">
        <v>9</v>
      </c>
      <c r="Q13" s="14">
        <v>9.5</v>
      </c>
      <c r="R13" s="14"/>
      <c r="S13" s="14"/>
      <c r="T13" s="124"/>
      <c r="U13" s="124"/>
      <c r="V13" s="143">
        <f t="shared" si="1"/>
        <v>9.25</v>
      </c>
      <c r="W13" s="14">
        <v>9.5</v>
      </c>
      <c r="X13" s="14">
        <v>9.5</v>
      </c>
      <c r="Y13" s="14">
        <f>0.5+0.5+0.17+1+0.5+1+0.66+0.33+1+0.5</f>
        <v>6.16</v>
      </c>
      <c r="Z13" s="143">
        <f t="shared" si="2"/>
        <v>8.3800000000000008</v>
      </c>
      <c r="AA13" s="22">
        <v>0</v>
      </c>
      <c r="AB13" s="22">
        <v>1</v>
      </c>
      <c r="AC13" s="22"/>
      <c r="AD13" s="143">
        <f t="shared" si="3"/>
        <v>0.5</v>
      </c>
      <c r="AE13" s="144">
        <f t="shared" si="4"/>
        <v>5.32</v>
      </c>
      <c r="AF13" s="71">
        <v>2.8</v>
      </c>
      <c r="AG13" s="143">
        <f t="shared" si="5"/>
        <v>0.56000000000000005</v>
      </c>
      <c r="AH13" s="19">
        <f t="shared" si="6"/>
        <v>5.8800000000000008</v>
      </c>
    </row>
    <row r="14" spans="1:34">
      <c r="A14" s="47">
        <v>7</v>
      </c>
      <c r="B14" s="51" t="s">
        <v>227</v>
      </c>
      <c r="C14" s="13" t="s">
        <v>228</v>
      </c>
      <c r="D14" s="14">
        <v>10</v>
      </c>
      <c r="E14" s="14">
        <v>7</v>
      </c>
      <c r="F14" s="14"/>
      <c r="G14" s="14"/>
      <c r="H14" s="14"/>
      <c r="I14" s="14"/>
      <c r="J14" s="14"/>
      <c r="K14" s="14"/>
      <c r="L14" s="14"/>
      <c r="M14" s="14"/>
      <c r="N14" s="143">
        <f t="shared" si="0"/>
        <v>8.5</v>
      </c>
      <c r="O14" s="14">
        <v>10</v>
      </c>
      <c r="P14" s="14">
        <v>9.5</v>
      </c>
      <c r="Q14" s="14">
        <v>8.5</v>
      </c>
      <c r="R14" s="14"/>
      <c r="S14" s="14"/>
      <c r="T14" s="124"/>
      <c r="U14" s="124"/>
      <c r="V14" s="143">
        <f t="shared" si="1"/>
        <v>9.33</v>
      </c>
      <c r="W14" s="14">
        <v>9.5</v>
      </c>
      <c r="X14" s="14">
        <v>9.5</v>
      </c>
      <c r="Y14" s="14">
        <f>0.6+0.6+0.4+0.4+0.6+0.8+2+0.4</f>
        <v>5.8000000000000007</v>
      </c>
      <c r="Z14" s="143">
        <f t="shared" si="2"/>
        <v>8.26</v>
      </c>
      <c r="AA14" s="14">
        <v>8</v>
      </c>
      <c r="AB14" s="22">
        <v>10</v>
      </c>
      <c r="AC14" s="14"/>
      <c r="AD14" s="143">
        <f t="shared" si="3"/>
        <v>9</v>
      </c>
      <c r="AE14" s="144">
        <f t="shared" si="4"/>
        <v>7.01</v>
      </c>
      <c r="AF14" s="71">
        <v>7</v>
      </c>
      <c r="AG14" s="143">
        <f t="shared" si="5"/>
        <v>1.4</v>
      </c>
      <c r="AH14" s="19">
        <f t="shared" si="6"/>
        <v>8.41</v>
      </c>
    </row>
    <row r="15" spans="1:34">
      <c r="A15" s="47">
        <v>8</v>
      </c>
      <c r="B15" s="51" t="s">
        <v>229</v>
      </c>
      <c r="C15" s="13" t="s">
        <v>230</v>
      </c>
      <c r="D15" s="14">
        <v>10</v>
      </c>
      <c r="E15" s="14">
        <v>9.4</v>
      </c>
      <c r="F15" s="14"/>
      <c r="G15" s="14"/>
      <c r="H15" s="14"/>
      <c r="I15" s="14"/>
      <c r="J15" s="14"/>
      <c r="K15" s="14"/>
      <c r="L15" s="14"/>
      <c r="M15" s="14"/>
      <c r="N15" s="143">
        <f t="shared" si="0"/>
        <v>9.6999999999999993</v>
      </c>
      <c r="O15" s="14" t="s">
        <v>310</v>
      </c>
      <c r="P15" s="14">
        <v>9</v>
      </c>
      <c r="Q15" s="14">
        <v>7</v>
      </c>
      <c r="R15" s="14"/>
      <c r="S15" s="14"/>
      <c r="T15" s="124"/>
      <c r="U15" s="124"/>
      <c r="V15" s="143">
        <f t="shared" si="1"/>
        <v>8</v>
      </c>
      <c r="W15" s="14">
        <v>5</v>
      </c>
      <c r="X15" s="14">
        <v>9.5</v>
      </c>
      <c r="Y15" s="14">
        <f>0.5+0.5+0.17+1+0.5+1+0.66+0.33+1+0.5</f>
        <v>6.16</v>
      </c>
      <c r="Z15" s="143">
        <f t="shared" si="2"/>
        <v>6.88</v>
      </c>
      <c r="AA15" s="14">
        <v>8</v>
      </c>
      <c r="AB15" s="22">
        <v>10</v>
      </c>
      <c r="AC15" s="14"/>
      <c r="AD15" s="143">
        <f t="shared" si="3"/>
        <v>9</v>
      </c>
      <c r="AE15" s="144">
        <f t="shared" si="4"/>
        <v>6.71</v>
      </c>
      <c r="AF15" s="71">
        <v>2</v>
      </c>
      <c r="AG15" s="143">
        <f t="shared" si="5"/>
        <v>0.4</v>
      </c>
      <c r="AH15" s="19">
        <f t="shared" si="6"/>
        <v>7.11</v>
      </c>
    </row>
    <row r="16" spans="1:34">
      <c r="A16" s="47">
        <v>9</v>
      </c>
      <c r="B16" s="51" t="s">
        <v>231</v>
      </c>
      <c r="C16" s="13" t="s">
        <v>232</v>
      </c>
      <c r="D16" s="14">
        <v>10</v>
      </c>
      <c r="E16" s="14">
        <v>7</v>
      </c>
      <c r="F16" s="14"/>
      <c r="G16" s="14"/>
      <c r="H16" s="14"/>
      <c r="I16" s="14"/>
      <c r="J16" s="14"/>
      <c r="K16" s="14"/>
      <c r="L16" s="14"/>
      <c r="M16" s="14"/>
      <c r="N16" s="143">
        <f t="shared" si="0"/>
        <v>8.5</v>
      </c>
      <c r="O16" s="14">
        <v>9.8000000000000007</v>
      </c>
      <c r="P16" s="14">
        <v>9</v>
      </c>
      <c r="Q16" s="14">
        <v>9</v>
      </c>
      <c r="R16" s="14"/>
      <c r="S16" s="14"/>
      <c r="T16" s="124"/>
      <c r="U16" s="124"/>
      <c r="V16" s="143">
        <f t="shared" si="1"/>
        <v>9.26</v>
      </c>
      <c r="W16" s="14">
        <v>9.5</v>
      </c>
      <c r="X16" s="14">
        <v>9.5</v>
      </c>
      <c r="Y16" s="14">
        <f>0.8+0.5+1.5+0.5+0.6+2</f>
        <v>5.9</v>
      </c>
      <c r="Z16" s="143">
        <f t="shared" si="2"/>
        <v>8.3000000000000007</v>
      </c>
      <c r="AA16" s="22">
        <v>6</v>
      </c>
      <c r="AB16" s="22">
        <v>5</v>
      </c>
      <c r="AC16" s="14"/>
      <c r="AD16" s="143">
        <f t="shared" si="3"/>
        <v>5.5</v>
      </c>
      <c r="AE16" s="144">
        <f t="shared" si="4"/>
        <v>6.31</v>
      </c>
      <c r="AF16" s="71">
        <v>8.5</v>
      </c>
      <c r="AG16" s="143">
        <f t="shared" si="5"/>
        <v>1.7</v>
      </c>
      <c r="AH16" s="19">
        <f t="shared" si="6"/>
        <v>8.01</v>
      </c>
    </row>
    <row r="17" spans="1:34">
      <c r="A17" s="47">
        <v>10</v>
      </c>
      <c r="B17" s="51" t="s">
        <v>233</v>
      </c>
      <c r="C17" s="13" t="s">
        <v>234</v>
      </c>
      <c r="D17" s="14">
        <v>10</v>
      </c>
      <c r="E17" s="14">
        <v>10</v>
      </c>
      <c r="F17" s="14"/>
      <c r="G17" s="14"/>
      <c r="H17" s="14"/>
      <c r="I17" s="14"/>
      <c r="J17" s="14"/>
      <c r="K17" s="14"/>
      <c r="L17" s="14"/>
      <c r="M17" s="14"/>
      <c r="N17" s="143">
        <f t="shared" si="0"/>
        <v>10</v>
      </c>
      <c r="O17" s="14">
        <v>10</v>
      </c>
      <c r="P17" s="14">
        <v>10</v>
      </c>
      <c r="Q17" s="14">
        <v>9</v>
      </c>
      <c r="R17" s="14"/>
      <c r="S17" s="14"/>
      <c r="T17" s="124"/>
      <c r="U17" s="124"/>
      <c r="V17" s="143">
        <f t="shared" si="1"/>
        <v>9.66</v>
      </c>
      <c r="W17" s="14">
        <v>10</v>
      </c>
      <c r="X17" s="14">
        <v>9.5</v>
      </c>
      <c r="Y17" s="14">
        <f>0.5+0.5+0.17+1+0.5+1+0.66+0.33+1+0.5</f>
        <v>6.16</v>
      </c>
      <c r="Z17" s="143">
        <f t="shared" si="2"/>
        <v>8.5500000000000007</v>
      </c>
      <c r="AA17" s="14">
        <v>8</v>
      </c>
      <c r="AB17" s="22">
        <v>10</v>
      </c>
      <c r="AC17" s="14"/>
      <c r="AD17" s="143">
        <f t="shared" si="3"/>
        <v>9</v>
      </c>
      <c r="AE17" s="144">
        <f t="shared" si="4"/>
        <v>7.44</v>
      </c>
      <c r="AF17" s="71">
        <v>9.8000000000000007</v>
      </c>
      <c r="AG17" s="143">
        <f t="shared" si="5"/>
        <v>1.96</v>
      </c>
      <c r="AH17" s="19">
        <f t="shared" si="6"/>
        <v>9.4</v>
      </c>
    </row>
    <row r="18" spans="1:34">
      <c r="A18" s="47">
        <v>11</v>
      </c>
      <c r="B18" s="24" t="s">
        <v>235</v>
      </c>
      <c r="C18" s="13" t="s">
        <v>236</v>
      </c>
      <c r="D18" s="14">
        <v>10</v>
      </c>
      <c r="E18" s="14">
        <v>10</v>
      </c>
      <c r="F18" s="14"/>
      <c r="G18" s="14"/>
      <c r="H18" s="14"/>
      <c r="I18" s="14"/>
      <c r="J18" s="14"/>
      <c r="K18" s="14"/>
      <c r="L18" s="14"/>
      <c r="M18" s="14"/>
      <c r="N18" s="143">
        <f t="shared" si="0"/>
        <v>10</v>
      </c>
      <c r="O18" s="14">
        <v>9.9</v>
      </c>
      <c r="P18" s="14">
        <v>9.5</v>
      </c>
      <c r="Q18" s="14">
        <v>9.5</v>
      </c>
      <c r="R18" s="14"/>
      <c r="S18" s="14"/>
      <c r="T18" s="124"/>
      <c r="U18" s="124"/>
      <c r="V18" s="143">
        <f t="shared" si="1"/>
        <v>9.6300000000000008</v>
      </c>
      <c r="W18" s="14">
        <v>5</v>
      </c>
      <c r="X18" s="14">
        <v>9.5</v>
      </c>
      <c r="Y18" s="14">
        <f>0.8+0.5+1.5+0.5+0.6+2</f>
        <v>5.9</v>
      </c>
      <c r="Z18" s="143">
        <f t="shared" si="2"/>
        <v>6.8</v>
      </c>
      <c r="AA18" s="22">
        <v>8</v>
      </c>
      <c r="AB18" s="22">
        <v>3</v>
      </c>
      <c r="AC18" s="14"/>
      <c r="AD18" s="143">
        <f t="shared" si="3"/>
        <v>5.5</v>
      </c>
      <c r="AE18" s="144">
        <f t="shared" si="4"/>
        <v>6.38</v>
      </c>
      <c r="AF18" s="71">
        <v>4.8</v>
      </c>
      <c r="AG18" s="143">
        <f t="shared" si="5"/>
        <v>0.96</v>
      </c>
      <c r="AH18" s="19">
        <f t="shared" si="6"/>
        <v>7.34</v>
      </c>
    </row>
    <row r="19" spans="1:34">
      <c r="A19" s="47">
        <v>12</v>
      </c>
      <c r="B19" s="51" t="s">
        <v>237</v>
      </c>
      <c r="C19" s="48" t="s">
        <v>238</v>
      </c>
      <c r="D19" s="14">
        <v>10</v>
      </c>
      <c r="E19" s="14">
        <v>9.5</v>
      </c>
      <c r="F19" s="14"/>
      <c r="G19" s="14"/>
      <c r="H19" s="14"/>
      <c r="I19" s="14"/>
      <c r="J19" s="14"/>
      <c r="K19" s="14"/>
      <c r="L19" s="14"/>
      <c r="M19" s="14"/>
      <c r="N19" s="143">
        <f t="shared" si="0"/>
        <v>9.75</v>
      </c>
      <c r="O19" s="14">
        <v>9.9</v>
      </c>
      <c r="P19" s="14">
        <v>9.5</v>
      </c>
      <c r="Q19" s="14">
        <v>9</v>
      </c>
      <c r="R19" s="14"/>
      <c r="S19" s="14"/>
      <c r="T19" s="124"/>
      <c r="U19" s="124"/>
      <c r="V19" s="143">
        <f t="shared" si="1"/>
        <v>9.4600000000000009</v>
      </c>
      <c r="W19" s="14">
        <v>10</v>
      </c>
      <c r="X19" s="14">
        <v>9.5</v>
      </c>
      <c r="Y19" s="14">
        <f>2+0.16+0.5+0.33+3+0.5</f>
        <v>6.49</v>
      </c>
      <c r="Z19" s="143">
        <f t="shared" si="2"/>
        <v>8.66</v>
      </c>
      <c r="AA19" s="14">
        <v>8</v>
      </c>
      <c r="AB19" s="22">
        <v>7</v>
      </c>
      <c r="AC19" s="14"/>
      <c r="AD19" s="143">
        <f t="shared" si="3"/>
        <v>7.5</v>
      </c>
      <c r="AE19" s="144">
        <f t="shared" si="4"/>
        <v>7.07</v>
      </c>
      <c r="AF19" s="71">
        <v>8</v>
      </c>
      <c r="AG19" s="143">
        <f t="shared" si="5"/>
        <v>1.6</v>
      </c>
      <c r="AH19" s="19">
        <f t="shared" si="6"/>
        <v>8.67</v>
      </c>
    </row>
    <row r="20" spans="1:34">
      <c r="A20" s="47">
        <v>13</v>
      </c>
      <c r="B20" s="51" t="s">
        <v>239</v>
      </c>
      <c r="C20" s="13" t="s">
        <v>240</v>
      </c>
      <c r="D20" s="14">
        <v>10</v>
      </c>
      <c r="E20" s="14">
        <v>10</v>
      </c>
      <c r="F20" s="14"/>
      <c r="G20" s="14"/>
      <c r="H20" s="14"/>
      <c r="I20" s="14"/>
      <c r="J20" s="14"/>
      <c r="K20" s="14"/>
      <c r="L20" s="14"/>
      <c r="M20" s="14"/>
      <c r="N20" s="143">
        <f t="shared" si="0"/>
        <v>10</v>
      </c>
      <c r="O20" s="14">
        <v>9.6</v>
      </c>
      <c r="P20" s="14">
        <v>9</v>
      </c>
      <c r="Q20" s="14">
        <v>9</v>
      </c>
      <c r="R20" s="14"/>
      <c r="S20" s="14"/>
      <c r="T20" s="124"/>
      <c r="U20" s="124"/>
      <c r="V20" s="143">
        <f t="shared" si="1"/>
        <v>9.1999999999999993</v>
      </c>
      <c r="W20" s="14">
        <v>10</v>
      </c>
      <c r="X20" s="14">
        <v>9.5</v>
      </c>
      <c r="Y20" s="14">
        <f>2+0.16+0.5+0.33+3+0.5</f>
        <v>6.49</v>
      </c>
      <c r="Z20" s="143">
        <f t="shared" si="2"/>
        <v>8.66</v>
      </c>
      <c r="AA20" s="14">
        <v>8</v>
      </c>
      <c r="AB20" s="22">
        <v>7</v>
      </c>
      <c r="AC20" s="14"/>
      <c r="AD20" s="143">
        <f t="shared" si="3"/>
        <v>7.5</v>
      </c>
      <c r="AE20" s="144">
        <f t="shared" si="4"/>
        <v>7.07</v>
      </c>
      <c r="AF20" s="71">
        <v>9.6</v>
      </c>
      <c r="AG20" s="143">
        <f t="shared" si="5"/>
        <v>1.92</v>
      </c>
      <c r="AH20" s="19">
        <f t="shared" si="6"/>
        <v>8.99</v>
      </c>
    </row>
    <row r="21" spans="1:34">
      <c r="A21" s="47">
        <v>14</v>
      </c>
      <c r="B21" s="54" t="s">
        <v>241</v>
      </c>
      <c r="C21" s="13" t="s">
        <v>242</v>
      </c>
      <c r="D21" s="14">
        <v>10</v>
      </c>
      <c r="E21" s="14" t="s">
        <v>331</v>
      </c>
      <c r="F21" s="14"/>
      <c r="G21" s="14"/>
      <c r="H21" s="14"/>
      <c r="I21" s="14"/>
      <c r="J21" s="14"/>
      <c r="K21" s="14"/>
      <c r="L21" s="14"/>
      <c r="M21" s="14"/>
      <c r="N21" s="143">
        <f t="shared" si="0"/>
        <v>10</v>
      </c>
      <c r="O21" s="14" t="s">
        <v>310</v>
      </c>
      <c r="P21" s="14">
        <v>10</v>
      </c>
      <c r="Q21" s="14">
        <v>9</v>
      </c>
      <c r="R21" s="14"/>
      <c r="S21" s="14"/>
      <c r="T21" s="124"/>
      <c r="U21" s="124"/>
      <c r="V21" s="143">
        <f t="shared" si="1"/>
        <v>9.5</v>
      </c>
      <c r="W21" s="14">
        <v>5</v>
      </c>
      <c r="X21" s="14">
        <v>9.5</v>
      </c>
      <c r="Y21" s="14">
        <f>0.2+0.2+0.4+0.4+0.8+0.8+3</f>
        <v>5.8</v>
      </c>
      <c r="Z21" s="143">
        <f t="shared" si="2"/>
        <v>6.76</v>
      </c>
      <c r="AA21" s="14">
        <v>10</v>
      </c>
      <c r="AB21" s="14">
        <v>8</v>
      </c>
      <c r="AC21" s="14"/>
      <c r="AD21" s="143">
        <f t="shared" si="3"/>
        <v>9</v>
      </c>
      <c r="AE21" s="144">
        <f t="shared" si="4"/>
        <v>7.05</v>
      </c>
      <c r="AF21" s="71">
        <v>0</v>
      </c>
      <c r="AG21" s="143">
        <f t="shared" si="5"/>
        <v>0</v>
      </c>
      <c r="AH21" s="19">
        <f t="shared" si="6"/>
        <v>7.05</v>
      </c>
    </row>
    <row r="22" spans="1:34">
      <c r="A22" s="47">
        <v>15</v>
      </c>
      <c r="B22" s="23" t="s">
        <v>243</v>
      </c>
      <c r="C22" s="13" t="s">
        <v>244</v>
      </c>
      <c r="D22" s="14">
        <v>10</v>
      </c>
      <c r="E22" s="14">
        <v>10</v>
      </c>
      <c r="F22" s="14"/>
      <c r="G22" s="14"/>
      <c r="H22" s="14"/>
      <c r="I22" s="14"/>
      <c r="J22" s="14"/>
      <c r="K22" s="14"/>
      <c r="L22" s="14"/>
      <c r="M22" s="14"/>
      <c r="N22" s="143">
        <f t="shared" si="0"/>
        <v>10</v>
      </c>
      <c r="O22" s="14">
        <v>10</v>
      </c>
      <c r="P22" s="14">
        <v>9.5</v>
      </c>
      <c r="Q22" s="14">
        <v>9</v>
      </c>
      <c r="R22" s="14"/>
      <c r="S22" s="14"/>
      <c r="T22" s="124"/>
      <c r="U22" s="124"/>
      <c r="V22" s="143">
        <f t="shared" si="1"/>
        <v>9.5</v>
      </c>
      <c r="W22" s="14">
        <v>9.5</v>
      </c>
      <c r="X22" s="14">
        <v>9.5</v>
      </c>
      <c r="Y22" s="14">
        <f>0.6+0.6+0.4+0.4+0.6+0.8+2+0.4</f>
        <v>5.8000000000000007</v>
      </c>
      <c r="Z22" s="143">
        <f t="shared" si="2"/>
        <v>8.26</v>
      </c>
      <c r="AA22" s="14">
        <v>8</v>
      </c>
      <c r="AB22" s="22">
        <v>9</v>
      </c>
      <c r="AC22" s="14"/>
      <c r="AD22" s="143">
        <f t="shared" si="3"/>
        <v>8.5</v>
      </c>
      <c r="AE22" s="144">
        <f t="shared" si="4"/>
        <v>7.25</v>
      </c>
      <c r="AF22" s="71">
        <v>2</v>
      </c>
      <c r="AG22" s="143">
        <f t="shared" si="5"/>
        <v>0.4</v>
      </c>
      <c r="AH22" s="19">
        <f t="shared" si="6"/>
        <v>7.65</v>
      </c>
    </row>
    <row r="23" spans="1:34">
      <c r="A23" s="47">
        <v>16</v>
      </c>
      <c r="B23" s="51" t="s">
        <v>245</v>
      </c>
      <c r="C23" s="48" t="s">
        <v>246</v>
      </c>
      <c r="D23" s="14">
        <v>10</v>
      </c>
      <c r="E23" s="14">
        <v>10</v>
      </c>
      <c r="F23" s="14"/>
      <c r="G23" s="14"/>
      <c r="H23" s="14"/>
      <c r="I23" s="14"/>
      <c r="J23" s="14"/>
      <c r="K23" s="14"/>
      <c r="L23" s="14"/>
      <c r="M23" s="14"/>
      <c r="N23" s="143">
        <f t="shared" si="0"/>
        <v>10</v>
      </c>
      <c r="O23" s="14">
        <v>10</v>
      </c>
      <c r="P23" s="14">
        <v>9.8000000000000007</v>
      </c>
      <c r="Q23" s="14">
        <v>9</v>
      </c>
      <c r="R23" s="14"/>
      <c r="S23" s="14"/>
      <c r="T23" s="124"/>
      <c r="U23" s="124"/>
      <c r="V23" s="143">
        <f t="shared" si="1"/>
        <v>9.6</v>
      </c>
      <c r="W23" s="14">
        <v>10</v>
      </c>
      <c r="X23" s="14">
        <v>9.5</v>
      </c>
      <c r="Y23" s="14">
        <f>0.6+0.6+0.4+0.4+0.6+0.8+2+0.4</f>
        <v>5.8000000000000007</v>
      </c>
      <c r="Z23" s="143">
        <f t="shared" si="2"/>
        <v>8.43</v>
      </c>
      <c r="AA23" s="14">
        <v>8</v>
      </c>
      <c r="AB23" s="14">
        <v>10</v>
      </c>
      <c r="AC23" s="14"/>
      <c r="AD23" s="143">
        <f t="shared" si="3"/>
        <v>9</v>
      </c>
      <c r="AE23" s="144">
        <f t="shared" si="4"/>
        <v>7.4</v>
      </c>
      <c r="AF23" s="71">
        <v>10</v>
      </c>
      <c r="AG23" s="143">
        <f t="shared" si="5"/>
        <v>2</v>
      </c>
      <c r="AH23" s="19">
        <f t="shared" si="6"/>
        <v>9.4</v>
      </c>
    </row>
    <row r="24" spans="1:34">
      <c r="A24" s="47">
        <v>17</v>
      </c>
      <c r="B24" s="51" t="s">
        <v>247</v>
      </c>
      <c r="C24" s="13" t="s">
        <v>248</v>
      </c>
      <c r="D24" s="14">
        <v>10</v>
      </c>
      <c r="E24" s="14">
        <v>10</v>
      </c>
      <c r="F24" s="14"/>
      <c r="G24" s="14"/>
      <c r="H24" s="14"/>
      <c r="I24" s="14"/>
      <c r="J24" s="14"/>
      <c r="K24" s="14"/>
      <c r="L24" s="14"/>
      <c r="M24" s="14"/>
      <c r="N24" s="143">
        <f t="shared" si="0"/>
        <v>10</v>
      </c>
      <c r="O24" s="14">
        <v>9.9</v>
      </c>
      <c r="P24" s="14">
        <v>9</v>
      </c>
      <c r="Q24" s="14" t="s">
        <v>310</v>
      </c>
      <c r="R24" s="14"/>
      <c r="S24" s="14"/>
      <c r="T24" s="124"/>
      <c r="U24" s="124"/>
      <c r="V24" s="143">
        <f t="shared" si="1"/>
        <v>9.4499999999999993</v>
      </c>
      <c r="W24" s="14">
        <v>5</v>
      </c>
      <c r="X24" s="14">
        <v>9.5</v>
      </c>
      <c r="Y24" s="14">
        <f>0.2+0.2+0.4+0.4+0.8+0.8+3</f>
        <v>5.8</v>
      </c>
      <c r="Z24" s="143">
        <f t="shared" si="2"/>
        <v>6.76</v>
      </c>
      <c r="AA24" s="14">
        <v>10</v>
      </c>
      <c r="AB24" s="14">
        <v>10</v>
      </c>
      <c r="AC24" s="14"/>
      <c r="AD24" s="143">
        <f t="shared" si="3"/>
        <v>10</v>
      </c>
      <c r="AE24" s="144">
        <f t="shared" si="4"/>
        <v>7.24</v>
      </c>
      <c r="AF24" s="71">
        <v>10</v>
      </c>
      <c r="AG24" s="143">
        <f t="shared" si="5"/>
        <v>2</v>
      </c>
      <c r="AH24" s="19">
        <f t="shared" si="6"/>
        <v>9.24</v>
      </c>
    </row>
    <row r="25" spans="1:34">
      <c r="A25" s="47">
        <v>18</v>
      </c>
      <c r="B25" s="51" t="s">
        <v>249</v>
      </c>
      <c r="C25" s="13" t="s">
        <v>250</v>
      </c>
      <c r="D25" s="14">
        <v>10</v>
      </c>
      <c r="E25" s="14">
        <v>7</v>
      </c>
      <c r="F25" s="14"/>
      <c r="G25" s="14"/>
      <c r="H25" s="14"/>
      <c r="I25" s="14"/>
      <c r="J25" s="14"/>
      <c r="K25" s="14"/>
      <c r="L25" s="14"/>
      <c r="M25" s="14"/>
      <c r="N25" s="143">
        <f t="shared" si="0"/>
        <v>8.5</v>
      </c>
      <c r="O25" s="14">
        <v>10</v>
      </c>
      <c r="P25" s="14">
        <v>8</v>
      </c>
      <c r="Q25" s="14">
        <v>8.8000000000000007</v>
      </c>
      <c r="R25" s="14"/>
      <c r="S25" s="14"/>
      <c r="T25" s="124"/>
      <c r="U25" s="124"/>
      <c r="V25" s="143">
        <f t="shared" si="1"/>
        <v>8.93</v>
      </c>
      <c r="W25" s="14" t="s">
        <v>310</v>
      </c>
      <c r="X25" s="14" t="s">
        <v>310</v>
      </c>
      <c r="Y25" s="14">
        <f>0.2+0.2+0.4+0.4+0.8+0.8+3</f>
        <v>5.8</v>
      </c>
      <c r="Z25" s="143">
        <f t="shared" si="2"/>
        <v>5.8</v>
      </c>
      <c r="AA25" s="22">
        <v>0</v>
      </c>
      <c r="AB25" s="22">
        <v>9</v>
      </c>
      <c r="AC25" s="14"/>
      <c r="AD25" s="143">
        <f t="shared" si="3"/>
        <v>4.5</v>
      </c>
      <c r="AE25" s="144">
        <f t="shared" si="4"/>
        <v>5.54</v>
      </c>
      <c r="AF25" s="71">
        <v>4.8</v>
      </c>
      <c r="AG25" s="143">
        <f t="shared" si="5"/>
        <v>0.96</v>
      </c>
      <c r="AH25" s="19">
        <f t="shared" si="6"/>
        <v>6.5</v>
      </c>
    </row>
    <row r="26" spans="1:34">
      <c r="A26" s="47">
        <v>19</v>
      </c>
      <c r="B26" s="51" t="s">
        <v>251</v>
      </c>
      <c r="C26" s="48" t="s">
        <v>252</v>
      </c>
      <c r="D26" s="14">
        <v>10</v>
      </c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3">
        <f t="shared" si="0"/>
        <v>10</v>
      </c>
      <c r="O26" s="14">
        <v>9.9</v>
      </c>
      <c r="P26" s="14">
        <v>8.5</v>
      </c>
      <c r="Q26" s="14" t="s">
        <v>310</v>
      </c>
      <c r="R26" s="14"/>
      <c r="S26" s="14"/>
      <c r="T26" s="124"/>
      <c r="U26" s="124"/>
      <c r="V26" s="143">
        <f t="shared" si="1"/>
        <v>9.1999999999999993</v>
      </c>
      <c r="W26" s="14">
        <v>10</v>
      </c>
      <c r="X26" s="14">
        <v>9.5</v>
      </c>
      <c r="Y26" s="14">
        <f>2+0.16+0.5+0.33+3+0.5</f>
        <v>6.49</v>
      </c>
      <c r="Z26" s="143">
        <f t="shared" si="2"/>
        <v>8.66</v>
      </c>
      <c r="AA26" s="14">
        <v>10</v>
      </c>
      <c r="AB26" s="22">
        <v>5</v>
      </c>
      <c r="AC26" s="14"/>
      <c r="AD26" s="143">
        <f t="shared" si="3"/>
        <v>7.5</v>
      </c>
      <c r="AE26" s="144">
        <f t="shared" si="4"/>
        <v>7.07</v>
      </c>
      <c r="AF26" s="71">
        <v>9</v>
      </c>
      <c r="AG26" s="143">
        <f t="shared" si="5"/>
        <v>1.8</v>
      </c>
      <c r="AH26" s="19">
        <f t="shared" si="6"/>
        <v>8.870000000000001</v>
      </c>
    </row>
    <row r="27" spans="1:34">
      <c r="A27" s="47">
        <v>20</v>
      </c>
      <c r="B27" s="23" t="s">
        <v>253</v>
      </c>
      <c r="C27" s="13" t="s">
        <v>242</v>
      </c>
      <c r="D27" s="14"/>
      <c r="E27" s="14">
        <v>0</v>
      </c>
      <c r="F27" s="14"/>
      <c r="G27" s="14"/>
      <c r="H27" s="14"/>
      <c r="I27" s="14"/>
      <c r="J27" s="14"/>
      <c r="K27" s="14"/>
      <c r="L27" s="14"/>
      <c r="M27" s="14"/>
      <c r="N27" s="143">
        <f t="shared" si="0"/>
        <v>0</v>
      </c>
      <c r="O27" s="14">
        <v>9.8000000000000007</v>
      </c>
      <c r="P27" s="14">
        <v>7</v>
      </c>
      <c r="Q27" s="14">
        <v>7</v>
      </c>
      <c r="R27" s="14"/>
      <c r="S27" s="14"/>
      <c r="T27" s="124"/>
      <c r="U27" s="124"/>
      <c r="V27" s="143">
        <f t="shared" si="1"/>
        <v>7.93</v>
      </c>
      <c r="W27" s="14">
        <v>10</v>
      </c>
      <c r="X27" s="14">
        <v>9.5</v>
      </c>
      <c r="Y27" s="14">
        <f>0.2+0.2+0.4+0.4+0.8+0.8+3</f>
        <v>5.8</v>
      </c>
      <c r="Z27" s="143">
        <f t="shared" si="2"/>
        <v>8.43</v>
      </c>
      <c r="AA27" s="22">
        <v>6</v>
      </c>
      <c r="AB27" s="22">
        <v>2</v>
      </c>
      <c r="AC27" s="14"/>
      <c r="AD27" s="143">
        <f t="shared" si="3"/>
        <v>4</v>
      </c>
      <c r="AE27" s="144">
        <f t="shared" si="4"/>
        <v>4.07</v>
      </c>
      <c r="AF27" s="71">
        <v>1.5</v>
      </c>
      <c r="AG27" s="143">
        <f t="shared" si="5"/>
        <v>0.3</v>
      </c>
      <c r="AH27" s="19">
        <f t="shared" si="6"/>
        <v>4.37</v>
      </c>
    </row>
    <row r="28" spans="1:34">
      <c r="A28" s="47">
        <v>21</v>
      </c>
      <c r="B28" s="51" t="s">
        <v>254</v>
      </c>
      <c r="C28" s="13" t="s">
        <v>255</v>
      </c>
      <c r="D28" s="14"/>
      <c r="E28" s="14">
        <v>10</v>
      </c>
      <c r="F28" s="14"/>
      <c r="G28" s="14"/>
      <c r="H28" s="14"/>
      <c r="I28" s="14"/>
      <c r="J28" s="14"/>
      <c r="K28" s="14"/>
      <c r="L28" s="14"/>
      <c r="M28" s="14"/>
      <c r="N28" s="143">
        <f t="shared" si="0"/>
        <v>10</v>
      </c>
      <c r="O28" s="14">
        <v>9.6999999999999993</v>
      </c>
      <c r="P28" s="14">
        <v>10</v>
      </c>
      <c r="Q28" s="14">
        <v>9.5</v>
      </c>
      <c r="R28" s="14"/>
      <c r="S28" s="14"/>
      <c r="T28" s="124"/>
      <c r="U28" s="124"/>
      <c r="V28" s="143">
        <f t="shared" si="1"/>
        <v>9.73</v>
      </c>
      <c r="W28" s="14">
        <v>10</v>
      </c>
      <c r="X28" s="14">
        <v>9.5</v>
      </c>
      <c r="Y28" s="14">
        <f>0.2+0.2+0.4+0.4+0.8+0.8+3</f>
        <v>5.8</v>
      </c>
      <c r="Z28" s="143">
        <f t="shared" si="2"/>
        <v>8.43</v>
      </c>
      <c r="AA28" s="22">
        <v>6</v>
      </c>
      <c r="AB28" s="14">
        <v>10</v>
      </c>
      <c r="AC28" s="14"/>
      <c r="AD28" s="143">
        <f t="shared" si="3"/>
        <v>8</v>
      </c>
      <c r="AE28" s="144">
        <f t="shared" si="4"/>
        <v>7.23</v>
      </c>
      <c r="AF28" s="71">
        <v>9.8000000000000007</v>
      </c>
      <c r="AG28" s="143">
        <f t="shared" si="5"/>
        <v>1.96</v>
      </c>
      <c r="AH28" s="19">
        <f t="shared" si="6"/>
        <v>9.1900000000000013</v>
      </c>
    </row>
    <row r="29" spans="1:34">
      <c r="A29" s="47">
        <v>22</v>
      </c>
      <c r="B29" s="55" t="s">
        <v>256</v>
      </c>
      <c r="C29" s="56" t="s">
        <v>257</v>
      </c>
      <c r="D29" s="14">
        <v>10</v>
      </c>
      <c r="E29" s="14">
        <v>9</v>
      </c>
      <c r="F29" s="14"/>
      <c r="G29" s="14"/>
      <c r="H29" s="14"/>
      <c r="I29" s="14"/>
      <c r="J29" s="14"/>
      <c r="K29" s="14"/>
      <c r="L29" s="14"/>
      <c r="M29" s="14"/>
      <c r="N29" s="143">
        <f t="shared" si="0"/>
        <v>9.5</v>
      </c>
      <c r="O29" s="14">
        <v>9.8000000000000007</v>
      </c>
      <c r="P29" s="14">
        <v>9.5</v>
      </c>
      <c r="Q29" s="14">
        <v>9</v>
      </c>
      <c r="R29" s="14"/>
      <c r="S29" s="14"/>
      <c r="T29" s="124"/>
      <c r="U29" s="124"/>
      <c r="V29" s="143">
        <f t="shared" si="1"/>
        <v>9.43</v>
      </c>
      <c r="W29" s="14">
        <v>9.5</v>
      </c>
      <c r="X29" s="14">
        <v>9.5</v>
      </c>
      <c r="Y29" s="14">
        <f>0.8+0.5+1.5+0.5+0.6+2</f>
        <v>5.9</v>
      </c>
      <c r="Z29" s="143">
        <f t="shared" si="2"/>
        <v>8.3000000000000007</v>
      </c>
      <c r="AA29" s="14">
        <v>10</v>
      </c>
      <c r="AB29" s="22">
        <v>10</v>
      </c>
      <c r="AC29" s="14"/>
      <c r="AD29" s="143">
        <f t="shared" si="3"/>
        <v>10</v>
      </c>
      <c r="AE29" s="144">
        <f t="shared" si="4"/>
        <v>7.44</v>
      </c>
      <c r="AF29" s="71">
        <v>7.3</v>
      </c>
      <c r="AG29" s="143">
        <f t="shared" si="5"/>
        <v>1.46</v>
      </c>
      <c r="AH29" s="19">
        <f t="shared" si="6"/>
        <v>8.9</v>
      </c>
    </row>
    <row r="30" spans="1:34">
      <c r="A30" s="47">
        <v>23</v>
      </c>
      <c r="B30" s="23" t="s">
        <v>258</v>
      </c>
      <c r="C30" s="13" t="s">
        <v>259</v>
      </c>
      <c r="D30" s="14">
        <v>9.5</v>
      </c>
      <c r="E30" s="14">
        <v>0</v>
      </c>
      <c r="F30" s="14"/>
      <c r="G30" s="14"/>
      <c r="H30" s="14"/>
      <c r="I30" s="14"/>
      <c r="J30" s="14"/>
      <c r="K30" s="14"/>
      <c r="L30" s="14"/>
      <c r="M30" s="14"/>
      <c r="N30" s="143">
        <f t="shared" si="0"/>
        <v>4.75</v>
      </c>
      <c r="O30" s="14">
        <v>9.6</v>
      </c>
      <c r="P30" s="14">
        <v>7</v>
      </c>
      <c r="Q30" s="14">
        <v>9</v>
      </c>
      <c r="R30" s="14"/>
      <c r="S30" s="14"/>
      <c r="T30" s="124"/>
      <c r="U30" s="124"/>
      <c r="V30" s="143">
        <f t="shared" si="1"/>
        <v>8.5299999999999994</v>
      </c>
      <c r="W30" s="14">
        <v>10</v>
      </c>
      <c r="X30" s="14">
        <v>9.5</v>
      </c>
      <c r="Y30" s="14">
        <f>0.6+0.6+0.4+0.4+0.6+0.8+2+0.4</f>
        <v>5.8000000000000007</v>
      </c>
      <c r="Z30" s="143">
        <f t="shared" si="2"/>
        <v>8.43</v>
      </c>
      <c r="AA30" s="22">
        <v>0</v>
      </c>
      <c r="AB30" s="22">
        <v>1</v>
      </c>
      <c r="AC30" s="14"/>
      <c r="AD30" s="143">
        <f t="shared" si="3"/>
        <v>0.5</v>
      </c>
      <c r="AE30" s="144">
        <f t="shared" si="4"/>
        <v>4.4400000000000004</v>
      </c>
      <c r="AF30" s="71">
        <v>6.5</v>
      </c>
      <c r="AG30" s="143">
        <f t="shared" si="5"/>
        <v>1.3</v>
      </c>
      <c r="AH30" s="19">
        <f t="shared" si="6"/>
        <v>5.74</v>
      </c>
    </row>
    <row r="31" spans="1:34">
      <c r="A31" s="47">
        <v>24</v>
      </c>
      <c r="B31" s="51" t="s">
        <v>260</v>
      </c>
      <c r="C31" s="13" t="s">
        <v>261</v>
      </c>
      <c r="D31" s="14"/>
      <c r="E31" s="14">
        <v>7</v>
      </c>
      <c r="F31" s="14"/>
      <c r="G31" s="14"/>
      <c r="H31" s="14"/>
      <c r="I31" s="14"/>
      <c r="J31" s="14"/>
      <c r="K31" s="14"/>
      <c r="L31" s="14"/>
      <c r="M31" s="14"/>
      <c r="N31" s="143">
        <f t="shared" si="0"/>
        <v>7</v>
      </c>
      <c r="O31" s="14">
        <v>9</v>
      </c>
      <c r="P31" s="14">
        <v>8</v>
      </c>
      <c r="Q31" s="14">
        <v>8.8000000000000007</v>
      </c>
      <c r="R31" s="14"/>
      <c r="S31" s="14"/>
      <c r="T31" s="124"/>
      <c r="U31" s="124"/>
      <c r="V31" s="143">
        <f t="shared" si="1"/>
        <v>8.6</v>
      </c>
      <c r="W31" s="14">
        <v>10</v>
      </c>
      <c r="X31" s="14">
        <v>9.5</v>
      </c>
      <c r="Y31" s="14">
        <f>0.8+0.5+1.5+0.5+0.6+2</f>
        <v>5.9</v>
      </c>
      <c r="Z31" s="143">
        <f t="shared" si="2"/>
        <v>8.4600000000000009</v>
      </c>
      <c r="AA31" s="22">
        <v>4</v>
      </c>
      <c r="AB31" s="14">
        <v>1</v>
      </c>
      <c r="AC31" s="14"/>
      <c r="AD31" s="143">
        <f t="shared" si="3"/>
        <v>2.5</v>
      </c>
      <c r="AE31" s="144">
        <f t="shared" si="4"/>
        <v>5.31</v>
      </c>
      <c r="AF31" s="71">
        <v>4.8</v>
      </c>
      <c r="AG31" s="143">
        <f t="shared" si="5"/>
        <v>0.96</v>
      </c>
      <c r="AH31" s="19">
        <f t="shared" si="6"/>
        <v>6.27</v>
      </c>
    </row>
    <row r="32" spans="1:34">
      <c r="A32" s="47">
        <v>25</v>
      </c>
      <c r="B32" s="24" t="s">
        <v>262</v>
      </c>
      <c r="C32" s="13" t="s">
        <v>263</v>
      </c>
      <c r="D32" s="14">
        <v>10</v>
      </c>
      <c r="E32" s="14">
        <v>9.8000000000000007</v>
      </c>
      <c r="F32" s="14"/>
      <c r="G32" s="14"/>
      <c r="H32" s="14"/>
      <c r="I32" s="14"/>
      <c r="J32" s="14"/>
      <c r="K32" s="14"/>
      <c r="L32" s="14"/>
      <c r="M32" s="14"/>
      <c r="N32" s="143">
        <f t="shared" si="0"/>
        <v>9.9</v>
      </c>
      <c r="O32" s="14">
        <v>9.6</v>
      </c>
      <c r="P32" s="14">
        <v>8</v>
      </c>
      <c r="Q32" s="14">
        <v>9</v>
      </c>
      <c r="R32" s="14"/>
      <c r="S32" s="14"/>
      <c r="T32" s="124"/>
      <c r="U32" s="124"/>
      <c r="V32" s="143">
        <f t="shared" si="1"/>
        <v>8.86</v>
      </c>
      <c r="W32" s="14">
        <v>10</v>
      </c>
      <c r="X32" s="14">
        <v>9.5</v>
      </c>
      <c r="Y32" s="14">
        <f>2+0.16+0.5+0.33+3+0.5</f>
        <v>6.49</v>
      </c>
      <c r="Z32" s="143">
        <f t="shared" si="2"/>
        <v>8.66</v>
      </c>
      <c r="AA32" s="14">
        <v>10</v>
      </c>
      <c r="AB32" s="22">
        <v>3</v>
      </c>
      <c r="AC32" s="14"/>
      <c r="AD32" s="143">
        <f t="shared" si="3"/>
        <v>6.5</v>
      </c>
      <c r="AE32" s="144">
        <f t="shared" si="4"/>
        <v>6.78</v>
      </c>
      <c r="AF32" s="71">
        <v>5.5</v>
      </c>
      <c r="AG32" s="143">
        <f t="shared" si="5"/>
        <v>1.1000000000000001</v>
      </c>
      <c r="AH32" s="19">
        <f t="shared" si="6"/>
        <v>7.8800000000000008</v>
      </c>
    </row>
    <row r="33" spans="1:34">
      <c r="A33" s="47">
        <v>26</v>
      </c>
      <c r="B33" s="51" t="s">
        <v>264</v>
      </c>
      <c r="C33" s="13" t="s">
        <v>265</v>
      </c>
      <c r="D33" s="14">
        <v>10</v>
      </c>
      <c r="E33" s="14">
        <v>10</v>
      </c>
      <c r="F33" s="124"/>
      <c r="G33" s="124"/>
      <c r="H33" s="124"/>
      <c r="I33" s="124"/>
      <c r="J33" s="124"/>
      <c r="K33" s="124"/>
      <c r="L33" s="124"/>
      <c r="M33" s="124"/>
      <c r="N33" s="145"/>
      <c r="O33" s="14">
        <v>9.6</v>
      </c>
      <c r="P33" s="14">
        <v>9</v>
      </c>
      <c r="Q33" s="14">
        <v>9</v>
      </c>
      <c r="R33" s="124"/>
      <c r="S33" s="124"/>
      <c r="T33" s="124"/>
      <c r="U33" s="124"/>
      <c r="V33" s="145"/>
      <c r="W33" s="14">
        <v>9.5</v>
      </c>
      <c r="X33" s="14">
        <v>9.5</v>
      </c>
      <c r="Y33" s="14">
        <f>2+0.16+0.5+0.33+3+0.5</f>
        <v>6.49</v>
      </c>
      <c r="Z33" s="145"/>
      <c r="AA33" s="22">
        <v>2</v>
      </c>
      <c r="AB33" s="14">
        <v>9</v>
      </c>
      <c r="AC33" s="124"/>
      <c r="AD33" s="145"/>
      <c r="AE33" s="146"/>
      <c r="AF33" s="147">
        <v>3.8</v>
      </c>
      <c r="AG33" s="145"/>
      <c r="AH33" s="31"/>
    </row>
    <row r="34" spans="1:34">
      <c r="A34" s="47">
        <v>27</v>
      </c>
      <c r="B34" s="51" t="s">
        <v>266</v>
      </c>
      <c r="C34" s="48" t="s">
        <v>267</v>
      </c>
      <c r="D34" s="14">
        <v>0</v>
      </c>
      <c r="E34" s="14">
        <v>9.8000000000000007</v>
      </c>
      <c r="F34" s="124"/>
      <c r="G34" s="124"/>
      <c r="H34" s="124"/>
      <c r="I34" s="124"/>
      <c r="J34" s="124"/>
      <c r="K34" s="124"/>
      <c r="L34" s="124"/>
      <c r="M34" s="124"/>
      <c r="N34" s="145"/>
      <c r="O34" s="14">
        <v>10</v>
      </c>
      <c r="P34" s="14">
        <v>8</v>
      </c>
      <c r="Q34" s="14">
        <v>7</v>
      </c>
      <c r="R34" s="124"/>
      <c r="S34" s="124"/>
      <c r="T34" s="124"/>
      <c r="U34" s="124"/>
      <c r="V34" s="145"/>
      <c r="W34" s="14">
        <v>10</v>
      </c>
      <c r="X34" s="14">
        <v>9.5</v>
      </c>
      <c r="Y34" s="14">
        <f>0.5+0.5+0.17+1+0.5+1+0.66+0.33+1+0.5</f>
        <v>6.16</v>
      </c>
      <c r="Z34" s="145"/>
      <c r="AA34" s="22">
        <v>6</v>
      </c>
      <c r="AB34" s="22">
        <v>10</v>
      </c>
      <c r="AC34" s="124"/>
      <c r="AD34" s="145"/>
      <c r="AE34" s="146"/>
      <c r="AF34" s="147">
        <v>4</v>
      </c>
      <c r="AG34" s="145"/>
      <c r="AH34" s="31"/>
    </row>
    <row r="35" spans="1:34">
      <c r="A35" s="47">
        <v>28</v>
      </c>
      <c r="B35" s="23" t="s">
        <v>268</v>
      </c>
      <c r="C35" s="13" t="s">
        <v>269</v>
      </c>
      <c r="D35" s="14">
        <v>10</v>
      </c>
      <c r="E35" s="14">
        <v>10</v>
      </c>
      <c r="F35" s="124"/>
      <c r="G35" s="124"/>
      <c r="H35" s="124"/>
      <c r="I35" s="124"/>
      <c r="J35" s="124"/>
      <c r="K35" s="124"/>
      <c r="L35" s="124"/>
      <c r="M35" s="124"/>
      <c r="N35" s="145"/>
      <c r="O35" s="14">
        <v>9.8000000000000007</v>
      </c>
      <c r="P35" s="14">
        <v>9.8000000000000007</v>
      </c>
      <c r="Q35" s="14">
        <v>9.5</v>
      </c>
      <c r="R35" s="124"/>
      <c r="S35" s="124"/>
      <c r="T35" s="124"/>
      <c r="U35" s="124"/>
      <c r="V35" s="145"/>
      <c r="W35" s="14">
        <v>10</v>
      </c>
      <c r="X35" s="14">
        <v>9.5</v>
      </c>
      <c r="Y35" s="14">
        <f>0.5+0.5+0.17+1+0.5+1+0.66+0.33+1+0.5</f>
        <v>6.16</v>
      </c>
      <c r="Z35" s="145"/>
      <c r="AA35" s="14">
        <v>8</v>
      </c>
      <c r="AB35" s="22">
        <v>10</v>
      </c>
      <c r="AC35" s="124"/>
      <c r="AD35" s="145"/>
      <c r="AE35" s="146"/>
      <c r="AF35" s="147">
        <v>8</v>
      </c>
      <c r="AG35" s="145"/>
      <c r="AH35" s="31"/>
    </row>
    <row r="36" spans="1:34">
      <c r="A36" s="47">
        <v>29</v>
      </c>
      <c r="B36" s="51" t="s">
        <v>270</v>
      </c>
      <c r="C36" s="13" t="s">
        <v>271</v>
      </c>
      <c r="D36" s="14">
        <v>10</v>
      </c>
      <c r="E36" s="14">
        <v>10</v>
      </c>
      <c r="F36" s="124"/>
      <c r="G36" s="124"/>
      <c r="H36" s="124"/>
      <c r="I36" s="124"/>
      <c r="J36" s="124"/>
      <c r="K36" s="124"/>
      <c r="L36" s="124"/>
      <c r="M36" s="124"/>
      <c r="N36" s="145"/>
      <c r="O36" s="14">
        <v>9.9</v>
      </c>
      <c r="P36" s="14">
        <v>10</v>
      </c>
      <c r="Q36" s="14">
        <v>9</v>
      </c>
      <c r="R36" s="124"/>
      <c r="S36" s="124"/>
      <c r="T36" s="124"/>
      <c r="U36" s="124"/>
      <c r="V36" s="145"/>
      <c r="W36" s="14">
        <v>9.5</v>
      </c>
      <c r="X36" s="14">
        <v>9.5</v>
      </c>
      <c r="Y36" s="14">
        <f>0.8+0.5+1.5+0.5+0.6+2</f>
        <v>5.9</v>
      </c>
      <c r="Z36" s="145"/>
      <c r="AA36" s="14">
        <v>8</v>
      </c>
      <c r="AB36" s="22">
        <v>7</v>
      </c>
      <c r="AC36" s="124"/>
      <c r="AD36" s="145"/>
      <c r="AE36" s="146"/>
      <c r="AF36" s="147">
        <v>8</v>
      </c>
      <c r="AG36" s="145"/>
      <c r="AH36" s="31"/>
    </row>
    <row r="37" spans="1:34" ht="15.75" thickBot="1">
      <c r="A37" s="47"/>
      <c r="B37" s="51"/>
      <c r="C37" s="13"/>
      <c r="D37" s="125"/>
      <c r="E37" s="126"/>
      <c r="F37" s="126"/>
      <c r="G37" s="126"/>
      <c r="H37" s="126"/>
      <c r="I37" s="126"/>
      <c r="J37" s="126"/>
      <c r="K37" s="126"/>
      <c r="L37" s="126"/>
      <c r="M37" s="126"/>
      <c r="N37" s="148"/>
      <c r="O37" s="125"/>
      <c r="P37" s="126"/>
      <c r="Q37" s="126"/>
      <c r="R37" s="126"/>
      <c r="S37" s="126"/>
      <c r="T37" s="126"/>
      <c r="U37" s="126"/>
      <c r="V37" s="148"/>
      <c r="W37" s="125"/>
      <c r="X37" s="126"/>
      <c r="Y37" s="126"/>
      <c r="Z37" s="148"/>
      <c r="AA37" s="125"/>
      <c r="AB37" s="126"/>
      <c r="AC37" s="126"/>
      <c r="AD37" s="148"/>
      <c r="AE37" s="149"/>
      <c r="AF37" s="147"/>
      <c r="AG37" s="145"/>
      <c r="AH37" s="40"/>
    </row>
    <row r="38" spans="1:34" ht="117" thickBot="1">
      <c r="A38" s="72" t="s">
        <v>67</v>
      </c>
      <c r="B38" s="73"/>
      <c r="C38" s="41" t="s">
        <v>68</v>
      </c>
      <c r="D38" s="59" t="s">
        <v>367</v>
      </c>
      <c r="E38" s="59" t="s">
        <v>496</v>
      </c>
      <c r="F38" s="59"/>
      <c r="G38" s="59"/>
      <c r="H38" s="59"/>
      <c r="I38" s="59"/>
      <c r="J38" s="59"/>
      <c r="K38" s="59"/>
      <c r="L38" s="59"/>
      <c r="M38" s="59"/>
      <c r="N38" s="148"/>
      <c r="O38" s="59" t="s">
        <v>442</v>
      </c>
      <c r="P38" s="59" t="s">
        <v>497</v>
      </c>
      <c r="Q38" s="59" t="s">
        <v>498</v>
      </c>
      <c r="R38" s="59"/>
      <c r="S38" s="59"/>
      <c r="T38" s="59"/>
      <c r="U38" s="59"/>
      <c r="V38" s="148"/>
      <c r="W38" s="59" t="s">
        <v>499</v>
      </c>
      <c r="X38" s="59" t="s">
        <v>500</v>
      </c>
      <c r="Y38" s="59" t="s">
        <v>501</v>
      </c>
      <c r="Z38" s="148"/>
      <c r="AA38" s="59" t="s">
        <v>496</v>
      </c>
      <c r="AB38" s="59" t="s">
        <v>502</v>
      </c>
      <c r="AC38" s="127"/>
      <c r="AD38" s="150"/>
      <c r="AE38" s="151"/>
      <c r="AF38" s="152"/>
      <c r="AG38" s="150"/>
      <c r="AH38" s="46"/>
    </row>
    <row r="39" spans="1:34"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</row>
    <row r="40" spans="1:34"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</row>
    <row r="41" spans="1:34"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</row>
    <row r="42" spans="1:34"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</row>
    <row r="43" spans="1:34"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</row>
    <row r="44" spans="1:34"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</row>
    <row r="45" spans="1:34"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</row>
    <row r="46" spans="1:34"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</row>
    <row r="47" spans="1:34"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/>
    </row>
  </sheetData>
  <mergeCells count="17"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8:B38"/>
    <mergeCell ref="AG5:AG7"/>
    <mergeCell ref="AH5:AH7"/>
    <mergeCell ref="D6:N6"/>
    <mergeCell ref="O6:V6"/>
    <mergeCell ref="W6:Z6"/>
    <mergeCell ref="AA6:AD6"/>
  </mergeCells>
  <conditionalFormatting sqref="AF8:AF32">
    <cfRule type="cellIs" dxfId="1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topLeftCell="B6" workbookViewId="0">
      <pane xSplit="2" ySplit="2" topLeftCell="T8" activePane="bottomRight" state="frozen"/>
      <selection activeCell="B6" sqref="B6"/>
      <selection pane="topRight" activeCell="D6" sqref="D6"/>
      <selection pane="bottomLeft" activeCell="B8" sqref="B8"/>
      <selection pane="bottomRight" activeCell="AE10" sqref="AE10"/>
    </sheetView>
  </sheetViews>
  <sheetFormatPr baseColWidth="10" defaultRowHeight="15"/>
  <cols>
    <col min="1" max="1" width="4.85546875" customWidth="1"/>
    <col min="2" max="3" width="22.28515625" customWidth="1"/>
    <col min="4" max="7" width="4.5703125" style="120" customWidth="1"/>
    <col min="8" max="13" width="5.7109375" customWidth="1"/>
    <col min="14" max="14" width="4.42578125" customWidth="1"/>
    <col min="15" max="21" width="4.7109375" style="120" customWidth="1"/>
    <col min="22" max="22" width="4.42578125" customWidth="1"/>
    <col min="23" max="25" width="4.7109375" customWidth="1"/>
    <col min="26" max="26" width="4.42578125" customWidth="1"/>
    <col min="27" max="28" width="4.5703125" customWidth="1"/>
    <col min="29" max="29" width="4.42578125" customWidth="1"/>
    <col min="30" max="30" width="5.42578125" customWidth="1"/>
    <col min="31" max="31" width="5" customWidth="1"/>
    <col min="32" max="32" width="5.42578125" customWidth="1"/>
    <col min="33" max="33" width="6.5703125" customWidth="1"/>
  </cols>
  <sheetData>
    <row r="1" spans="1:34" ht="17.25">
      <c r="B1" s="85" t="s">
        <v>0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</row>
    <row r="3" spans="1:34" s="1" customFormat="1" ht="15.75">
      <c r="B3" s="2" t="s">
        <v>214</v>
      </c>
      <c r="C3" s="3" t="s">
        <v>2</v>
      </c>
      <c r="D3" s="120" t="s">
        <v>3</v>
      </c>
      <c r="E3" s="120"/>
      <c r="F3" s="120"/>
      <c r="G3" s="120"/>
      <c r="K3" s="1" t="s">
        <v>4</v>
      </c>
      <c r="O3" s="120" t="s">
        <v>5</v>
      </c>
      <c r="P3" s="120"/>
      <c r="Q3" s="120"/>
      <c r="R3" s="120"/>
      <c r="S3" s="120"/>
      <c r="T3" s="120"/>
      <c r="U3" s="120"/>
      <c r="V3" s="4" t="s">
        <v>6</v>
      </c>
      <c r="AE3" s="5" t="s">
        <v>7</v>
      </c>
      <c r="AF3" s="5"/>
    </row>
    <row r="4" spans="1:34" ht="15.75" thickBot="1">
      <c r="A4" s="3"/>
    </row>
    <row r="5" spans="1:34" ht="21" customHeight="1">
      <c r="A5" s="86" t="s">
        <v>8</v>
      </c>
      <c r="B5" s="89" t="s">
        <v>9</v>
      </c>
      <c r="C5" s="92" t="s">
        <v>10</v>
      </c>
      <c r="D5" s="95" t="s">
        <v>11</v>
      </c>
      <c r="E5" s="96"/>
      <c r="F5" s="96"/>
      <c r="G5" s="96"/>
      <c r="H5" s="96"/>
      <c r="I5" s="96"/>
      <c r="J5" s="96"/>
      <c r="K5" s="96"/>
      <c r="L5" s="96"/>
      <c r="M5" s="96"/>
      <c r="N5" s="97"/>
      <c r="O5" s="95" t="s">
        <v>12</v>
      </c>
      <c r="P5" s="96"/>
      <c r="Q5" s="96"/>
      <c r="R5" s="96"/>
      <c r="S5" s="96"/>
      <c r="T5" s="96"/>
      <c r="U5" s="96"/>
      <c r="V5" s="97"/>
      <c r="W5" s="98" t="s">
        <v>13</v>
      </c>
      <c r="X5" s="99"/>
      <c r="Y5" s="99"/>
      <c r="Z5" s="100"/>
      <c r="AA5" s="95" t="s">
        <v>14</v>
      </c>
      <c r="AB5" s="96"/>
      <c r="AC5" s="96"/>
      <c r="AD5" s="96"/>
      <c r="AE5" s="101">
        <v>0.8</v>
      </c>
      <c r="AF5" s="104" t="s">
        <v>15</v>
      </c>
      <c r="AG5" s="74">
        <v>0.2</v>
      </c>
      <c r="AH5" s="76" t="s">
        <v>16</v>
      </c>
    </row>
    <row r="6" spans="1:34" ht="16.5" customHeight="1">
      <c r="A6" s="87"/>
      <c r="B6" s="90"/>
      <c r="C6" s="93"/>
      <c r="D6" s="79" t="s">
        <v>17</v>
      </c>
      <c r="E6" s="80"/>
      <c r="F6" s="80"/>
      <c r="G6" s="80"/>
      <c r="H6" s="80"/>
      <c r="I6" s="80"/>
      <c r="J6" s="80"/>
      <c r="K6" s="80"/>
      <c r="L6" s="80"/>
      <c r="M6" s="80"/>
      <c r="N6" s="81"/>
      <c r="O6" s="79" t="s">
        <v>18</v>
      </c>
      <c r="P6" s="80"/>
      <c r="Q6" s="80"/>
      <c r="R6" s="80"/>
      <c r="S6" s="80"/>
      <c r="T6" s="80"/>
      <c r="U6" s="80"/>
      <c r="V6" s="81"/>
      <c r="W6" s="82" t="s">
        <v>19</v>
      </c>
      <c r="X6" s="83"/>
      <c r="Y6" s="83"/>
      <c r="Z6" s="84"/>
      <c r="AA6" s="82" t="s">
        <v>20</v>
      </c>
      <c r="AB6" s="83"/>
      <c r="AC6" s="83"/>
      <c r="AD6" s="83"/>
      <c r="AE6" s="102"/>
      <c r="AF6" s="105"/>
      <c r="AG6" s="75"/>
      <c r="AH6" s="77"/>
    </row>
    <row r="7" spans="1:34" ht="39" customHeight="1" thickBot="1">
      <c r="A7" s="88"/>
      <c r="B7" s="91"/>
      <c r="C7" s="94"/>
      <c r="D7" s="121">
        <v>41625</v>
      </c>
      <c r="E7" s="122">
        <v>41284</v>
      </c>
      <c r="F7" s="122">
        <v>41285</v>
      </c>
      <c r="G7" s="122">
        <v>41288</v>
      </c>
      <c r="H7" s="7"/>
      <c r="I7" s="7"/>
      <c r="J7" s="7"/>
      <c r="K7" s="7"/>
      <c r="L7" s="7"/>
      <c r="M7" s="7"/>
      <c r="N7" s="8" t="s">
        <v>21</v>
      </c>
      <c r="O7" s="121">
        <v>41620</v>
      </c>
      <c r="P7" s="122">
        <v>41276</v>
      </c>
      <c r="Q7" s="122">
        <v>41277</v>
      </c>
      <c r="R7" s="122">
        <v>41283</v>
      </c>
      <c r="S7" s="122"/>
      <c r="T7" s="65"/>
      <c r="U7" s="65"/>
      <c r="V7" s="8" t="s">
        <v>21</v>
      </c>
      <c r="W7" s="121">
        <v>41613</v>
      </c>
      <c r="X7" s="122">
        <v>41613</v>
      </c>
      <c r="Y7" s="7"/>
      <c r="Z7" s="8" t="s">
        <v>21</v>
      </c>
      <c r="AA7" s="121">
        <v>41284</v>
      </c>
      <c r="AB7" s="121">
        <v>41284</v>
      </c>
      <c r="AC7" s="7"/>
      <c r="AD7" s="10" t="s">
        <v>21</v>
      </c>
      <c r="AE7" s="103"/>
      <c r="AF7" s="105"/>
      <c r="AG7" s="75"/>
      <c r="AH7" s="78"/>
    </row>
    <row r="8" spans="1:34">
      <c r="A8" s="47">
        <v>1</v>
      </c>
      <c r="B8" s="51" t="s">
        <v>215</v>
      </c>
      <c r="C8" s="13" t="s">
        <v>216</v>
      </c>
      <c r="D8" s="14">
        <v>10</v>
      </c>
      <c r="E8" s="14">
        <v>0</v>
      </c>
      <c r="F8" s="14">
        <v>0</v>
      </c>
      <c r="G8" s="14">
        <v>10</v>
      </c>
      <c r="H8" s="14"/>
      <c r="I8" s="14"/>
      <c r="J8" s="14"/>
      <c r="K8" s="14"/>
      <c r="L8" s="14"/>
      <c r="M8" s="14"/>
      <c r="N8" s="15">
        <f>TRUNC(AVERAGE(D8:M8),2)</f>
        <v>5</v>
      </c>
      <c r="O8" s="14" t="s">
        <v>310</v>
      </c>
      <c r="P8" s="14">
        <v>8.6999999999999993</v>
      </c>
      <c r="Q8" s="14">
        <v>9.3000000000000007</v>
      </c>
      <c r="R8" s="14">
        <v>7.5</v>
      </c>
      <c r="S8" s="14"/>
      <c r="T8" s="123"/>
      <c r="U8" s="123"/>
      <c r="V8" s="15">
        <f>TRUNC(AVERAGE(O8:U8),2)</f>
        <v>8.5</v>
      </c>
      <c r="W8" s="14">
        <v>10</v>
      </c>
      <c r="X8" s="14">
        <v>9.5</v>
      </c>
      <c r="Y8" s="14"/>
      <c r="Z8" s="15">
        <f>TRUNC(AVERAGE(W8:Y8),2)</f>
        <v>9.75</v>
      </c>
      <c r="AA8" s="14">
        <v>1</v>
      </c>
      <c r="AB8" s="14">
        <v>5</v>
      </c>
      <c r="AC8" s="14"/>
      <c r="AD8" s="15">
        <f>TRUNC(AVERAGE(AA8:AC8),2)</f>
        <v>3</v>
      </c>
      <c r="AE8" s="17">
        <f>TRUNC((((+N8+V8+Z8+AD8)/4)*0.8),2)</f>
        <v>5.25</v>
      </c>
      <c r="AF8" s="18">
        <v>3.7</v>
      </c>
      <c r="AG8" s="15">
        <f>TRUNC((AF8*0.2),2)</f>
        <v>0.74</v>
      </c>
      <c r="AH8" s="19">
        <f>+AE8+AG8</f>
        <v>5.99</v>
      </c>
    </row>
    <row r="9" spans="1:34">
      <c r="A9" s="47">
        <v>2</v>
      </c>
      <c r="B9" s="23" t="s">
        <v>217</v>
      </c>
      <c r="C9" s="13" t="s">
        <v>218</v>
      </c>
      <c r="D9" s="14">
        <v>9.8000000000000007</v>
      </c>
      <c r="E9" s="14">
        <v>9</v>
      </c>
      <c r="F9" s="14">
        <v>10</v>
      </c>
      <c r="G9" s="14">
        <v>10</v>
      </c>
      <c r="H9" s="14"/>
      <c r="I9" s="14"/>
      <c r="J9" s="14"/>
      <c r="K9" s="14"/>
      <c r="L9" s="14"/>
      <c r="M9" s="14"/>
      <c r="N9" s="15">
        <f t="shared" ref="N9:N32" si="0">TRUNC(AVERAGE(D9:M9),2)</f>
        <v>9.6999999999999993</v>
      </c>
      <c r="O9" s="14">
        <v>7</v>
      </c>
      <c r="P9" s="14">
        <v>10</v>
      </c>
      <c r="Q9" s="14">
        <v>7.5</v>
      </c>
      <c r="R9" s="14">
        <v>7</v>
      </c>
      <c r="S9" s="14"/>
      <c r="T9" s="124"/>
      <c r="U9" s="124"/>
      <c r="V9" s="15">
        <f t="shared" ref="V9:V32" si="1">TRUNC(AVERAGE(O9:U9),2)</f>
        <v>7.87</v>
      </c>
      <c r="W9" s="14">
        <v>10</v>
      </c>
      <c r="X9" s="14">
        <v>9.5</v>
      </c>
      <c r="Y9" s="14"/>
      <c r="Z9" s="15">
        <f t="shared" ref="Z9:Z32" si="2">TRUNC(AVERAGE(W9:Y9),2)</f>
        <v>9.75</v>
      </c>
      <c r="AA9" s="14">
        <v>8</v>
      </c>
      <c r="AB9" s="14">
        <v>8.4</v>
      </c>
      <c r="AC9" s="14"/>
      <c r="AD9" s="15">
        <f t="shared" ref="AD9:AD32" si="3">TRUNC(AVERAGE(AA9:AC9),2)</f>
        <v>8.1999999999999993</v>
      </c>
      <c r="AE9" s="17">
        <f t="shared" ref="AE9:AE32" si="4">TRUNC((((+N9+V9+Z9+AD9)/4)*0.8),2)</f>
        <v>7.1</v>
      </c>
      <c r="AF9" s="18">
        <v>6.4</v>
      </c>
      <c r="AG9" s="15">
        <f t="shared" ref="AG9:AG32" si="5">TRUNC((AF9*0.2),2)</f>
        <v>1.28</v>
      </c>
      <c r="AH9" s="19">
        <f t="shared" ref="AH9:AH32" si="6">+AE9+AG9</f>
        <v>8.379999999999999</v>
      </c>
    </row>
    <row r="10" spans="1:34">
      <c r="A10" s="47">
        <v>3</v>
      </c>
      <c r="B10" s="51" t="s">
        <v>219</v>
      </c>
      <c r="C10" s="13" t="s">
        <v>220</v>
      </c>
      <c r="D10" s="14">
        <v>10</v>
      </c>
      <c r="E10" s="14">
        <v>10</v>
      </c>
      <c r="F10" s="14">
        <v>10</v>
      </c>
      <c r="G10" s="14">
        <v>10</v>
      </c>
      <c r="H10" s="14"/>
      <c r="I10" s="14"/>
      <c r="J10" s="14"/>
      <c r="K10" s="14"/>
      <c r="L10" s="14"/>
      <c r="M10" s="14"/>
      <c r="N10" s="15">
        <f t="shared" si="0"/>
        <v>10</v>
      </c>
      <c r="O10" s="14" t="s">
        <v>441</v>
      </c>
      <c r="P10" s="14">
        <v>9.6</v>
      </c>
      <c r="Q10" s="14">
        <v>10</v>
      </c>
      <c r="R10" s="14">
        <v>9.8000000000000007</v>
      </c>
      <c r="S10" s="14"/>
      <c r="T10" s="124"/>
      <c r="U10" s="124"/>
      <c r="V10" s="15">
        <f t="shared" si="1"/>
        <v>9.8000000000000007</v>
      </c>
      <c r="W10" s="14">
        <v>10</v>
      </c>
      <c r="X10" s="14">
        <v>9</v>
      </c>
      <c r="Y10" s="14"/>
      <c r="Z10" s="15">
        <f t="shared" si="2"/>
        <v>9.5</v>
      </c>
      <c r="AA10" s="14">
        <v>10</v>
      </c>
      <c r="AB10" s="14">
        <v>10</v>
      </c>
      <c r="AC10" s="14"/>
      <c r="AD10" s="15">
        <f t="shared" si="3"/>
        <v>10</v>
      </c>
      <c r="AE10" s="17">
        <f t="shared" si="4"/>
        <v>7.86</v>
      </c>
      <c r="AF10" s="18">
        <v>10</v>
      </c>
      <c r="AG10" s="15">
        <f t="shared" si="5"/>
        <v>2</v>
      </c>
      <c r="AH10" s="19">
        <f t="shared" si="6"/>
        <v>9.86</v>
      </c>
    </row>
    <row r="11" spans="1:34">
      <c r="A11" s="47">
        <v>4</v>
      </c>
      <c r="B11" s="24" t="s">
        <v>221</v>
      </c>
      <c r="C11" s="13" t="s">
        <v>222</v>
      </c>
      <c r="D11" s="14">
        <v>9.5</v>
      </c>
      <c r="E11" s="14">
        <v>10</v>
      </c>
      <c r="F11" s="14">
        <v>10</v>
      </c>
      <c r="G11" s="14" t="s">
        <v>331</v>
      </c>
      <c r="H11" s="14"/>
      <c r="I11" s="14"/>
      <c r="J11" s="14"/>
      <c r="K11" s="14"/>
      <c r="L11" s="14"/>
      <c r="M11" s="14"/>
      <c r="N11" s="15">
        <f t="shared" si="0"/>
        <v>9.83</v>
      </c>
      <c r="O11" s="14">
        <v>7.5</v>
      </c>
      <c r="P11" s="14" t="s">
        <v>310</v>
      </c>
      <c r="Q11" s="14">
        <v>7.6</v>
      </c>
      <c r="R11" s="14">
        <v>9.8000000000000007</v>
      </c>
      <c r="S11" s="14"/>
      <c r="T11" s="124"/>
      <c r="U11" s="124"/>
      <c r="V11" s="15">
        <f t="shared" si="1"/>
        <v>8.3000000000000007</v>
      </c>
      <c r="W11" s="14">
        <v>10</v>
      </c>
      <c r="X11" s="14">
        <v>9</v>
      </c>
      <c r="Y11" s="14"/>
      <c r="Z11" s="15">
        <f t="shared" si="2"/>
        <v>9.5</v>
      </c>
      <c r="AA11" s="14">
        <v>8</v>
      </c>
      <c r="AB11" s="14">
        <v>9.3000000000000007</v>
      </c>
      <c r="AC11" s="14"/>
      <c r="AD11" s="15">
        <f t="shared" si="3"/>
        <v>8.65</v>
      </c>
      <c r="AE11" s="17">
        <f t="shared" si="4"/>
        <v>7.25</v>
      </c>
      <c r="AF11" s="18">
        <v>10</v>
      </c>
      <c r="AG11" s="15">
        <f t="shared" si="5"/>
        <v>2</v>
      </c>
      <c r="AH11" s="19">
        <f t="shared" si="6"/>
        <v>9.25</v>
      </c>
    </row>
    <row r="12" spans="1:34">
      <c r="A12" s="47">
        <v>5</v>
      </c>
      <c r="B12" s="51" t="s">
        <v>223</v>
      </c>
      <c r="C12" s="13" t="s">
        <v>224</v>
      </c>
      <c r="D12" s="14">
        <v>10</v>
      </c>
      <c r="E12" s="14">
        <v>7</v>
      </c>
      <c r="F12" s="14">
        <v>9.3000000000000007</v>
      </c>
      <c r="G12" s="14">
        <v>10</v>
      </c>
      <c r="H12" s="14"/>
      <c r="I12" s="14"/>
      <c r="J12" s="14"/>
      <c r="K12" s="14"/>
      <c r="L12" s="14"/>
      <c r="M12" s="14"/>
      <c r="N12" s="15">
        <f t="shared" si="0"/>
        <v>9.07</v>
      </c>
      <c r="O12" s="14">
        <v>8.5</v>
      </c>
      <c r="P12" s="14">
        <v>6.3</v>
      </c>
      <c r="Q12" s="14">
        <v>8.1999999999999993</v>
      </c>
      <c r="R12" s="14">
        <v>7</v>
      </c>
      <c r="S12" s="14"/>
      <c r="T12" s="124"/>
      <c r="U12" s="124"/>
      <c r="V12" s="15">
        <f t="shared" si="1"/>
        <v>7.5</v>
      </c>
      <c r="W12" s="14">
        <v>9.5</v>
      </c>
      <c r="X12" s="14">
        <v>5</v>
      </c>
      <c r="Y12" s="14"/>
      <c r="Z12" s="15">
        <f t="shared" si="2"/>
        <v>7.25</v>
      </c>
      <c r="AA12" s="14">
        <v>9</v>
      </c>
      <c r="AB12" s="14">
        <v>5</v>
      </c>
      <c r="AC12" s="14"/>
      <c r="AD12" s="15">
        <f t="shared" si="3"/>
        <v>7</v>
      </c>
      <c r="AE12" s="17">
        <f t="shared" si="4"/>
        <v>6.16</v>
      </c>
      <c r="AF12" s="18">
        <v>4.5999999999999996</v>
      </c>
      <c r="AG12" s="15">
        <f t="shared" si="5"/>
        <v>0.92</v>
      </c>
      <c r="AH12" s="19">
        <f t="shared" si="6"/>
        <v>7.08</v>
      </c>
    </row>
    <row r="13" spans="1:34">
      <c r="A13" s="47">
        <v>6</v>
      </c>
      <c r="B13" s="23" t="s">
        <v>225</v>
      </c>
      <c r="C13" s="13" t="s">
        <v>226</v>
      </c>
      <c r="D13" s="14">
        <v>0</v>
      </c>
      <c r="E13" s="14">
        <v>0</v>
      </c>
      <c r="F13" s="14">
        <v>9.6</v>
      </c>
      <c r="G13" s="14">
        <v>10</v>
      </c>
      <c r="H13" s="14"/>
      <c r="I13" s="14"/>
      <c r="J13" s="14"/>
      <c r="K13" s="14"/>
      <c r="L13" s="14"/>
      <c r="M13" s="14"/>
      <c r="N13" s="15">
        <f t="shared" si="0"/>
        <v>4.9000000000000004</v>
      </c>
      <c r="O13" s="14" t="s">
        <v>441</v>
      </c>
      <c r="P13" s="14">
        <v>8.9</v>
      </c>
      <c r="Q13" s="14">
        <v>9</v>
      </c>
      <c r="R13" s="14">
        <v>7</v>
      </c>
      <c r="S13" s="14"/>
      <c r="T13" s="124"/>
      <c r="U13" s="124"/>
      <c r="V13" s="15">
        <f t="shared" si="1"/>
        <v>8.3000000000000007</v>
      </c>
      <c r="W13" s="14">
        <v>10</v>
      </c>
      <c r="X13" s="14">
        <v>9</v>
      </c>
      <c r="Y13" s="14"/>
      <c r="Z13" s="15">
        <f t="shared" si="2"/>
        <v>9.5</v>
      </c>
      <c r="AA13" s="14">
        <v>1</v>
      </c>
      <c r="AB13" s="14">
        <v>5</v>
      </c>
      <c r="AC13" s="22"/>
      <c r="AD13" s="15">
        <f t="shared" si="3"/>
        <v>3</v>
      </c>
      <c r="AE13" s="17">
        <f t="shared" si="4"/>
        <v>5.14</v>
      </c>
      <c r="AF13" s="18">
        <v>1</v>
      </c>
      <c r="AG13" s="15">
        <f t="shared" si="5"/>
        <v>0.2</v>
      </c>
      <c r="AH13" s="19">
        <f t="shared" si="6"/>
        <v>5.34</v>
      </c>
    </row>
    <row r="14" spans="1:34">
      <c r="A14" s="47">
        <v>7</v>
      </c>
      <c r="B14" s="51" t="s">
        <v>227</v>
      </c>
      <c r="C14" s="13" t="s">
        <v>228</v>
      </c>
      <c r="D14" s="14">
        <v>10</v>
      </c>
      <c r="E14" s="14">
        <v>10</v>
      </c>
      <c r="F14" s="14">
        <v>9.8000000000000007</v>
      </c>
      <c r="G14" s="14">
        <v>10</v>
      </c>
      <c r="H14" s="14"/>
      <c r="I14" s="14"/>
      <c r="J14" s="14"/>
      <c r="K14" s="14"/>
      <c r="L14" s="14"/>
      <c r="M14" s="14"/>
      <c r="N14" s="15">
        <f t="shared" si="0"/>
        <v>9.9499999999999993</v>
      </c>
      <c r="O14" s="14">
        <v>6.5</v>
      </c>
      <c r="P14" s="14">
        <v>8.5</v>
      </c>
      <c r="Q14" s="14">
        <v>9.5</v>
      </c>
      <c r="R14" s="14" t="s">
        <v>310</v>
      </c>
      <c r="S14" s="14"/>
      <c r="T14" s="124"/>
      <c r="U14" s="124"/>
      <c r="V14" s="15">
        <f t="shared" si="1"/>
        <v>8.16</v>
      </c>
      <c r="W14" s="14">
        <v>10</v>
      </c>
      <c r="X14" s="14">
        <v>9</v>
      </c>
      <c r="Y14" s="14"/>
      <c r="Z14" s="15">
        <f t="shared" si="2"/>
        <v>9.5</v>
      </c>
      <c r="AA14" s="14">
        <v>7.1</v>
      </c>
      <c r="AB14" s="14">
        <v>6.8</v>
      </c>
      <c r="AC14" s="14"/>
      <c r="AD14" s="15">
        <f t="shared" si="3"/>
        <v>6.95</v>
      </c>
      <c r="AE14" s="17">
        <f t="shared" si="4"/>
        <v>6.91</v>
      </c>
      <c r="AF14" s="18">
        <v>8.1</v>
      </c>
      <c r="AG14" s="15">
        <f t="shared" si="5"/>
        <v>1.62</v>
      </c>
      <c r="AH14" s="19">
        <f t="shared" si="6"/>
        <v>8.5300000000000011</v>
      </c>
    </row>
    <row r="15" spans="1:34">
      <c r="A15" s="47">
        <v>8</v>
      </c>
      <c r="B15" s="51" t="s">
        <v>229</v>
      </c>
      <c r="C15" s="13" t="s">
        <v>230</v>
      </c>
      <c r="D15" s="14">
        <v>9.5</v>
      </c>
      <c r="E15" s="14">
        <v>8.5</v>
      </c>
      <c r="F15" s="14">
        <v>9.1999999999999993</v>
      </c>
      <c r="G15" s="14">
        <v>10</v>
      </c>
      <c r="H15" s="14"/>
      <c r="I15" s="14"/>
      <c r="J15" s="14"/>
      <c r="K15" s="14"/>
      <c r="L15" s="14"/>
      <c r="M15" s="14"/>
      <c r="N15" s="15">
        <f t="shared" si="0"/>
        <v>9.3000000000000007</v>
      </c>
      <c r="O15" s="14">
        <v>9.9</v>
      </c>
      <c r="P15" s="14" t="s">
        <v>310</v>
      </c>
      <c r="Q15" s="14">
        <v>10</v>
      </c>
      <c r="R15" s="14">
        <v>7.5</v>
      </c>
      <c r="S15" s="14"/>
      <c r="T15" s="124"/>
      <c r="U15" s="124"/>
      <c r="V15" s="15">
        <f t="shared" si="1"/>
        <v>9.1300000000000008</v>
      </c>
      <c r="W15" s="14">
        <v>9.5</v>
      </c>
      <c r="X15" s="14">
        <v>5</v>
      </c>
      <c r="Y15" s="14"/>
      <c r="Z15" s="15">
        <f t="shared" si="2"/>
        <v>7.25</v>
      </c>
      <c r="AA15" s="14">
        <v>1</v>
      </c>
      <c r="AB15" s="14">
        <v>1</v>
      </c>
      <c r="AC15" s="14"/>
      <c r="AD15" s="15">
        <f t="shared" si="3"/>
        <v>1</v>
      </c>
      <c r="AE15" s="17">
        <f t="shared" si="4"/>
        <v>5.33</v>
      </c>
      <c r="AF15" s="18">
        <v>2</v>
      </c>
      <c r="AG15" s="15">
        <f t="shared" si="5"/>
        <v>0.4</v>
      </c>
      <c r="AH15" s="19">
        <f t="shared" si="6"/>
        <v>5.73</v>
      </c>
    </row>
    <row r="16" spans="1:34">
      <c r="A16" s="47">
        <v>9</v>
      </c>
      <c r="B16" s="51" t="s">
        <v>231</v>
      </c>
      <c r="C16" s="13" t="s">
        <v>232</v>
      </c>
      <c r="D16" s="14">
        <v>0</v>
      </c>
      <c r="E16" s="14">
        <v>0</v>
      </c>
      <c r="F16" s="14">
        <v>9.8000000000000007</v>
      </c>
      <c r="G16" s="14">
        <v>9.5</v>
      </c>
      <c r="H16" s="14"/>
      <c r="I16" s="14"/>
      <c r="J16" s="14"/>
      <c r="K16" s="14"/>
      <c r="L16" s="14"/>
      <c r="M16" s="14"/>
      <c r="N16" s="15">
        <f t="shared" si="0"/>
        <v>4.82</v>
      </c>
      <c r="O16" s="14">
        <v>4.5</v>
      </c>
      <c r="P16" s="14">
        <v>8.9</v>
      </c>
      <c r="Q16" s="14">
        <v>7.9</v>
      </c>
      <c r="R16" s="14">
        <v>8.1999999999999993</v>
      </c>
      <c r="S16" s="14"/>
      <c r="T16" s="124"/>
      <c r="U16" s="124"/>
      <c r="V16" s="15">
        <f t="shared" si="1"/>
        <v>7.37</v>
      </c>
      <c r="W16" s="14">
        <v>10</v>
      </c>
      <c r="X16" s="14">
        <v>9</v>
      </c>
      <c r="Y16" s="14"/>
      <c r="Z16" s="15">
        <f t="shared" si="2"/>
        <v>9.5</v>
      </c>
      <c r="AA16" s="14">
        <v>9.8000000000000007</v>
      </c>
      <c r="AB16" s="14">
        <v>1</v>
      </c>
      <c r="AC16" s="14"/>
      <c r="AD16" s="15">
        <f t="shared" si="3"/>
        <v>5.4</v>
      </c>
      <c r="AE16" s="17">
        <f t="shared" si="4"/>
        <v>5.41</v>
      </c>
      <c r="AF16" s="18">
        <v>8</v>
      </c>
      <c r="AG16" s="15">
        <f t="shared" si="5"/>
        <v>1.6</v>
      </c>
      <c r="AH16" s="19">
        <f t="shared" si="6"/>
        <v>7.01</v>
      </c>
    </row>
    <row r="17" spans="1:34">
      <c r="A17" s="47">
        <v>10</v>
      </c>
      <c r="B17" s="51" t="s">
        <v>233</v>
      </c>
      <c r="C17" s="13" t="s">
        <v>234</v>
      </c>
      <c r="D17" s="14">
        <v>10</v>
      </c>
      <c r="E17" s="14">
        <v>9</v>
      </c>
      <c r="F17" s="14">
        <v>8.8000000000000007</v>
      </c>
      <c r="G17" s="14">
        <v>10</v>
      </c>
      <c r="H17" s="14"/>
      <c r="I17" s="14"/>
      <c r="J17" s="14"/>
      <c r="K17" s="14"/>
      <c r="L17" s="14"/>
      <c r="M17" s="14"/>
      <c r="N17" s="15">
        <f t="shared" si="0"/>
        <v>9.4499999999999993</v>
      </c>
      <c r="O17" s="14">
        <v>6.5</v>
      </c>
      <c r="P17" s="14">
        <v>9.6</v>
      </c>
      <c r="Q17" s="14">
        <v>10</v>
      </c>
      <c r="R17" s="14">
        <v>9.3000000000000007</v>
      </c>
      <c r="S17" s="14"/>
      <c r="T17" s="124"/>
      <c r="U17" s="124"/>
      <c r="V17" s="15">
        <f t="shared" si="1"/>
        <v>8.85</v>
      </c>
      <c r="W17" s="14">
        <v>10</v>
      </c>
      <c r="X17" s="14">
        <v>9.5</v>
      </c>
      <c r="Y17" s="14"/>
      <c r="Z17" s="15">
        <f t="shared" si="2"/>
        <v>9.75</v>
      </c>
      <c r="AA17" s="14">
        <v>9.4</v>
      </c>
      <c r="AB17" s="14">
        <v>9</v>
      </c>
      <c r="AC17" s="14"/>
      <c r="AD17" s="15">
        <f t="shared" si="3"/>
        <v>9.1999999999999993</v>
      </c>
      <c r="AE17" s="17">
        <f t="shared" si="4"/>
        <v>7.45</v>
      </c>
      <c r="AF17" s="18">
        <v>10</v>
      </c>
      <c r="AG17" s="15">
        <f t="shared" si="5"/>
        <v>2</v>
      </c>
      <c r="AH17" s="19">
        <f t="shared" si="6"/>
        <v>9.4499999999999993</v>
      </c>
    </row>
    <row r="18" spans="1:34">
      <c r="A18" s="47">
        <v>11</v>
      </c>
      <c r="B18" s="24" t="s">
        <v>235</v>
      </c>
      <c r="C18" s="13" t="s">
        <v>236</v>
      </c>
      <c r="D18" s="14">
        <v>10</v>
      </c>
      <c r="E18" s="14">
        <v>10</v>
      </c>
      <c r="F18" s="14">
        <v>10</v>
      </c>
      <c r="G18" s="14">
        <v>10</v>
      </c>
      <c r="H18" s="14"/>
      <c r="I18" s="14"/>
      <c r="J18" s="14"/>
      <c r="K18" s="14"/>
      <c r="L18" s="14"/>
      <c r="M18" s="14"/>
      <c r="N18" s="15">
        <f t="shared" si="0"/>
        <v>10</v>
      </c>
      <c r="O18" s="14">
        <v>9</v>
      </c>
      <c r="P18" s="14">
        <v>9.5</v>
      </c>
      <c r="Q18" s="14">
        <v>10</v>
      </c>
      <c r="R18" s="14">
        <v>10</v>
      </c>
      <c r="S18" s="14"/>
      <c r="T18" s="124"/>
      <c r="U18" s="124"/>
      <c r="V18" s="15">
        <f t="shared" si="1"/>
        <v>9.6199999999999992</v>
      </c>
      <c r="W18" s="14">
        <v>9.5</v>
      </c>
      <c r="X18" s="14">
        <v>5</v>
      </c>
      <c r="Y18" s="14"/>
      <c r="Z18" s="15">
        <f t="shared" si="2"/>
        <v>7.25</v>
      </c>
      <c r="AA18" s="14">
        <v>8.6</v>
      </c>
      <c r="AB18" s="14">
        <v>7.7</v>
      </c>
      <c r="AC18" s="14"/>
      <c r="AD18" s="15">
        <f t="shared" si="3"/>
        <v>8.15</v>
      </c>
      <c r="AE18" s="17">
        <f t="shared" si="4"/>
        <v>7</v>
      </c>
      <c r="AF18" s="18">
        <v>10</v>
      </c>
      <c r="AG18" s="15">
        <f t="shared" si="5"/>
        <v>2</v>
      </c>
      <c r="AH18" s="19">
        <f t="shared" si="6"/>
        <v>9</v>
      </c>
    </row>
    <row r="19" spans="1:34">
      <c r="A19" s="47">
        <v>12</v>
      </c>
      <c r="B19" s="51" t="s">
        <v>237</v>
      </c>
      <c r="C19" s="48" t="s">
        <v>238</v>
      </c>
      <c r="D19" s="14">
        <v>9.6</v>
      </c>
      <c r="E19" s="14">
        <v>9</v>
      </c>
      <c r="F19" s="14">
        <v>10</v>
      </c>
      <c r="G19" s="14">
        <v>10</v>
      </c>
      <c r="H19" s="14"/>
      <c r="I19" s="14"/>
      <c r="J19" s="14"/>
      <c r="K19" s="14"/>
      <c r="L19" s="14"/>
      <c r="M19" s="14"/>
      <c r="N19" s="15">
        <f t="shared" si="0"/>
        <v>9.65</v>
      </c>
      <c r="O19" s="14" t="s">
        <v>441</v>
      </c>
      <c r="P19" s="14">
        <v>7.9</v>
      </c>
      <c r="Q19" s="14">
        <v>9</v>
      </c>
      <c r="R19" s="14">
        <v>9.1999999999999993</v>
      </c>
      <c r="S19" s="14"/>
      <c r="T19" s="124"/>
      <c r="U19" s="124"/>
      <c r="V19" s="15">
        <f t="shared" si="1"/>
        <v>8.6999999999999993</v>
      </c>
      <c r="W19" s="14">
        <v>10</v>
      </c>
      <c r="X19" s="14">
        <v>9.5</v>
      </c>
      <c r="Y19" s="14"/>
      <c r="Z19" s="15">
        <f t="shared" si="2"/>
        <v>9.75</v>
      </c>
      <c r="AA19" s="14">
        <v>9.6</v>
      </c>
      <c r="AB19" s="14">
        <v>9.3000000000000007</v>
      </c>
      <c r="AC19" s="14"/>
      <c r="AD19" s="15">
        <f t="shared" si="3"/>
        <v>9.4499999999999993</v>
      </c>
      <c r="AE19" s="17">
        <f t="shared" si="4"/>
        <v>7.51</v>
      </c>
      <c r="AF19" s="18">
        <v>10</v>
      </c>
      <c r="AG19" s="15">
        <f t="shared" si="5"/>
        <v>2</v>
      </c>
      <c r="AH19" s="19">
        <f t="shared" si="6"/>
        <v>9.51</v>
      </c>
    </row>
    <row r="20" spans="1:34">
      <c r="A20" s="47">
        <v>13</v>
      </c>
      <c r="B20" s="51" t="s">
        <v>239</v>
      </c>
      <c r="C20" s="13" t="s">
        <v>240</v>
      </c>
      <c r="D20" s="14"/>
      <c r="E20" s="14"/>
      <c r="F20" s="14" t="s">
        <v>331</v>
      </c>
      <c r="G20" s="14">
        <v>10</v>
      </c>
      <c r="H20" s="14"/>
      <c r="I20" s="14"/>
      <c r="J20" s="14"/>
      <c r="K20" s="14"/>
      <c r="L20" s="14"/>
      <c r="M20" s="14"/>
      <c r="N20" s="15">
        <f t="shared" si="0"/>
        <v>10</v>
      </c>
      <c r="O20" s="14" t="s">
        <v>441</v>
      </c>
      <c r="P20" s="14">
        <v>0</v>
      </c>
      <c r="Q20" s="14">
        <v>9.1999999999999993</v>
      </c>
      <c r="R20" s="14" t="s">
        <v>310</v>
      </c>
      <c r="S20" s="14"/>
      <c r="T20" s="124"/>
      <c r="U20" s="124"/>
      <c r="V20" s="15">
        <f t="shared" si="1"/>
        <v>4.5999999999999996</v>
      </c>
      <c r="W20" s="14">
        <v>10</v>
      </c>
      <c r="X20" s="14">
        <v>9</v>
      </c>
      <c r="Y20" s="14"/>
      <c r="Z20" s="15">
        <f t="shared" si="2"/>
        <v>9.5</v>
      </c>
      <c r="AA20" s="14" t="s">
        <v>310</v>
      </c>
      <c r="AB20" s="14" t="s">
        <v>310</v>
      </c>
      <c r="AC20" s="14"/>
      <c r="AD20" s="15" t="e">
        <f t="shared" si="3"/>
        <v>#DIV/0!</v>
      </c>
      <c r="AE20" s="17" t="e">
        <f t="shared" si="4"/>
        <v>#DIV/0!</v>
      </c>
      <c r="AF20" s="18">
        <v>3.1</v>
      </c>
      <c r="AG20" s="15">
        <f t="shared" si="5"/>
        <v>0.62</v>
      </c>
      <c r="AH20" s="19" t="e">
        <f t="shared" si="6"/>
        <v>#DIV/0!</v>
      </c>
    </row>
    <row r="21" spans="1:34">
      <c r="A21" s="47">
        <v>14</v>
      </c>
      <c r="B21" s="54" t="s">
        <v>241</v>
      </c>
      <c r="C21" s="13" t="s">
        <v>242</v>
      </c>
      <c r="D21" s="14">
        <v>10</v>
      </c>
      <c r="E21" s="14"/>
      <c r="F21" s="14" t="s">
        <v>331</v>
      </c>
      <c r="G21" s="14" t="s">
        <v>331</v>
      </c>
      <c r="H21" s="14"/>
      <c r="I21" s="14"/>
      <c r="J21" s="14"/>
      <c r="K21" s="14"/>
      <c r="L21" s="14"/>
      <c r="M21" s="14"/>
      <c r="N21" s="15">
        <f t="shared" si="0"/>
        <v>10</v>
      </c>
      <c r="O21" s="14">
        <v>9.5</v>
      </c>
      <c r="P21" s="14">
        <v>9.5</v>
      </c>
      <c r="Q21" s="14">
        <v>9.8000000000000007</v>
      </c>
      <c r="R21" s="14" t="s">
        <v>310</v>
      </c>
      <c r="S21" s="14"/>
      <c r="T21" s="124"/>
      <c r="U21" s="124"/>
      <c r="V21" s="15">
        <f t="shared" si="1"/>
        <v>9.6</v>
      </c>
      <c r="W21" s="14">
        <v>9.5</v>
      </c>
      <c r="X21" s="14">
        <v>5</v>
      </c>
      <c r="Y21" s="14"/>
      <c r="Z21" s="15">
        <f t="shared" si="2"/>
        <v>7.25</v>
      </c>
      <c r="AA21" s="14">
        <v>9</v>
      </c>
      <c r="AB21" s="14">
        <v>8.5</v>
      </c>
      <c r="AC21" s="14"/>
      <c r="AD21" s="15">
        <f t="shared" si="3"/>
        <v>8.75</v>
      </c>
      <c r="AE21" s="17">
        <f t="shared" si="4"/>
        <v>7.12</v>
      </c>
      <c r="AF21" s="18">
        <v>0</v>
      </c>
      <c r="AG21" s="15">
        <f t="shared" si="5"/>
        <v>0</v>
      </c>
      <c r="AH21" s="19">
        <f t="shared" si="6"/>
        <v>7.12</v>
      </c>
    </row>
    <row r="22" spans="1:34">
      <c r="A22" s="47">
        <v>15</v>
      </c>
      <c r="B22" s="23" t="s">
        <v>243</v>
      </c>
      <c r="C22" s="13" t="s">
        <v>244</v>
      </c>
      <c r="D22" s="14"/>
      <c r="E22" s="14">
        <v>9.6</v>
      </c>
      <c r="F22" s="14">
        <v>9.6</v>
      </c>
      <c r="G22" s="14">
        <v>10</v>
      </c>
      <c r="H22" s="14"/>
      <c r="I22" s="14"/>
      <c r="J22" s="14"/>
      <c r="K22" s="14"/>
      <c r="L22" s="14"/>
      <c r="M22" s="14"/>
      <c r="N22" s="15">
        <f t="shared" si="0"/>
        <v>9.73</v>
      </c>
      <c r="O22" s="14" t="s">
        <v>441</v>
      </c>
      <c r="P22" s="14">
        <v>6.5</v>
      </c>
      <c r="Q22" s="14">
        <v>9.8000000000000007</v>
      </c>
      <c r="R22" s="14">
        <v>8</v>
      </c>
      <c r="S22" s="14"/>
      <c r="T22" s="124"/>
      <c r="U22" s="124"/>
      <c r="V22" s="15">
        <f t="shared" si="1"/>
        <v>8.1</v>
      </c>
      <c r="W22" s="14">
        <v>10</v>
      </c>
      <c r="X22" s="14">
        <v>9</v>
      </c>
      <c r="Y22" s="14"/>
      <c r="Z22" s="15">
        <f t="shared" si="2"/>
        <v>9.5</v>
      </c>
      <c r="AA22" s="14">
        <v>1</v>
      </c>
      <c r="AB22" s="14">
        <v>5</v>
      </c>
      <c r="AC22" s="14"/>
      <c r="AD22" s="15">
        <f t="shared" si="3"/>
        <v>3</v>
      </c>
      <c r="AE22" s="17">
        <f t="shared" si="4"/>
        <v>6.06</v>
      </c>
      <c r="AF22" s="18">
        <v>4</v>
      </c>
      <c r="AG22" s="15">
        <f t="shared" si="5"/>
        <v>0.8</v>
      </c>
      <c r="AH22" s="19">
        <f t="shared" si="6"/>
        <v>6.8599999999999994</v>
      </c>
    </row>
    <row r="23" spans="1:34">
      <c r="A23" s="47">
        <v>16</v>
      </c>
      <c r="B23" s="51" t="s">
        <v>245</v>
      </c>
      <c r="C23" s="48" t="s">
        <v>246</v>
      </c>
      <c r="D23" s="14">
        <v>10</v>
      </c>
      <c r="E23" s="14">
        <v>10</v>
      </c>
      <c r="F23" s="14">
        <v>10</v>
      </c>
      <c r="G23" s="14">
        <v>10</v>
      </c>
      <c r="H23" s="14"/>
      <c r="I23" s="14"/>
      <c r="J23" s="14"/>
      <c r="K23" s="14"/>
      <c r="L23" s="14"/>
      <c r="M23" s="14"/>
      <c r="N23" s="15">
        <f t="shared" si="0"/>
        <v>10</v>
      </c>
      <c r="O23" s="14" t="s">
        <v>441</v>
      </c>
      <c r="P23" s="14">
        <v>9.8000000000000007</v>
      </c>
      <c r="Q23" s="14">
        <v>10</v>
      </c>
      <c r="R23" s="14">
        <v>9.8000000000000007</v>
      </c>
      <c r="S23" s="14"/>
      <c r="T23" s="124"/>
      <c r="U23" s="124"/>
      <c r="V23" s="15">
        <f t="shared" si="1"/>
        <v>9.86</v>
      </c>
      <c r="W23" s="14">
        <v>10</v>
      </c>
      <c r="X23" s="14">
        <v>9.5</v>
      </c>
      <c r="Y23" s="14"/>
      <c r="Z23" s="15">
        <f t="shared" si="2"/>
        <v>9.75</v>
      </c>
      <c r="AA23" s="14">
        <v>9.8000000000000007</v>
      </c>
      <c r="AB23" s="14">
        <v>9.4</v>
      </c>
      <c r="AC23" s="14"/>
      <c r="AD23" s="15">
        <f t="shared" si="3"/>
        <v>9.6</v>
      </c>
      <c r="AE23" s="17">
        <f t="shared" si="4"/>
        <v>7.84</v>
      </c>
      <c r="AF23" s="18">
        <v>10</v>
      </c>
      <c r="AG23" s="15">
        <f t="shared" si="5"/>
        <v>2</v>
      </c>
      <c r="AH23" s="19">
        <f t="shared" si="6"/>
        <v>9.84</v>
      </c>
    </row>
    <row r="24" spans="1:34">
      <c r="A24" s="47">
        <v>17</v>
      </c>
      <c r="B24" s="51" t="s">
        <v>247</v>
      </c>
      <c r="C24" s="13" t="s">
        <v>248</v>
      </c>
      <c r="D24" s="14">
        <v>10</v>
      </c>
      <c r="E24" s="14">
        <v>10</v>
      </c>
      <c r="F24" s="14">
        <v>10</v>
      </c>
      <c r="G24" s="14">
        <v>10</v>
      </c>
      <c r="H24" s="14"/>
      <c r="I24" s="14"/>
      <c r="J24" s="14"/>
      <c r="K24" s="14"/>
      <c r="L24" s="14"/>
      <c r="M24" s="14"/>
      <c r="N24" s="15">
        <f t="shared" si="0"/>
        <v>10</v>
      </c>
      <c r="O24" s="14">
        <v>9.5</v>
      </c>
      <c r="P24" s="14">
        <v>10</v>
      </c>
      <c r="Q24" s="14">
        <v>10</v>
      </c>
      <c r="R24" s="14">
        <v>9.8000000000000007</v>
      </c>
      <c r="S24" s="14"/>
      <c r="T24" s="124"/>
      <c r="U24" s="124"/>
      <c r="V24" s="15">
        <f t="shared" si="1"/>
        <v>9.82</v>
      </c>
      <c r="W24" s="14">
        <v>9.5</v>
      </c>
      <c r="X24" s="14">
        <v>5</v>
      </c>
      <c r="Y24" s="14"/>
      <c r="Z24" s="15">
        <f t="shared" si="2"/>
        <v>7.25</v>
      </c>
      <c r="AA24" s="14">
        <v>10</v>
      </c>
      <c r="AB24" s="14">
        <v>10</v>
      </c>
      <c r="AC24" s="14"/>
      <c r="AD24" s="15">
        <f t="shared" si="3"/>
        <v>10</v>
      </c>
      <c r="AE24" s="17">
        <f t="shared" si="4"/>
        <v>7.41</v>
      </c>
      <c r="AF24" s="18">
        <v>10</v>
      </c>
      <c r="AG24" s="15">
        <f t="shared" si="5"/>
        <v>2</v>
      </c>
      <c r="AH24" s="19">
        <f t="shared" si="6"/>
        <v>9.41</v>
      </c>
    </row>
    <row r="25" spans="1:34">
      <c r="A25" s="47">
        <v>18</v>
      </c>
      <c r="B25" s="51" t="s">
        <v>249</v>
      </c>
      <c r="C25" s="13" t="s">
        <v>250</v>
      </c>
      <c r="D25" s="14"/>
      <c r="E25" s="14">
        <v>9</v>
      </c>
      <c r="F25" s="14">
        <v>9.6</v>
      </c>
      <c r="G25" s="14">
        <v>9.5</v>
      </c>
      <c r="H25" s="14"/>
      <c r="I25" s="14"/>
      <c r="J25" s="14"/>
      <c r="K25" s="14"/>
      <c r="L25" s="14"/>
      <c r="M25" s="14"/>
      <c r="N25" s="15">
        <f t="shared" si="0"/>
        <v>9.36</v>
      </c>
      <c r="O25" s="14">
        <v>8.5</v>
      </c>
      <c r="P25" s="14">
        <v>9.8000000000000007</v>
      </c>
      <c r="Q25" s="14" t="s">
        <v>310</v>
      </c>
      <c r="R25" s="14">
        <v>9</v>
      </c>
      <c r="S25" s="14"/>
      <c r="T25" s="124"/>
      <c r="U25" s="124"/>
      <c r="V25" s="15">
        <f t="shared" si="1"/>
        <v>9.1</v>
      </c>
      <c r="W25" s="14" t="s">
        <v>310</v>
      </c>
      <c r="X25" s="14" t="s">
        <v>310</v>
      </c>
      <c r="Y25" s="14"/>
      <c r="Z25" s="15" t="e">
        <f t="shared" si="2"/>
        <v>#DIV/0!</v>
      </c>
      <c r="AA25" s="14">
        <v>9</v>
      </c>
      <c r="AB25" s="14">
        <v>9</v>
      </c>
      <c r="AC25" s="14"/>
      <c r="AD25" s="15">
        <f t="shared" si="3"/>
        <v>9</v>
      </c>
      <c r="AE25" s="17" t="e">
        <f t="shared" si="4"/>
        <v>#DIV/0!</v>
      </c>
      <c r="AF25" s="18">
        <v>9.1</v>
      </c>
      <c r="AG25" s="15">
        <f t="shared" si="5"/>
        <v>1.82</v>
      </c>
      <c r="AH25" s="19" t="e">
        <f t="shared" si="6"/>
        <v>#DIV/0!</v>
      </c>
    </row>
    <row r="26" spans="1:34">
      <c r="A26" s="47">
        <v>19</v>
      </c>
      <c r="B26" s="51" t="s">
        <v>251</v>
      </c>
      <c r="C26" s="48" t="s">
        <v>252</v>
      </c>
      <c r="D26" s="14"/>
      <c r="E26" s="14">
        <v>10</v>
      </c>
      <c r="F26" s="14">
        <v>10</v>
      </c>
      <c r="G26" s="14">
        <v>10</v>
      </c>
      <c r="H26" s="14"/>
      <c r="I26" s="14"/>
      <c r="J26" s="14"/>
      <c r="K26" s="14"/>
      <c r="L26" s="14"/>
      <c r="M26" s="14"/>
      <c r="N26" s="15">
        <f t="shared" si="0"/>
        <v>10</v>
      </c>
      <c r="O26" s="14" t="s">
        <v>441</v>
      </c>
      <c r="P26" s="14" t="s">
        <v>310</v>
      </c>
      <c r="Q26" s="14">
        <v>8.6</v>
      </c>
      <c r="R26" s="14">
        <v>9.8000000000000007</v>
      </c>
      <c r="S26" s="14"/>
      <c r="T26" s="124"/>
      <c r="U26" s="124"/>
      <c r="V26" s="15">
        <f t="shared" si="1"/>
        <v>9.1999999999999993</v>
      </c>
      <c r="W26" s="14">
        <v>10</v>
      </c>
      <c r="X26" s="14">
        <v>9.5</v>
      </c>
      <c r="Y26" s="14"/>
      <c r="Z26" s="15">
        <f t="shared" si="2"/>
        <v>9.75</v>
      </c>
      <c r="AA26" s="14">
        <v>9.8000000000000007</v>
      </c>
      <c r="AB26" s="14">
        <v>9.8000000000000007</v>
      </c>
      <c r="AC26" s="14"/>
      <c r="AD26" s="15">
        <f t="shared" si="3"/>
        <v>9.8000000000000007</v>
      </c>
      <c r="AE26" s="17">
        <f t="shared" si="4"/>
        <v>7.75</v>
      </c>
      <c r="AF26" s="18">
        <v>10</v>
      </c>
      <c r="AG26" s="15">
        <f t="shared" si="5"/>
        <v>2</v>
      </c>
      <c r="AH26" s="19">
        <f t="shared" si="6"/>
        <v>9.75</v>
      </c>
    </row>
    <row r="27" spans="1:34">
      <c r="A27" s="47">
        <v>20</v>
      </c>
      <c r="B27" s="23" t="s">
        <v>253</v>
      </c>
      <c r="C27" s="13" t="s">
        <v>242</v>
      </c>
      <c r="D27" s="14"/>
      <c r="E27" s="14"/>
      <c r="F27" s="14"/>
      <c r="G27" s="14">
        <v>8</v>
      </c>
      <c r="H27" s="14"/>
      <c r="I27" s="14"/>
      <c r="J27" s="14"/>
      <c r="K27" s="14"/>
      <c r="L27" s="14"/>
      <c r="M27" s="14"/>
      <c r="N27" s="15">
        <f t="shared" si="0"/>
        <v>8</v>
      </c>
      <c r="O27" s="14" t="s">
        <v>441</v>
      </c>
      <c r="P27" s="14">
        <v>1</v>
      </c>
      <c r="Q27" s="14">
        <v>7.4</v>
      </c>
      <c r="R27" s="14">
        <v>5</v>
      </c>
      <c r="S27" s="14"/>
      <c r="T27" s="124"/>
      <c r="U27" s="124"/>
      <c r="V27" s="15">
        <f t="shared" si="1"/>
        <v>4.46</v>
      </c>
      <c r="W27" s="14">
        <v>10</v>
      </c>
      <c r="X27" s="14">
        <v>9.5</v>
      </c>
      <c r="Y27" s="14"/>
      <c r="Z27" s="15">
        <f t="shared" si="2"/>
        <v>9.75</v>
      </c>
      <c r="AA27" s="14">
        <v>1</v>
      </c>
      <c r="AB27" s="14">
        <v>5</v>
      </c>
      <c r="AC27" s="14"/>
      <c r="AD27" s="15">
        <f t="shared" si="3"/>
        <v>3</v>
      </c>
      <c r="AE27" s="17">
        <f t="shared" si="4"/>
        <v>5.04</v>
      </c>
      <c r="AF27" s="18">
        <v>0</v>
      </c>
      <c r="AG27" s="15">
        <f t="shared" si="5"/>
        <v>0</v>
      </c>
      <c r="AH27" s="19">
        <f t="shared" si="6"/>
        <v>5.04</v>
      </c>
    </row>
    <row r="28" spans="1:34">
      <c r="A28" s="47">
        <v>21</v>
      </c>
      <c r="B28" s="51" t="s">
        <v>254</v>
      </c>
      <c r="C28" s="13" t="s">
        <v>255</v>
      </c>
      <c r="D28" s="14"/>
      <c r="E28" s="14">
        <v>7</v>
      </c>
      <c r="F28" s="14">
        <v>9.6</v>
      </c>
      <c r="G28" s="14">
        <v>10</v>
      </c>
      <c r="H28" s="14"/>
      <c r="I28" s="14"/>
      <c r="J28" s="14"/>
      <c r="K28" s="14"/>
      <c r="L28" s="14"/>
      <c r="M28" s="14"/>
      <c r="N28" s="15">
        <f t="shared" si="0"/>
        <v>8.86</v>
      </c>
      <c r="O28" s="14" t="s">
        <v>441</v>
      </c>
      <c r="P28" s="14">
        <v>9.5</v>
      </c>
      <c r="Q28" s="14">
        <v>7.4</v>
      </c>
      <c r="R28" s="14">
        <v>9.6</v>
      </c>
      <c r="S28" s="14"/>
      <c r="T28" s="124"/>
      <c r="U28" s="124"/>
      <c r="V28" s="15">
        <f t="shared" si="1"/>
        <v>8.83</v>
      </c>
      <c r="W28" s="14">
        <v>10</v>
      </c>
      <c r="X28" s="14">
        <v>9.5</v>
      </c>
      <c r="Y28" s="14"/>
      <c r="Z28" s="15">
        <f t="shared" si="2"/>
        <v>9.75</v>
      </c>
      <c r="AA28" s="14">
        <v>9.8000000000000007</v>
      </c>
      <c r="AB28" s="14">
        <v>8.9</v>
      </c>
      <c r="AC28" s="14"/>
      <c r="AD28" s="15">
        <f t="shared" si="3"/>
        <v>9.35</v>
      </c>
      <c r="AE28" s="17">
        <f t="shared" si="4"/>
        <v>7.35</v>
      </c>
      <c r="AF28" s="18">
        <v>9.1</v>
      </c>
      <c r="AG28" s="15">
        <f t="shared" si="5"/>
        <v>1.82</v>
      </c>
      <c r="AH28" s="19">
        <f t="shared" si="6"/>
        <v>9.17</v>
      </c>
    </row>
    <row r="29" spans="1:34">
      <c r="A29" s="47">
        <v>22</v>
      </c>
      <c r="B29" s="55" t="s">
        <v>256</v>
      </c>
      <c r="C29" s="56" t="s">
        <v>257</v>
      </c>
      <c r="D29" s="14"/>
      <c r="E29" s="14">
        <v>9</v>
      </c>
      <c r="F29" s="14">
        <v>9.6</v>
      </c>
      <c r="G29" s="14">
        <v>9</v>
      </c>
      <c r="H29" s="14"/>
      <c r="I29" s="14"/>
      <c r="J29" s="14"/>
      <c r="K29" s="14"/>
      <c r="L29" s="14"/>
      <c r="M29" s="14"/>
      <c r="N29" s="15">
        <f t="shared" si="0"/>
        <v>9.1999999999999993</v>
      </c>
      <c r="O29" s="14">
        <v>8</v>
      </c>
      <c r="P29" s="14">
        <v>8.9</v>
      </c>
      <c r="Q29" s="14">
        <v>9.1</v>
      </c>
      <c r="R29" s="14">
        <v>9.6</v>
      </c>
      <c r="S29" s="14"/>
      <c r="T29" s="124"/>
      <c r="U29" s="124"/>
      <c r="V29" s="15">
        <f t="shared" si="1"/>
        <v>8.9</v>
      </c>
      <c r="W29" s="14">
        <v>10</v>
      </c>
      <c r="X29" s="14">
        <v>9</v>
      </c>
      <c r="Y29" s="14"/>
      <c r="Z29" s="15">
        <f t="shared" si="2"/>
        <v>9.5</v>
      </c>
      <c r="AA29" s="14">
        <v>8.6</v>
      </c>
      <c r="AB29" s="14">
        <v>8.4</v>
      </c>
      <c r="AC29" s="14"/>
      <c r="AD29" s="15">
        <f t="shared" si="3"/>
        <v>8.5</v>
      </c>
      <c r="AE29" s="17">
        <f t="shared" si="4"/>
        <v>7.22</v>
      </c>
      <c r="AF29" s="18">
        <v>10</v>
      </c>
      <c r="AG29" s="15">
        <f t="shared" si="5"/>
        <v>2</v>
      </c>
      <c r="AH29" s="19">
        <f t="shared" si="6"/>
        <v>9.2199999999999989</v>
      </c>
    </row>
    <row r="30" spans="1:34">
      <c r="A30" s="47">
        <v>23</v>
      </c>
      <c r="B30" s="23" t="s">
        <v>258</v>
      </c>
      <c r="C30" s="13" t="s">
        <v>259</v>
      </c>
      <c r="D30" s="14">
        <v>8.5</v>
      </c>
      <c r="E30" s="14">
        <v>9</v>
      </c>
      <c r="F30" s="14">
        <v>0</v>
      </c>
      <c r="G30" s="14">
        <v>0</v>
      </c>
      <c r="H30" s="14"/>
      <c r="I30" s="14"/>
      <c r="J30" s="14"/>
      <c r="K30" s="14"/>
      <c r="L30" s="14"/>
      <c r="M30" s="14"/>
      <c r="N30" s="15">
        <f t="shared" si="0"/>
        <v>4.37</v>
      </c>
      <c r="O30" s="14">
        <v>6</v>
      </c>
      <c r="P30" s="14">
        <v>9.5</v>
      </c>
      <c r="Q30" s="14">
        <v>8.1</v>
      </c>
      <c r="R30" s="14">
        <v>5</v>
      </c>
      <c r="S30" s="14"/>
      <c r="T30" s="124"/>
      <c r="U30" s="124"/>
      <c r="V30" s="15">
        <f t="shared" si="1"/>
        <v>7.15</v>
      </c>
      <c r="W30" s="14">
        <v>10</v>
      </c>
      <c r="X30" s="14">
        <v>9.5</v>
      </c>
      <c r="Y30" s="14"/>
      <c r="Z30" s="15">
        <f t="shared" si="2"/>
        <v>9.75</v>
      </c>
      <c r="AA30" s="14">
        <v>1</v>
      </c>
      <c r="AB30" s="14">
        <v>1</v>
      </c>
      <c r="AC30" s="14"/>
      <c r="AD30" s="15">
        <f t="shared" si="3"/>
        <v>1</v>
      </c>
      <c r="AE30" s="17">
        <f t="shared" si="4"/>
        <v>4.45</v>
      </c>
      <c r="AF30" s="18">
        <v>3</v>
      </c>
      <c r="AG30" s="15">
        <f t="shared" si="5"/>
        <v>0.6</v>
      </c>
      <c r="AH30" s="19">
        <f t="shared" si="6"/>
        <v>5.05</v>
      </c>
    </row>
    <row r="31" spans="1:34">
      <c r="A31" s="47">
        <v>24</v>
      </c>
      <c r="B31" s="51" t="s">
        <v>260</v>
      </c>
      <c r="C31" s="13" t="s">
        <v>261</v>
      </c>
      <c r="D31" s="14"/>
      <c r="E31" s="14">
        <v>9.4</v>
      </c>
      <c r="F31" s="14">
        <v>10</v>
      </c>
      <c r="G31" s="14">
        <v>10</v>
      </c>
      <c r="H31" s="14"/>
      <c r="I31" s="14"/>
      <c r="J31" s="14"/>
      <c r="K31" s="14"/>
      <c r="L31" s="14"/>
      <c r="M31" s="14"/>
      <c r="N31" s="15">
        <f t="shared" si="0"/>
        <v>9.8000000000000007</v>
      </c>
      <c r="O31" s="14">
        <v>4.5</v>
      </c>
      <c r="P31" s="14">
        <v>1</v>
      </c>
      <c r="Q31" s="14">
        <v>6.9</v>
      </c>
      <c r="R31" s="14">
        <v>7</v>
      </c>
      <c r="S31" s="14"/>
      <c r="T31" s="124"/>
      <c r="U31" s="124"/>
      <c r="V31" s="15">
        <f t="shared" si="1"/>
        <v>4.8499999999999996</v>
      </c>
      <c r="W31" s="14">
        <v>10</v>
      </c>
      <c r="X31" s="14">
        <v>9.5</v>
      </c>
      <c r="Y31" s="14"/>
      <c r="Z31" s="15">
        <f t="shared" si="2"/>
        <v>9.75</v>
      </c>
      <c r="AA31" s="14">
        <v>1</v>
      </c>
      <c r="AB31" s="14">
        <v>1</v>
      </c>
      <c r="AC31" s="14"/>
      <c r="AD31" s="15">
        <f t="shared" si="3"/>
        <v>1</v>
      </c>
      <c r="AE31" s="17">
        <f t="shared" si="4"/>
        <v>5.08</v>
      </c>
      <c r="AF31" s="18">
        <v>4.5999999999999996</v>
      </c>
      <c r="AG31" s="15">
        <f t="shared" si="5"/>
        <v>0.92</v>
      </c>
      <c r="AH31" s="19">
        <f t="shared" si="6"/>
        <v>6</v>
      </c>
    </row>
    <row r="32" spans="1:34">
      <c r="A32" s="47">
        <v>25</v>
      </c>
      <c r="B32" s="24" t="s">
        <v>262</v>
      </c>
      <c r="C32" s="13" t="s">
        <v>263</v>
      </c>
      <c r="D32" s="14">
        <v>10</v>
      </c>
      <c r="E32" s="14">
        <v>0</v>
      </c>
      <c r="F32" s="14">
        <v>9.8000000000000007</v>
      </c>
      <c r="G32" s="14">
        <v>0</v>
      </c>
      <c r="H32" s="14"/>
      <c r="I32" s="14"/>
      <c r="J32" s="14"/>
      <c r="K32" s="14"/>
      <c r="L32" s="14"/>
      <c r="M32" s="14"/>
      <c r="N32" s="15">
        <f t="shared" si="0"/>
        <v>4.95</v>
      </c>
      <c r="O32" s="14" t="s">
        <v>441</v>
      </c>
      <c r="P32" s="14">
        <v>1</v>
      </c>
      <c r="Q32" s="14">
        <v>9.1999999999999993</v>
      </c>
      <c r="R32" s="14">
        <v>8.6</v>
      </c>
      <c r="S32" s="14"/>
      <c r="T32" s="124"/>
      <c r="U32" s="124"/>
      <c r="V32" s="15">
        <f t="shared" si="1"/>
        <v>6.26</v>
      </c>
      <c r="W32" s="14">
        <v>10</v>
      </c>
      <c r="X32" s="14">
        <v>9.5</v>
      </c>
      <c r="Y32" s="14"/>
      <c r="Z32" s="15">
        <f t="shared" si="2"/>
        <v>9.75</v>
      </c>
      <c r="AA32" s="14">
        <v>0</v>
      </c>
      <c r="AB32" s="14">
        <v>6.9</v>
      </c>
      <c r="AC32" s="14"/>
      <c r="AD32" s="15">
        <f t="shared" si="3"/>
        <v>3.45</v>
      </c>
      <c r="AE32" s="17">
        <f t="shared" si="4"/>
        <v>4.88</v>
      </c>
      <c r="AF32" s="18">
        <v>6.8</v>
      </c>
      <c r="AG32" s="15">
        <f t="shared" si="5"/>
        <v>1.36</v>
      </c>
      <c r="AH32" s="19">
        <f t="shared" si="6"/>
        <v>6.24</v>
      </c>
    </row>
    <row r="33" spans="1:34">
      <c r="A33" s="47">
        <v>26</v>
      </c>
      <c r="B33" s="51" t="s">
        <v>264</v>
      </c>
      <c r="C33" s="13" t="s">
        <v>265</v>
      </c>
      <c r="D33" s="14"/>
      <c r="E33" s="14">
        <v>10</v>
      </c>
      <c r="F33" s="14">
        <v>7.5</v>
      </c>
      <c r="G33" s="14">
        <v>10</v>
      </c>
      <c r="H33" s="21"/>
      <c r="I33" s="21"/>
      <c r="J33" s="21"/>
      <c r="K33" s="21"/>
      <c r="L33" s="21"/>
      <c r="M33" s="21"/>
      <c r="N33" s="29"/>
      <c r="O33" s="14" t="s">
        <v>441</v>
      </c>
      <c r="P33" s="14">
        <v>9.5</v>
      </c>
      <c r="Q33" s="14">
        <v>9.5</v>
      </c>
      <c r="R33" s="14">
        <v>9.8000000000000007</v>
      </c>
      <c r="S33" s="124"/>
      <c r="T33" s="124"/>
      <c r="U33" s="124"/>
      <c r="V33" s="29"/>
      <c r="W33" s="14">
        <v>10</v>
      </c>
      <c r="X33" s="14">
        <v>9</v>
      </c>
      <c r="Y33" s="21"/>
      <c r="Z33" s="29"/>
      <c r="AA33" s="14">
        <v>8.8000000000000007</v>
      </c>
      <c r="AB33" s="14">
        <v>8.5</v>
      </c>
      <c r="AC33" s="21"/>
      <c r="AD33" s="29"/>
      <c r="AE33" s="30"/>
      <c r="AF33" s="28"/>
      <c r="AG33" s="29">
        <v>4</v>
      </c>
      <c r="AH33" s="31"/>
    </row>
    <row r="34" spans="1:34">
      <c r="A34" s="47">
        <v>27</v>
      </c>
      <c r="B34" s="51" t="s">
        <v>266</v>
      </c>
      <c r="C34" s="48" t="s">
        <v>267</v>
      </c>
      <c r="D34" s="14">
        <v>9.6</v>
      </c>
      <c r="E34" s="14">
        <v>7</v>
      </c>
      <c r="F34" s="14">
        <v>9.3000000000000007</v>
      </c>
      <c r="G34" s="14">
        <v>9</v>
      </c>
      <c r="H34" s="21"/>
      <c r="I34" s="21"/>
      <c r="J34" s="21"/>
      <c r="K34" s="21"/>
      <c r="L34" s="21"/>
      <c r="M34" s="21"/>
      <c r="N34" s="29"/>
      <c r="O34" s="14" t="s">
        <v>441</v>
      </c>
      <c r="P34" s="14" t="s">
        <v>310</v>
      </c>
      <c r="Q34" s="14">
        <v>10</v>
      </c>
      <c r="R34" s="14">
        <v>8.8000000000000007</v>
      </c>
      <c r="S34" s="124"/>
      <c r="T34" s="124"/>
      <c r="U34" s="124"/>
      <c r="V34" s="29"/>
      <c r="W34" s="14">
        <v>10</v>
      </c>
      <c r="X34" s="14">
        <v>9.5</v>
      </c>
      <c r="Y34" s="21"/>
      <c r="Z34" s="29"/>
      <c r="AA34" s="14">
        <v>0.5</v>
      </c>
      <c r="AB34" s="14">
        <v>4</v>
      </c>
      <c r="AC34" s="21"/>
      <c r="AD34" s="29"/>
      <c r="AE34" s="30"/>
      <c r="AF34" s="28"/>
      <c r="AG34" s="29">
        <v>6.3</v>
      </c>
      <c r="AH34" s="31"/>
    </row>
    <row r="35" spans="1:34">
      <c r="A35" s="47">
        <v>28</v>
      </c>
      <c r="B35" s="23" t="s">
        <v>268</v>
      </c>
      <c r="C35" s="13" t="s">
        <v>269</v>
      </c>
      <c r="D35" s="14">
        <v>9.8000000000000007</v>
      </c>
      <c r="E35" s="14">
        <v>9.8000000000000007</v>
      </c>
      <c r="F35" s="14">
        <v>10</v>
      </c>
      <c r="G35" s="14">
        <v>10</v>
      </c>
      <c r="H35" s="21"/>
      <c r="I35" s="21"/>
      <c r="J35" s="21"/>
      <c r="K35" s="21"/>
      <c r="L35" s="21"/>
      <c r="M35" s="21"/>
      <c r="N35" s="29"/>
      <c r="O35" s="14">
        <v>5.5</v>
      </c>
      <c r="P35" s="14">
        <v>9.4</v>
      </c>
      <c r="Q35" s="14">
        <v>10</v>
      </c>
      <c r="R35" s="14">
        <v>9.5</v>
      </c>
      <c r="S35" s="124"/>
      <c r="T35" s="124"/>
      <c r="U35" s="124"/>
      <c r="V35" s="29"/>
      <c r="W35" s="14">
        <v>10</v>
      </c>
      <c r="X35" s="14">
        <v>9.5</v>
      </c>
      <c r="Y35" s="21"/>
      <c r="Z35" s="29"/>
      <c r="AA35" s="14">
        <v>10</v>
      </c>
      <c r="AB35" s="14">
        <v>9</v>
      </c>
      <c r="AC35" s="21"/>
      <c r="AD35" s="29"/>
      <c r="AE35" s="30"/>
      <c r="AF35" s="28"/>
      <c r="AG35" s="29">
        <v>10</v>
      </c>
      <c r="AH35" s="31"/>
    </row>
    <row r="36" spans="1:34">
      <c r="A36" s="47">
        <v>29</v>
      </c>
      <c r="B36" s="51" t="s">
        <v>270</v>
      </c>
      <c r="C36" s="13" t="s">
        <v>271</v>
      </c>
      <c r="D36" s="14"/>
      <c r="E36" s="14">
        <v>10</v>
      </c>
      <c r="F36" s="14">
        <v>10</v>
      </c>
      <c r="G36" s="14">
        <v>5</v>
      </c>
      <c r="H36" s="21"/>
      <c r="I36" s="21"/>
      <c r="J36" s="21"/>
      <c r="K36" s="21"/>
      <c r="L36" s="21"/>
      <c r="M36" s="21"/>
      <c r="N36" s="29"/>
      <c r="O36" s="14" t="s">
        <v>441</v>
      </c>
      <c r="P36" s="14">
        <v>9.8000000000000007</v>
      </c>
      <c r="Q36" s="14">
        <v>8</v>
      </c>
      <c r="R36" s="14">
        <v>10</v>
      </c>
      <c r="S36" s="124"/>
      <c r="T36" s="124"/>
      <c r="U36" s="124"/>
      <c r="V36" s="29"/>
      <c r="W36" s="14">
        <v>10</v>
      </c>
      <c r="X36" s="14">
        <v>9</v>
      </c>
      <c r="Y36" s="21"/>
      <c r="Z36" s="29"/>
      <c r="AA36" s="14">
        <v>8.8000000000000007</v>
      </c>
      <c r="AB36" s="14">
        <v>8.8000000000000007</v>
      </c>
      <c r="AC36" s="21"/>
      <c r="AD36" s="29"/>
      <c r="AE36" s="30"/>
      <c r="AF36" s="28"/>
      <c r="AG36" s="29">
        <v>10</v>
      </c>
      <c r="AH36" s="31"/>
    </row>
    <row r="37" spans="1:34" ht="15.75" thickBot="1">
      <c r="A37" s="47"/>
      <c r="B37" s="51"/>
      <c r="C37" s="13"/>
      <c r="D37" s="125"/>
      <c r="E37" s="126"/>
      <c r="F37" s="126"/>
      <c r="G37" s="126"/>
      <c r="H37" s="37"/>
      <c r="I37" s="37"/>
      <c r="J37" s="37"/>
      <c r="K37" s="37"/>
      <c r="L37" s="37"/>
      <c r="M37" s="37"/>
      <c r="N37" s="38"/>
      <c r="O37" s="125"/>
      <c r="P37" s="126"/>
      <c r="Q37" s="126"/>
      <c r="R37" s="126"/>
      <c r="S37" s="126"/>
      <c r="T37" s="126"/>
      <c r="U37" s="126"/>
      <c r="V37" s="38"/>
      <c r="W37" s="36"/>
      <c r="X37" s="37"/>
      <c r="Y37" s="37"/>
      <c r="Z37" s="38"/>
      <c r="AA37" s="36"/>
      <c r="AB37" s="37"/>
      <c r="AC37" s="37"/>
      <c r="AD37" s="38"/>
      <c r="AE37" s="39"/>
      <c r="AF37" s="28"/>
      <c r="AG37" s="29"/>
      <c r="AH37" s="40"/>
    </row>
    <row r="38" spans="1:34" ht="102.75" thickBot="1">
      <c r="A38" s="72" t="s">
        <v>67</v>
      </c>
      <c r="B38" s="73"/>
      <c r="C38" s="41" t="s">
        <v>68</v>
      </c>
      <c r="D38" s="59" t="s">
        <v>488</v>
      </c>
      <c r="E38" s="59" t="s">
        <v>489</v>
      </c>
      <c r="F38" s="59" t="s">
        <v>490</v>
      </c>
      <c r="G38" s="59" t="s">
        <v>491</v>
      </c>
      <c r="H38" s="43"/>
      <c r="I38" s="43"/>
      <c r="J38" s="43"/>
      <c r="K38" s="43"/>
      <c r="L38" s="43"/>
      <c r="M38" s="43"/>
      <c r="N38" s="44"/>
      <c r="O38" s="59" t="s">
        <v>492</v>
      </c>
      <c r="P38" s="59" t="s">
        <v>493</v>
      </c>
      <c r="Q38" s="59" t="s">
        <v>494</v>
      </c>
      <c r="R38" s="59" t="s">
        <v>490</v>
      </c>
      <c r="S38" s="127"/>
      <c r="T38" s="127"/>
      <c r="U38" s="127"/>
      <c r="V38" s="44"/>
      <c r="W38" s="70" t="s">
        <v>491</v>
      </c>
      <c r="X38" s="70" t="s">
        <v>490</v>
      </c>
      <c r="Y38" s="43"/>
      <c r="Z38" s="44"/>
      <c r="AA38" s="70" t="s">
        <v>495</v>
      </c>
      <c r="AB38" s="70" t="s">
        <v>490</v>
      </c>
      <c r="AC38" s="43"/>
      <c r="AD38" s="44"/>
      <c r="AE38" s="45"/>
      <c r="AF38" s="42"/>
      <c r="AG38" s="44"/>
      <c r="AH38" s="46"/>
    </row>
  </sheetData>
  <mergeCells count="17"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8:B38"/>
    <mergeCell ref="AG5:AG7"/>
    <mergeCell ref="AH5:AH7"/>
    <mergeCell ref="D6:N6"/>
    <mergeCell ref="O6:V6"/>
    <mergeCell ref="W6:Z6"/>
    <mergeCell ref="AA6:AD6"/>
  </mergeCells>
  <conditionalFormatting sqref="AF8:AF32">
    <cfRule type="cellIs" dxfId="2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topLeftCell="B6" workbookViewId="0">
      <pane xSplit="2" ySplit="2" topLeftCell="W8" activePane="bottomRight" state="frozen"/>
      <selection activeCell="B6" sqref="B6"/>
      <selection pane="topRight" activeCell="D6" sqref="D6"/>
      <selection pane="bottomLeft" activeCell="B8" sqref="B8"/>
      <selection pane="bottomRight" activeCell="AC12" sqref="AC12"/>
    </sheetView>
  </sheetViews>
  <sheetFormatPr baseColWidth="10" defaultRowHeight="15"/>
  <cols>
    <col min="1" max="1" width="4.85546875" customWidth="1"/>
    <col min="2" max="3" width="22.28515625" customWidth="1"/>
    <col min="4" max="9" width="5.7109375" customWidth="1"/>
    <col min="10" max="12" width="4.42578125" customWidth="1"/>
    <col min="13" max="13" width="5.5703125" customWidth="1"/>
    <col min="14" max="14" width="4.42578125" customWidth="1"/>
    <col min="15" max="19" width="5.5703125" customWidth="1"/>
    <col min="20" max="20" width="4.42578125" customWidth="1"/>
    <col min="21" max="21" width="5.5703125" customWidth="1"/>
    <col min="22" max="22" width="4.42578125" customWidth="1"/>
    <col min="23" max="24" width="5.85546875" customWidth="1"/>
    <col min="25" max="25" width="5.5703125" customWidth="1"/>
    <col min="26" max="26" width="4.42578125" customWidth="1"/>
    <col min="27" max="30" width="5.42578125" customWidth="1"/>
    <col min="31" max="31" width="5.5703125" customWidth="1"/>
    <col min="32" max="32" width="5" customWidth="1"/>
    <col min="33" max="33" width="6.5703125" customWidth="1"/>
  </cols>
  <sheetData>
    <row r="1" spans="1:34" ht="17.25">
      <c r="B1" s="85" t="s">
        <v>0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</row>
    <row r="3" spans="1:34" s="1" customFormat="1" ht="15.75">
      <c r="B3" s="2" t="s">
        <v>272</v>
      </c>
      <c r="C3" s="3" t="s">
        <v>2</v>
      </c>
      <c r="D3" t="s">
        <v>3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>
      <c r="A4" s="3"/>
    </row>
    <row r="5" spans="1:34" ht="21" customHeight="1">
      <c r="A5" s="86" t="s">
        <v>8</v>
      </c>
      <c r="B5" s="89" t="s">
        <v>9</v>
      </c>
      <c r="C5" s="92" t="s">
        <v>10</v>
      </c>
      <c r="D5" s="95" t="s">
        <v>11</v>
      </c>
      <c r="E5" s="96"/>
      <c r="F5" s="96"/>
      <c r="G5" s="96"/>
      <c r="H5" s="96"/>
      <c r="I5" s="96"/>
      <c r="J5" s="96"/>
      <c r="K5" s="96"/>
      <c r="L5" s="96"/>
      <c r="M5" s="96"/>
      <c r="N5" s="97"/>
      <c r="O5" s="95" t="s">
        <v>12</v>
      </c>
      <c r="P5" s="96"/>
      <c r="Q5" s="96"/>
      <c r="R5" s="96"/>
      <c r="S5" s="96"/>
      <c r="T5" s="96"/>
      <c r="U5" s="96"/>
      <c r="V5" s="97"/>
      <c r="W5" s="98" t="s">
        <v>13</v>
      </c>
      <c r="X5" s="99"/>
      <c r="Y5" s="99"/>
      <c r="Z5" s="100"/>
      <c r="AA5" s="95" t="s">
        <v>14</v>
      </c>
      <c r="AB5" s="96"/>
      <c r="AC5" s="96"/>
      <c r="AD5" s="96"/>
      <c r="AE5" s="101">
        <v>0.8</v>
      </c>
      <c r="AF5" s="104" t="s">
        <v>15</v>
      </c>
      <c r="AG5" s="74">
        <v>0.2</v>
      </c>
      <c r="AH5" s="76" t="s">
        <v>16</v>
      </c>
    </row>
    <row r="6" spans="1:34" ht="16.5" customHeight="1">
      <c r="A6" s="87"/>
      <c r="B6" s="90"/>
      <c r="C6" s="93"/>
      <c r="D6" s="79" t="s">
        <v>17</v>
      </c>
      <c r="E6" s="80"/>
      <c r="F6" s="80"/>
      <c r="G6" s="80"/>
      <c r="H6" s="80"/>
      <c r="I6" s="80"/>
      <c r="J6" s="80"/>
      <c r="K6" s="80"/>
      <c r="L6" s="80"/>
      <c r="M6" s="80"/>
      <c r="N6" s="81"/>
      <c r="O6" s="79" t="s">
        <v>18</v>
      </c>
      <c r="P6" s="80"/>
      <c r="Q6" s="80"/>
      <c r="R6" s="80"/>
      <c r="S6" s="80"/>
      <c r="T6" s="80"/>
      <c r="U6" s="80"/>
      <c r="V6" s="81"/>
      <c r="W6" s="82" t="s">
        <v>19</v>
      </c>
      <c r="X6" s="83"/>
      <c r="Y6" s="83"/>
      <c r="Z6" s="84"/>
      <c r="AA6" s="82" t="s">
        <v>20</v>
      </c>
      <c r="AB6" s="83"/>
      <c r="AC6" s="83"/>
      <c r="AD6" s="83"/>
      <c r="AE6" s="102"/>
      <c r="AF6" s="105"/>
      <c r="AG6" s="75"/>
      <c r="AH6" s="77"/>
    </row>
    <row r="7" spans="1:34" ht="39" customHeight="1" thickBot="1">
      <c r="A7" s="88"/>
      <c r="B7" s="91"/>
      <c r="C7" s="94"/>
      <c r="D7" s="6">
        <v>41611</v>
      </c>
      <c r="E7" s="7">
        <v>41618</v>
      </c>
      <c r="F7" s="7">
        <v>41625</v>
      </c>
      <c r="G7" s="7">
        <v>41636</v>
      </c>
      <c r="H7" s="7">
        <v>41289</v>
      </c>
      <c r="I7" s="7"/>
      <c r="J7" s="7"/>
      <c r="K7" s="7"/>
      <c r="L7" s="7"/>
      <c r="M7" s="7"/>
      <c r="N7" s="8" t="s">
        <v>21</v>
      </c>
      <c r="O7" s="6">
        <v>41605</v>
      </c>
      <c r="P7" s="7">
        <v>41612</v>
      </c>
      <c r="Q7" s="7">
        <v>41619</v>
      </c>
      <c r="R7" s="7">
        <v>41626</v>
      </c>
      <c r="S7" s="7">
        <v>41636</v>
      </c>
      <c r="T7" s="9"/>
      <c r="U7" s="9"/>
      <c r="V7" s="8" t="s">
        <v>21</v>
      </c>
      <c r="W7" s="6">
        <v>41278</v>
      </c>
      <c r="X7" s="7">
        <v>41282</v>
      </c>
      <c r="Y7" s="7"/>
      <c r="Z7" s="8" t="s">
        <v>21</v>
      </c>
      <c r="AA7" s="6">
        <v>41626</v>
      </c>
      <c r="AB7" s="7">
        <v>41281</v>
      </c>
      <c r="AC7" s="7"/>
      <c r="AD7" s="10" t="s">
        <v>21</v>
      </c>
      <c r="AE7" s="103"/>
      <c r="AF7" s="105"/>
      <c r="AG7" s="75"/>
      <c r="AH7" s="78"/>
    </row>
    <row r="8" spans="1:34">
      <c r="A8" s="47">
        <v>1</v>
      </c>
      <c r="B8" s="24" t="s">
        <v>273</v>
      </c>
      <c r="C8" s="13" t="s">
        <v>274</v>
      </c>
      <c r="D8" s="115">
        <v>9.1999999999999993</v>
      </c>
      <c r="E8" s="115">
        <v>10</v>
      </c>
      <c r="F8" s="115">
        <v>9.1999999999999993</v>
      </c>
      <c r="G8" s="115">
        <v>10</v>
      </c>
      <c r="H8" s="115">
        <v>9.4</v>
      </c>
      <c r="I8" s="115"/>
      <c r="J8" s="14"/>
      <c r="K8" s="14"/>
      <c r="L8" s="14"/>
      <c r="M8" s="14"/>
      <c r="N8" s="15">
        <f>TRUNC(AVERAGE(D8:M8),2)</f>
        <v>9.56</v>
      </c>
      <c r="O8" s="115">
        <v>9.5</v>
      </c>
      <c r="P8" s="115">
        <v>10</v>
      </c>
      <c r="Q8" s="115">
        <v>9.5</v>
      </c>
      <c r="R8" s="115">
        <v>8.5</v>
      </c>
      <c r="S8" s="115">
        <v>8.5</v>
      </c>
      <c r="T8" s="16"/>
      <c r="U8" s="16"/>
      <c r="V8" s="15">
        <f>TRUNC(AVERAGE(O8:U8),2)</f>
        <v>9.1999999999999993</v>
      </c>
      <c r="W8" s="115">
        <v>7</v>
      </c>
      <c r="X8" s="115">
        <v>8.1999999999999993</v>
      </c>
      <c r="Y8" s="14"/>
      <c r="Z8" s="15">
        <f>TRUNC(AVERAGE(W8:Y8),2)</f>
        <v>7.6</v>
      </c>
      <c r="AA8" s="115">
        <v>9.1999999999999993</v>
      </c>
      <c r="AB8" s="115">
        <v>8</v>
      </c>
      <c r="AC8" s="14"/>
      <c r="AD8" s="15">
        <f>TRUNC(AVERAGE(AA8:AC8),2)</f>
        <v>8.6</v>
      </c>
      <c r="AE8" s="17">
        <f>TRUNC((((+N8+V8+Z8+AD8)/4)*0.8),2)</f>
        <v>6.99</v>
      </c>
      <c r="AF8" s="18">
        <v>7.6</v>
      </c>
      <c r="AG8" s="15">
        <f>TRUNC((AF8*0.2),2)</f>
        <v>1.52</v>
      </c>
      <c r="AH8" s="19">
        <f>+AE8+AG8</f>
        <v>8.51</v>
      </c>
    </row>
    <row r="9" spans="1:34">
      <c r="A9" s="47">
        <v>2</v>
      </c>
      <c r="B9" s="24" t="s">
        <v>275</v>
      </c>
      <c r="C9" s="13" t="s">
        <v>276</v>
      </c>
      <c r="D9" s="115">
        <v>9.1999999999999993</v>
      </c>
      <c r="E9" s="115">
        <v>10</v>
      </c>
      <c r="F9" s="115">
        <v>8.6</v>
      </c>
      <c r="G9" s="115">
        <v>9.8000000000000007</v>
      </c>
      <c r="H9" s="115">
        <v>9</v>
      </c>
      <c r="I9" s="115"/>
      <c r="J9" s="14"/>
      <c r="K9" s="14"/>
      <c r="L9" s="14"/>
      <c r="M9" s="14"/>
      <c r="N9" s="15">
        <f t="shared" ref="N9:N32" si="0">TRUNC(AVERAGE(D9:M9),2)</f>
        <v>9.32</v>
      </c>
      <c r="O9" s="115">
        <v>10</v>
      </c>
      <c r="P9" s="115">
        <v>4</v>
      </c>
      <c r="Q9" s="115">
        <v>9</v>
      </c>
      <c r="R9" s="115">
        <v>8.9</v>
      </c>
      <c r="S9" s="115">
        <v>7</v>
      </c>
      <c r="T9" s="21"/>
      <c r="U9" s="21"/>
      <c r="V9" s="15">
        <f t="shared" ref="V9:V32" si="1">TRUNC(AVERAGE(O9:U9),2)</f>
        <v>7.78</v>
      </c>
      <c r="W9" s="115">
        <v>10</v>
      </c>
      <c r="X9" s="115">
        <v>8.1999999999999993</v>
      </c>
      <c r="Y9" s="14"/>
      <c r="Z9" s="15">
        <f t="shared" ref="Z9:Z32" si="2">TRUNC(AVERAGE(W9:Y9),2)</f>
        <v>9.1</v>
      </c>
      <c r="AA9" s="115">
        <v>9.6</v>
      </c>
      <c r="AB9" s="115">
        <v>8</v>
      </c>
      <c r="AC9" s="14"/>
      <c r="AD9" s="15">
        <f t="shared" ref="AD9:AD32" si="3">TRUNC(AVERAGE(AA9:AC9),2)</f>
        <v>8.8000000000000007</v>
      </c>
      <c r="AE9" s="17">
        <f t="shared" ref="AE9:AE32" si="4">TRUNC((((+N9+V9+Z9+AD9)/4)*0.8),2)</f>
        <v>7</v>
      </c>
      <c r="AF9" s="18">
        <v>7</v>
      </c>
      <c r="AG9" s="15">
        <f t="shared" ref="AG9:AG32" si="5">TRUNC((AF9*0.2),2)</f>
        <v>1.4</v>
      </c>
      <c r="AH9" s="19">
        <f t="shared" ref="AH9:AH32" si="6">+AE9+AG9</f>
        <v>8.4</v>
      </c>
    </row>
    <row r="10" spans="1:34">
      <c r="A10" s="47">
        <v>3</v>
      </c>
      <c r="B10" s="48" t="s">
        <v>277</v>
      </c>
      <c r="C10" s="48" t="s">
        <v>278</v>
      </c>
      <c r="D10" s="118"/>
      <c r="E10" s="118"/>
      <c r="F10" s="118"/>
      <c r="G10" s="118"/>
      <c r="H10" s="118"/>
      <c r="I10" s="118"/>
      <c r="J10" s="14"/>
      <c r="K10" s="14"/>
      <c r="L10" s="14"/>
      <c r="M10" s="14"/>
      <c r="N10" s="15" t="e">
        <f t="shared" si="0"/>
        <v>#DIV/0!</v>
      </c>
      <c r="O10" s="118"/>
      <c r="P10" s="118"/>
      <c r="Q10" s="118"/>
      <c r="R10" s="118"/>
      <c r="S10" s="118"/>
      <c r="T10" s="21"/>
      <c r="U10" s="21"/>
      <c r="V10" s="15" t="e">
        <f t="shared" si="1"/>
        <v>#DIV/0!</v>
      </c>
      <c r="W10" s="118"/>
      <c r="X10" s="118"/>
      <c r="Y10" s="14"/>
      <c r="Z10" s="15" t="e">
        <f t="shared" si="2"/>
        <v>#DIV/0!</v>
      </c>
      <c r="AA10" s="118"/>
      <c r="AB10" s="118"/>
      <c r="AC10" s="14"/>
      <c r="AD10" s="15" t="e">
        <f t="shared" si="3"/>
        <v>#DIV/0!</v>
      </c>
      <c r="AE10" s="17" t="e">
        <f t="shared" si="4"/>
        <v>#DIV/0!</v>
      </c>
      <c r="AF10" s="18">
        <v>0</v>
      </c>
      <c r="AG10" s="15">
        <f t="shared" si="5"/>
        <v>0</v>
      </c>
      <c r="AH10" s="19" t="e">
        <f t="shared" si="6"/>
        <v>#DIV/0!</v>
      </c>
    </row>
    <row r="11" spans="1:34">
      <c r="A11" s="47">
        <v>4</v>
      </c>
      <c r="B11" s="24" t="s">
        <v>119</v>
      </c>
      <c r="C11" s="48" t="s">
        <v>279</v>
      </c>
      <c r="D11" s="115">
        <v>7</v>
      </c>
      <c r="E11" s="115">
        <v>7</v>
      </c>
      <c r="F11" s="119">
        <v>7.5</v>
      </c>
      <c r="G11" s="115">
        <v>9.6</v>
      </c>
      <c r="H11" s="115">
        <v>8.4</v>
      </c>
      <c r="I11" s="115"/>
      <c r="J11" s="14"/>
      <c r="K11" s="14"/>
      <c r="L11" s="14"/>
      <c r="M11" s="14"/>
      <c r="N11" s="15">
        <f t="shared" si="0"/>
        <v>7.9</v>
      </c>
      <c r="O11" s="115">
        <v>9.9</v>
      </c>
      <c r="P11" s="115">
        <v>10</v>
      </c>
      <c r="Q11" s="115">
        <v>8</v>
      </c>
      <c r="R11" s="115">
        <v>8.5</v>
      </c>
      <c r="S11" s="115">
        <v>7</v>
      </c>
      <c r="T11" s="21"/>
      <c r="U11" s="21"/>
      <c r="V11" s="15">
        <f t="shared" si="1"/>
        <v>8.68</v>
      </c>
      <c r="W11" s="115">
        <v>7</v>
      </c>
      <c r="X11" s="115">
        <v>7.8</v>
      </c>
      <c r="Y11" s="14"/>
      <c r="Z11" s="15">
        <f t="shared" si="2"/>
        <v>7.4</v>
      </c>
      <c r="AA11" s="115">
        <v>8.6</v>
      </c>
      <c r="AB11" s="115">
        <v>9.5</v>
      </c>
      <c r="AC11" s="14"/>
      <c r="AD11" s="15">
        <f t="shared" si="3"/>
        <v>9.0500000000000007</v>
      </c>
      <c r="AE11" s="17">
        <f t="shared" si="4"/>
        <v>6.6</v>
      </c>
      <c r="AF11" s="18">
        <v>6.3</v>
      </c>
      <c r="AG11" s="15">
        <f t="shared" si="5"/>
        <v>1.26</v>
      </c>
      <c r="AH11" s="19">
        <f t="shared" si="6"/>
        <v>7.8599999999999994</v>
      </c>
    </row>
    <row r="12" spans="1:34">
      <c r="A12" s="47">
        <v>5</v>
      </c>
      <c r="B12" s="24" t="s">
        <v>280</v>
      </c>
      <c r="C12" s="13" t="s">
        <v>281</v>
      </c>
      <c r="D12" s="115">
        <v>9.1999999999999993</v>
      </c>
      <c r="E12" s="115">
        <v>7</v>
      </c>
      <c r="F12" s="115">
        <v>9.8000000000000007</v>
      </c>
      <c r="G12" s="115">
        <v>8.8000000000000007</v>
      </c>
      <c r="H12" s="115">
        <v>9.6</v>
      </c>
      <c r="I12" s="115"/>
      <c r="J12" s="14"/>
      <c r="K12" s="14"/>
      <c r="L12" s="14"/>
      <c r="M12" s="14"/>
      <c r="N12" s="15">
        <f t="shared" si="0"/>
        <v>8.8800000000000008</v>
      </c>
      <c r="O12" s="115">
        <v>10</v>
      </c>
      <c r="P12" s="115">
        <v>9</v>
      </c>
      <c r="Q12" s="115">
        <v>10</v>
      </c>
      <c r="R12" s="115" t="s">
        <v>441</v>
      </c>
      <c r="S12" s="115">
        <v>7.5</v>
      </c>
      <c r="T12" s="21"/>
      <c r="U12" s="21"/>
      <c r="V12" s="15">
        <f t="shared" si="1"/>
        <v>9.1199999999999992</v>
      </c>
      <c r="W12" s="115">
        <v>10</v>
      </c>
      <c r="X12" s="115">
        <v>8.1999999999999993</v>
      </c>
      <c r="Y12" s="14"/>
      <c r="Z12" s="15">
        <f t="shared" si="2"/>
        <v>9.1</v>
      </c>
      <c r="AA12" s="115">
        <v>7.6</v>
      </c>
      <c r="AB12" s="115">
        <v>8.5</v>
      </c>
      <c r="AC12" s="14"/>
      <c r="AD12" s="15">
        <f t="shared" si="3"/>
        <v>8.0500000000000007</v>
      </c>
      <c r="AE12" s="17">
        <f t="shared" si="4"/>
        <v>7.03</v>
      </c>
      <c r="AF12" s="18">
        <v>6.2</v>
      </c>
      <c r="AG12" s="15">
        <f t="shared" si="5"/>
        <v>1.24</v>
      </c>
      <c r="AH12" s="19">
        <f t="shared" si="6"/>
        <v>8.27</v>
      </c>
    </row>
    <row r="13" spans="1:34">
      <c r="A13" s="47">
        <v>6</v>
      </c>
      <c r="B13" s="24" t="s">
        <v>282</v>
      </c>
      <c r="C13" s="48" t="s">
        <v>283</v>
      </c>
      <c r="D13" s="115">
        <v>10</v>
      </c>
      <c r="E13" s="115">
        <v>9</v>
      </c>
      <c r="F13" s="115">
        <v>10</v>
      </c>
      <c r="G13" s="115">
        <v>8.8000000000000007</v>
      </c>
      <c r="H13" s="115">
        <v>8.4</v>
      </c>
      <c r="I13" s="115"/>
      <c r="J13" s="14"/>
      <c r="K13" s="14"/>
      <c r="L13" s="14"/>
      <c r="M13" s="14"/>
      <c r="N13" s="15">
        <f t="shared" si="0"/>
        <v>9.24</v>
      </c>
      <c r="O13" s="115">
        <v>9.9</v>
      </c>
      <c r="P13" s="115">
        <v>10</v>
      </c>
      <c r="Q13" s="115">
        <v>10</v>
      </c>
      <c r="R13" s="115">
        <v>8.8000000000000007</v>
      </c>
      <c r="S13" s="115">
        <v>10</v>
      </c>
      <c r="T13" s="21"/>
      <c r="U13" s="21"/>
      <c r="V13" s="15">
        <f t="shared" si="1"/>
        <v>9.74</v>
      </c>
      <c r="W13" s="115">
        <v>10</v>
      </c>
      <c r="X13" s="115">
        <v>6.9</v>
      </c>
      <c r="Y13" s="14"/>
      <c r="Z13" s="15">
        <f t="shared" si="2"/>
        <v>8.4499999999999993</v>
      </c>
      <c r="AA13" s="115">
        <v>9</v>
      </c>
      <c r="AB13" s="115">
        <v>10</v>
      </c>
      <c r="AC13" s="22"/>
      <c r="AD13" s="15">
        <f t="shared" si="3"/>
        <v>9.5</v>
      </c>
      <c r="AE13" s="17">
        <f t="shared" si="4"/>
        <v>7.38</v>
      </c>
      <c r="AF13" s="18">
        <v>5.6</v>
      </c>
      <c r="AG13" s="15">
        <f t="shared" si="5"/>
        <v>1.1200000000000001</v>
      </c>
      <c r="AH13" s="19">
        <f t="shared" si="6"/>
        <v>8.5</v>
      </c>
    </row>
    <row r="14" spans="1:34">
      <c r="A14" s="47">
        <v>7</v>
      </c>
      <c r="B14" s="24" t="s">
        <v>284</v>
      </c>
      <c r="C14" s="13" t="s">
        <v>285</v>
      </c>
      <c r="D14" s="115">
        <v>9.1999999999999993</v>
      </c>
      <c r="E14" s="115">
        <v>8.5</v>
      </c>
      <c r="F14" s="115">
        <v>1</v>
      </c>
      <c r="G14" s="115">
        <v>8</v>
      </c>
      <c r="H14" s="115">
        <v>9</v>
      </c>
      <c r="I14" s="115"/>
      <c r="J14" s="14"/>
      <c r="K14" s="14"/>
      <c r="L14" s="14"/>
      <c r="M14" s="14"/>
      <c r="N14" s="15">
        <f t="shared" si="0"/>
        <v>7.14</v>
      </c>
      <c r="O14" s="115">
        <v>10</v>
      </c>
      <c r="P14" s="115">
        <v>9</v>
      </c>
      <c r="Q14" s="115">
        <v>10</v>
      </c>
      <c r="R14" s="115">
        <v>9</v>
      </c>
      <c r="S14" s="115">
        <v>5.5</v>
      </c>
      <c r="T14" s="21"/>
      <c r="U14" s="21"/>
      <c r="V14" s="15">
        <f t="shared" si="1"/>
        <v>8.6999999999999993</v>
      </c>
      <c r="W14" s="115">
        <v>10</v>
      </c>
      <c r="X14" s="115">
        <v>9</v>
      </c>
      <c r="Y14" s="14"/>
      <c r="Z14" s="15">
        <f t="shared" si="2"/>
        <v>9.5</v>
      </c>
      <c r="AA14" s="115">
        <v>9.4</v>
      </c>
      <c r="AB14" s="115">
        <v>8</v>
      </c>
      <c r="AC14" s="14"/>
      <c r="AD14" s="15">
        <f t="shared" si="3"/>
        <v>8.6999999999999993</v>
      </c>
      <c r="AE14" s="17">
        <f t="shared" si="4"/>
        <v>6.8</v>
      </c>
      <c r="AF14" s="18">
        <v>5.2</v>
      </c>
      <c r="AG14" s="15">
        <f t="shared" si="5"/>
        <v>1.04</v>
      </c>
      <c r="AH14" s="19">
        <f t="shared" si="6"/>
        <v>7.84</v>
      </c>
    </row>
    <row r="15" spans="1:34">
      <c r="A15" s="47">
        <v>8</v>
      </c>
      <c r="B15" s="24" t="s">
        <v>286</v>
      </c>
      <c r="C15" s="13" t="s">
        <v>287</v>
      </c>
      <c r="D15" s="115">
        <v>10</v>
      </c>
      <c r="E15" s="115">
        <v>7.5</v>
      </c>
      <c r="F15" s="115">
        <v>9</v>
      </c>
      <c r="G15" s="115">
        <v>9</v>
      </c>
      <c r="H15" s="115">
        <v>8.4</v>
      </c>
      <c r="I15" s="115"/>
      <c r="J15" s="14"/>
      <c r="K15" s="14"/>
      <c r="L15" s="14"/>
      <c r="M15" s="14"/>
      <c r="N15" s="15">
        <f t="shared" si="0"/>
        <v>8.7799999999999994</v>
      </c>
      <c r="O15" s="115">
        <v>10</v>
      </c>
      <c r="P15" s="115">
        <v>9</v>
      </c>
      <c r="Q15" s="115">
        <v>9.5</v>
      </c>
      <c r="R15" s="115">
        <v>8.8000000000000007</v>
      </c>
      <c r="S15" s="115">
        <v>7.5</v>
      </c>
      <c r="T15" s="21"/>
      <c r="U15" s="21"/>
      <c r="V15" s="15">
        <f t="shared" si="1"/>
        <v>8.9600000000000009</v>
      </c>
      <c r="W15" s="115">
        <v>10</v>
      </c>
      <c r="X15" s="115">
        <v>6.9</v>
      </c>
      <c r="Y15" s="14"/>
      <c r="Z15" s="15">
        <f t="shared" si="2"/>
        <v>8.4499999999999993</v>
      </c>
      <c r="AA15" s="115">
        <v>8.8000000000000007</v>
      </c>
      <c r="AB15" s="115">
        <v>9.5</v>
      </c>
      <c r="AC15" s="14"/>
      <c r="AD15" s="15">
        <f t="shared" si="3"/>
        <v>9.15</v>
      </c>
      <c r="AE15" s="17">
        <f t="shared" si="4"/>
        <v>7.06</v>
      </c>
      <c r="AF15" s="18">
        <v>6.3</v>
      </c>
      <c r="AG15" s="15">
        <f t="shared" si="5"/>
        <v>1.26</v>
      </c>
      <c r="AH15" s="19">
        <f t="shared" si="6"/>
        <v>8.32</v>
      </c>
    </row>
    <row r="16" spans="1:34">
      <c r="A16" s="47">
        <v>9</v>
      </c>
      <c r="B16" s="24" t="s">
        <v>288</v>
      </c>
      <c r="C16" s="13" t="s">
        <v>289</v>
      </c>
      <c r="D16" s="115">
        <v>10</v>
      </c>
      <c r="E16" s="115">
        <v>9.5</v>
      </c>
      <c r="F16" s="115">
        <v>10</v>
      </c>
      <c r="G16" s="115">
        <v>9.6</v>
      </c>
      <c r="H16" s="115">
        <v>9.4</v>
      </c>
      <c r="I16" s="115"/>
      <c r="J16" s="14"/>
      <c r="K16" s="14"/>
      <c r="L16" s="14"/>
      <c r="M16" s="14"/>
      <c r="N16" s="15">
        <f t="shared" si="0"/>
        <v>9.6999999999999993</v>
      </c>
      <c r="O16" s="115">
        <v>10</v>
      </c>
      <c r="P16" s="115">
        <v>10</v>
      </c>
      <c r="Q16" s="115">
        <v>9.8000000000000007</v>
      </c>
      <c r="R16" s="115">
        <v>8.8000000000000007</v>
      </c>
      <c r="S16" s="115">
        <v>8.5</v>
      </c>
      <c r="T16" s="21"/>
      <c r="U16" s="21"/>
      <c r="V16" s="15">
        <f t="shared" si="1"/>
        <v>9.42</v>
      </c>
      <c r="W16" s="115">
        <v>10</v>
      </c>
      <c r="X16" s="115">
        <v>9</v>
      </c>
      <c r="Y16" s="14"/>
      <c r="Z16" s="15">
        <f t="shared" si="2"/>
        <v>9.5</v>
      </c>
      <c r="AA16" s="115">
        <v>9.8000000000000007</v>
      </c>
      <c r="AB16" s="115">
        <v>10</v>
      </c>
      <c r="AC16" s="14"/>
      <c r="AD16" s="15">
        <f t="shared" si="3"/>
        <v>9.9</v>
      </c>
      <c r="AE16" s="17">
        <f t="shared" si="4"/>
        <v>7.7</v>
      </c>
      <c r="AF16" s="18">
        <v>8.1999999999999993</v>
      </c>
      <c r="AG16" s="15">
        <f t="shared" si="5"/>
        <v>1.64</v>
      </c>
      <c r="AH16" s="19">
        <f t="shared" si="6"/>
        <v>9.34</v>
      </c>
    </row>
    <row r="17" spans="1:34">
      <c r="A17" s="47">
        <v>10</v>
      </c>
      <c r="B17" s="24" t="s">
        <v>290</v>
      </c>
      <c r="C17" s="13" t="s">
        <v>291</v>
      </c>
      <c r="D17" s="115">
        <v>9.1999999999999993</v>
      </c>
      <c r="E17" s="115">
        <v>10</v>
      </c>
      <c r="F17" s="115">
        <v>8.1999999999999993</v>
      </c>
      <c r="G17" s="115">
        <v>10</v>
      </c>
      <c r="H17" s="115">
        <v>9.6</v>
      </c>
      <c r="I17" s="115"/>
      <c r="J17" s="14"/>
      <c r="K17" s="14"/>
      <c r="L17" s="14"/>
      <c r="M17" s="14"/>
      <c r="N17" s="15">
        <f t="shared" si="0"/>
        <v>9.4</v>
      </c>
      <c r="O17" s="115">
        <v>10</v>
      </c>
      <c r="P17" s="115">
        <v>7</v>
      </c>
      <c r="Q17" s="115">
        <v>9</v>
      </c>
      <c r="R17" s="115">
        <v>9.1999999999999993</v>
      </c>
      <c r="S17" s="115">
        <v>7</v>
      </c>
      <c r="T17" s="21"/>
      <c r="U17" s="21"/>
      <c r="V17" s="15">
        <f t="shared" si="1"/>
        <v>8.44</v>
      </c>
      <c r="W17" s="115">
        <v>10</v>
      </c>
      <c r="X17" s="115">
        <v>7.8</v>
      </c>
      <c r="Y17" s="14"/>
      <c r="Z17" s="15">
        <f t="shared" si="2"/>
        <v>8.9</v>
      </c>
      <c r="AA17" s="115">
        <v>9.1999999999999993</v>
      </c>
      <c r="AB17" s="115">
        <v>9</v>
      </c>
      <c r="AC17" s="14"/>
      <c r="AD17" s="15">
        <f t="shared" si="3"/>
        <v>9.1</v>
      </c>
      <c r="AE17" s="17">
        <f t="shared" si="4"/>
        <v>7.16</v>
      </c>
      <c r="AF17" s="18">
        <v>9.1999999999999993</v>
      </c>
      <c r="AG17" s="15">
        <f t="shared" si="5"/>
        <v>1.84</v>
      </c>
      <c r="AH17" s="19">
        <f t="shared" si="6"/>
        <v>9</v>
      </c>
    </row>
    <row r="18" spans="1:34">
      <c r="A18" s="47">
        <v>11</v>
      </c>
      <c r="B18" s="23" t="s">
        <v>292</v>
      </c>
      <c r="C18" s="13" t="s">
        <v>293</v>
      </c>
      <c r="D18" s="115">
        <v>8.8000000000000007</v>
      </c>
      <c r="E18" s="115">
        <v>8</v>
      </c>
      <c r="F18" s="115">
        <v>8</v>
      </c>
      <c r="G18" s="115" t="s">
        <v>310</v>
      </c>
      <c r="H18" s="119">
        <v>0</v>
      </c>
      <c r="I18" s="119"/>
      <c r="J18" s="14"/>
      <c r="K18" s="14"/>
      <c r="L18" s="14"/>
      <c r="M18" s="14"/>
      <c r="N18" s="15">
        <f t="shared" si="0"/>
        <v>6.2</v>
      </c>
      <c r="O18" s="115">
        <v>9.5</v>
      </c>
      <c r="P18" s="115">
        <v>8</v>
      </c>
      <c r="Q18" s="115">
        <v>10</v>
      </c>
      <c r="R18" s="115">
        <v>5.6</v>
      </c>
      <c r="S18" s="115" t="s">
        <v>310</v>
      </c>
      <c r="T18" s="21"/>
      <c r="U18" s="21"/>
      <c r="V18" s="15">
        <f t="shared" si="1"/>
        <v>8.27</v>
      </c>
      <c r="W18" s="115">
        <v>10</v>
      </c>
      <c r="X18" s="115">
        <v>9</v>
      </c>
      <c r="Y18" s="14"/>
      <c r="Z18" s="15">
        <f t="shared" si="2"/>
        <v>9.5</v>
      </c>
      <c r="AA18" s="115">
        <v>8.4</v>
      </c>
      <c r="AB18" s="115">
        <v>8.5</v>
      </c>
      <c r="AC18" s="14"/>
      <c r="AD18" s="15">
        <f t="shared" si="3"/>
        <v>8.4499999999999993</v>
      </c>
      <c r="AE18" s="17">
        <f t="shared" si="4"/>
        <v>6.48</v>
      </c>
      <c r="AF18" s="18">
        <v>3.6</v>
      </c>
      <c r="AG18" s="15">
        <f t="shared" si="5"/>
        <v>0.72</v>
      </c>
      <c r="AH18" s="19">
        <f t="shared" si="6"/>
        <v>7.2</v>
      </c>
    </row>
    <row r="19" spans="1:34">
      <c r="A19" s="47">
        <v>12</v>
      </c>
      <c r="B19" s="24" t="s">
        <v>294</v>
      </c>
      <c r="C19" s="48" t="s">
        <v>295</v>
      </c>
      <c r="D19" s="115">
        <v>7</v>
      </c>
      <c r="E19" s="115">
        <v>10</v>
      </c>
      <c r="F19" s="119">
        <v>8.5</v>
      </c>
      <c r="G19" s="115">
        <v>9.3000000000000007</v>
      </c>
      <c r="H19" s="115">
        <v>8.6999999999999993</v>
      </c>
      <c r="I19" s="115"/>
      <c r="J19" s="14"/>
      <c r="K19" s="14"/>
      <c r="L19" s="14"/>
      <c r="M19" s="14"/>
      <c r="N19" s="15">
        <f t="shared" si="0"/>
        <v>8.6999999999999993</v>
      </c>
      <c r="O19" s="115">
        <v>10</v>
      </c>
      <c r="P19" s="115">
        <v>10</v>
      </c>
      <c r="Q19" s="115">
        <v>9</v>
      </c>
      <c r="R19" s="115">
        <v>8.8000000000000007</v>
      </c>
      <c r="S19" s="115">
        <v>6</v>
      </c>
      <c r="T19" s="21"/>
      <c r="U19" s="21"/>
      <c r="V19" s="15">
        <f t="shared" si="1"/>
        <v>8.76</v>
      </c>
      <c r="W19" s="115">
        <v>6</v>
      </c>
      <c r="X19" s="115">
        <v>8.1999999999999993</v>
      </c>
      <c r="Y19" s="14"/>
      <c r="Z19" s="15">
        <f t="shared" si="2"/>
        <v>7.1</v>
      </c>
      <c r="AA19" s="115">
        <v>10</v>
      </c>
      <c r="AB19" s="115">
        <v>9.5</v>
      </c>
      <c r="AC19" s="14"/>
      <c r="AD19" s="15">
        <f t="shared" si="3"/>
        <v>9.75</v>
      </c>
      <c r="AE19" s="17">
        <f t="shared" si="4"/>
        <v>6.86</v>
      </c>
      <c r="AF19" s="18">
        <v>9</v>
      </c>
      <c r="AG19" s="15">
        <f t="shared" si="5"/>
        <v>1.8</v>
      </c>
      <c r="AH19" s="19">
        <f t="shared" si="6"/>
        <v>8.66</v>
      </c>
    </row>
    <row r="20" spans="1:34">
      <c r="A20" s="47">
        <v>13</v>
      </c>
      <c r="B20" s="13" t="s">
        <v>296</v>
      </c>
      <c r="C20" s="13" t="s">
        <v>297</v>
      </c>
      <c r="D20" s="115">
        <v>8.6</v>
      </c>
      <c r="E20" s="115">
        <v>7.5</v>
      </c>
      <c r="F20" s="115">
        <v>8.5</v>
      </c>
      <c r="G20" s="115">
        <v>8.5</v>
      </c>
      <c r="H20" s="115">
        <v>8.4</v>
      </c>
      <c r="I20" s="115"/>
      <c r="J20" s="14"/>
      <c r="K20" s="14"/>
      <c r="L20" s="14"/>
      <c r="M20" s="14"/>
      <c r="N20" s="15">
        <f t="shared" si="0"/>
        <v>8.3000000000000007</v>
      </c>
      <c r="O20" s="115">
        <v>10</v>
      </c>
      <c r="P20" s="115">
        <v>10</v>
      </c>
      <c r="Q20" s="115">
        <v>10</v>
      </c>
      <c r="R20" s="115">
        <v>8.8000000000000007</v>
      </c>
      <c r="S20" s="115">
        <v>5.5</v>
      </c>
      <c r="T20" s="21"/>
      <c r="U20" s="21"/>
      <c r="V20" s="15">
        <f t="shared" si="1"/>
        <v>8.86</v>
      </c>
      <c r="W20" s="115">
        <v>7</v>
      </c>
      <c r="X20" s="115">
        <v>7.8</v>
      </c>
      <c r="Y20" s="14"/>
      <c r="Z20" s="15">
        <f t="shared" si="2"/>
        <v>7.4</v>
      </c>
      <c r="AA20" s="115">
        <v>10</v>
      </c>
      <c r="AB20" s="115">
        <v>9.5</v>
      </c>
      <c r="AC20" s="14"/>
      <c r="AD20" s="15">
        <f t="shared" si="3"/>
        <v>9.75</v>
      </c>
      <c r="AE20" s="17">
        <f t="shared" si="4"/>
        <v>6.86</v>
      </c>
      <c r="AF20" s="18">
        <v>5.7</v>
      </c>
      <c r="AG20" s="15">
        <f t="shared" si="5"/>
        <v>1.1399999999999999</v>
      </c>
      <c r="AH20" s="19">
        <f t="shared" si="6"/>
        <v>8</v>
      </c>
    </row>
    <row r="21" spans="1:34">
      <c r="A21" s="47">
        <v>14</v>
      </c>
      <c r="B21" s="12" t="s">
        <v>298</v>
      </c>
      <c r="C21" s="48" t="s">
        <v>299</v>
      </c>
      <c r="D21" s="115">
        <v>10</v>
      </c>
      <c r="E21" s="115">
        <v>10</v>
      </c>
      <c r="F21" s="115">
        <v>8.1999999999999993</v>
      </c>
      <c r="G21" s="115">
        <v>0</v>
      </c>
      <c r="H21" s="115">
        <v>9.6</v>
      </c>
      <c r="I21" s="115"/>
      <c r="J21" s="14"/>
      <c r="K21" s="14"/>
      <c r="L21" s="14"/>
      <c r="M21" s="14"/>
      <c r="N21" s="15">
        <f t="shared" si="0"/>
        <v>7.56</v>
      </c>
      <c r="O21" s="115">
        <v>9.8000000000000007</v>
      </c>
      <c r="P21" s="115">
        <v>10</v>
      </c>
      <c r="Q21" s="115">
        <v>9.5</v>
      </c>
      <c r="R21" s="115" t="s">
        <v>310</v>
      </c>
      <c r="S21" s="115">
        <v>9</v>
      </c>
      <c r="T21" s="21"/>
      <c r="U21" s="21"/>
      <c r="V21" s="15">
        <f t="shared" si="1"/>
        <v>9.57</v>
      </c>
      <c r="W21" s="115">
        <v>10</v>
      </c>
      <c r="X21" s="115">
        <v>6.9</v>
      </c>
      <c r="Y21" s="14"/>
      <c r="Z21" s="15">
        <f t="shared" si="2"/>
        <v>8.4499999999999993</v>
      </c>
      <c r="AA21" s="115" t="s">
        <v>310</v>
      </c>
      <c r="AB21" s="115">
        <v>8.5</v>
      </c>
      <c r="AC21" s="14"/>
      <c r="AD21" s="15">
        <f t="shared" si="3"/>
        <v>8.5</v>
      </c>
      <c r="AE21" s="17">
        <f t="shared" si="4"/>
        <v>6.81</v>
      </c>
      <c r="AF21" s="18">
        <v>6.1</v>
      </c>
      <c r="AG21" s="15">
        <f t="shared" si="5"/>
        <v>1.22</v>
      </c>
      <c r="AH21" s="19">
        <f t="shared" si="6"/>
        <v>8.0299999999999994</v>
      </c>
    </row>
    <row r="22" spans="1:34">
      <c r="A22" s="47">
        <v>15</v>
      </c>
      <c r="B22" s="13" t="s">
        <v>300</v>
      </c>
      <c r="C22" s="13" t="s">
        <v>301</v>
      </c>
      <c r="D22" s="115">
        <v>1</v>
      </c>
      <c r="E22" s="115">
        <v>9</v>
      </c>
      <c r="F22" s="119">
        <v>0</v>
      </c>
      <c r="G22" s="115">
        <v>8.8000000000000007</v>
      </c>
      <c r="H22" s="115" t="s">
        <v>331</v>
      </c>
      <c r="I22" s="115"/>
      <c r="J22" s="14"/>
      <c r="K22" s="14"/>
      <c r="L22" s="14"/>
      <c r="M22" s="14"/>
      <c r="N22" s="15">
        <f t="shared" si="0"/>
        <v>4.7</v>
      </c>
      <c r="O22" s="115" t="s">
        <v>441</v>
      </c>
      <c r="P22" s="115">
        <v>9</v>
      </c>
      <c r="Q22" s="115">
        <v>9</v>
      </c>
      <c r="R22" s="115">
        <v>6</v>
      </c>
      <c r="S22" s="115">
        <v>10</v>
      </c>
      <c r="T22" s="21"/>
      <c r="U22" s="21"/>
      <c r="V22" s="15">
        <f t="shared" si="1"/>
        <v>8.5</v>
      </c>
      <c r="W22" s="115">
        <v>10</v>
      </c>
      <c r="X22" s="115">
        <v>9</v>
      </c>
      <c r="Y22" s="14"/>
      <c r="Z22" s="15">
        <f t="shared" si="2"/>
        <v>9.5</v>
      </c>
      <c r="AA22" s="115">
        <v>9.8000000000000007</v>
      </c>
      <c r="AB22" s="115">
        <v>9</v>
      </c>
      <c r="AC22" s="14"/>
      <c r="AD22" s="15">
        <f t="shared" si="3"/>
        <v>9.4</v>
      </c>
      <c r="AE22" s="17">
        <f t="shared" si="4"/>
        <v>6.42</v>
      </c>
      <c r="AF22" s="18">
        <v>5.0999999999999996</v>
      </c>
      <c r="AG22" s="15">
        <f t="shared" si="5"/>
        <v>1.02</v>
      </c>
      <c r="AH22" s="19">
        <f t="shared" si="6"/>
        <v>7.4399999999999995</v>
      </c>
    </row>
    <row r="23" spans="1:34">
      <c r="A23" s="47">
        <v>16</v>
      </c>
      <c r="B23" s="51" t="s">
        <v>302</v>
      </c>
      <c r="C23" s="13" t="s">
        <v>303</v>
      </c>
      <c r="D23" s="115">
        <v>1</v>
      </c>
      <c r="E23" s="115">
        <v>4.5</v>
      </c>
      <c r="F23" s="115">
        <v>0</v>
      </c>
      <c r="G23" s="115">
        <v>8.4</v>
      </c>
      <c r="H23" s="115">
        <v>5</v>
      </c>
      <c r="I23" s="115"/>
      <c r="J23" s="14"/>
      <c r="K23" s="14"/>
      <c r="L23" s="14"/>
      <c r="M23" s="14"/>
      <c r="N23" s="15">
        <f t="shared" si="0"/>
        <v>3.78</v>
      </c>
      <c r="O23" s="115">
        <v>10</v>
      </c>
      <c r="P23" s="115">
        <v>0</v>
      </c>
      <c r="Q23" s="115">
        <v>9.5</v>
      </c>
      <c r="R23" s="115">
        <v>6.5</v>
      </c>
      <c r="S23" s="115">
        <v>7</v>
      </c>
      <c r="T23" s="21"/>
      <c r="U23" s="21"/>
      <c r="V23" s="15">
        <f t="shared" si="1"/>
        <v>6.6</v>
      </c>
      <c r="W23" s="115">
        <v>6</v>
      </c>
      <c r="X23" s="115">
        <v>6.9</v>
      </c>
      <c r="Y23" s="14"/>
      <c r="Z23" s="15">
        <f t="shared" si="2"/>
        <v>6.45</v>
      </c>
      <c r="AA23" s="115">
        <v>8.8000000000000007</v>
      </c>
      <c r="AB23" s="115">
        <v>1</v>
      </c>
      <c r="AC23" s="14"/>
      <c r="AD23" s="15">
        <f t="shared" si="3"/>
        <v>4.9000000000000004</v>
      </c>
      <c r="AE23" s="17">
        <f t="shared" si="4"/>
        <v>4.34</v>
      </c>
      <c r="AF23" s="18">
        <v>3.6</v>
      </c>
      <c r="AG23" s="15">
        <f t="shared" si="5"/>
        <v>0.72</v>
      </c>
      <c r="AH23" s="19">
        <f t="shared" si="6"/>
        <v>5.0599999999999996</v>
      </c>
    </row>
    <row r="24" spans="1:34">
      <c r="A24" s="47">
        <v>17</v>
      </c>
      <c r="B24" s="13" t="s">
        <v>108</v>
      </c>
      <c r="C24" s="13" t="s">
        <v>304</v>
      </c>
      <c r="D24" s="115">
        <v>9.8000000000000007</v>
      </c>
      <c r="E24" s="115">
        <v>9</v>
      </c>
      <c r="F24" s="115">
        <v>10</v>
      </c>
      <c r="G24" s="115">
        <v>0</v>
      </c>
      <c r="H24" s="115">
        <v>9</v>
      </c>
      <c r="I24" s="115"/>
      <c r="J24" s="14"/>
      <c r="K24" s="14"/>
      <c r="L24" s="14"/>
      <c r="M24" s="14"/>
      <c r="N24" s="15">
        <f t="shared" si="0"/>
        <v>7.56</v>
      </c>
      <c r="O24" s="115" t="s">
        <v>441</v>
      </c>
      <c r="P24" s="115">
        <v>10</v>
      </c>
      <c r="Q24" s="115">
        <v>9.5</v>
      </c>
      <c r="R24" s="115">
        <v>8.6</v>
      </c>
      <c r="S24" s="115">
        <v>9</v>
      </c>
      <c r="T24" s="21"/>
      <c r="U24" s="21"/>
      <c r="V24" s="15">
        <f t="shared" si="1"/>
        <v>9.27</v>
      </c>
      <c r="W24" s="115">
        <v>10</v>
      </c>
      <c r="X24" s="115">
        <v>6.9</v>
      </c>
      <c r="Y24" s="14"/>
      <c r="Z24" s="15">
        <f t="shared" si="2"/>
        <v>8.4499999999999993</v>
      </c>
      <c r="AA24" s="115">
        <v>10</v>
      </c>
      <c r="AB24" s="115">
        <v>9.5</v>
      </c>
      <c r="AC24" s="14"/>
      <c r="AD24" s="15">
        <f t="shared" si="3"/>
        <v>9.75</v>
      </c>
      <c r="AE24" s="17">
        <f t="shared" si="4"/>
        <v>7</v>
      </c>
      <c r="AF24" s="18">
        <v>9</v>
      </c>
      <c r="AG24" s="15">
        <f t="shared" si="5"/>
        <v>1.8</v>
      </c>
      <c r="AH24" s="19">
        <f t="shared" si="6"/>
        <v>8.8000000000000007</v>
      </c>
    </row>
    <row r="25" spans="1:34">
      <c r="A25" s="47">
        <v>18</v>
      </c>
      <c r="B25" s="24" t="s">
        <v>305</v>
      </c>
      <c r="C25" s="13" t="s">
        <v>306</v>
      </c>
      <c r="D25" s="115">
        <v>10</v>
      </c>
      <c r="E25" s="115">
        <v>9.5</v>
      </c>
      <c r="F25" s="115">
        <v>8.8000000000000007</v>
      </c>
      <c r="G25" s="115">
        <v>9.4</v>
      </c>
      <c r="H25" s="115">
        <v>5</v>
      </c>
      <c r="I25" s="115"/>
      <c r="J25" s="14"/>
      <c r="K25" s="14"/>
      <c r="L25" s="14"/>
      <c r="M25" s="14"/>
      <c r="N25" s="15">
        <f t="shared" si="0"/>
        <v>8.5399999999999991</v>
      </c>
      <c r="O25" s="115">
        <v>8.9</v>
      </c>
      <c r="P25" s="115">
        <v>7</v>
      </c>
      <c r="Q25" s="115">
        <v>8</v>
      </c>
      <c r="R25" s="115">
        <v>8.6</v>
      </c>
      <c r="S25" s="115">
        <v>6</v>
      </c>
      <c r="T25" s="21"/>
      <c r="U25" s="21"/>
      <c r="V25" s="15">
        <f t="shared" si="1"/>
        <v>7.7</v>
      </c>
      <c r="W25" s="115">
        <v>10</v>
      </c>
      <c r="X25" s="115">
        <v>6.9</v>
      </c>
      <c r="Y25" s="14"/>
      <c r="Z25" s="15">
        <f t="shared" si="2"/>
        <v>8.4499999999999993</v>
      </c>
      <c r="AA25" s="115">
        <v>8.1999999999999993</v>
      </c>
      <c r="AB25" s="115">
        <v>7.5</v>
      </c>
      <c r="AC25" s="14"/>
      <c r="AD25" s="15">
        <f t="shared" si="3"/>
        <v>7.85</v>
      </c>
      <c r="AE25" s="17">
        <f t="shared" si="4"/>
        <v>6.5</v>
      </c>
      <c r="AF25" s="18">
        <v>5.9</v>
      </c>
      <c r="AG25" s="15">
        <f t="shared" si="5"/>
        <v>1.18</v>
      </c>
      <c r="AH25" s="19">
        <f t="shared" si="6"/>
        <v>7.68</v>
      </c>
    </row>
    <row r="26" spans="1:34">
      <c r="A26" s="47"/>
      <c r="B26" s="13"/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 t="e">
        <f t="shared" si="0"/>
        <v>#DIV/0!</v>
      </c>
      <c r="O26" s="14"/>
      <c r="P26" s="14"/>
      <c r="Q26" s="14"/>
      <c r="R26" s="14"/>
      <c r="S26" s="14"/>
      <c r="T26" s="21"/>
      <c r="U26" s="21"/>
      <c r="V26" s="15" t="e">
        <f t="shared" si="1"/>
        <v>#DIV/0!</v>
      </c>
      <c r="W26" s="14"/>
      <c r="X26" s="14"/>
      <c r="Y26" s="14"/>
      <c r="Z26" s="15" t="e">
        <f t="shared" si="2"/>
        <v>#DIV/0!</v>
      </c>
      <c r="AA26" s="14"/>
      <c r="AB26" s="14"/>
      <c r="AC26" s="14"/>
      <c r="AD26" s="15" t="e">
        <f t="shared" si="3"/>
        <v>#DIV/0!</v>
      </c>
      <c r="AE26" s="17" t="e">
        <f t="shared" si="4"/>
        <v>#DIV/0!</v>
      </c>
      <c r="AF26" s="18"/>
      <c r="AG26" s="15">
        <f t="shared" si="5"/>
        <v>0</v>
      </c>
      <c r="AH26" s="19" t="e">
        <f t="shared" si="6"/>
        <v>#DIV/0!</v>
      </c>
    </row>
    <row r="27" spans="1:34">
      <c r="A27" s="47"/>
      <c r="B27" s="23"/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 t="e">
        <f t="shared" si="0"/>
        <v>#DIV/0!</v>
      </c>
      <c r="O27" s="14"/>
      <c r="P27" s="14"/>
      <c r="Q27" s="14"/>
      <c r="R27" s="14"/>
      <c r="S27" s="14"/>
      <c r="T27" s="21"/>
      <c r="U27" s="21"/>
      <c r="V27" s="15" t="e">
        <f t="shared" si="1"/>
        <v>#DIV/0!</v>
      </c>
      <c r="W27" s="14"/>
      <c r="X27" s="14"/>
      <c r="Y27" s="14"/>
      <c r="Z27" s="15" t="e">
        <f t="shared" si="2"/>
        <v>#DIV/0!</v>
      </c>
      <c r="AA27" s="14"/>
      <c r="AB27" s="14"/>
      <c r="AC27" s="14"/>
      <c r="AD27" s="15" t="e">
        <f t="shared" si="3"/>
        <v>#DIV/0!</v>
      </c>
      <c r="AE27" s="17" t="e">
        <f t="shared" si="4"/>
        <v>#DIV/0!</v>
      </c>
      <c r="AF27" s="18"/>
      <c r="AG27" s="15">
        <f t="shared" si="5"/>
        <v>0</v>
      </c>
      <c r="AH27" s="19" t="e">
        <f t="shared" si="6"/>
        <v>#DIV/0!</v>
      </c>
    </row>
    <row r="28" spans="1:34">
      <c r="A28" s="47"/>
      <c r="B28" s="51"/>
      <c r="C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 t="e">
        <f t="shared" si="0"/>
        <v>#DIV/0!</v>
      </c>
      <c r="O28" s="14"/>
      <c r="P28" s="14"/>
      <c r="Q28" s="14"/>
      <c r="R28" s="14"/>
      <c r="S28" s="14"/>
      <c r="T28" s="21"/>
      <c r="U28" s="21"/>
      <c r="V28" s="15" t="e">
        <f t="shared" si="1"/>
        <v>#DIV/0!</v>
      </c>
      <c r="W28" s="14"/>
      <c r="X28" s="14"/>
      <c r="Y28" s="14"/>
      <c r="Z28" s="15" t="e">
        <f t="shared" si="2"/>
        <v>#DIV/0!</v>
      </c>
      <c r="AA28" s="14"/>
      <c r="AB28" s="14"/>
      <c r="AC28" s="14"/>
      <c r="AD28" s="15" t="e">
        <f t="shared" si="3"/>
        <v>#DIV/0!</v>
      </c>
      <c r="AE28" s="17" t="e">
        <f t="shared" si="4"/>
        <v>#DIV/0!</v>
      </c>
      <c r="AF28" s="18"/>
      <c r="AG28" s="15">
        <f t="shared" si="5"/>
        <v>0</v>
      </c>
      <c r="AH28" s="19" t="e">
        <f t="shared" si="6"/>
        <v>#DIV/0!</v>
      </c>
    </row>
    <row r="29" spans="1:34">
      <c r="A29" s="47"/>
      <c r="B29" s="55"/>
      <c r="C29" s="5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 t="e">
        <f t="shared" si="0"/>
        <v>#DIV/0!</v>
      </c>
      <c r="O29" s="14"/>
      <c r="P29" s="22"/>
      <c r="Q29" s="14"/>
      <c r="R29" s="14"/>
      <c r="S29" s="14"/>
      <c r="T29" s="21"/>
      <c r="U29" s="21"/>
      <c r="V29" s="15" t="e">
        <f t="shared" si="1"/>
        <v>#DIV/0!</v>
      </c>
      <c r="W29" s="14"/>
      <c r="X29" s="14"/>
      <c r="Y29" s="14"/>
      <c r="Z29" s="15" t="e">
        <f t="shared" si="2"/>
        <v>#DIV/0!</v>
      </c>
      <c r="AA29" s="14"/>
      <c r="AB29" s="14"/>
      <c r="AC29" s="14"/>
      <c r="AD29" s="15" t="e">
        <f t="shared" si="3"/>
        <v>#DIV/0!</v>
      </c>
      <c r="AE29" s="17" t="e">
        <f t="shared" si="4"/>
        <v>#DIV/0!</v>
      </c>
      <c r="AF29" s="18"/>
      <c r="AG29" s="15">
        <f t="shared" si="5"/>
        <v>0</v>
      </c>
      <c r="AH29" s="19" t="e">
        <f t="shared" si="6"/>
        <v>#DIV/0!</v>
      </c>
    </row>
    <row r="30" spans="1:34">
      <c r="A30" s="47"/>
      <c r="B30" s="23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 t="e">
        <f t="shared" si="0"/>
        <v>#DIV/0!</v>
      </c>
      <c r="O30" s="14"/>
      <c r="P30" s="14"/>
      <c r="Q30" s="14"/>
      <c r="R30" s="14"/>
      <c r="S30" s="14"/>
      <c r="T30" s="21"/>
      <c r="U30" s="21"/>
      <c r="V30" s="15" t="e">
        <f t="shared" si="1"/>
        <v>#DIV/0!</v>
      </c>
      <c r="W30" s="14"/>
      <c r="X30" s="14"/>
      <c r="Y30" s="14"/>
      <c r="Z30" s="15" t="e">
        <f t="shared" si="2"/>
        <v>#DIV/0!</v>
      </c>
      <c r="AA30" s="14"/>
      <c r="AB30" s="14"/>
      <c r="AC30" s="14"/>
      <c r="AD30" s="15" t="e">
        <f t="shared" si="3"/>
        <v>#DIV/0!</v>
      </c>
      <c r="AE30" s="17" t="e">
        <f t="shared" si="4"/>
        <v>#DIV/0!</v>
      </c>
      <c r="AF30" s="18"/>
      <c r="AG30" s="15">
        <f t="shared" si="5"/>
        <v>0</v>
      </c>
      <c r="AH30" s="19" t="e">
        <f t="shared" si="6"/>
        <v>#DIV/0!</v>
      </c>
    </row>
    <row r="31" spans="1:34">
      <c r="A31" s="47"/>
      <c r="B31" s="51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 t="e">
        <f t="shared" si="0"/>
        <v>#DIV/0!</v>
      </c>
      <c r="O31" s="14"/>
      <c r="P31" s="14"/>
      <c r="Q31" s="14"/>
      <c r="R31" s="14"/>
      <c r="S31" s="14"/>
      <c r="T31" s="21"/>
      <c r="U31" s="21"/>
      <c r="V31" s="15" t="e">
        <f t="shared" si="1"/>
        <v>#DIV/0!</v>
      </c>
      <c r="W31" s="14"/>
      <c r="X31" s="14"/>
      <c r="Y31" s="14"/>
      <c r="Z31" s="15" t="e">
        <f t="shared" si="2"/>
        <v>#DIV/0!</v>
      </c>
      <c r="AA31" s="14"/>
      <c r="AB31" s="14"/>
      <c r="AC31" s="14"/>
      <c r="AD31" s="15" t="e">
        <f t="shared" si="3"/>
        <v>#DIV/0!</v>
      </c>
      <c r="AE31" s="17" t="e">
        <f t="shared" si="4"/>
        <v>#DIV/0!</v>
      </c>
      <c r="AF31" s="18"/>
      <c r="AG31" s="15">
        <f t="shared" si="5"/>
        <v>0</v>
      </c>
      <c r="AH31" s="19" t="e">
        <f t="shared" si="6"/>
        <v>#DIV/0!</v>
      </c>
    </row>
    <row r="32" spans="1:34">
      <c r="A32" s="47"/>
      <c r="B32" s="24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 t="e">
        <f t="shared" si="0"/>
        <v>#DIV/0!</v>
      </c>
      <c r="O32" s="14"/>
      <c r="P32" s="14"/>
      <c r="Q32" s="14"/>
      <c r="R32" s="14"/>
      <c r="S32" s="14"/>
      <c r="T32" s="21"/>
      <c r="U32" s="21"/>
      <c r="V32" s="15" t="e">
        <f t="shared" si="1"/>
        <v>#DIV/0!</v>
      </c>
      <c r="W32" s="14"/>
      <c r="X32" s="14"/>
      <c r="Y32" s="14"/>
      <c r="Z32" s="15" t="e">
        <f t="shared" si="2"/>
        <v>#DIV/0!</v>
      </c>
      <c r="AA32" s="14"/>
      <c r="AB32" s="14"/>
      <c r="AC32" s="14"/>
      <c r="AD32" s="15" t="e">
        <f t="shared" si="3"/>
        <v>#DIV/0!</v>
      </c>
      <c r="AE32" s="17" t="e">
        <f t="shared" si="4"/>
        <v>#DIV/0!</v>
      </c>
      <c r="AF32" s="18"/>
      <c r="AG32" s="15">
        <f t="shared" si="5"/>
        <v>0</v>
      </c>
      <c r="AH32" s="19" t="e">
        <f t="shared" si="6"/>
        <v>#DIV/0!</v>
      </c>
    </row>
    <row r="33" spans="1:34">
      <c r="A33" s="47"/>
      <c r="B33" s="51"/>
      <c r="C33" s="13"/>
      <c r="D33" s="28"/>
      <c r="E33" s="21"/>
      <c r="F33" s="21"/>
      <c r="G33" s="21"/>
      <c r="H33" s="21"/>
      <c r="I33" s="21"/>
      <c r="J33" s="21"/>
      <c r="K33" s="21"/>
      <c r="L33" s="21"/>
      <c r="M33" s="21"/>
      <c r="N33" s="29"/>
      <c r="O33" s="28"/>
      <c r="P33" s="21"/>
      <c r="Q33" s="21"/>
      <c r="R33" s="21"/>
      <c r="S33" s="21"/>
      <c r="T33" s="21"/>
      <c r="U33" s="21"/>
      <c r="V33" s="29"/>
      <c r="W33" s="28"/>
      <c r="X33" s="21"/>
      <c r="Y33" s="21"/>
      <c r="Z33" s="29"/>
      <c r="AA33" s="28"/>
      <c r="AB33" s="21"/>
      <c r="AC33" s="21"/>
      <c r="AD33" s="29"/>
      <c r="AE33" s="30"/>
      <c r="AF33" s="28"/>
      <c r="AG33" s="29"/>
      <c r="AH33" s="31"/>
    </row>
    <row r="34" spans="1:34">
      <c r="A34" s="47"/>
      <c r="B34" s="51"/>
      <c r="C34" s="48"/>
      <c r="D34" s="28"/>
      <c r="E34" s="21"/>
      <c r="F34" s="21"/>
      <c r="G34" s="21"/>
      <c r="H34" s="21"/>
      <c r="I34" s="21"/>
      <c r="J34" s="21"/>
      <c r="K34" s="21"/>
      <c r="L34" s="21"/>
      <c r="M34" s="21"/>
      <c r="N34" s="29"/>
      <c r="O34" s="28"/>
      <c r="P34" s="21"/>
      <c r="Q34" s="21"/>
      <c r="R34" s="21"/>
      <c r="S34" s="21"/>
      <c r="T34" s="21"/>
      <c r="U34" s="21"/>
      <c r="V34" s="29"/>
      <c r="W34" s="28"/>
      <c r="X34" s="21"/>
      <c r="Y34" s="21"/>
      <c r="Z34" s="29"/>
      <c r="AA34" s="28"/>
      <c r="AB34" s="21"/>
      <c r="AC34" s="21"/>
      <c r="AD34" s="29"/>
      <c r="AE34" s="30"/>
      <c r="AF34" s="28"/>
      <c r="AG34" s="29"/>
      <c r="AH34" s="31"/>
    </row>
    <row r="35" spans="1:34">
      <c r="A35" s="47"/>
      <c r="B35" s="23"/>
      <c r="C35" s="13"/>
      <c r="D35" s="28"/>
      <c r="E35" s="21"/>
      <c r="F35" s="21"/>
      <c r="G35" s="21"/>
      <c r="H35" s="21"/>
      <c r="I35" s="21"/>
      <c r="J35" s="21"/>
      <c r="K35" s="21"/>
      <c r="L35" s="21"/>
      <c r="M35" s="21"/>
      <c r="N35" s="29"/>
      <c r="O35" s="28"/>
      <c r="P35" s="21"/>
      <c r="Q35" s="21"/>
      <c r="R35" s="21"/>
      <c r="S35" s="21"/>
      <c r="T35" s="21"/>
      <c r="U35" s="21"/>
      <c r="V35" s="29"/>
      <c r="W35" s="28"/>
      <c r="X35" s="21"/>
      <c r="Y35" s="21"/>
      <c r="Z35" s="29"/>
      <c r="AA35" s="28"/>
      <c r="AB35" s="21"/>
      <c r="AC35" s="21"/>
      <c r="AD35" s="29"/>
      <c r="AE35" s="30"/>
      <c r="AF35" s="28"/>
      <c r="AG35" s="29"/>
      <c r="AH35" s="31"/>
    </row>
    <row r="36" spans="1:34">
      <c r="A36" s="47"/>
      <c r="B36" s="51"/>
      <c r="C36" s="13"/>
      <c r="D36" s="28"/>
      <c r="E36" s="21"/>
      <c r="F36" s="21"/>
      <c r="G36" s="21"/>
      <c r="H36" s="21"/>
      <c r="I36" s="21"/>
      <c r="J36" s="21"/>
      <c r="K36" s="21"/>
      <c r="L36" s="21"/>
      <c r="M36" s="21"/>
      <c r="N36" s="29"/>
      <c r="O36" s="28"/>
      <c r="P36" s="21"/>
      <c r="Q36" s="21"/>
      <c r="R36" s="21"/>
      <c r="S36" s="21"/>
      <c r="T36" s="21"/>
      <c r="U36" s="21"/>
      <c r="V36" s="29"/>
      <c r="W36" s="28"/>
      <c r="X36" s="21"/>
      <c r="Y36" s="21"/>
      <c r="Z36" s="29"/>
      <c r="AA36" s="28"/>
      <c r="AB36" s="21"/>
      <c r="AC36" s="21"/>
      <c r="AD36" s="29"/>
      <c r="AE36" s="30"/>
      <c r="AF36" s="28"/>
      <c r="AG36" s="29"/>
      <c r="AH36" s="31"/>
    </row>
    <row r="37" spans="1:34" ht="15.75" thickBot="1">
      <c r="A37" s="47"/>
      <c r="B37" s="51"/>
      <c r="C37" s="13"/>
      <c r="D37" s="36"/>
      <c r="E37" s="37"/>
      <c r="F37" s="37"/>
      <c r="G37" s="37"/>
      <c r="H37" s="37"/>
      <c r="I37" s="37"/>
      <c r="J37" s="37"/>
      <c r="K37" s="37"/>
      <c r="L37" s="37"/>
      <c r="M37" s="37"/>
      <c r="N37" s="38"/>
      <c r="O37" s="36"/>
      <c r="P37" s="37"/>
      <c r="Q37" s="37"/>
      <c r="R37" s="37"/>
      <c r="S37" s="37"/>
      <c r="T37" s="37"/>
      <c r="U37" s="37"/>
      <c r="V37" s="38"/>
      <c r="W37" s="36"/>
      <c r="X37" s="37"/>
      <c r="Y37" s="37"/>
      <c r="Z37" s="38"/>
      <c r="AA37" s="36"/>
      <c r="AB37" s="37"/>
      <c r="AC37" s="37"/>
      <c r="AD37" s="38"/>
      <c r="AE37" s="39"/>
      <c r="AF37" s="28"/>
      <c r="AG37" s="29"/>
      <c r="AH37" s="40"/>
    </row>
    <row r="38" spans="1:34" ht="111" thickBot="1">
      <c r="A38" s="72" t="s">
        <v>67</v>
      </c>
      <c r="B38" s="73"/>
      <c r="C38" s="41" t="s">
        <v>68</v>
      </c>
      <c r="D38" s="70" t="s">
        <v>476</v>
      </c>
      <c r="E38" s="70" t="s">
        <v>477</v>
      </c>
      <c r="F38" s="70" t="s">
        <v>367</v>
      </c>
      <c r="G38" s="70" t="s">
        <v>478</v>
      </c>
      <c r="H38" s="70" t="s">
        <v>479</v>
      </c>
      <c r="I38" s="70"/>
      <c r="J38" s="43"/>
      <c r="K38" s="43"/>
      <c r="L38" s="43"/>
      <c r="M38" s="43"/>
      <c r="N38" s="44"/>
      <c r="O38" s="70" t="s">
        <v>480</v>
      </c>
      <c r="P38" s="70" t="s">
        <v>481</v>
      </c>
      <c r="Q38" s="70" t="s">
        <v>374</v>
      </c>
      <c r="R38" s="70" t="s">
        <v>482</v>
      </c>
      <c r="S38" s="70" t="s">
        <v>483</v>
      </c>
      <c r="T38" s="70"/>
      <c r="U38" s="43"/>
      <c r="V38" s="44"/>
      <c r="W38" s="70" t="s">
        <v>484</v>
      </c>
      <c r="X38" s="70" t="s">
        <v>485</v>
      </c>
      <c r="Y38" s="43"/>
      <c r="Z38" s="44"/>
      <c r="AA38" s="70" t="s">
        <v>486</v>
      </c>
      <c r="AB38" s="70" t="s">
        <v>487</v>
      </c>
      <c r="AC38" s="43"/>
      <c r="AD38" s="44"/>
      <c r="AE38" s="45"/>
      <c r="AF38" s="42"/>
      <c r="AG38" s="44"/>
      <c r="AH38" s="46"/>
    </row>
  </sheetData>
  <mergeCells count="17"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8:B38"/>
    <mergeCell ref="AG5:AG7"/>
    <mergeCell ref="AH5:AH7"/>
    <mergeCell ref="D6:N6"/>
    <mergeCell ref="O6:V6"/>
    <mergeCell ref="W6:Z6"/>
    <mergeCell ref="AA6:AD6"/>
  </mergeCells>
  <conditionalFormatting sqref="AE8">
    <cfRule type="cellIs" dxfId="5" priority="3" operator="equal">
      <formula>0</formula>
    </cfRule>
  </conditionalFormatting>
  <conditionalFormatting sqref="AE9:AE25">
    <cfRule type="cellIs" dxfId="4" priority="2" operator="equal">
      <formula>0</formula>
    </cfRule>
  </conditionalFormatting>
  <conditionalFormatting sqref="AF8:AF32">
    <cfRule type="cellIs" dxfId="3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V200"/>
  <sheetViews>
    <sheetView topLeftCell="AE2" workbookViewId="0">
      <selection activeCell="AU9" sqref="AU9"/>
    </sheetView>
  </sheetViews>
  <sheetFormatPr baseColWidth="10" defaultRowHeight="15"/>
  <cols>
    <col min="1" max="1" width="4.85546875" customWidth="1"/>
    <col min="2" max="3" width="22.28515625" customWidth="1"/>
    <col min="4" max="5" width="4.42578125" customWidth="1"/>
    <col min="6" max="7" width="4.7109375" customWidth="1"/>
    <col min="8" max="8" width="4.42578125" customWidth="1"/>
    <col min="9" max="9" width="4.7109375" customWidth="1"/>
    <col min="10" max="10" width="4.42578125" customWidth="1"/>
    <col min="11" max="11" width="4.85546875" customWidth="1"/>
    <col min="12" max="12" width="4.85546875" bestFit="1" customWidth="1"/>
    <col min="13" max="13" width="4.42578125" customWidth="1"/>
    <col min="14" max="15" width="5.7109375" customWidth="1"/>
    <col min="16" max="16" width="5.28515625" customWidth="1"/>
    <col min="17" max="17" width="4.85546875" customWidth="1"/>
    <col min="18" max="18" width="4.42578125" customWidth="1"/>
    <col min="19" max="19" width="4.7109375" customWidth="1"/>
    <col min="20" max="21" width="4.42578125" customWidth="1"/>
    <col min="22" max="22" width="6.28515625" customWidth="1"/>
    <col min="23" max="25" width="4.42578125" customWidth="1"/>
    <col min="26" max="26" width="5.7109375" customWidth="1"/>
    <col min="27" max="27" width="4.7109375" customWidth="1"/>
    <col min="28" max="28" width="5.140625" customWidth="1"/>
    <col min="29" max="29" width="4.42578125" customWidth="1"/>
    <col min="30" max="30" width="5.5703125" customWidth="1"/>
    <col min="31" max="31" width="5.42578125" customWidth="1"/>
    <col min="32" max="32" width="5.5703125" customWidth="1"/>
    <col min="33" max="33" width="5" customWidth="1"/>
    <col min="34" max="34" width="6.5703125" customWidth="1"/>
    <col min="36" max="38" width="4.85546875" style="112" customWidth="1"/>
    <col min="39" max="39" width="6" style="112" bestFit="1" customWidth="1"/>
    <col min="40" max="40" width="11.42578125" style="112"/>
    <col min="41" max="47" width="6" style="117" customWidth="1"/>
    <col min="48" max="48" width="7" style="112" customWidth="1"/>
  </cols>
  <sheetData>
    <row r="1" spans="1:48" ht="20.25">
      <c r="B1" s="85" t="s">
        <v>0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J1" s="106"/>
      <c r="AK1" s="106"/>
      <c r="AL1" s="106"/>
      <c r="AM1" s="106"/>
      <c r="AN1" s="106"/>
      <c r="AO1" s="107"/>
      <c r="AP1" s="107"/>
      <c r="AQ1" s="107"/>
      <c r="AR1" s="107"/>
      <c r="AS1" s="107"/>
      <c r="AT1" s="107"/>
      <c r="AU1" s="107"/>
      <c r="AV1" s="106"/>
    </row>
    <row r="2" spans="1:48" ht="15.75">
      <c r="AJ2" s="108"/>
      <c r="AK2" s="108"/>
      <c r="AL2" s="108"/>
      <c r="AM2" s="108"/>
      <c r="AN2" s="108"/>
      <c r="AO2" s="109"/>
      <c r="AP2" s="109"/>
      <c r="AQ2" s="109"/>
      <c r="AR2" s="109"/>
      <c r="AS2" s="109"/>
      <c r="AT2" s="109"/>
      <c r="AU2" s="109"/>
      <c r="AV2" s="108"/>
    </row>
    <row r="3" spans="1:48" s="1" customFormat="1" ht="15.75">
      <c r="B3" s="2" t="s">
        <v>307</v>
      </c>
      <c r="C3" s="3" t="s">
        <v>2</v>
      </c>
      <c r="D3" t="s">
        <v>3</v>
      </c>
      <c r="K3" s="1" t="s">
        <v>4</v>
      </c>
      <c r="O3" t="s">
        <v>5</v>
      </c>
      <c r="V3" s="4" t="s">
        <v>6</v>
      </c>
      <c r="AF3" s="5" t="s">
        <v>7</v>
      </c>
      <c r="AG3" s="5"/>
      <c r="AJ3" s="110"/>
      <c r="AK3" s="110"/>
      <c r="AL3" s="110"/>
      <c r="AM3" s="110"/>
      <c r="AN3" s="110"/>
      <c r="AO3" s="111"/>
      <c r="AP3" s="111"/>
      <c r="AQ3" s="111"/>
      <c r="AR3" s="111"/>
      <c r="AS3" s="111"/>
      <c r="AT3" s="111"/>
      <c r="AU3" s="111"/>
      <c r="AV3" s="110"/>
    </row>
    <row r="4" spans="1:48" ht="108" thickBot="1">
      <c r="A4" s="3"/>
      <c r="AJ4" s="70" t="s">
        <v>459</v>
      </c>
      <c r="AK4" s="70" t="s">
        <v>460</v>
      </c>
      <c r="AL4" s="70" t="s">
        <v>461</v>
      </c>
      <c r="AM4" s="70" t="s">
        <v>462</v>
      </c>
      <c r="AO4" s="113" t="s">
        <v>463</v>
      </c>
      <c r="AP4" s="113" t="s">
        <v>464</v>
      </c>
      <c r="AQ4" s="113" t="s">
        <v>465</v>
      </c>
      <c r="AR4" s="113" t="s">
        <v>466</v>
      </c>
      <c r="AS4" s="113" t="s">
        <v>467</v>
      </c>
      <c r="AT4" s="113" t="s">
        <v>468</v>
      </c>
      <c r="AU4" s="113" t="s">
        <v>469</v>
      </c>
      <c r="AV4" s="113" t="s">
        <v>470</v>
      </c>
    </row>
    <row r="5" spans="1:48" ht="21" customHeight="1">
      <c r="A5" s="86" t="s">
        <v>8</v>
      </c>
      <c r="B5" s="89" t="s">
        <v>9</v>
      </c>
      <c r="C5" s="92" t="s">
        <v>10</v>
      </c>
      <c r="D5" s="95" t="s">
        <v>11</v>
      </c>
      <c r="E5" s="96"/>
      <c r="F5" s="96"/>
      <c r="G5" s="96"/>
      <c r="H5" s="96"/>
      <c r="I5" s="96"/>
      <c r="J5" s="96"/>
      <c r="K5" s="96"/>
      <c r="L5" s="96"/>
      <c r="M5" s="96"/>
      <c r="N5" s="97"/>
      <c r="O5" s="95" t="s">
        <v>12</v>
      </c>
      <c r="P5" s="96"/>
      <c r="Q5" s="96"/>
      <c r="R5" s="96"/>
      <c r="S5" s="96"/>
      <c r="T5" s="96"/>
      <c r="U5" s="96"/>
      <c r="V5" s="97"/>
      <c r="W5" s="98" t="s">
        <v>13</v>
      </c>
      <c r="X5" s="99"/>
      <c r="Y5" s="99"/>
      <c r="Z5" s="100"/>
      <c r="AA5" s="95" t="s">
        <v>14</v>
      </c>
      <c r="AB5" s="96"/>
      <c r="AC5" s="96"/>
      <c r="AD5" s="96"/>
      <c r="AE5" s="101">
        <v>0.8</v>
      </c>
      <c r="AF5" s="104" t="s">
        <v>15</v>
      </c>
      <c r="AG5" s="74">
        <v>0.2</v>
      </c>
      <c r="AH5" s="76" t="s">
        <v>16</v>
      </c>
      <c r="AJ5" s="114"/>
      <c r="AK5" s="114"/>
      <c r="AL5" s="114"/>
      <c r="AM5" s="114"/>
      <c r="AN5" s="114"/>
      <c r="AO5" s="115"/>
      <c r="AP5" s="115"/>
      <c r="AQ5" s="115"/>
      <c r="AR5" s="115"/>
      <c r="AS5" s="115"/>
      <c r="AT5" s="115"/>
      <c r="AU5" s="115"/>
      <c r="AV5" s="115"/>
    </row>
    <row r="6" spans="1:48" ht="16.5" customHeight="1">
      <c r="A6" s="87"/>
      <c r="B6" s="90"/>
      <c r="C6" s="93"/>
      <c r="D6" s="79" t="s">
        <v>17</v>
      </c>
      <c r="E6" s="80"/>
      <c r="F6" s="80"/>
      <c r="G6" s="80"/>
      <c r="H6" s="80"/>
      <c r="I6" s="80"/>
      <c r="J6" s="80"/>
      <c r="K6" s="80"/>
      <c r="L6" s="80"/>
      <c r="M6" s="80"/>
      <c r="N6" s="81"/>
      <c r="O6" s="79" t="s">
        <v>18</v>
      </c>
      <c r="P6" s="80"/>
      <c r="Q6" s="80"/>
      <c r="R6" s="80"/>
      <c r="S6" s="80"/>
      <c r="T6" s="80"/>
      <c r="U6" s="80"/>
      <c r="V6" s="81"/>
      <c r="W6" s="82" t="s">
        <v>19</v>
      </c>
      <c r="X6" s="83"/>
      <c r="Y6" s="83"/>
      <c r="Z6" s="84"/>
      <c r="AA6" s="82" t="s">
        <v>20</v>
      </c>
      <c r="AB6" s="83"/>
      <c r="AC6" s="83"/>
      <c r="AD6" s="83"/>
      <c r="AE6" s="102"/>
      <c r="AF6" s="105"/>
      <c r="AG6" s="75"/>
      <c r="AH6" s="77"/>
      <c r="AJ6" s="114" t="s">
        <v>471</v>
      </c>
      <c r="AK6" s="114"/>
      <c r="AL6" s="114"/>
      <c r="AM6" s="114"/>
      <c r="AN6" s="114"/>
      <c r="AO6" s="115" t="s">
        <v>472</v>
      </c>
      <c r="AP6" s="115"/>
      <c r="AQ6" s="115"/>
      <c r="AR6" s="115"/>
      <c r="AS6" s="115"/>
      <c r="AT6" s="115"/>
      <c r="AU6" s="115"/>
      <c r="AV6" s="115"/>
    </row>
    <row r="7" spans="1:48" ht="39" customHeight="1" thickBot="1">
      <c r="A7" s="88"/>
      <c r="B7" s="91"/>
      <c r="C7" s="94"/>
      <c r="D7" s="6">
        <v>41599</v>
      </c>
      <c r="E7" s="7">
        <v>41613</v>
      </c>
      <c r="F7" s="7">
        <v>41618</v>
      </c>
      <c r="G7" s="7">
        <v>41618</v>
      </c>
      <c r="H7" s="7">
        <v>41626</v>
      </c>
      <c r="I7" s="7">
        <v>41619</v>
      </c>
      <c r="J7" s="7">
        <v>41278</v>
      </c>
      <c r="K7" s="7">
        <v>41288</v>
      </c>
      <c r="L7" s="7">
        <v>41288</v>
      </c>
      <c r="M7" s="7">
        <v>41288</v>
      </c>
      <c r="N7" s="8" t="s">
        <v>21</v>
      </c>
      <c r="O7" s="6">
        <v>41599</v>
      </c>
      <c r="P7" s="7">
        <v>41622</v>
      </c>
      <c r="Q7" s="7">
        <v>41635</v>
      </c>
      <c r="R7" s="7">
        <v>41283</v>
      </c>
      <c r="S7" s="7">
        <v>41284</v>
      </c>
      <c r="T7" s="9"/>
      <c r="U7" s="9"/>
      <c r="V7" s="8" t="s">
        <v>21</v>
      </c>
      <c r="W7" s="6">
        <v>41625</v>
      </c>
      <c r="X7" s="7">
        <v>41625</v>
      </c>
      <c r="Y7" s="7">
        <v>41278</v>
      </c>
      <c r="Z7" s="8" t="s">
        <v>21</v>
      </c>
      <c r="AA7" s="6">
        <v>41618</v>
      </c>
      <c r="AB7" s="7">
        <v>41634</v>
      </c>
      <c r="AC7" s="7">
        <v>41281</v>
      </c>
      <c r="AD7" s="10" t="s">
        <v>21</v>
      </c>
      <c r="AE7" s="103"/>
      <c r="AF7" s="105"/>
      <c r="AG7" s="75"/>
      <c r="AH7" s="78"/>
      <c r="AJ7" s="115">
        <v>2</v>
      </c>
      <c r="AK7" s="115">
        <v>6</v>
      </c>
      <c r="AL7" s="115">
        <v>1</v>
      </c>
      <c r="AM7" s="115">
        <f>+SUM(AJ7:AL7)</f>
        <v>9</v>
      </c>
      <c r="AN7" s="114"/>
      <c r="AO7" s="115">
        <v>4</v>
      </c>
      <c r="AP7" s="115">
        <v>2</v>
      </c>
      <c r="AQ7" s="115">
        <v>0</v>
      </c>
      <c r="AR7" s="115">
        <v>2</v>
      </c>
      <c r="AS7" s="115">
        <v>6</v>
      </c>
      <c r="AT7" s="115">
        <f>+AM7</f>
        <v>9</v>
      </c>
      <c r="AU7" s="115">
        <f>SUM(AO7:AT7)</f>
        <v>23</v>
      </c>
      <c r="AV7" s="115">
        <f>AU7*0.2</f>
        <v>4.6000000000000005</v>
      </c>
    </row>
    <row r="8" spans="1:48">
      <c r="A8" s="47">
        <v>1</v>
      </c>
      <c r="B8" s="57" t="s">
        <v>308</v>
      </c>
      <c r="C8" s="13" t="s">
        <v>309</v>
      </c>
      <c r="D8" s="14">
        <v>9.4</v>
      </c>
      <c r="E8" s="14">
        <v>0</v>
      </c>
      <c r="F8" s="14">
        <v>5.2</v>
      </c>
      <c r="G8" s="14">
        <v>0</v>
      </c>
      <c r="H8" s="14">
        <v>0</v>
      </c>
      <c r="I8" s="14">
        <v>5</v>
      </c>
      <c r="J8" s="14">
        <v>6.3</v>
      </c>
      <c r="K8" s="14">
        <v>0</v>
      </c>
      <c r="L8" s="14">
        <v>0</v>
      </c>
      <c r="M8" s="14">
        <v>0</v>
      </c>
      <c r="N8" s="15">
        <f>TRUNC(AVERAGE(D8:M8),2)</f>
        <v>2.59</v>
      </c>
      <c r="O8" s="14">
        <v>10</v>
      </c>
      <c r="P8" s="14">
        <v>9.5</v>
      </c>
      <c r="Q8" s="14" t="s">
        <v>310</v>
      </c>
      <c r="R8" s="14">
        <v>8</v>
      </c>
      <c r="S8" s="14">
        <v>9.8000000000000007</v>
      </c>
      <c r="T8" s="16"/>
      <c r="U8" s="16"/>
      <c r="V8" s="15">
        <f>TRUNC(AVERAGE(O8:U8),2)</f>
        <v>9.32</v>
      </c>
      <c r="W8" s="14">
        <v>7</v>
      </c>
      <c r="X8" s="14">
        <v>7</v>
      </c>
      <c r="Y8" s="14">
        <v>7</v>
      </c>
      <c r="Z8" s="15">
        <f>TRUNC(AVERAGE(W8:Y8),2)</f>
        <v>7</v>
      </c>
      <c r="AA8" s="14">
        <v>6.6</v>
      </c>
      <c r="AB8" s="14">
        <v>0</v>
      </c>
      <c r="AC8" s="14">
        <v>0</v>
      </c>
      <c r="AD8" s="15">
        <f>TRUNC(AVERAGE(AA8:AC8),2)</f>
        <v>2.2000000000000002</v>
      </c>
      <c r="AE8" s="17">
        <f>TRUNC((((+N8+V8+Z8+AD8)/4)*0.8),2)</f>
        <v>4.22</v>
      </c>
      <c r="AF8" s="18">
        <v>9.08</v>
      </c>
      <c r="AG8" s="15">
        <f>TRUNC((AF8*0.2),2)</f>
        <v>1.81</v>
      </c>
      <c r="AH8" s="19">
        <f>+AE8+AG8</f>
        <v>6.0299999999999994</v>
      </c>
      <c r="AJ8" s="115"/>
      <c r="AK8" s="115"/>
      <c r="AL8" s="115"/>
      <c r="AM8" s="115">
        <f t="shared" ref="AM8:AM36" si="0">+SUM(AJ8:AL8)</f>
        <v>0</v>
      </c>
      <c r="AN8" s="114"/>
      <c r="AO8" s="115"/>
      <c r="AP8" s="115"/>
      <c r="AQ8" s="115"/>
      <c r="AR8" s="115"/>
      <c r="AS8" s="115"/>
      <c r="AT8" s="115">
        <f t="shared" ref="AT8:AT36" si="1">+AM8</f>
        <v>0</v>
      </c>
      <c r="AU8" s="115">
        <f t="shared" ref="AU8:AU33" si="2">SUM(AO8:AT8)</f>
        <v>0</v>
      </c>
      <c r="AV8" s="115">
        <f t="shared" ref="AV8:AV31" si="3">AU8*0.2</f>
        <v>0</v>
      </c>
    </row>
    <row r="9" spans="1:48">
      <c r="A9" s="47">
        <v>2</v>
      </c>
      <c r="B9" s="57" t="s">
        <v>311</v>
      </c>
      <c r="C9" s="13" t="s">
        <v>312</v>
      </c>
      <c r="D9" s="14">
        <v>9.4</v>
      </c>
      <c r="E9" s="14">
        <v>9</v>
      </c>
      <c r="F9" s="14">
        <v>9.1</v>
      </c>
      <c r="G9" s="14">
        <v>10</v>
      </c>
      <c r="H9" s="14">
        <v>9</v>
      </c>
      <c r="I9" s="14">
        <v>9</v>
      </c>
      <c r="J9" s="14">
        <v>9.6</v>
      </c>
      <c r="K9" s="14">
        <v>10</v>
      </c>
      <c r="L9" s="14">
        <v>10</v>
      </c>
      <c r="M9" s="14">
        <v>8.8000000000000007</v>
      </c>
      <c r="N9" s="15">
        <f t="shared" ref="N9:N32" si="4">TRUNC(AVERAGE(D9:M9),2)</f>
        <v>9.39</v>
      </c>
      <c r="O9" s="14">
        <v>10</v>
      </c>
      <c r="P9" s="14">
        <v>9</v>
      </c>
      <c r="Q9" s="14">
        <v>8.1999999999999993</v>
      </c>
      <c r="R9" s="14">
        <v>8</v>
      </c>
      <c r="S9" s="14">
        <v>10</v>
      </c>
      <c r="T9" s="21"/>
      <c r="U9" s="21"/>
      <c r="V9" s="15">
        <f t="shared" ref="V9:V32" si="5">TRUNC(AVERAGE(O9:U9),2)</f>
        <v>9.0399999999999991</v>
      </c>
      <c r="W9" s="14">
        <v>7.5</v>
      </c>
      <c r="X9" s="14">
        <v>9.5</v>
      </c>
      <c r="Y9" s="14">
        <v>8</v>
      </c>
      <c r="Z9" s="15">
        <f t="shared" ref="Z9:Z32" si="6">TRUNC(AVERAGE(W9:Y9),2)</f>
        <v>8.33</v>
      </c>
      <c r="AA9" s="22">
        <v>8</v>
      </c>
      <c r="AB9" s="14">
        <v>0</v>
      </c>
      <c r="AC9" s="14">
        <v>9</v>
      </c>
      <c r="AD9" s="15">
        <f t="shared" ref="AD9:AD32" si="7">TRUNC(AVERAGE(AA9:AC9),2)</f>
        <v>5.66</v>
      </c>
      <c r="AE9" s="17">
        <f t="shared" ref="AE9:AE32" si="8">TRUNC((((+N9+V9+Z9+AD9)/4)*0.8),2)</f>
        <v>6.48</v>
      </c>
      <c r="AF9" s="18">
        <v>9.58</v>
      </c>
      <c r="AG9" s="15">
        <f t="shared" ref="AG9:AG32" si="9">TRUNC((AF9*0.2),2)</f>
        <v>1.91</v>
      </c>
      <c r="AH9" s="19">
        <f t="shared" ref="AH9:AH32" si="10">+AE9+AG9</f>
        <v>8.39</v>
      </c>
      <c r="AJ9" s="115">
        <v>0</v>
      </c>
      <c r="AK9" s="115">
        <v>0</v>
      </c>
      <c r="AL9" s="115">
        <v>0</v>
      </c>
      <c r="AM9" s="115">
        <f t="shared" si="0"/>
        <v>0</v>
      </c>
      <c r="AN9" s="114"/>
      <c r="AO9" s="115">
        <v>2</v>
      </c>
      <c r="AP9" s="115">
        <v>2</v>
      </c>
      <c r="AQ9" s="115">
        <v>0</v>
      </c>
      <c r="AR9" s="115">
        <v>4</v>
      </c>
      <c r="AS9" s="115">
        <v>2</v>
      </c>
      <c r="AT9" s="115">
        <f t="shared" si="1"/>
        <v>0</v>
      </c>
      <c r="AU9" s="115">
        <f t="shared" si="2"/>
        <v>10</v>
      </c>
      <c r="AV9" s="115">
        <f t="shared" si="3"/>
        <v>2</v>
      </c>
    </row>
    <row r="10" spans="1:48">
      <c r="A10" s="47">
        <v>3</v>
      </c>
      <c r="B10" s="12" t="s">
        <v>313</v>
      </c>
      <c r="C10" s="13" t="s">
        <v>314</v>
      </c>
      <c r="D10" s="14">
        <v>7.3</v>
      </c>
      <c r="E10" s="14">
        <v>7.3</v>
      </c>
      <c r="F10" s="14">
        <v>0</v>
      </c>
      <c r="G10" s="14">
        <v>9.5</v>
      </c>
      <c r="H10" s="14">
        <v>0</v>
      </c>
      <c r="I10" s="14">
        <v>7</v>
      </c>
      <c r="J10" s="14">
        <v>0</v>
      </c>
      <c r="K10" s="14">
        <v>10</v>
      </c>
      <c r="L10" s="14">
        <v>5</v>
      </c>
      <c r="M10" s="14">
        <v>6.6</v>
      </c>
      <c r="N10" s="15">
        <f t="shared" si="4"/>
        <v>5.27</v>
      </c>
      <c r="O10" s="14">
        <v>9.6</v>
      </c>
      <c r="P10" s="14">
        <v>9</v>
      </c>
      <c r="Q10" s="14">
        <v>8.6</v>
      </c>
      <c r="R10" s="14">
        <v>8.5</v>
      </c>
      <c r="S10" s="14">
        <v>9.8000000000000007</v>
      </c>
      <c r="T10" s="21"/>
      <c r="U10" s="21"/>
      <c r="V10" s="15">
        <f t="shared" si="5"/>
        <v>9.1</v>
      </c>
      <c r="W10" s="14">
        <v>2</v>
      </c>
      <c r="X10" s="14">
        <v>9</v>
      </c>
      <c r="Y10" s="14">
        <v>9.1999999999999993</v>
      </c>
      <c r="Z10" s="15">
        <f t="shared" si="6"/>
        <v>6.73</v>
      </c>
      <c r="AA10" s="22">
        <v>5</v>
      </c>
      <c r="AB10" s="14">
        <v>0</v>
      </c>
      <c r="AC10" s="14">
        <v>6</v>
      </c>
      <c r="AD10" s="15">
        <f t="shared" si="7"/>
        <v>3.66</v>
      </c>
      <c r="AE10" s="17">
        <f t="shared" si="8"/>
        <v>4.95</v>
      </c>
      <c r="AF10" s="18">
        <v>8.52</v>
      </c>
      <c r="AG10" s="15">
        <f t="shared" si="9"/>
        <v>1.7</v>
      </c>
      <c r="AH10" s="19">
        <f t="shared" si="10"/>
        <v>6.65</v>
      </c>
      <c r="AJ10" s="115">
        <v>6</v>
      </c>
      <c r="AK10" s="115">
        <v>6</v>
      </c>
      <c r="AL10" s="115">
        <v>6</v>
      </c>
      <c r="AM10" s="115">
        <f t="shared" si="0"/>
        <v>18</v>
      </c>
      <c r="AN10" s="114"/>
      <c r="AO10" s="115">
        <v>4</v>
      </c>
      <c r="AP10" s="115">
        <v>3</v>
      </c>
      <c r="AQ10" s="115">
        <v>5</v>
      </c>
      <c r="AR10" s="115">
        <v>5</v>
      </c>
      <c r="AS10" s="115">
        <v>4</v>
      </c>
      <c r="AT10" s="115">
        <f t="shared" si="1"/>
        <v>18</v>
      </c>
      <c r="AU10" s="115">
        <f t="shared" si="2"/>
        <v>39</v>
      </c>
      <c r="AV10" s="115">
        <f t="shared" si="3"/>
        <v>7.8000000000000007</v>
      </c>
    </row>
    <row r="11" spans="1:48">
      <c r="A11" s="47">
        <v>4</v>
      </c>
      <c r="B11" s="57" t="s">
        <v>315</v>
      </c>
      <c r="C11" s="13" t="s">
        <v>316</v>
      </c>
      <c r="D11" s="14">
        <v>9</v>
      </c>
      <c r="E11" s="14">
        <v>8.9</v>
      </c>
      <c r="F11" s="14">
        <v>9.4</v>
      </c>
      <c r="G11" s="14">
        <v>9.5</v>
      </c>
      <c r="H11" s="14">
        <v>8</v>
      </c>
      <c r="I11" s="14">
        <v>9.4</v>
      </c>
      <c r="J11" s="14">
        <v>0</v>
      </c>
      <c r="K11" s="14">
        <v>10</v>
      </c>
      <c r="L11" s="14">
        <v>10</v>
      </c>
      <c r="M11" s="14">
        <v>3</v>
      </c>
      <c r="N11" s="15">
        <f t="shared" si="4"/>
        <v>7.72</v>
      </c>
      <c r="O11" s="14">
        <v>10</v>
      </c>
      <c r="P11" s="14">
        <v>10</v>
      </c>
      <c r="Q11" s="14">
        <v>8.1999999999999993</v>
      </c>
      <c r="R11" s="14">
        <v>7.8</v>
      </c>
      <c r="S11" s="14">
        <v>9.8000000000000007</v>
      </c>
      <c r="T11" s="21"/>
      <c r="U11" s="21"/>
      <c r="V11" s="15">
        <f t="shared" si="5"/>
        <v>9.16</v>
      </c>
      <c r="W11" s="14">
        <v>7</v>
      </c>
      <c r="X11" s="14">
        <v>7</v>
      </c>
      <c r="Y11" s="14">
        <v>8</v>
      </c>
      <c r="Z11" s="15">
        <f t="shared" si="6"/>
        <v>7.33</v>
      </c>
      <c r="AA11" s="14">
        <v>9.6</v>
      </c>
      <c r="AB11" s="14">
        <v>10</v>
      </c>
      <c r="AC11" s="14">
        <v>8</v>
      </c>
      <c r="AD11" s="15">
        <f t="shared" si="7"/>
        <v>9.1999999999999993</v>
      </c>
      <c r="AE11" s="17">
        <f t="shared" si="8"/>
        <v>6.68</v>
      </c>
      <c r="AF11" s="18">
        <v>9.8400000000000016</v>
      </c>
      <c r="AG11" s="15">
        <f t="shared" si="9"/>
        <v>1.96</v>
      </c>
      <c r="AH11" s="19">
        <f t="shared" si="10"/>
        <v>8.64</v>
      </c>
      <c r="AJ11" s="115">
        <v>4</v>
      </c>
      <c r="AK11" s="115">
        <v>4</v>
      </c>
      <c r="AL11" s="115">
        <v>6</v>
      </c>
      <c r="AM11" s="115">
        <f t="shared" si="0"/>
        <v>14</v>
      </c>
      <c r="AN11" s="114"/>
      <c r="AO11" s="115">
        <v>5</v>
      </c>
      <c r="AP11" s="115">
        <v>3</v>
      </c>
      <c r="AQ11" s="115">
        <v>3</v>
      </c>
      <c r="AR11" s="115">
        <v>5</v>
      </c>
      <c r="AS11" s="115">
        <v>4</v>
      </c>
      <c r="AT11" s="115">
        <f t="shared" si="1"/>
        <v>14</v>
      </c>
      <c r="AU11" s="115">
        <f t="shared" si="2"/>
        <v>34</v>
      </c>
      <c r="AV11" s="115">
        <f t="shared" si="3"/>
        <v>6.8000000000000007</v>
      </c>
    </row>
    <row r="12" spans="1:48">
      <c r="A12" s="47">
        <v>5</v>
      </c>
      <c r="B12" s="12" t="s">
        <v>317</v>
      </c>
      <c r="C12" s="13" t="s">
        <v>318</v>
      </c>
      <c r="D12" s="14">
        <v>0</v>
      </c>
      <c r="E12" s="14">
        <v>0</v>
      </c>
      <c r="F12" s="14">
        <v>8.1</v>
      </c>
      <c r="G12" s="14">
        <v>8.8000000000000007</v>
      </c>
      <c r="H12" s="14">
        <v>4</v>
      </c>
      <c r="I12" s="14">
        <v>7</v>
      </c>
      <c r="J12" s="14">
        <v>0</v>
      </c>
      <c r="K12" s="14">
        <v>9.5</v>
      </c>
      <c r="L12" s="14">
        <v>10</v>
      </c>
      <c r="M12" s="14">
        <v>9.4</v>
      </c>
      <c r="N12" s="15">
        <f t="shared" si="4"/>
        <v>5.68</v>
      </c>
      <c r="O12" s="14">
        <v>0</v>
      </c>
      <c r="P12" s="14">
        <v>8</v>
      </c>
      <c r="Q12" s="14">
        <v>10</v>
      </c>
      <c r="R12" s="14">
        <v>8</v>
      </c>
      <c r="S12" s="14">
        <v>9.8000000000000007</v>
      </c>
      <c r="T12" s="21"/>
      <c r="U12" s="21"/>
      <c r="V12" s="15">
        <f t="shared" si="5"/>
        <v>7.16</v>
      </c>
      <c r="W12" s="14">
        <v>8</v>
      </c>
      <c r="X12" s="14">
        <v>8</v>
      </c>
      <c r="Y12" s="14">
        <v>7.6</v>
      </c>
      <c r="Z12" s="15">
        <f t="shared" si="6"/>
        <v>7.86</v>
      </c>
      <c r="AA12" s="58">
        <v>7.4</v>
      </c>
      <c r="AB12" s="14">
        <v>8</v>
      </c>
      <c r="AC12" s="14">
        <v>4</v>
      </c>
      <c r="AD12" s="15">
        <f t="shared" si="7"/>
        <v>6.46</v>
      </c>
      <c r="AE12" s="17">
        <f t="shared" si="8"/>
        <v>5.43</v>
      </c>
      <c r="AF12" s="18">
        <v>8.3400000000000016</v>
      </c>
      <c r="AG12" s="15">
        <f t="shared" si="9"/>
        <v>1.66</v>
      </c>
      <c r="AH12" s="19">
        <f t="shared" si="10"/>
        <v>7.09</v>
      </c>
      <c r="AJ12" s="115">
        <v>6</v>
      </c>
      <c r="AK12" s="115">
        <v>6</v>
      </c>
      <c r="AL12" s="115">
        <v>2</v>
      </c>
      <c r="AM12" s="115">
        <f t="shared" si="0"/>
        <v>14</v>
      </c>
      <c r="AN12" s="114"/>
      <c r="AO12" s="115">
        <v>4</v>
      </c>
      <c r="AP12" s="115">
        <v>1</v>
      </c>
      <c r="AQ12" s="115">
        <v>3</v>
      </c>
      <c r="AR12" s="115">
        <v>5</v>
      </c>
      <c r="AS12" s="115">
        <v>2</v>
      </c>
      <c r="AT12" s="115">
        <f t="shared" si="1"/>
        <v>14</v>
      </c>
      <c r="AU12" s="115">
        <f t="shared" si="2"/>
        <v>29</v>
      </c>
      <c r="AV12" s="115">
        <f t="shared" si="3"/>
        <v>5.8000000000000007</v>
      </c>
    </row>
    <row r="13" spans="1:48">
      <c r="A13" s="47">
        <v>6</v>
      </c>
      <c r="B13" s="57" t="s">
        <v>319</v>
      </c>
      <c r="C13" s="13" t="s">
        <v>27</v>
      </c>
      <c r="D13" s="14">
        <v>9.4</v>
      </c>
      <c r="E13" s="14">
        <v>9.6</v>
      </c>
      <c r="F13" s="14">
        <v>9.6</v>
      </c>
      <c r="G13" s="14">
        <v>7</v>
      </c>
      <c r="H13" s="14">
        <v>5</v>
      </c>
      <c r="I13" s="14">
        <v>9.1999999999999993</v>
      </c>
      <c r="J13" s="14">
        <v>7.1</v>
      </c>
      <c r="K13" s="14">
        <v>7</v>
      </c>
      <c r="L13" s="14">
        <v>10</v>
      </c>
      <c r="M13" s="14">
        <v>9</v>
      </c>
      <c r="N13" s="15">
        <f t="shared" si="4"/>
        <v>8.2899999999999991</v>
      </c>
      <c r="O13" s="14">
        <v>10</v>
      </c>
      <c r="P13" s="14">
        <v>8</v>
      </c>
      <c r="Q13" s="14">
        <v>8.6</v>
      </c>
      <c r="R13" s="14">
        <v>8</v>
      </c>
      <c r="S13" s="14">
        <v>10</v>
      </c>
      <c r="T13" s="21"/>
      <c r="U13" s="21"/>
      <c r="V13" s="15">
        <f t="shared" si="5"/>
        <v>8.92</v>
      </c>
      <c r="W13" s="14">
        <v>2</v>
      </c>
      <c r="X13" s="14">
        <v>9</v>
      </c>
      <c r="Y13" s="14">
        <v>7</v>
      </c>
      <c r="Z13" s="15">
        <f t="shared" si="6"/>
        <v>6</v>
      </c>
      <c r="AA13" s="14">
        <v>7</v>
      </c>
      <c r="AB13" s="14">
        <v>9</v>
      </c>
      <c r="AC13" s="22">
        <f>9.5*0.8</f>
        <v>7.6000000000000005</v>
      </c>
      <c r="AD13" s="15">
        <f t="shared" si="7"/>
        <v>7.86</v>
      </c>
      <c r="AE13" s="17">
        <f t="shared" si="8"/>
        <v>6.21</v>
      </c>
      <c r="AF13" s="18">
        <v>9.4599999999999991</v>
      </c>
      <c r="AG13" s="15">
        <f t="shared" si="9"/>
        <v>1.89</v>
      </c>
      <c r="AH13" s="19">
        <f t="shared" si="10"/>
        <v>8.1</v>
      </c>
      <c r="AJ13" s="115">
        <v>8</v>
      </c>
      <c r="AK13" s="115">
        <v>2</v>
      </c>
      <c r="AL13" s="115">
        <v>4</v>
      </c>
      <c r="AM13" s="115">
        <f t="shared" si="0"/>
        <v>14</v>
      </c>
      <c r="AN13" s="114"/>
      <c r="AO13" s="115">
        <v>5</v>
      </c>
      <c r="AP13" s="115">
        <v>1</v>
      </c>
      <c r="AQ13" s="115">
        <v>1</v>
      </c>
      <c r="AR13" s="115">
        <v>3.5</v>
      </c>
      <c r="AS13" s="115">
        <v>2</v>
      </c>
      <c r="AT13" s="115">
        <f t="shared" si="1"/>
        <v>14</v>
      </c>
      <c r="AU13" s="115">
        <f t="shared" si="2"/>
        <v>26.5</v>
      </c>
      <c r="AV13" s="115">
        <f t="shared" si="3"/>
        <v>5.3000000000000007</v>
      </c>
    </row>
    <row r="14" spans="1:48">
      <c r="A14" s="47">
        <v>7</v>
      </c>
      <c r="B14" s="12" t="s">
        <v>320</v>
      </c>
      <c r="C14" s="13" t="s">
        <v>321</v>
      </c>
      <c r="D14" s="14">
        <v>7</v>
      </c>
      <c r="E14" s="14">
        <v>7.8</v>
      </c>
      <c r="F14" s="14">
        <v>0</v>
      </c>
      <c r="G14" s="14">
        <v>9.5</v>
      </c>
      <c r="H14" s="14">
        <v>0</v>
      </c>
      <c r="I14" s="14">
        <v>7.8</v>
      </c>
      <c r="J14" s="14">
        <v>0</v>
      </c>
      <c r="K14" s="14">
        <v>10</v>
      </c>
      <c r="L14" s="14">
        <v>10</v>
      </c>
      <c r="M14" s="14">
        <v>8.9</v>
      </c>
      <c r="N14" s="15">
        <f t="shared" si="4"/>
        <v>6.1</v>
      </c>
      <c r="O14" s="14">
        <v>9.6</v>
      </c>
      <c r="P14" s="14">
        <v>9.5</v>
      </c>
      <c r="Q14" s="14">
        <v>8.8000000000000007</v>
      </c>
      <c r="R14" s="14">
        <v>5.8</v>
      </c>
      <c r="S14" s="14">
        <v>10</v>
      </c>
      <c r="T14" s="21"/>
      <c r="U14" s="21"/>
      <c r="V14" s="15">
        <f t="shared" si="5"/>
        <v>8.74</v>
      </c>
      <c r="W14" s="14">
        <v>7.5</v>
      </c>
      <c r="X14" s="14">
        <v>9.5</v>
      </c>
      <c r="Y14" s="14">
        <v>8</v>
      </c>
      <c r="Z14" s="15">
        <f t="shared" si="6"/>
        <v>8.33</v>
      </c>
      <c r="AA14" s="14">
        <v>8</v>
      </c>
      <c r="AB14" s="14">
        <v>9</v>
      </c>
      <c r="AC14" s="14">
        <v>5</v>
      </c>
      <c r="AD14" s="15">
        <f t="shared" si="7"/>
        <v>7.33</v>
      </c>
      <c r="AE14" s="17">
        <f t="shared" si="8"/>
        <v>6.1</v>
      </c>
      <c r="AF14" s="18">
        <v>9.24</v>
      </c>
      <c r="AG14" s="15">
        <f t="shared" si="9"/>
        <v>1.84</v>
      </c>
      <c r="AH14" s="19">
        <f t="shared" si="10"/>
        <v>7.9399999999999995</v>
      </c>
      <c r="AJ14" s="115">
        <v>6</v>
      </c>
      <c r="AK14" s="115">
        <v>6</v>
      </c>
      <c r="AL14" s="115">
        <v>6</v>
      </c>
      <c r="AM14" s="115">
        <f t="shared" si="0"/>
        <v>18</v>
      </c>
      <c r="AN14" s="114"/>
      <c r="AO14" s="115">
        <v>4</v>
      </c>
      <c r="AP14" s="115">
        <v>4</v>
      </c>
      <c r="AQ14" s="115">
        <v>2</v>
      </c>
      <c r="AR14" s="115">
        <v>4</v>
      </c>
      <c r="AS14" s="115">
        <v>2</v>
      </c>
      <c r="AT14" s="115">
        <f t="shared" si="1"/>
        <v>18</v>
      </c>
      <c r="AU14" s="115">
        <f t="shared" si="2"/>
        <v>34</v>
      </c>
      <c r="AV14" s="115">
        <f t="shared" si="3"/>
        <v>6.8000000000000007</v>
      </c>
    </row>
    <row r="15" spans="1:48">
      <c r="A15" s="47">
        <v>8</v>
      </c>
      <c r="B15" s="12" t="s">
        <v>223</v>
      </c>
      <c r="C15" s="13" t="s">
        <v>322</v>
      </c>
      <c r="D15" s="14">
        <v>1</v>
      </c>
      <c r="E15" s="14">
        <v>9.1999999999999993</v>
      </c>
      <c r="F15" s="14">
        <v>10</v>
      </c>
      <c r="G15" s="14">
        <v>9.5</v>
      </c>
      <c r="H15" s="14">
        <v>7.5</v>
      </c>
      <c r="I15" s="14">
        <v>9</v>
      </c>
      <c r="J15" s="14">
        <v>8</v>
      </c>
      <c r="K15" s="14">
        <v>9</v>
      </c>
      <c r="L15" s="14">
        <v>9</v>
      </c>
      <c r="M15" s="14">
        <v>7.8</v>
      </c>
      <c r="N15" s="15">
        <f t="shared" si="4"/>
        <v>8</v>
      </c>
      <c r="O15" s="14">
        <v>10</v>
      </c>
      <c r="P15" s="14">
        <v>8.5</v>
      </c>
      <c r="Q15" s="14">
        <v>8.4</v>
      </c>
      <c r="R15" s="14">
        <v>7.8</v>
      </c>
      <c r="S15" s="14">
        <v>10</v>
      </c>
      <c r="T15" s="21"/>
      <c r="U15" s="21"/>
      <c r="V15" s="15">
        <f t="shared" si="5"/>
        <v>8.94</v>
      </c>
      <c r="W15" s="14">
        <v>7</v>
      </c>
      <c r="X15" s="14">
        <v>7</v>
      </c>
      <c r="Y15" s="14">
        <v>7</v>
      </c>
      <c r="Z15" s="15">
        <f t="shared" si="6"/>
        <v>7</v>
      </c>
      <c r="AA15" s="14">
        <v>9.1999999999999993</v>
      </c>
      <c r="AB15" s="14">
        <v>9</v>
      </c>
      <c r="AC15" s="14">
        <v>7</v>
      </c>
      <c r="AD15" s="15">
        <f t="shared" si="7"/>
        <v>8.4</v>
      </c>
      <c r="AE15" s="17">
        <f t="shared" si="8"/>
        <v>6.46</v>
      </c>
      <c r="AF15" s="18">
        <v>9.86</v>
      </c>
      <c r="AG15" s="15">
        <f t="shared" si="9"/>
        <v>1.97</v>
      </c>
      <c r="AH15" s="19">
        <f t="shared" si="10"/>
        <v>8.43</v>
      </c>
      <c r="AJ15" s="115">
        <v>3</v>
      </c>
      <c r="AK15" s="115">
        <v>2</v>
      </c>
      <c r="AL15" s="115">
        <v>6</v>
      </c>
      <c r="AM15" s="115">
        <f t="shared" si="0"/>
        <v>11</v>
      </c>
      <c r="AN15" s="114"/>
      <c r="AO15" s="115">
        <v>4</v>
      </c>
      <c r="AP15" s="115">
        <v>3</v>
      </c>
      <c r="AQ15" s="115">
        <v>1</v>
      </c>
      <c r="AR15" s="115">
        <v>5</v>
      </c>
      <c r="AS15" s="115">
        <v>2</v>
      </c>
      <c r="AT15" s="115">
        <f t="shared" si="1"/>
        <v>11</v>
      </c>
      <c r="AU15" s="115">
        <f t="shared" si="2"/>
        <v>26</v>
      </c>
      <c r="AV15" s="115">
        <f t="shared" si="3"/>
        <v>5.2</v>
      </c>
    </row>
    <row r="16" spans="1:48">
      <c r="A16" s="47">
        <v>9</v>
      </c>
      <c r="B16" s="12" t="s">
        <v>323</v>
      </c>
      <c r="C16" s="13" t="s">
        <v>324</v>
      </c>
      <c r="D16" s="14">
        <v>8.5</v>
      </c>
      <c r="E16" s="14">
        <v>9.8000000000000007</v>
      </c>
      <c r="F16" s="14">
        <v>9.1999999999999993</v>
      </c>
      <c r="G16" s="14">
        <v>0</v>
      </c>
      <c r="H16" s="14">
        <v>7.5</v>
      </c>
      <c r="I16" s="14">
        <v>8.6999999999999993</v>
      </c>
      <c r="J16" s="14">
        <v>9.6</v>
      </c>
      <c r="K16" s="14">
        <v>9</v>
      </c>
      <c r="L16" s="14">
        <v>0</v>
      </c>
      <c r="M16" s="14">
        <v>0</v>
      </c>
      <c r="N16" s="15">
        <f t="shared" si="4"/>
        <v>6.23</v>
      </c>
      <c r="O16" s="14">
        <v>9.8000000000000007</v>
      </c>
      <c r="P16" s="14">
        <v>10</v>
      </c>
      <c r="Q16" s="14">
        <v>9.4</v>
      </c>
      <c r="R16" s="14">
        <v>9</v>
      </c>
      <c r="S16" s="14">
        <v>10</v>
      </c>
      <c r="T16" s="21"/>
      <c r="U16" s="21"/>
      <c r="V16" s="15">
        <f t="shared" si="5"/>
        <v>9.64</v>
      </c>
      <c r="W16" s="14">
        <v>7</v>
      </c>
      <c r="X16" s="14">
        <v>9.5</v>
      </c>
      <c r="Y16" s="14" t="s">
        <v>310</v>
      </c>
      <c r="Z16" s="15">
        <f t="shared" si="6"/>
        <v>8.25</v>
      </c>
      <c r="AA16" s="14">
        <v>8.1999999999999993</v>
      </c>
      <c r="AB16" s="14">
        <v>9</v>
      </c>
      <c r="AC16" s="14">
        <v>7</v>
      </c>
      <c r="AD16" s="15">
        <f t="shared" si="7"/>
        <v>8.06</v>
      </c>
      <c r="AE16" s="17">
        <f t="shared" si="8"/>
        <v>6.43</v>
      </c>
      <c r="AF16" s="18">
        <v>9.36</v>
      </c>
      <c r="AG16" s="15">
        <f t="shared" si="9"/>
        <v>1.87</v>
      </c>
      <c r="AH16" s="19">
        <f t="shared" si="10"/>
        <v>8.3000000000000007</v>
      </c>
      <c r="AJ16" s="115">
        <v>8</v>
      </c>
      <c r="AK16" s="115">
        <v>4</v>
      </c>
      <c r="AL16" s="115">
        <v>6</v>
      </c>
      <c r="AM16" s="115">
        <f t="shared" si="0"/>
        <v>18</v>
      </c>
      <c r="AN16" s="114"/>
      <c r="AO16" s="115">
        <v>4</v>
      </c>
      <c r="AP16" s="115">
        <v>0</v>
      </c>
      <c r="AQ16" s="115">
        <v>2</v>
      </c>
      <c r="AR16" s="115">
        <v>5</v>
      </c>
      <c r="AS16" s="115">
        <v>4</v>
      </c>
      <c r="AT16" s="115">
        <f t="shared" si="1"/>
        <v>18</v>
      </c>
      <c r="AU16" s="115">
        <f t="shared" si="2"/>
        <v>33</v>
      </c>
      <c r="AV16" s="115">
        <f t="shared" si="3"/>
        <v>6.6000000000000005</v>
      </c>
    </row>
    <row r="17" spans="1:48">
      <c r="A17" s="47">
        <v>10</v>
      </c>
      <c r="B17" s="12" t="s">
        <v>325</v>
      </c>
      <c r="C17" s="49" t="s">
        <v>326</v>
      </c>
      <c r="D17" s="14">
        <v>9.8000000000000007</v>
      </c>
      <c r="E17" s="14">
        <v>0</v>
      </c>
      <c r="F17" s="14">
        <v>10</v>
      </c>
      <c r="G17" s="14">
        <v>10</v>
      </c>
      <c r="H17" s="14">
        <v>9</v>
      </c>
      <c r="I17" s="14">
        <v>8</v>
      </c>
      <c r="J17" s="14">
        <v>7.1</v>
      </c>
      <c r="K17" s="14">
        <v>10</v>
      </c>
      <c r="L17" s="14">
        <v>10</v>
      </c>
      <c r="M17" s="14">
        <v>9.1999999999999993</v>
      </c>
      <c r="N17" s="15">
        <f t="shared" si="4"/>
        <v>8.31</v>
      </c>
      <c r="O17" s="14">
        <v>9.8000000000000007</v>
      </c>
      <c r="P17" s="22">
        <v>8.5</v>
      </c>
      <c r="Q17" s="14">
        <v>8.8000000000000007</v>
      </c>
      <c r="R17" s="14">
        <v>8.8000000000000007</v>
      </c>
      <c r="S17" s="14">
        <v>10</v>
      </c>
      <c r="T17" s="21"/>
      <c r="U17" s="21"/>
      <c r="V17" s="15">
        <f t="shared" si="5"/>
        <v>9.18</v>
      </c>
      <c r="W17" s="14" t="s">
        <v>310</v>
      </c>
      <c r="X17" s="14" t="s">
        <v>310</v>
      </c>
      <c r="Y17" s="14">
        <v>7</v>
      </c>
      <c r="Z17" s="15">
        <f t="shared" si="6"/>
        <v>7</v>
      </c>
      <c r="AA17" s="14">
        <v>9.4</v>
      </c>
      <c r="AB17" s="14">
        <v>8</v>
      </c>
      <c r="AC17" s="14">
        <v>8</v>
      </c>
      <c r="AD17" s="15">
        <f t="shared" si="7"/>
        <v>8.4600000000000009</v>
      </c>
      <c r="AE17" s="17">
        <f t="shared" si="8"/>
        <v>6.59</v>
      </c>
      <c r="AF17" s="18">
        <v>9.56</v>
      </c>
      <c r="AG17" s="15">
        <f t="shared" si="9"/>
        <v>1.91</v>
      </c>
      <c r="AH17" s="19">
        <f t="shared" si="10"/>
        <v>8.5</v>
      </c>
      <c r="AJ17" s="115">
        <v>6</v>
      </c>
      <c r="AK17" s="115">
        <v>2</v>
      </c>
      <c r="AL17" s="115">
        <v>6</v>
      </c>
      <c r="AM17" s="115">
        <f t="shared" si="0"/>
        <v>14</v>
      </c>
      <c r="AN17" s="114"/>
      <c r="AO17" s="115">
        <v>4</v>
      </c>
      <c r="AP17" s="115">
        <v>5</v>
      </c>
      <c r="AQ17" s="115">
        <v>5</v>
      </c>
      <c r="AR17" s="115">
        <v>5</v>
      </c>
      <c r="AS17" s="115">
        <v>4</v>
      </c>
      <c r="AT17" s="115">
        <f t="shared" si="1"/>
        <v>14</v>
      </c>
      <c r="AU17" s="115">
        <f t="shared" si="2"/>
        <v>37</v>
      </c>
      <c r="AV17" s="115">
        <f t="shared" si="3"/>
        <v>7.4</v>
      </c>
    </row>
    <row r="18" spans="1:48">
      <c r="A18" s="47">
        <v>11</v>
      </c>
      <c r="B18" s="12" t="s">
        <v>327</v>
      </c>
      <c r="C18" s="49" t="s">
        <v>328</v>
      </c>
      <c r="D18" s="14">
        <v>9.6</v>
      </c>
      <c r="E18" s="14">
        <v>0</v>
      </c>
      <c r="F18" s="14">
        <v>10</v>
      </c>
      <c r="G18" s="14">
        <v>0</v>
      </c>
      <c r="H18" s="14">
        <v>9.5</v>
      </c>
      <c r="I18" s="14">
        <v>9.6</v>
      </c>
      <c r="J18" s="14">
        <v>8.9</v>
      </c>
      <c r="K18" s="14">
        <v>10</v>
      </c>
      <c r="L18" s="14">
        <v>10</v>
      </c>
      <c r="M18" s="14">
        <v>8.8000000000000007</v>
      </c>
      <c r="N18" s="15">
        <f t="shared" si="4"/>
        <v>7.64</v>
      </c>
      <c r="O18" s="14">
        <v>10</v>
      </c>
      <c r="P18" s="14">
        <v>9.5</v>
      </c>
      <c r="Q18" s="14">
        <v>10</v>
      </c>
      <c r="R18" s="14">
        <v>8.5</v>
      </c>
      <c r="S18" s="14">
        <v>9.5</v>
      </c>
      <c r="T18" s="21"/>
      <c r="U18" s="21"/>
      <c r="V18" s="15">
        <f t="shared" si="5"/>
        <v>9.5</v>
      </c>
      <c r="W18" s="14">
        <v>7.5</v>
      </c>
      <c r="X18" s="14">
        <v>9.5</v>
      </c>
      <c r="Y18" s="14">
        <v>8</v>
      </c>
      <c r="Z18" s="15">
        <f t="shared" si="6"/>
        <v>8.33</v>
      </c>
      <c r="AA18" s="14">
        <v>10</v>
      </c>
      <c r="AB18" s="14">
        <v>9.5</v>
      </c>
      <c r="AC18" s="14">
        <v>9</v>
      </c>
      <c r="AD18" s="15">
        <f t="shared" si="7"/>
        <v>9.5</v>
      </c>
      <c r="AE18" s="17">
        <f t="shared" si="8"/>
        <v>6.99</v>
      </c>
      <c r="AF18" s="18">
        <v>9.8400000000000016</v>
      </c>
      <c r="AG18" s="15">
        <f t="shared" si="9"/>
        <v>1.96</v>
      </c>
      <c r="AH18" s="19">
        <f t="shared" si="10"/>
        <v>8.9499999999999993</v>
      </c>
      <c r="AJ18" s="115"/>
      <c r="AK18" s="115"/>
      <c r="AL18" s="115"/>
      <c r="AM18" s="115">
        <f t="shared" si="0"/>
        <v>0</v>
      </c>
      <c r="AN18" s="114"/>
      <c r="AO18" s="115"/>
      <c r="AP18" s="115"/>
      <c r="AQ18" s="115"/>
      <c r="AR18" s="115"/>
      <c r="AS18" s="115"/>
      <c r="AT18" s="115">
        <f t="shared" si="1"/>
        <v>0</v>
      </c>
      <c r="AU18" s="115">
        <f t="shared" si="2"/>
        <v>0</v>
      </c>
      <c r="AV18" s="115">
        <f t="shared" si="3"/>
        <v>0</v>
      </c>
    </row>
    <row r="19" spans="1:48">
      <c r="A19" s="47">
        <v>12</v>
      </c>
      <c r="B19" s="57" t="s">
        <v>329</v>
      </c>
      <c r="C19" s="49" t="s">
        <v>330</v>
      </c>
      <c r="D19" s="14">
        <v>9.6</v>
      </c>
      <c r="E19" s="14">
        <v>0</v>
      </c>
      <c r="F19" s="14">
        <v>9</v>
      </c>
      <c r="G19" s="14">
        <v>10</v>
      </c>
      <c r="H19" s="14">
        <v>9.5</v>
      </c>
      <c r="I19" s="14">
        <v>10</v>
      </c>
      <c r="J19" s="14">
        <v>0</v>
      </c>
      <c r="K19" s="14" t="s">
        <v>331</v>
      </c>
      <c r="L19" s="14" t="s">
        <v>331</v>
      </c>
      <c r="M19" s="14" t="s">
        <v>331</v>
      </c>
      <c r="N19" s="15">
        <f t="shared" si="4"/>
        <v>6.87</v>
      </c>
      <c r="O19" s="14">
        <v>9.8000000000000007</v>
      </c>
      <c r="P19" s="14">
        <v>10</v>
      </c>
      <c r="Q19" s="14" t="s">
        <v>310</v>
      </c>
      <c r="R19" s="14">
        <v>8.8000000000000007</v>
      </c>
      <c r="S19" s="14">
        <v>10</v>
      </c>
      <c r="T19" s="21"/>
      <c r="U19" s="21"/>
      <c r="V19" s="15">
        <f t="shared" si="5"/>
        <v>9.65</v>
      </c>
      <c r="W19" s="14">
        <v>7</v>
      </c>
      <c r="X19" s="14">
        <v>9.5</v>
      </c>
      <c r="Y19" s="14">
        <v>8</v>
      </c>
      <c r="Z19" s="15">
        <f t="shared" si="6"/>
        <v>8.16</v>
      </c>
      <c r="AA19" s="14">
        <v>8.8000000000000007</v>
      </c>
      <c r="AB19" s="14" t="s">
        <v>310</v>
      </c>
      <c r="AC19" s="14">
        <v>9.5</v>
      </c>
      <c r="AD19" s="15">
        <f t="shared" si="7"/>
        <v>9.15</v>
      </c>
      <c r="AE19" s="17">
        <f t="shared" si="8"/>
        <v>6.76</v>
      </c>
      <c r="AF19" s="18">
        <v>9.8000000000000007</v>
      </c>
      <c r="AG19" s="15">
        <f t="shared" si="9"/>
        <v>1.96</v>
      </c>
      <c r="AH19" s="19">
        <f t="shared" si="10"/>
        <v>8.7199999999999989</v>
      </c>
      <c r="AJ19" s="115">
        <v>8</v>
      </c>
      <c r="AK19" s="115">
        <v>2</v>
      </c>
      <c r="AL19" s="115">
        <v>4</v>
      </c>
      <c r="AM19" s="115">
        <f t="shared" si="0"/>
        <v>14</v>
      </c>
      <c r="AN19" s="114"/>
      <c r="AO19" s="115">
        <v>4</v>
      </c>
      <c r="AP19" s="115">
        <v>1</v>
      </c>
      <c r="AQ19" s="115">
        <v>2</v>
      </c>
      <c r="AR19" s="115">
        <v>5</v>
      </c>
      <c r="AS19" s="115">
        <v>4</v>
      </c>
      <c r="AT19" s="115">
        <f t="shared" si="1"/>
        <v>14</v>
      </c>
      <c r="AU19" s="115">
        <f t="shared" si="2"/>
        <v>30</v>
      </c>
      <c r="AV19" s="115">
        <f t="shared" si="3"/>
        <v>6</v>
      </c>
    </row>
    <row r="20" spans="1:48">
      <c r="A20" s="47">
        <v>13</v>
      </c>
      <c r="B20" s="12" t="s">
        <v>54</v>
      </c>
      <c r="C20" s="49" t="s">
        <v>332</v>
      </c>
      <c r="D20" s="14">
        <v>9.8000000000000007</v>
      </c>
      <c r="E20" s="14">
        <v>8.4</v>
      </c>
      <c r="F20" s="14">
        <v>8.6</v>
      </c>
      <c r="G20" s="14">
        <v>9.8000000000000007</v>
      </c>
      <c r="H20" s="14">
        <v>0</v>
      </c>
      <c r="I20" s="14">
        <v>9</v>
      </c>
      <c r="J20" s="14">
        <v>7.1</v>
      </c>
      <c r="K20" s="14">
        <v>9.8000000000000007</v>
      </c>
      <c r="L20" s="14">
        <v>10</v>
      </c>
      <c r="M20" s="14">
        <v>9.6</v>
      </c>
      <c r="N20" s="15">
        <f t="shared" si="4"/>
        <v>8.2100000000000009</v>
      </c>
      <c r="O20" s="14">
        <v>5</v>
      </c>
      <c r="P20" s="14">
        <v>7.5</v>
      </c>
      <c r="Q20" s="14">
        <v>9.4</v>
      </c>
      <c r="R20" s="14">
        <v>9</v>
      </c>
      <c r="S20" s="14">
        <v>10</v>
      </c>
      <c r="T20" s="21"/>
      <c r="U20" s="21"/>
      <c r="V20" s="15">
        <f t="shared" si="5"/>
        <v>8.18</v>
      </c>
      <c r="W20" s="14">
        <v>2</v>
      </c>
      <c r="X20" s="14">
        <v>9</v>
      </c>
      <c r="Y20" s="14">
        <v>8</v>
      </c>
      <c r="Z20" s="15">
        <f t="shared" si="6"/>
        <v>6.33</v>
      </c>
      <c r="AA20" s="14">
        <v>7.6</v>
      </c>
      <c r="AB20" s="14">
        <v>9.5</v>
      </c>
      <c r="AC20" s="14">
        <v>9</v>
      </c>
      <c r="AD20" s="15">
        <f t="shared" si="7"/>
        <v>8.6999999999999993</v>
      </c>
      <c r="AE20" s="17">
        <f t="shared" si="8"/>
        <v>6.28</v>
      </c>
      <c r="AF20" s="18">
        <v>9.1800000000000015</v>
      </c>
      <c r="AG20" s="15">
        <f t="shared" si="9"/>
        <v>1.83</v>
      </c>
      <c r="AH20" s="19">
        <f t="shared" si="10"/>
        <v>8.11</v>
      </c>
      <c r="AJ20" s="115">
        <v>8</v>
      </c>
      <c r="AK20" s="115">
        <v>6</v>
      </c>
      <c r="AL20" s="115">
        <v>6</v>
      </c>
      <c r="AM20" s="115">
        <f t="shared" si="0"/>
        <v>20</v>
      </c>
      <c r="AN20" s="114"/>
      <c r="AO20" s="115">
        <v>4</v>
      </c>
      <c r="AP20" s="115">
        <v>2</v>
      </c>
      <c r="AQ20" s="115">
        <v>2</v>
      </c>
      <c r="AR20" s="115">
        <v>5</v>
      </c>
      <c r="AS20" s="115">
        <v>2</v>
      </c>
      <c r="AT20" s="115">
        <f t="shared" si="1"/>
        <v>20</v>
      </c>
      <c r="AU20" s="115">
        <f t="shared" si="2"/>
        <v>35</v>
      </c>
      <c r="AV20" s="115">
        <f t="shared" si="3"/>
        <v>7</v>
      </c>
    </row>
    <row r="21" spans="1:48">
      <c r="A21" s="47">
        <v>14</v>
      </c>
      <c r="B21" s="57" t="s">
        <v>243</v>
      </c>
      <c r="C21" s="49" t="s">
        <v>333</v>
      </c>
      <c r="D21" s="14">
        <v>9</v>
      </c>
      <c r="E21" s="14">
        <v>7.4</v>
      </c>
      <c r="F21" s="14">
        <v>9.8000000000000007</v>
      </c>
      <c r="G21" s="14">
        <v>9</v>
      </c>
      <c r="H21" s="14">
        <v>6.5</v>
      </c>
      <c r="I21" s="14">
        <v>8</v>
      </c>
      <c r="J21" s="14">
        <v>0</v>
      </c>
      <c r="K21" s="14">
        <v>10</v>
      </c>
      <c r="L21" s="14">
        <v>10</v>
      </c>
      <c r="M21" s="14">
        <v>9.1</v>
      </c>
      <c r="N21" s="15">
        <f t="shared" si="4"/>
        <v>7.88</v>
      </c>
      <c r="O21" s="14">
        <v>9.5</v>
      </c>
      <c r="P21" s="14">
        <v>10</v>
      </c>
      <c r="Q21" s="14">
        <v>8.6</v>
      </c>
      <c r="R21" s="14">
        <v>7.5</v>
      </c>
      <c r="S21" s="14">
        <v>10</v>
      </c>
      <c r="T21" s="21"/>
      <c r="U21" s="21"/>
      <c r="V21" s="15">
        <f t="shared" si="5"/>
        <v>9.1199999999999992</v>
      </c>
      <c r="W21" s="14" t="s">
        <v>310</v>
      </c>
      <c r="X21" s="14" t="s">
        <v>310</v>
      </c>
      <c r="Y21" s="14">
        <v>9.1999999999999993</v>
      </c>
      <c r="Z21" s="15">
        <f t="shared" si="6"/>
        <v>9.1999999999999993</v>
      </c>
      <c r="AA21" s="14">
        <v>9.4</v>
      </c>
      <c r="AB21" s="14">
        <v>9</v>
      </c>
      <c r="AC21" s="14">
        <v>9</v>
      </c>
      <c r="AD21" s="15">
        <f t="shared" si="7"/>
        <v>9.1300000000000008</v>
      </c>
      <c r="AE21" s="17">
        <f t="shared" si="8"/>
        <v>7.06</v>
      </c>
      <c r="AF21" s="18">
        <v>9.1600000000000019</v>
      </c>
      <c r="AG21" s="15">
        <f t="shared" si="9"/>
        <v>1.83</v>
      </c>
      <c r="AH21" s="19">
        <f t="shared" si="10"/>
        <v>8.89</v>
      </c>
      <c r="AJ21" s="115">
        <v>6</v>
      </c>
      <c r="AK21" s="115">
        <v>6</v>
      </c>
      <c r="AL21" s="115">
        <v>6</v>
      </c>
      <c r="AM21" s="115">
        <f t="shared" si="0"/>
        <v>18</v>
      </c>
      <c r="AN21" s="114"/>
      <c r="AO21" s="115">
        <v>4</v>
      </c>
      <c r="AP21" s="115">
        <v>4</v>
      </c>
      <c r="AQ21" s="115">
        <v>5</v>
      </c>
      <c r="AR21" s="115">
        <v>5</v>
      </c>
      <c r="AS21" s="115">
        <v>8</v>
      </c>
      <c r="AT21" s="115">
        <f t="shared" si="1"/>
        <v>18</v>
      </c>
      <c r="AU21" s="115">
        <f t="shared" si="2"/>
        <v>44</v>
      </c>
      <c r="AV21" s="115">
        <f t="shared" si="3"/>
        <v>8.8000000000000007</v>
      </c>
    </row>
    <row r="22" spans="1:48">
      <c r="A22" s="47">
        <v>15</v>
      </c>
      <c r="B22" s="57" t="s">
        <v>334</v>
      </c>
      <c r="C22" s="49" t="s">
        <v>335</v>
      </c>
      <c r="D22" s="14">
        <v>8.4</v>
      </c>
      <c r="E22" s="14">
        <v>9.4</v>
      </c>
      <c r="F22" s="14">
        <v>9</v>
      </c>
      <c r="G22" s="14">
        <v>0</v>
      </c>
      <c r="H22" s="14">
        <v>6.5</v>
      </c>
      <c r="I22" s="14">
        <v>9.1999999999999993</v>
      </c>
      <c r="J22" s="14">
        <v>8.1999999999999993</v>
      </c>
      <c r="K22" s="14">
        <v>9.8000000000000007</v>
      </c>
      <c r="L22" s="14">
        <v>5</v>
      </c>
      <c r="M22" s="14">
        <v>9.5</v>
      </c>
      <c r="N22" s="15">
        <f t="shared" si="4"/>
        <v>7.5</v>
      </c>
      <c r="O22" s="14">
        <v>10</v>
      </c>
      <c r="P22" s="14">
        <v>9</v>
      </c>
      <c r="Q22" s="14">
        <v>10</v>
      </c>
      <c r="R22" s="14">
        <v>7.8</v>
      </c>
      <c r="S22" s="14">
        <v>10</v>
      </c>
      <c r="T22" s="21"/>
      <c r="U22" s="21"/>
      <c r="V22" s="15">
        <f t="shared" si="5"/>
        <v>9.36</v>
      </c>
      <c r="W22" s="14">
        <v>8</v>
      </c>
      <c r="X22" s="14">
        <v>8</v>
      </c>
      <c r="Y22" s="14">
        <v>7.6</v>
      </c>
      <c r="Z22" s="15">
        <f t="shared" si="6"/>
        <v>7.86</v>
      </c>
      <c r="AA22" s="14" t="s">
        <v>336</v>
      </c>
      <c r="AB22" s="14">
        <v>8.5</v>
      </c>
      <c r="AC22" s="14">
        <v>8.5</v>
      </c>
      <c r="AD22" s="15">
        <f t="shared" si="7"/>
        <v>8.5</v>
      </c>
      <c r="AE22" s="17">
        <f t="shared" si="8"/>
        <v>6.64</v>
      </c>
      <c r="AF22" s="18">
        <v>9.92</v>
      </c>
      <c r="AG22" s="15">
        <f t="shared" si="9"/>
        <v>1.98</v>
      </c>
      <c r="AH22" s="19">
        <f t="shared" si="10"/>
        <v>8.6199999999999992</v>
      </c>
      <c r="AJ22" s="115"/>
      <c r="AK22" s="115"/>
      <c r="AL22" s="115"/>
      <c r="AM22" s="115">
        <f t="shared" si="0"/>
        <v>0</v>
      </c>
      <c r="AN22" s="114"/>
      <c r="AO22" s="115"/>
      <c r="AP22" s="115"/>
      <c r="AQ22" s="115"/>
      <c r="AR22" s="115"/>
      <c r="AS22" s="115"/>
      <c r="AT22" s="115">
        <f t="shared" si="1"/>
        <v>0</v>
      </c>
      <c r="AU22" s="115">
        <f t="shared" si="2"/>
        <v>0</v>
      </c>
      <c r="AV22" s="115">
        <f t="shared" si="3"/>
        <v>0</v>
      </c>
    </row>
    <row r="23" spans="1:48">
      <c r="A23" s="47">
        <v>16</v>
      </c>
      <c r="B23" s="12" t="s">
        <v>337</v>
      </c>
      <c r="C23" s="49" t="s">
        <v>338</v>
      </c>
      <c r="D23" s="14">
        <v>8.8000000000000007</v>
      </c>
      <c r="E23" s="14">
        <v>8.1999999999999993</v>
      </c>
      <c r="F23" s="14">
        <v>10</v>
      </c>
      <c r="G23" s="14">
        <v>0</v>
      </c>
      <c r="H23" s="14">
        <v>7.5</v>
      </c>
      <c r="I23" s="14">
        <v>8.8000000000000007</v>
      </c>
      <c r="J23" s="14">
        <v>8.1</v>
      </c>
      <c r="K23" s="14">
        <v>9.8000000000000007</v>
      </c>
      <c r="L23" s="14">
        <v>5</v>
      </c>
      <c r="M23" s="14">
        <v>8.1999999999999993</v>
      </c>
      <c r="N23" s="15">
        <f t="shared" si="4"/>
        <v>7.44</v>
      </c>
      <c r="O23" s="14">
        <v>10</v>
      </c>
      <c r="P23" s="14">
        <v>9.5</v>
      </c>
      <c r="Q23" s="14">
        <v>8.6</v>
      </c>
      <c r="R23" s="14">
        <v>7.6</v>
      </c>
      <c r="S23" s="14">
        <v>10</v>
      </c>
      <c r="T23" s="21"/>
      <c r="U23" s="21"/>
      <c r="V23" s="15">
        <f t="shared" si="5"/>
        <v>9.14</v>
      </c>
      <c r="W23" s="14">
        <v>2</v>
      </c>
      <c r="X23" s="14">
        <v>9</v>
      </c>
      <c r="Y23" s="14">
        <v>7</v>
      </c>
      <c r="Z23" s="15">
        <f t="shared" si="6"/>
        <v>6</v>
      </c>
      <c r="AA23" s="14">
        <v>0</v>
      </c>
      <c r="AB23" s="14">
        <v>9</v>
      </c>
      <c r="AC23" s="14">
        <v>8</v>
      </c>
      <c r="AD23" s="15">
        <f t="shared" si="7"/>
        <v>5.66</v>
      </c>
      <c r="AE23" s="17">
        <f t="shared" si="8"/>
        <v>5.64</v>
      </c>
      <c r="AF23" s="18">
        <v>6.18</v>
      </c>
      <c r="AG23" s="15">
        <f t="shared" si="9"/>
        <v>1.23</v>
      </c>
      <c r="AH23" s="19">
        <f t="shared" si="10"/>
        <v>6.8699999999999992</v>
      </c>
      <c r="AJ23" s="115">
        <v>2</v>
      </c>
      <c r="AK23" s="115">
        <v>6</v>
      </c>
      <c r="AL23" s="115">
        <v>4</v>
      </c>
      <c r="AM23" s="115">
        <f t="shared" si="0"/>
        <v>12</v>
      </c>
      <c r="AN23" s="114"/>
      <c r="AO23" s="115">
        <v>2</v>
      </c>
      <c r="AP23" s="115">
        <v>4</v>
      </c>
      <c r="AQ23" s="115">
        <v>5</v>
      </c>
      <c r="AR23" s="115">
        <v>4</v>
      </c>
      <c r="AS23" s="115">
        <v>2</v>
      </c>
      <c r="AT23" s="115">
        <f t="shared" si="1"/>
        <v>12</v>
      </c>
      <c r="AU23" s="115">
        <f t="shared" si="2"/>
        <v>29</v>
      </c>
      <c r="AV23" s="115">
        <f t="shared" si="3"/>
        <v>5.8000000000000007</v>
      </c>
    </row>
    <row r="24" spans="1:48">
      <c r="A24" s="47">
        <v>17</v>
      </c>
      <c r="B24" s="57" t="s">
        <v>339</v>
      </c>
      <c r="C24" s="49" t="s">
        <v>340</v>
      </c>
      <c r="D24" s="14">
        <v>7.6</v>
      </c>
      <c r="E24" s="14">
        <v>9.5</v>
      </c>
      <c r="F24" s="14">
        <v>9.1999999999999993</v>
      </c>
      <c r="G24" s="14">
        <v>10</v>
      </c>
      <c r="H24" s="14">
        <v>8.5</v>
      </c>
      <c r="I24" s="14">
        <v>9.4</v>
      </c>
      <c r="J24" s="14">
        <v>8.6999999999999993</v>
      </c>
      <c r="K24" s="14">
        <v>10</v>
      </c>
      <c r="L24" s="14">
        <v>5</v>
      </c>
      <c r="M24" s="14">
        <v>9.5</v>
      </c>
      <c r="N24" s="15">
        <f t="shared" si="4"/>
        <v>8.74</v>
      </c>
      <c r="O24" s="14">
        <v>10</v>
      </c>
      <c r="P24" s="14">
        <v>9.5</v>
      </c>
      <c r="Q24" s="14">
        <v>8.4</v>
      </c>
      <c r="R24" s="14">
        <v>7.8</v>
      </c>
      <c r="S24" s="14">
        <v>10</v>
      </c>
      <c r="T24" s="21"/>
      <c r="U24" s="21"/>
      <c r="V24" s="15">
        <f t="shared" si="5"/>
        <v>9.14</v>
      </c>
      <c r="W24" s="14">
        <v>7.5</v>
      </c>
      <c r="X24" s="14">
        <v>9.5</v>
      </c>
      <c r="Y24" s="14">
        <v>8</v>
      </c>
      <c r="Z24" s="15">
        <f t="shared" si="6"/>
        <v>8.33</v>
      </c>
      <c r="AA24" s="58">
        <v>9</v>
      </c>
      <c r="AB24" s="14">
        <v>9</v>
      </c>
      <c r="AC24" s="14">
        <v>8</v>
      </c>
      <c r="AD24" s="15">
        <f t="shared" si="7"/>
        <v>8.66</v>
      </c>
      <c r="AE24" s="17">
        <f t="shared" si="8"/>
        <v>6.97</v>
      </c>
      <c r="AF24" s="18">
        <v>9.2000000000000011</v>
      </c>
      <c r="AG24" s="15">
        <f t="shared" si="9"/>
        <v>1.84</v>
      </c>
      <c r="AH24" s="19">
        <f t="shared" si="10"/>
        <v>8.81</v>
      </c>
      <c r="AJ24" s="115"/>
      <c r="AK24" s="115"/>
      <c r="AL24" s="115"/>
      <c r="AM24" s="115">
        <f t="shared" si="0"/>
        <v>0</v>
      </c>
      <c r="AN24" s="114"/>
      <c r="AO24" s="115"/>
      <c r="AP24" s="115"/>
      <c r="AQ24" s="115"/>
      <c r="AR24" s="115"/>
      <c r="AS24" s="115"/>
      <c r="AT24" s="115">
        <f t="shared" si="1"/>
        <v>0</v>
      </c>
      <c r="AU24" s="115">
        <f t="shared" si="2"/>
        <v>0</v>
      </c>
      <c r="AV24" s="115">
        <f t="shared" si="3"/>
        <v>0</v>
      </c>
    </row>
    <row r="25" spans="1:48">
      <c r="A25" s="47">
        <v>18</v>
      </c>
      <c r="B25" s="12" t="s">
        <v>341</v>
      </c>
      <c r="C25" s="49" t="s">
        <v>342</v>
      </c>
      <c r="D25" s="14">
        <v>1</v>
      </c>
      <c r="E25" s="14">
        <v>0</v>
      </c>
      <c r="F25" s="14">
        <v>8.9</v>
      </c>
      <c r="G25" s="14">
        <v>0</v>
      </c>
      <c r="H25" s="14">
        <v>6</v>
      </c>
      <c r="I25" s="14">
        <v>5</v>
      </c>
      <c r="J25" s="14">
        <v>3.9</v>
      </c>
      <c r="K25" s="14">
        <v>9.8000000000000007</v>
      </c>
      <c r="L25" s="14">
        <v>4</v>
      </c>
      <c r="M25" s="14">
        <v>0</v>
      </c>
      <c r="N25" s="15">
        <f t="shared" si="4"/>
        <v>3.86</v>
      </c>
      <c r="O25" s="14">
        <v>10</v>
      </c>
      <c r="P25" s="22">
        <v>7.5</v>
      </c>
      <c r="Q25" s="14">
        <v>8.6</v>
      </c>
      <c r="R25" s="14">
        <v>3</v>
      </c>
      <c r="S25" s="14">
        <v>10</v>
      </c>
      <c r="T25" s="21"/>
      <c r="U25" s="21"/>
      <c r="V25" s="15">
        <f t="shared" si="5"/>
        <v>7.82</v>
      </c>
      <c r="W25" s="14">
        <v>7.5</v>
      </c>
      <c r="X25" s="14">
        <v>9.5</v>
      </c>
      <c r="Y25" s="14">
        <v>7</v>
      </c>
      <c r="Z25" s="15">
        <f t="shared" si="6"/>
        <v>8</v>
      </c>
      <c r="AA25" s="22">
        <v>0</v>
      </c>
      <c r="AB25" s="14">
        <v>8</v>
      </c>
      <c r="AC25" s="14">
        <v>7</v>
      </c>
      <c r="AD25" s="15">
        <f t="shared" si="7"/>
        <v>5</v>
      </c>
      <c r="AE25" s="17">
        <f t="shared" si="8"/>
        <v>4.93</v>
      </c>
      <c r="AF25" s="18">
        <v>7.7200000000000006</v>
      </c>
      <c r="AG25" s="15">
        <f t="shared" si="9"/>
        <v>1.54</v>
      </c>
      <c r="AH25" s="19">
        <f t="shared" si="10"/>
        <v>6.47</v>
      </c>
      <c r="AJ25" s="115">
        <v>6</v>
      </c>
      <c r="AK25" s="115">
        <v>6</v>
      </c>
      <c r="AL25" s="115">
        <v>2</v>
      </c>
      <c r="AM25" s="115">
        <f t="shared" si="0"/>
        <v>14</v>
      </c>
      <c r="AN25" s="114"/>
      <c r="AO25" s="115">
        <v>5</v>
      </c>
      <c r="AP25" s="115">
        <v>3</v>
      </c>
      <c r="AQ25" s="115">
        <v>1</v>
      </c>
      <c r="AR25" s="115">
        <v>5</v>
      </c>
      <c r="AS25" s="115">
        <v>4</v>
      </c>
      <c r="AT25" s="115">
        <f t="shared" si="1"/>
        <v>14</v>
      </c>
      <c r="AU25" s="115">
        <f t="shared" si="2"/>
        <v>32</v>
      </c>
      <c r="AV25" s="115">
        <f t="shared" si="3"/>
        <v>6.4</v>
      </c>
    </row>
    <row r="26" spans="1:48">
      <c r="A26" s="47">
        <v>19</v>
      </c>
      <c r="B26" s="57" t="s">
        <v>343</v>
      </c>
      <c r="C26" s="49" t="s">
        <v>344</v>
      </c>
      <c r="D26" s="14">
        <v>5</v>
      </c>
      <c r="E26" s="14">
        <v>9</v>
      </c>
      <c r="F26" s="14">
        <v>9.6</v>
      </c>
      <c r="G26" s="14">
        <v>9</v>
      </c>
      <c r="H26" s="14">
        <v>7.5</v>
      </c>
      <c r="I26" s="14">
        <v>8</v>
      </c>
      <c r="J26" s="14">
        <v>8.6</v>
      </c>
      <c r="K26" s="14">
        <v>8</v>
      </c>
      <c r="L26" s="14">
        <v>5</v>
      </c>
      <c r="M26" s="14">
        <v>8.8000000000000007</v>
      </c>
      <c r="N26" s="15">
        <f t="shared" si="4"/>
        <v>7.85</v>
      </c>
      <c r="O26" s="14">
        <v>0</v>
      </c>
      <c r="P26" s="14">
        <v>9.5</v>
      </c>
      <c r="Q26" s="14">
        <v>8.6</v>
      </c>
      <c r="R26" s="14">
        <v>8</v>
      </c>
      <c r="S26" s="14">
        <v>10</v>
      </c>
      <c r="T26" s="21"/>
      <c r="U26" s="21"/>
      <c r="V26" s="15">
        <f t="shared" si="5"/>
        <v>7.22</v>
      </c>
      <c r="W26" s="14">
        <v>7</v>
      </c>
      <c r="X26" s="14">
        <v>9.5</v>
      </c>
      <c r="Y26" s="14">
        <v>9.1999999999999993</v>
      </c>
      <c r="Z26" s="15">
        <f t="shared" si="6"/>
        <v>8.56</v>
      </c>
      <c r="AA26" s="14">
        <v>9.4</v>
      </c>
      <c r="AB26" s="14" t="s">
        <v>310</v>
      </c>
      <c r="AC26" s="14">
        <v>9.5</v>
      </c>
      <c r="AD26" s="15">
        <f t="shared" si="7"/>
        <v>9.4499999999999993</v>
      </c>
      <c r="AE26" s="17">
        <f t="shared" si="8"/>
        <v>6.61</v>
      </c>
      <c r="AF26" s="18">
        <v>9.2000000000000011</v>
      </c>
      <c r="AG26" s="15">
        <f t="shared" si="9"/>
        <v>1.84</v>
      </c>
      <c r="AH26" s="19">
        <f t="shared" si="10"/>
        <v>8.4500000000000011</v>
      </c>
      <c r="AJ26" s="115">
        <v>4</v>
      </c>
      <c r="AK26" s="115">
        <v>6</v>
      </c>
      <c r="AL26" s="115">
        <v>4</v>
      </c>
      <c r="AM26" s="115">
        <f t="shared" si="0"/>
        <v>14</v>
      </c>
      <c r="AN26" s="114"/>
      <c r="AO26" s="115">
        <v>4</v>
      </c>
      <c r="AP26" s="115">
        <v>0</v>
      </c>
      <c r="AQ26" s="115">
        <v>1</v>
      </c>
      <c r="AR26" s="115">
        <v>4</v>
      </c>
      <c r="AS26" s="115">
        <v>4</v>
      </c>
      <c r="AT26" s="115">
        <f t="shared" si="1"/>
        <v>14</v>
      </c>
      <c r="AU26" s="115">
        <f t="shared" si="2"/>
        <v>27</v>
      </c>
      <c r="AV26" s="115">
        <f t="shared" si="3"/>
        <v>5.4</v>
      </c>
    </row>
    <row r="27" spans="1:48">
      <c r="A27" s="47">
        <v>20</v>
      </c>
      <c r="B27" s="57" t="s">
        <v>345</v>
      </c>
      <c r="C27" s="49" t="s">
        <v>346</v>
      </c>
      <c r="D27" s="14">
        <v>8.6</v>
      </c>
      <c r="E27" s="14">
        <v>8.8000000000000007</v>
      </c>
      <c r="F27" s="14">
        <v>9.8000000000000007</v>
      </c>
      <c r="G27" s="14">
        <v>8.5</v>
      </c>
      <c r="H27" s="14">
        <v>7.9</v>
      </c>
      <c r="I27" s="14">
        <v>8.6</v>
      </c>
      <c r="J27" s="14">
        <v>5.2</v>
      </c>
      <c r="K27" s="14">
        <v>6.8</v>
      </c>
      <c r="L27" s="14">
        <v>3</v>
      </c>
      <c r="M27" s="14">
        <v>6.5</v>
      </c>
      <c r="N27" s="15">
        <f t="shared" si="4"/>
        <v>7.37</v>
      </c>
      <c r="O27" s="14">
        <v>9.6</v>
      </c>
      <c r="P27" s="14">
        <v>9.5</v>
      </c>
      <c r="Q27" s="14">
        <v>8.1999999999999993</v>
      </c>
      <c r="R27" s="14">
        <v>7.8</v>
      </c>
      <c r="S27" s="14">
        <v>10</v>
      </c>
      <c r="T27" s="21"/>
      <c r="U27" s="21"/>
      <c r="V27" s="15">
        <f t="shared" si="5"/>
        <v>9.02</v>
      </c>
      <c r="W27" s="14">
        <v>7</v>
      </c>
      <c r="X27" s="14">
        <v>7</v>
      </c>
      <c r="Y27" s="14">
        <v>8</v>
      </c>
      <c r="Z27" s="15">
        <f t="shared" si="6"/>
        <v>7.33</v>
      </c>
      <c r="AA27" s="14">
        <v>8</v>
      </c>
      <c r="AB27" s="14">
        <v>9.5</v>
      </c>
      <c r="AC27" s="14">
        <v>9</v>
      </c>
      <c r="AD27" s="15">
        <f t="shared" si="7"/>
        <v>8.83</v>
      </c>
      <c r="AE27" s="17">
        <f t="shared" si="8"/>
        <v>6.51</v>
      </c>
      <c r="AF27" s="18">
        <v>7.9399999999999995</v>
      </c>
      <c r="AG27" s="15">
        <f t="shared" si="9"/>
        <v>1.58</v>
      </c>
      <c r="AH27" s="19">
        <f t="shared" si="10"/>
        <v>8.09</v>
      </c>
      <c r="AJ27" s="115">
        <v>8</v>
      </c>
      <c r="AK27" s="115">
        <v>2</v>
      </c>
      <c r="AL27" s="115">
        <v>4</v>
      </c>
      <c r="AM27" s="115">
        <f t="shared" si="0"/>
        <v>14</v>
      </c>
      <c r="AN27" s="114"/>
      <c r="AO27" s="115">
        <v>1</v>
      </c>
      <c r="AP27" s="115">
        <v>1</v>
      </c>
      <c r="AQ27" s="115">
        <v>4</v>
      </c>
      <c r="AR27" s="115">
        <v>5</v>
      </c>
      <c r="AS27" s="115">
        <v>2</v>
      </c>
      <c r="AT27" s="115">
        <f t="shared" si="1"/>
        <v>14</v>
      </c>
      <c r="AU27" s="115">
        <f t="shared" si="2"/>
        <v>27</v>
      </c>
      <c r="AV27" s="115">
        <f t="shared" si="3"/>
        <v>5.4</v>
      </c>
    </row>
    <row r="28" spans="1:48">
      <c r="A28" s="47">
        <v>21</v>
      </c>
      <c r="B28" s="57" t="s">
        <v>347</v>
      </c>
      <c r="C28" s="49" t="s">
        <v>348</v>
      </c>
      <c r="D28" s="14">
        <v>1</v>
      </c>
      <c r="E28" s="14">
        <v>0</v>
      </c>
      <c r="F28" s="14">
        <v>9.6</v>
      </c>
      <c r="G28" s="14">
        <v>9</v>
      </c>
      <c r="H28" s="14">
        <v>9.5</v>
      </c>
      <c r="I28" s="14">
        <v>9</v>
      </c>
      <c r="J28" s="14">
        <v>6.9</v>
      </c>
      <c r="K28" s="14">
        <v>10</v>
      </c>
      <c r="L28" s="14">
        <v>5</v>
      </c>
      <c r="M28" s="14">
        <v>9.4</v>
      </c>
      <c r="N28" s="15">
        <f t="shared" si="4"/>
        <v>6.94</v>
      </c>
      <c r="O28" s="14">
        <v>10</v>
      </c>
      <c r="P28" s="14">
        <v>7.5</v>
      </c>
      <c r="Q28" s="14">
        <v>9.1999999999999993</v>
      </c>
      <c r="R28" s="14">
        <v>8.3000000000000007</v>
      </c>
      <c r="S28" s="14">
        <v>9.5</v>
      </c>
      <c r="T28" s="21"/>
      <c r="U28" s="21"/>
      <c r="V28" s="15">
        <f t="shared" si="5"/>
        <v>8.9</v>
      </c>
      <c r="W28" s="14">
        <v>8</v>
      </c>
      <c r="X28" s="14">
        <v>8</v>
      </c>
      <c r="Y28" s="14">
        <v>7.6</v>
      </c>
      <c r="Z28" s="15">
        <f t="shared" si="6"/>
        <v>7.86</v>
      </c>
      <c r="AA28" s="14">
        <v>9</v>
      </c>
      <c r="AB28" s="14">
        <v>8</v>
      </c>
      <c r="AC28" s="14">
        <v>6</v>
      </c>
      <c r="AD28" s="15">
        <f t="shared" si="7"/>
        <v>7.66</v>
      </c>
      <c r="AE28" s="17">
        <f t="shared" si="8"/>
        <v>6.27</v>
      </c>
      <c r="AF28" s="18">
        <v>9.48</v>
      </c>
      <c r="AG28" s="15">
        <f t="shared" si="9"/>
        <v>1.89</v>
      </c>
      <c r="AH28" s="19">
        <f t="shared" si="10"/>
        <v>8.16</v>
      </c>
      <c r="AJ28" s="115">
        <v>2</v>
      </c>
      <c r="AK28" s="115">
        <v>6</v>
      </c>
      <c r="AL28" s="115">
        <v>4</v>
      </c>
      <c r="AM28" s="115">
        <f t="shared" si="0"/>
        <v>12</v>
      </c>
      <c r="AN28" s="114"/>
      <c r="AO28" s="115">
        <v>4</v>
      </c>
      <c r="AP28" s="115">
        <v>3</v>
      </c>
      <c r="AQ28" s="115">
        <v>0</v>
      </c>
      <c r="AR28" s="115">
        <v>5</v>
      </c>
      <c r="AS28" s="115">
        <v>4</v>
      </c>
      <c r="AT28" s="115">
        <f t="shared" si="1"/>
        <v>12</v>
      </c>
      <c r="AU28" s="115">
        <f t="shared" si="2"/>
        <v>28</v>
      </c>
      <c r="AV28" s="115">
        <f t="shared" si="3"/>
        <v>5.6000000000000005</v>
      </c>
    </row>
    <row r="29" spans="1:48">
      <c r="A29" s="47">
        <v>22</v>
      </c>
      <c r="B29" s="57" t="s">
        <v>349</v>
      </c>
      <c r="C29" s="49" t="s">
        <v>350</v>
      </c>
      <c r="D29" s="14">
        <v>1</v>
      </c>
      <c r="E29" s="14">
        <v>9.6</v>
      </c>
      <c r="F29" s="14">
        <v>9.1999999999999993</v>
      </c>
      <c r="G29" s="14">
        <v>9.5</v>
      </c>
      <c r="H29" s="14">
        <v>8</v>
      </c>
      <c r="I29" s="14">
        <v>1</v>
      </c>
      <c r="J29" s="14">
        <v>0</v>
      </c>
      <c r="K29" s="14">
        <v>7</v>
      </c>
      <c r="L29" s="14">
        <v>0</v>
      </c>
      <c r="M29" s="14">
        <v>0</v>
      </c>
      <c r="N29" s="15">
        <f t="shared" si="4"/>
        <v>4.53</v>
      </c>
      <c r="O29" s="14">
        <v>9.8000000000000007</v>
      </c>
      <c r="P29" s="22">
        <v>7.5</v>
      </c>
      <c r="Q29" s="14">
        <v>8.1999999999999993</v>
      </c>
      <c r="R29" s="14">
        <v>7.8</v>
      </c>
      <c r="S29" s="14">
        <v>9.8000000000000007</v>
      </c>
      <c r="T29" s="21"/>
      <c r="U29" s="21"/>
      <c r="V29" s="15">
        <f t="shared" si="5"/>
        <v>8.6199999999999992</v>
      </c>
      <c r="W29" s="14">
        <v>7</v>
      </c>
      <c r="X29" s="14">
        <v>7</v>
      </c>
      <c r="Y29" s="14">
        <v>7</v>
      </c>
      <c r="Z29" s="15">
        <f t="shared" si="6"/>
        <v>7</v>
      </c>
      <c r="AA29" s="14">
        <v>9.4</v>
      </c>
      <c r="AB29" s="14">
        <v>5</v>
      </c>
      <c r="AC29" s="14">
        <v>7.5</v>
      </c>
      <c r="AD29" s="15">
        <f t="shared" si="7"/>
        <v>7.3</v>
      </c>
      <c r="AE29" s="17">
        <f t="shared" si="8"/>
        <v>5.49</v>
      </c>
      <c r="AF29" s="18">
        <v>9.2800000000000011</v>
      </c>
      <c r="AG29" s="15">
        <f t="shared" si="9"/>
        <v>1.85</v>
      </c>
      <c r="AH29" s="19">
        <f t="shared" si="10"/>
        <v>7.34</v>
      </c>
      <c r="AJ29" s="115">
        <v>8</v>
      </c>
      <c r="AK29" s="115">
        <v>6</v>
      </c>
      <c r="AL29" s="115">
        <v>6</v>
      </c>
      <c r="AM29" s="115">
        <f t="shared" si="0"/>
        <v>20</v>
      </c>
      <c r="AN29" s="114"/>
      <c r="AO29" s="115">
        <v>4</v>
      </c>
      <c r="AP29" s="115">
        <v>1</v>
      </c>
      <c r="AQ29" s="115">
        <v>2</v>
      </c>
      <c r="AR29" s="115">
        <v>5</v>
      </c>
      <c r="AS29" s="115">
        <v>4</v>
      </c>
      <c r="AT29" s="115">
        <f t="shared" si="1"/>
        <v>20</v>
      </c>
      <c r="AU29" s="115">
        <f t="shared" si="2"/>
        <v>36</v>
      </c>
      <c r="AV29" s="115">
        <f t="shared" si="3"/>
        <v>7.2</v>
      </c>
    </row>
    <row r="30" spans="1:48">
      <c r="A30" s="47">
        <v>23</v>
      </c>
      <c r="B30" s="57" t="s">
        <v>351</v>
      </c>
      <c r="C30" s="49" t="s">
        <v>352</v>
      </c>
      <c r="D30" s="14">
        <v>9.3000000000000007</v>
      </c>
      <c r="E30" s="14">
        <v>8.6</v>
      </c>
      <c r="F30" s="14">
        <v>10</v>
      </c>
      <c r="G30" s="14">
        <v>8.8000000000000007</v>
      </c>
      <c r="H30" s="14">
        <v>7</v>
      </c>
      <c r="I30" s="14">
        <v>7.2</v>
      </c>
      <c r="J30" s="14">
        <v>9.6</v>
      </c>
      <c r="K30" s="14">
        <v>9.8000000000000007</v>
      </c>
      <c r="L30" s="14">
        <v>8</v>
      </c>
      <c r="M30" s="14">
        <v>8.1999999999999993</v>
      </c>
      <c r="N30" s="15">
        <f t="shared" si="4"/>
        <v>8.65</v>
      </c>
      <c r="O30" s="14">
        <v>10</v>
      </c>
      <c r="P30" s="14">
        <v>9.5</v>
      </c>
      <c r="Q30" s="14">
        <v>8.8000000000000007</v>
      </c>
      <c r="R30" s="14">
        <v>8.3000000000000007</v>
      </c>
      <c r="S30" s="14">
        <v>9.8000000000000007</v>
      </c>
      <c r="T30" s="21"/>
      <c r="U30" s="21"/>
      <c r="V30" s="15">
        <f t="shared" si="5"/>
        <v>9.2799999999999994</v>
      </c>
      <c r="W30" s="14">
        <v>7</v>
      </c>
      <c r="X30" s="14">
        <v>9.5</v>
      </c>
      <c r="Y30" s="14">
        <v>9.1999999999999993</v>
      </c>
      <c r="Z30" s="15">
        <f t="shared" si="6"/>
        <v>8.56</v>
      </c>
      <c r="AA30" s="14"/>
      <c r="AB30" s="14">
        <v>10</v>
      </c>
      <c r="AC30" s="14">
        <v>9</v>
      </c>
      <c r="AD30" s="15">
        <f t="shared" si="7"/>
        <v>9.5</v>
      </c>
      <c r="AE30" s="17">
        <f t="shared" si="8"/>
        <v>7.19</v>
      </c>
      <c r="AF30" s="18">
        <v>9.2799999999999994</v>
      </c>
      <c r="AG30" s="15">
        <f t="shared" si="9"/>
        <v>1.85</v>
      </c>
      <c r="AH30" s="19">
        <f t="shared" si="10"/>
        <v>9.0400000000000009</v>
      </c>
      <c r="AJ30" s="115">
        <v>6</v>
      </c>
      <c r="AK30" s="115">
        <v>4</v>
      </c>
      <c r="AL30" s="115">
        <v>6</v>
      </c>
      <c r="AM30" s="115">
        <f t="shared" si="0"/>
        <v>16</v>
      </c>
      <c r="AN30" s="114"/>
      <c r="AO30" s="115">
        <v>5</v>
      </c>
      <c r="AP30" s="115">
        <v>3</v>
      </c>
      <c r="AQ30" s="115">
        <v>2</v>
      </c>
      <c r="AR30" s="115">
        <v>5</v>
      </c>
      <c r="AS30" s="115">
        <v>2</v>
      </c>
      <c r="AT30" s="115">
        <f t="shared" si="1"/>
        <v>16</v>
      </c>
      <c r="AU30" s="115">
        <f t="shared" si="2"/>
        <v>33</v>
      </c>
      <c r="AV30" s="115">
        <f t="shared" si="3"/>
        <v>6.6000000000000005</v>
      </c>
    </row>
    <row r="31" spans="1:48">
      <c r="A31" s="47">
        <v>24</v>
      </c>
      <c r="B31" s="57" t="s">
        <v>353</v>
      </c>
      <c r="C31" s="49" t="s">
        <v>354</v>
      </c>
      <c r="D31" s="14">
        <v>7</v>
      </c>
      <c r="E31" s="14">
        <v>7</v>
      </c>
      <c r="F31" s="14">
        <v>0</v>
      </c>
      <c r="G31" s="14">
        <v>8.5</v>
      </c>
      <c r="H31" s="14">
        <v>5</v>
      </c>
      <c r="I31" s="14">
        <v>8.8000000000000007</v>
      </c>
      <c r="J31" s="14">
        <v>6.7</v>
      </c>
      <c r="K31" s="14">
        <v>10</v>
      </c>
      <c r="L31" s="14">
        <v>10</v>
      </c>
      <c r="M31" s="14">
        <v>8.8000000000000007</v>
      </c>
      <c r="N31" s="15">
        <f t="shared" si="4"/>
        <v>7.18</v>
      </c>
      <c r="O31" s="14">
        <v>10</v>
      </c>
      <c r="P31" s="14">
        <v>9.5</v>
      </c>
      <c r="Q31" s="14">
        <v>8.8000000000000007</v>
      </c>
      <c r="R31" s="14">
        <v>8</v>
      </c>
      <c r="S31" s="14">
        <v>10</v>
      </c>
      <c r="T31" s="21"/>
      <c r="U31" s="21"/>
      <c r="V31" s="15">
        <f t="shared" si="5"/>
        <v>9.26</v>
      </c>
      <c r="W31" s="14" t="s">
        <v>310</v>
      </c>
      <c r="X31" s="14" t="s">
        <v>310</v>
      </c>
      <c r="Y31" s="14">
        <v>7</v>
      </c>
      <c r="Z31" s="15">
        <f t="shared" si="6"/>
        <v>7</v>
      </c>
      <c r="AA31" s="14">
        <v>9</v>
      </c>
      <c r="AB31" s="14">
        <v>8.5</v>
      </c>
      <c r="AC31" s="14" t="s">
        <v>310</v>
      </c>
      <c r="AD31" s="15">
        <f t="shared" si="7"/>
        <v>8.75</v>
      </c>
      <c r="AE31" s="17">
        <f t="shared" si="8"/>
        <v>6.43</v>
      </c>
      <c r="AF31" s="18">
        <v>8.86</v>
      </c>
      <c r="AG31" s="15">
        <f t="shared" si="9"/>
        <v>1.77</v>
      </c>
      <c r="AH31" s="19">
        <f t="shared" si="10"/>
        <v>8.1999999999999993</v>
      </c>
      <c r="AJ31" s="115">
        <v>8</v>
      </c>
      <c r="AK31" s="115">
        <v>6</v>
      </c>
      <c r="AL31" s="115">
        <v>2</v>
      </c>
      <c r="AM31" s="115">
        <f t="shared" si="0"/>
        <v>16</v>
      </c>
      <c r="AN31" s="114"/>
      <c r="AO31" s="115">
        <v>4</v>
      </c>
      <c r="AP31" s="115">
        <v>2</v>
      </c>
      <c r="AQ31" s="115">
        <v>0</v>
      </c>
      <c r="AR31" s="115">
        <v>5</v>
      </c>
      <c r="AS31" s="115">
        <v>0</v>
      </c>
      <c r="AT31" s="115">
        <f t="shared" si="1"/>
        <v>16</v>
      </c>
      <c r="AU31" s="115">
        <f t="shared" si="2"/>
        <v>27</v>
      </c>
      <c r="AV31" s="115">
        <f t="shared" si="3"/>
        <v>5.4</v>
      </c>
    </row>
    <row r="32" spans="1:48">
      <c r="A32" s="47">
        <v>25</v>
      </c>
      <c r="B32" s="12" t="s">
        <v>355</v>
      </c>
      <c r="C32" s="13" t="s">
        <v>356</v>
      </c>
      <c r="D32" s="14">
        <v>9.6</v>
      </c>
      <c r="E32" s="14">
        <v>0</v>
      </c>
      <c r="F32" s="14">
        <v>9.4</v>
      </c>
      <c r="G32" s="14">
        <v>10</v>
      </c>
      <c r="H32" s="14">
        <v>8.5</v>
      </c>
      <c r="I32" s="14">
        <v>8</v>
      </c>
      <c r="J32" s="14">
        <v>9.1999999999999993</v>
      </c>
      <c r="K32" s="14">
        <v>10</v>
      </c>
      <c r="L32" s="14">
        <v>9</v>
      </c>
      <c r="M32" s="14">
        <v>9.3000000000000007</v>
      </c>
      <c r="N32" s="15">
        <f t="shared" si="4"/>
        <v>8.3000000000000007</v>
      </c>
      <c r="O32" s="14">
        <v>10</v>
      </c>
      <c r="P32" s="14">
        <v>9.5</v>
      </c>
      <c r="Q32" s="14">
        <v>9.1999999999999993</v>
      </c>
      <c r="R32" s="14">
        <v>6.5</v>
      </c>
      <c r="S32" s="14">
        <v>9.8000000000000007</v>
      </c>
      <c r="T32" s="21"/>
      <c r="U32" s="21"/>
      <c r="V32" s="15">
        <f t="shared" si="5"/>
        <v>9</v>
      </c>
      <c r="W32" s="14">
        <v>8</v>
      </c>
      <c r="X32" s="14">
        <v>8</v>
      </c>
      <c r="Y32" s="14">
        <v>7.6</v>
      </c>
      <c r="Z32" s="15">
        <f t="shared" si="6"/>
        <v>7.86</v>
      </c>
      <c r="AA32" s="14">
        <v>9</v>
      </c>
      <c r="AB32" s="14">
        <v>7</v>
      </c>
      <c r="AC32" s="14">
        <v>7</v>
      </c>
      <c r="AD32" s="15">
        <f t="shared" si="7"/>
        <v>7.66</v>
      </c>
      <c r="AE32" s="17">
        <f t="shared" si="8"/>
        <v>6.56</v>
      </c>
      <c r="AF32" s="18">
        <v>9.3800000000000008</v>
      </c>
      <c r="AG32" s="15">
        <f t="shared" si="9"/>
        <v>1.87</v>
      </c>
      <c r="AH32" s="19">
        <f t="shared" si="10"/>
        <v>8.43</v>
      </c>
      <c r="AJ32" s="115"/>
      <c r="AK32" s="115"/>
      <c r="AL32" s="115"/>
      <c r="AM32" s="115">
        <f t="shared" si="0"/>
        <v>0</v>
      </c>
      <c r="AN32" s="114"/>
      <c r="AO32" s="115"/>
      <c r="AP32" s="115"/>
      <c r="AQ32" s="115"/>
      <c r="AR32" s="115"/>
      <c r="AS32" s="115"/>
      <c r="AT32" s="115">
        <f t="shared" si="1"/>
        <v>0</v>
      </c>
      <c r="AU32" s="115">
        <f t="shared" si="2"/>
        <v>0</v>
      </c>
      <c r="AV32" s="115"/>
    </row>
    <row r="33" spans="1:48">
      <c r="A33" s="47"/>
      <c r="B33" s="24"/>
      <c r="C33" s="13"/>
      <c r="D33" s="28"/>
      <c r="E33" s="21"/>
      <c r="F33" s="21"/>
      <c r="G33" s="21"/>
      <c r="H33" s="21"/>
      <c r="I33" s="21"/>
      <c r="J33" s="21"/>
      <c r="K33" s="21"/>
      <c r="L33" s="21"/>
      <c r="M33" s="21"/>
      <c r="N33" s="29"/>
      <c r="O33" s="28"/>
      <c r="P33" s="21"/>
      <c r="Q33" s="21"/>
      <c r="R33" s="21"/>
      <c r="S33" s="21"/>
      <c r="T33" s="21"/>
      <c r="U33" s="21"/>
      <c r="V33" s="29"/>
      <c r="W33" s="28"/>
      <c r="X33" s="21"/>
      <c r="Y33" s="21"/>
      <c r="Z33" s="29"/>
      <c r="AA33" s="28"/>
      <c r="AB33" s="21"/>
      <c r="AC33" s="21"/>
      <c r="AD33" s="29"/>
      <c r="AE33" s="30"/>
      <c r="AF33" s="28"/>
      <c r="AG33" s="29"/>
      <c r="AH33" s="31"/>
      <c r="AJ33" s="115"/>
      <c r="AK33" s="115"/>
      <c r="AL33" s="115"/>
      <c r="AM33" s="115">
        <f t="shared" si="0"/>
        <v>0</v>
      </c>
      <c r="AN33" s="114"/>
      <c r="AO33" s="115"/>
      <c r="AP33" s="115"/>
      <c r="AQ33" s="115"/>
      <c r="AR33" s="115"/>
      <c r="AS33" s="115"/>
      <c r="AT33" s="115">
        <f t="shared" si="1"/>
        <v>0</v>
      </c>
      <c r="AU33" s="115">
        <f t="shared" si="2"/>
        <v>0</v>
      </c>
      <c r="AV33" s="115"/>
    </row>
    <row r="34" spans="1:48">
      <c r="A34" s="47"/>
      <c r="B34" s="12"/>
      <c r="C34" s="13"/>
      <c r="D34" s="28"/>
      <c r="E34" s="21"/>
      <c r="F34" s="21"/>
      <c r="G34" s="21"/>
      <c r="H34" s="21"/>
      <c r="I34" s="21"/>
      <c r="J34" s="21"/>
      <c r="K34" s="21"/>
      <c r="L34" s="21"/>
      <c r="M34" s="21"/>
      <c r="N34" s="29"/>
      <c r="O34" s="28"/>
      <c r="P34" s="21"/>
      <c r="Q34" s="21"/>
      <c r="R34" s="21"/>
      <c r="S34" s="21"/>
      <c r="T34" s="21"/>
      <c r="U34" s="21"/>
      <c r="V34" s="29"/>
      <c r="W34" s="28"/>
      <c r="X34" s="21"/>
      <c r="Y34" s="21"/>
      <c r="Z34" s="29"/>
      <c r="AA34" s="28"/>
      <c r="AB34" s="21"/>
      <c r="AC34" s="21"/>
      <c r="AD34" s="29"/>
      <c r="AE34" s="30"/>
      <c r="AF34" s="28"/>
      <c r="AG34" s="29"/>
      <c r="AH34" s="31"/>
      <c r="AJ34" s="115"/>
      <c r="AK34" s="115"/>
      <c r="AL34" s="115"/>
      <c r="AM34" s="115">
        <f t="shared" si="0"/>
        <v>0</v>
      </c>
      <c r="AN34" s="114"/>
      <c r="AO34" s="115"/>
      <c r="AP34" s="115"/>
      <c r="AQ34" s="115"/>
      <c r="AR34" s="115"/>
      <c r="AS34" s="115"/>
      <c r="AT34" s="115">
        <f t="shared" si="1"/>
        <v>0</v>
      </c>
      <c r="AU34" s="115"/>
      <c r="AV34" s="115"/>
    </row>
    <row r="35" spans="1:48">
      <c r="A35" s="47"/>
      <c r="B35" s="24"/>
      <c r="C35" s="13"/>
      <c r="D35" s="28"/>
      <c r="E35" s="21"/>
      <c r="F35" s="21"/>
      <c r="G35" s="21"/>
      <c r="H35" s="21"/>
      <c r="I35" s="21"/>
      <c r="J35" s="21"/>
      <c r="K35" s="21"/>
      <c r="L35" s="21"/>
      <c r="M35" s="21"/>
      <c r="N35" s="29"/>
      <c r="O35" s="28"/>
      <c r="P35" s="21"/>
      <c r="Q35" s="21"/>
      <c r="R35" s="21"/>
      <c r="S35" s="21"/>
      <c r="T35" s="21"/>
      <c r="U35" s="21"/>
      <c r="V35" s="29"/>
      <c r="W35" s="28"/>
      <c r="X35" s="21"/>
      <c r="Y35" s="21"/>
      <c r="Z35" s="29"/>
      <c r="AA35" s="28"/>
      <c r="AB35" s="21"/>
      <c r="AC35" s="21"/>
      <c r="AD35" s="29"/>
      <c r="AE35" s="30"/>
      <c r="AF35" s="28"/>
      <c r="AG35" s="29"/>
      <c r="AH35" s="31"/>
      <c r="AJ35" s="115"/>
      <c r="AK35" s="115"/>
      <c r="AL35" s="115"/>
      <c r="AM35" s="115">
        <f t="shared" si="0"/>
        <v>0</v>
      </c>
      <c r="AN35" s="114"/>
      <c r="AO35" s="115"/>
      <c r="AP35" s="115"/>
      <c r="AQ35" s="115"/>
      <c r="AR35" s="115"/>
      <c r="AS35" s="115"/>
      <c r="AT35" s="115">
        <f t="shared" si="1"/>
        <v>0</v>
      </c>
      <c r="AU35" s="115"/>
      <c r="AV35" s="115"/>
    </row>
    <row r="36" spans="1:48" ht="15.75" thickBot="1">
      <c r="A36" s="47"/>
      <c r="B36" s="51"/>
      <c r="C36" s="13"/>
      <c r="D36" s="28"/>
      <c r="E36" s="21"/>
      <c r="F36" s="21"/>
      <c r="G36" s="21"/>
      <c r="H36" s="21"/>
      <c r="I36" s="21"/>
      <c r="J36" s="21"/>
      <c r="K36" s="21"/>
      <c r="L36" s="21"/>
      <c r="M36" s="21"/>
      <c r="N36" s="29"/>
      <c r="O36" s="28"/>
      <c r="P36" s="21"/>
      <c r="Q36" s="21"/>
      <c r="R36" s="21"/>
      <c r="S36" s="21"/>
      <c r="T36" s="21"/>
      <c r="U36" s="21"/>
      <c r="V36" s="29"/>
      <c r="W36" s="28"/>
      <c r="X36" s="21"/>
      <c r="Y36" s="21"/>
      <c r="Z36" s="29"/>
      <c r="AA36" s="28"/>
      <c r="AB36" s="21"/>
      <c r="AC36" s="21"/>
      <c r="AD36" s="29"/>
      <c r="AE36" s="30"/>
      <c r="AF36" s="28"/>
      <c r="AG36" s="29"/>
      <c r="AH36" s="31"/>
      <c r="AJ36" s="115"/>
      <c r="AK36" s="115"/>
      <c r="AL36" s="115"/>
      <c r="AM36" s="115">
        <f t="shared" si="0"/>
        <v>0</v>
      </c>
      <c r="AN36" s="114"/>
      <c r="AO36" s="115"/>
      <c r="AP36" s="115"/>
      <c r="AQ36" s="115"/>
      <c r="AR36" s="115"/>
      <c r="AS36" s="115"/>
      <c r="AT36" s="115">
        <f t="shared" si="1"/>
        <v>0</v>
      </c>
      <c r="AU36" s="115"/>
      <c r="AV36" s="115"/>
    </row>
    <row r="37" spans="1:48" ht="108" customHeight="1" thickBot="1">
      <c r="A37" s="72" t="s">
        <v>67</v>
      </c>
      <c r="B37" s="73"/>
      <c r="C37" s="41" t="s">
        <v>68</v>
      </c>
      <c r="D37" s="59" t="s">
        <v>357</v>
      </c>
      <c r="E37" s="59" t="s">
        <v>358</v>
      </c>
      <c r="F37" s="59" t="s">
        <v>359</v>
      </c>
      <c r="G37" s="59" t="s">
        <v>360</v>
      </c>
      <c r="H37" s="59" t="s">
        <v>361</v>
      </c>
      <c r="I37" s="59" t="s">
        <v>362</v>
      </c>
      <c r="J37" s="59" t="s">
        <v>363</v>
      </c>
      <c r="K37" s="59" t="s">
        <v>364</v>
      </c>
      <c r="L37" s="59" t="s">
        <v>365</v>
      </c>
      <c r="M37" s="59" t="s">
        <v>366</v>
      </c>
      <c r="N37" s="44"/>
      <c r="O37" s="42"/>
      <c r="P37" s="43"/>
      <c r="Q37" s="43"/>
      <c r="R37" s="43"/>
      <c r="S37" s="43"/>
      <c r="T37" s="43"/>
      <c r="U37" s="43"/>
      <c r="V37" s="44"/>
      <c r="W37" s="42"/>
      <c r="X37" s="43"/>
      <c r="Y37" s="43"/>
      <c r="Z37" s="44"/>
      <c r="AA37" s="42"/>
      <c r="AB37" s="43"/>
      <c r="AC37" s="43"/>
      <c r="AD37" s="44"/>
      <c r="AE37" s="45"/>
      <c r="AF37" s="42"/>
      <c r="AG37" s="44"/>
      <c r="AH37" s="40"/>
      <c r="AJ37" s="115"/>
      <c r="AK37" s="115"/>
      <c r="AL37" s="115"/>
      <c r="AM37" s="115"/>
      <c r="AN37" s="116"/>
      <c r="AO37" s="70"/>
      <c r="AP37" s="70"/>
      <c r="AQ37" s="70"/>
      <c r="AR37" s="70"/>
      <c r="AS37" s="70"/>
      <c r="AT37" s="70"/>
      <c r="AU37" s="70"/>
      <c r="AV37" s="70"/>
    </row>
    <row r="38" spans="1:48">
      <c r="AJ38" s="115"/>
      <c r="AK38" s="115"/>
      <c r="AL38" s="115"/>
      <c r="AM38" s="115"/>
      <c r="AN38" s="114"/>
      <c r="AO38" s="115"/>
      <c r="AP38" s="115"/>
      <c r="AQ38" s="115"/>
      <c r="AR38" s="115"/>
      <c r="AS38" s="115"/>
      <c r="AT38" s="115"/>
      <c r="AU38" s="115"/>
      <c r="AV38" s="114"/>
    </row>
    <row r="39" spans="1:48">
      <c r="AJ39" s="115"/>
      <c r="AK39" s="115"/>
      <c r="AL39" s="115"/>
      <c r="AM39" s="115"/>
      <c r="AN39" s="114"/>
      <c r="AO39" s="115"/>
      <c r="AP39" s="115"/>
      <c r="AQ39" s="115"/>
      <c r="AR39" s="115"/>
      <c r="AS39" s="115"/>
      <c r="AT39" s="115"/>
      <c r="AU39" s="115"/>
      <c r="AV39" s="114"/>
    </row>
    <row r="40" spans="1:48">
      <c r="AJ40" s="114"/>
      <c r="AK40" s="114"/>
      <c r="AL40" s="114"/>
      <c r="AM40" s="114"/>
      <c r="AN40" s="114"/>
      <c r="AO40" s="115"/>
      <c r="AP40" s="115"/>
      <c r="AQ40" s="115"/>
      <c r="AR40" s="115"/>
      <c r="AS40" s="115"/>
      <c r="AT40" s="115"/>
      <c r="AU40" s="115"/>
      <c r="AV40" s="114"/>
    </row>
    <row r="41" spans="1:48">
      <c r="AJ41" s="114"/>
      <c r="AK41" s="114"/>
      <c r="AL41" s="114"/>
      <c r="AM41" s="114"/>
      <c r="AN41" s="114"/>
      <c r="AO41" s="115"/>
      <c r="AP41" s="115"/>
      <c r="AQ41" s="115"/>
      <c r="AR41" s="115"/>
      <c r="AS41" s="115"/>
      <c r="AT41" s="115"/>
      <c r="AU41" s="115"/>
      <c r="AV41" s="114"/>
    </row>
    <row r="42" spans="1:48">
      <c r="AJ42" s="114"/>
      <c r="AK42" s="114"/>
      <c r="AL42" s="114"/>
      <c r="AM42" s="114"/>
      <c r="AN42" s="114"/>
      <c r="AO42" s="115"/>
      <c r="AP42" s="115"/>
      <c r="AQ42" s="115"/>
      <c r="AR42" s="115"/>
      <c r="AS42" s="115"/>
      <c r="AT42" s="115"/>
      <c r="AU42" s="115"/>
      <c r="AV42" s="114"/>
    </row>
    <row r="43" spans="1:48">
      <c r="AJ43" s="114"/>
      <c r="AK43" s="114"/>
      <c r="AL43" s="114"/>
      <c r="AM43" s="114"/>
      <c r="AN43" s="114"/>
      <c r="AO43" s="115"/>
      <c r="AP43" s="115"/>
      <c r="AQ43" s="115"/>
      <c r="AR43" s="115"/>
      <c r="AS43" s="115"/>
      <c r="AT43" s="115"/>
      <c r="AU43" s="115"/>
      <c r="AV43" s="114"/>
    </row>
    <row r="44" spans="1:48">
      <c r="AJ44" s="114"/>
      <c r="AK44" s="114"/>
      <c r="AL44" s="114"/>
      <c r="AM44" s="114"/>
      <c r="AN44" s="114"/>
      <c r="AO44" s="115"/>
      <c r="AP44" s="115"/>
      <c r="AQ44" s="115"/>
      <c r="AR44" s="115"/>
      <c r="AS44" s="115"/>
      <c r="AT44" s="115"/>
      <c r="AU44" s="115"/>
      <c r="AV44" s="114"/>
    </row>
    <row r="45" spans="1:48">
      <c r="AJ45" s="114"/>
      <c r="AK45" s="114"/>
      <c r="AL45" s="114"/>
      <c r="AM45" s="114"/>
      <c r="AN45" s="114"/>
      <c r="AO45" s="115"/>
      <c r="AP45" s="115"/>
      <c r="AQ45" s="115"/>
      <c r="AR45" s="115"/>
      <c r="AS45" s="115"/>
      <c r="AT45" s="115"/>
      <c r="AU45" s="115"/>
      <c r="AV45" s="114"/>
    </row>
    <row r="46" spans="1:48">
      <c r="AJ46" s="114"/>
      <c r="AK46" s="114"/>
      <c r="AL46" s="114"/>
      <c r="AM46" s="114"/>
      <c r="AN46" s="114"/>
      <c r="AO46" s="115"/>
      <c r="AP46" s="115"/>
      <c r="AQ46" s="115"/>
      <c r="AR46" s="115"/>
      <c r="AS46" s="115"/>
      <c r="AT46" s="115"/>
      <c r="AU46" s="115"/>
      <c r="AV46" s="114"/>
    </row>
    <row r="47" spans="1:48">
      <c r="AJ47" s="114"/>
      <c r="AK47" s="114"/>
      <c r="AL47" s="114"/>
      <c r="AM47" s="114"/>
      <c r="AN47" s="114"/>
      <c r="AO47" s="115"/>
      <c r="AP47" s="115"/>
      <c r="AQ47" s="115"/>
      <c r="AR47" s="115"/>
      <c r="AS47" s="115"/>
      <c r="AT47" s="115"/>
      <c r="AU47" s="115"/>
      <c r="AV47" s="114"/>
    </row>
    <row r="48" spans="1:48">
      <c r="AJ48" s="114"/>
      <c r="AK48" s="114"/>
      <c r="AL48" s="114"/>
      <c r="AM48" s="114"/>
      <c r="AN48" s="114"/>
      <c r="AO48" s="115"/>
      <c r="AP48" s="115"/>
      <c r="AQ48" s="115"/>
      <c r="AR48" s="115"/>
      <c r="AS48" s="115"/>
      <c r="AT48" s="115"/>
      <c r="AU48" s="115"/>
      <c r="AV48" s="114"/>
    </row>
    <row r="49" spans="36:48">
      <c r="AJ49" s="114"/>
      <c r="AK49" s="114"/>
      <c r="AL49" s="114"/>
      <c r="AM49" s="114"/>
      <c r="AN49" s="114"/>
      <c r="AO49" s="115"/>
      <c r="AP49" s="115"/>
      <c r="AQ49" s="115"/>
      <c r="AR49" s="115"/>
      <c r="AS49" s="115"/>
      <c r="AT49" s="115"/>
      <c r="AU49" s="115"/>
      <c r="AV49" s="114"/>
    </row>
    <row r="50" spans="36:48">
      <c r="AJ50" s="114"/>
      <c r="AK50" s="114"/>
      <c r="AL50" s="114"/>
      <c r="AM50" s="114"/>
      <c r="AN50" s="114"/>
      <c r="AO50" s="115"/>
      <c r="AP50" s="115"/>
      <c r="AQ50" s="115"/>
      <c r="AR50" s="115"/>
      <c r="AS50" s="115"/>
      <c r="AT50" s="115"/>
      <c r="AU50" s="115"/>
      <c r="AV50" s="114"/>
    </row>
    <row r="51" spans="36:48">
      <c r="AJ51" s="114"/>
      <c r="AK51" s="114"/>
      <c r="AL51" s="114"/>
      <c r="AM51" s="114"/>
      <c r="AN51" s="114"/>
      <c r="AO51" s="115"/>
      <c r="AP51" s="115"/>
      <c r="AQ51" s="115"/>
      <c r="AR51" s="115"/>
      <c r="AS51" s="115"/>
      <c r="AT51" s="115"/>
      <c r="AU51" s="115"/>
      <c r="AV51" s="114"/>
    </row>
    <row r="52" spans="36:48">
      <c r="AJ52" s="114"/>
      <c r="AK52" s="114"/>
      <c r="AL52" s="114"/>
      <c r="AM52" s="114"/>
      <c r="AN52" s="114"/>
      <c r="AO52" s="115"/>
      <c r="AP52" s="115"/>
      <c r="AQ52" s="115"/>
      <c r="AR52" s="115"/>
      <c r="AS52" s="115"/>
      <c r="AT52" s="115"/>
      <c r="AU52" s="115"/>
      <c r="AV52" s="114"/>
    </row>
    <row r="53" spans="36:48">
      <c r="AJ53" s="114"/>
      <c r="AK53" s="114"/>
      <c r="AL53" s="114"/>
      <c r="AM53" s="114"/>
      <c r="AN53" s="114"/>
      <c r="AO53" s="115"/>
      <c r="AP53" s="115"/>
      <c r="AQ53" s="115"/>
      <c r="AR53" s="115"/>
      <c r="AS53" s="115"/>
      <c r="AT53" s="115"/>
      <c r="AU53" s="115"/>
      <c r="AV53" s="114"/>
    </row>
    <row r="54" spans="36:48">
      <c r="AJ54" s="114"/>
      <c r="AK54" s="114"/>
      <c r="AL54" s="114"/>
      <c r="AM54" s="114"/>
      <c r="AN54" s="114"/>
      <c r="AO54" s="115"/>
      <c r="AP54" s="115"/>
      <c r="AQ54" s="115"/>
      <c r="AR54" s="115"/>
      <c r="AS54" s="115"/>
      <c r="AT54" s="115"/>
      <c r="AU54" s="115"/>
      <c r="AV54" s="114"/>
    </row>
    <row r="55" spans="36:48">
      <c r="AJ55" s="114"/>
      <c r="AK55" s="114"/>
      <c r="AL55" s="114"/>
      <c r="AM55" s="114"/>
      <c r="AN55" s="114"/>
      <c r="AO55" s="115"/>
      <c r="AP55" s="115"/>
      <c r="AQ55" s="115"/>
      <c r="AR55" s="115"/>
      <c r="AS55" s="115"/>
      <c r="AT55" s="115"/>
      <c r="AU55" s="115"/>
      <c r="AV55" s="114"/>
    </row>
    <row r="56" spans="36:48">
      <c r="AJ56" s="114"/>
      <c r="AK56" s="114"/>
      <c r="AL56" s="114"/>
      <c r="AM56" s="114"/>
      <c r="AN56" s="114"/>
      <c r="AO56" s="115"/>
      <c r="AP56" s="115"/>
      <c r="AQ56" s="115"/>
      <c r="AR56" s="115"/>
      <c r="AS56" s="115"/>
      <c r="AT56" s="115"/>
      <c r="AU56" s="115"/>
      <c r="AV56" s="114"/>
    </row>
    <row r="57" spans="36:48">
      <c r="AJ57" s="114"/>
      <c r="AK57" s="114"/>
      <c r="AL57" s="114"/>
      <c r="AM57" s="114"/>
      <c r="AN57" s="114"/>
      <c r="AO57" s="115"/>
      <c r="AP57" s="115"/>
      <c r="AQ57" s="115"/>
      <c r="AR57" s="115"/>
      <c r="AS57" s="115"/>
      <c r="AT57" s="115"/>
      <c r="AU57" s="115"/>
      <c r="AV57" s="114"/>
    </row>
    <row r="58" spans="36:48">
      <c r="AJ58" s="114"/>
      <c r="AK58" s="114"/>
      <c r="AL58" s="114"/>
      <c r="AM58" s="114"/>
      <c r="AN58" s="114"/>
      <c r="AO58" s="115"/>
      <c r="AP58" s="115"/>
      <c r="AQ58" s="115"/>
      <c r="AR58" s="115"/>
      <c r="AS58" s="115"/>
      <c r="AT58" s="115"/>
      <c r="AU58" s="115"/>
      <c r="AV58" s="114"/>
    </row>
    <row r="59" spans="36:48">
      <c r="AJ59" s="114"/>
      <c r="AK59" s="114"/>
      <c r="AL59" s="114"/>
      <c r="AM59" s="114"/>
      <c r="AN59" s="114"/>
      <c r="AO59" s="115"/>
      <c r="AP59" s="115"/>
      <c r="AQ59" s="115"/>
      <c r="AR59" s="115"/>
      <c r="AS59" s="115"/>
      <c r="AT59" s="115"/>
      <c r="AU59" s="115"/>
      <c r="AV59" s="114"/>
    </row>
    <row r="60" spans="36:48">
      <c r="AJ60" s="114"/>
      <c r="AK60" s="114"/>
      <c r="AL60" s="114"/>
      <c r="AM60" s="114"/>
      <c r="AN60" s="114"/>
      <c r="AO60" s="115"/>
      <c r="AP60" s="115"/>
      <c r="AQ60" s="115"/>
      <c r="AR60" s="115"/>
      <c r="AS60" s="115"/>
      <c r="AT60" s="115"/>
      <c r="AU60" s="115"/>
      <c r="AV60" s="114"/>
    </row>
    <row r="61" spans="36:48">
      <c r="AJ61" s="114"/>
      <c r="AK61" s="114"/>
      <c r="AL61" s="114"/>
      <c r="AM61" s="114"/>
      <c r="AN61" s="114"/>
      <c r="AO61" s="115"/>
      <c r="AP61" s="115"/>
      <c r="AQ61" s="115"/>
      <c r="AR61" s="115"/>
      <c r="AS61" s="115"/>
      <c r="AT61" s="115"/>
      <c r="AU61" s="115"/>
      <c r="AV61" s="114"/>
    </row>
    <row r="62" spans="36:48">
      <c r="AJ62" s="114"/>
      <c r="AK62" s="114"/>
      <c r="AL62" s="114"/>
      <c r="AM62" s="114"/>
      <c r="AN62" s="114"/>
      <c r="AO62" s="115"/>
      <c r="AP62" s="115"/>
      <c r="AQ62" s="115"/>
      <c r="AR62" s="115"/>
      <c r="AS62" s="115"/>
      <c r="AT62" s="115"/>
      <c r="AU62" s="115"/>
      <c r="AV62" s="114"/>
    </row>
    <row r="63" spans="36:48">
      <c r="AJ63" s="114"/>
      <c r="AK63" s="114"/>
      <c r="AL63" s="114"/>
      <c r="AM63" s="114"/>
      <c r="AN63" s="114"/>
      <c r="AO63" s="115"/>
      <c r="AP63" s="115"/>
      <c r="AQ63" s="115"/>
      <c r="AR63" s="115"/>
      <c r="AS63" s="115"/>
      <c r="AT63" s="115"/>
      <c r="AU63" s="115"/>
      <c r="AV63" s="114"/>
    </row>
    <row r="64" spans="36:48">
      <c r="AJ64" s="114"/>
      <c r="AK64" s="114"/>
      <c r="AL64" s="114"/>
      <c r="AM64" s="114"/>
      <c r="AN64" s="114"/>
      <c r="AO64" s="115"/>
      <c r="AP64" s="115"/>
      <c r="AQ64" s="115"/>
      <c r="AR64" s="115"/>
      <c r="AS64" s="115"/>
      <c r="AT64" s="115"/>
      <c r="AU64" s="115"/>
      <c r="AV64" s="114"/>
    </row>
    <row r="65" spans="36:48">
      <c r="AJ65" s="114"/>
      <c r="AK65" s="114"/>
      <c r="AL65" s="114"/>
      <c r="AM65" s="114"/>
      <c r="AN65" s="114"/>
      <c r="AO65" s="115"/>
      <c r="AP65" s="115"/>
      <c r="AQ65" s="115"/>
      <c r="AR65" s="115"/>
      <c r="AS65" s="115"/>
      <c r="AT65" s="115"/>
      <c r="AU65" s="115"/>
      <c r="AV65" s="114"/>
    </row>
    <row r="66" spans="36:48">
      <c r="AJ66" s="114"/>
      <c r="AK66" s="114"/>
      <c r="AL66" s="114"/>
      <c r="AM66" s="114"/>
      <c r="AN66" s="114"/>
      <c r="AO66" s="115"/>
      <c r="AP66" s="115"/>
      <c r="AQ66" s="115"/>
      <c r="AR66" s="115"/>
      <c r="AS66" s="115"/>
      <c r="AT66" s="115"/>
      <c r="AU66" s="115"/>
      <c r="AV66" s="114"/>
    </row>
    <row r="67" spans="36:48">
      <c r="AJ67" s="114"/>
      <c r="AK67" s="114"/>
      <c r="AL67" s="114"/>
      <c r="AM67" s="114"/>
      <c r="AN67" s="114"/>
      <c r="AO67" s="115"/>
      <c r="AP67" s="115"/>
      <c r="AQ67" s="115"/>
      <c r="AR67" s="115"/>
      <c r="AS67" s="115"/>
      <c r="AT67" s="115"/>
      <c r="AU67" s="115"/>
      <c r="AV67" s="114"/>
    </row>
    <row r="68" spans="36:48">
      <c r="AJ68" s="114"/>
      <c r="AK68" s="114"/>
      <c r="AL68" s="114"/>
      <c r="AM68" s="114"/>
      <c r="AN68" s="114"/>
      <c r="AO68" s="115"/>
      <c r="AP68" s="115"/>
      <c r="AQ68" s="115"/>
      <c r="AR68" s="115"/>
      <c r="AS68" s="115"/>
      <c r="AT68" s="115"/>
      <c r="AU68" s="115"/>
      <c r="AV68" s="114"/>
    </row>
    <row r="69" spans="36:48">
      <c r="AJ69" s="114"/>
      <c r="AK69" s="114"/>
      <c r="AL69" s="114"/>
      <c r="AM69" s="114"/>
      <c r="AN69" s="114"/>
      <c r="AO69" s="115"/>
      <c r="AP69" s="115"/>
      <c r="AQ69" s="115"/>
      <c r="AR69" s="115"/>
      <c r="AS69" s="115"/>
      <c r="AT69" s="115"/>
      <c r="AU69" s="115"/>
      <c r="AV69" s="114"/>
    </row>
    <row r="70" spans="36:48">
      <c r="AJ70" s="114"/>
      <c r="AK70" s="114"/>
      <c r="AL70" s="114"/>
      <c r="AM70" s="114"/>
      <c r="AN70" s="114"/>
      <c r="AO70" s="115"/>
      <c r="AP70" s="115"/>
      <c r="AQ70" s="115"/>
      <c r="AR70" s="115"/>
      <c r="AS70" s="115"/>
      <c r="AT70" s="115"/>
      <c r="AU70" s="115"/>
      <c r="AV70" s="114"/>
    </row>
    <row r="71" spans="36:48">
      <c r="AJ71" s="114"/>
      <c r="AK71" s="114"/>
      <c r="AL71" s="114"/>
      <c r="AM71" s="114"/>
      <c r="AN71" s="114"/>
      <c r="AO71" s="115"/>
      <c r="AP71" s="115"/>
      <c r="AQ71" s="115"/>
      <c r="AR71" s="115"/>
      <c r="AS71" s="115"/>
      <c r="AT71" s="115"/>
      <c r="AU71" s="115"/>
      <c r="AV71" s="114"/>
    </row>
    <row r="72" spans="36:48">
      <c r="AJ72" s="114"/>
      <c r="AK72" s="114"/>
      <c r="AL72" s="114"/>
      <c r="AM72" s="114"/>
      <c r="AN72" s="114"/>
      <c r="AO72" s="115"/>
      <c r="AP72" s="115"/>
      <c r="AQ72" s="115"/>
      <c r="AR72" s="115"/>
      <c r="AS72" s="115"/>
      <c r="AT72" s="115"/>
      <c r="AU72" s="115"/>
      <c r="AV72" s="114"/>
    </row>
    <row r="73" spans="36:48">
      <c r="AJ73" s="114"/>
      <c r="AK73" s="114"/>
      <c r="AL73" s="114"/>
      <c r="AM73" s="114"/>
      <c r="AN73" s="114"/>
      <c r="AO73" s="115"/>
      <c r="AP73" s="115"/>
      <c r="AQ73" s="115"/>
      <c r="AR73" s="115"/>
      <c r="AS73" s="115"/>
      <c r="AT73" s="115"/>
      <c r="AU73" s="115"/>
      <c r="AV73" s="114"/>
    </row>
    <row r="74" spans="36:48">
      <c r="AJ74" s="114"/>
      <c r="AK74" s="114"/>
      <c r="AL74" s="114"/>
      <c r="AM74" s="114"/>
      <c r="AN74" s="114"/>
      <c r="AO74" s="115"/>
      <c r="AP74" s="115"/>
      <c r="AQ74" s="115"/>
      <c r="AR74" s="115"/>
      <c r="AS74" s="115"/>
      <c r="AT74" s="115"/>
      <c r="AU74" s="115"/>
      <c r="AV74" s="114"/>
    </row>
    <row r="75" spans="36:48">
      <c r="AJ75" s="114"/>
      <c r="AK75" s="114"/>
      <c r="AL75" s="114"/>
      <c r="AM75" s="114"/>
      <c r="AN75" s="114"/>
      <c r="AO75" s="115"/>
      <c r="AP75" s="115"/>
      <c r="AQ75" s="115"/>
      <c r="AR75" s="115"/>
      <c r="AS75" s="115"/>
      <c r="AT75" s="115"/>
      <c r="AU75" s="115"/>
      <c r="AV75" s="114"/>
    </row>
    <row r="76" spans="36:48">
      <c r="AJ76" s="114"/>
      <c r="AK76" s="114"/>
      <c r="AL76" s="114"/>
      <c r="AM76" s="114"/>
      <c r="AN76" s="114"/>
      <c r="AO76" s="115"/>
      <c r="AP76" s="115"/>
      <c r="AQ76" s="115"/>
      <c r="AR76" s="115"/>
      <c r="AS76" s="115"/>
      <c r="AT76" s="115"/>
      <c r="AU76" s="115"/>
      <c r="AV76" s="114"/>
    </row>
    <row r="77" spans="36:48">
      <c r="AJ77" s="114"/>
      <c r="AK77" s="114"/>
      <c r="AL77" s="114"/>
      <c r="AM77" s="114"/>
      <c r="AN77" s="114"/>
      <c r="AO77" s="115"/>
      <c r="AP77" s="115"/>
      <c r="AQ77" s="115"/>
      <c r="AR77" s="115"/>
      <c r="AS77" s="115"/>
      <c r="AT77" s="115"/>
      <c r="AU77" s="115"/>
      <c r="AV77" s="114"/>
    </row>
    <row r="78" spans="36:48">
      <c r="AJ78" s="114"/>
      <c r="AK78" s="114"/>
      <c r="AL78" s="114"/>
      <c r="AM78" s="114"/>
      <c r="AN78" s="114"/>
      <c r="AO78" s="115"/>
      <c r="AP78" s="115"/>
      <c r="AQ78" s="115"/>
      <c r="AR78" s="115"/>
      <c r="AS78" s="115"/>
      <c r="AT78" s="115"/>
      <c r="AU78" s="115"/>
      <c r="AV78" s="114"/>
    </row>
    <row r="79" spans="36:48">
      <c r="AJ79" s="114"/>
      <c r="AK79" s="114"/>
      <c r="AL79" s="114"/>
      <c r="AM79" s="114"/>
      <c r="AN79" s="114"/>
      <c r="AO79" s="115"/>
      <c r="AP79" s="115"/>
      <c r="AQ79" s="115"/>
      <c r="AR79" s="115"/>
      <c r="AS79" s="115"/>
      <c r="AT79" s="115"/>
      <c r="AU79" s="115"/>
      <c r="AV79" s="114"/>
    </row>
    <row r="80" spans="36:48">
      <c r="AJ80" s="114"/>
      <c r="AK80" s="114"/>
      <c r="AL80" s="114"/>
      <c r="AM80" s="114"/>
      <c r="AN80" s="114"/>
      <c r="AO80" s="115"/>
      <c r="AP80" s="115"/>
      <c r="AQ80" s="115"/>
      <c r="AR80" s="115"/>
      <c r="AS80" s="115"/>
      <c r="AT80" s="115"/>
      <c r="AU80" s="115"/>
      <c r="AV80" s="114"/>
    </row>
    <row r="81" spans="36:48">
      <c r="AJ81" s="114"/>
      <c r="AK81" s="114"/>
      <c r="AL81" s="114"/>
      <c r="AM81" s="114"/>
      <c r="AN81" s="114"/>
      <c r="AO81" s="115"/>
      <c r="AP81" s="115"/>
      <c r="AQ81" s="115"/>
      <c r="AR81" s="115"/>
      <c r="AS81" s="115"/>
      <c r="AT81" s="115"/>
      <c r="AU81" s="115"/>
      <c r="AV81" s="114"/>
    </row>
    <row r="82" spans="36:48">
      <c r="AJ82" s="114"/>
      <c r="AK82" s="114"/>
      <c r="AL82" s="114"/>
      <c r="AM82" s="114"/>
      <c r="AN82" s="114"/>
      <c r="AO82" s="115"/>
      <c r="AP82" s="115"/>
      <c r="AQ82" s="115"/>
      <c r="AR82" s="115"/>
      <c r="AS82" s="115"/>
      <c r="AT82" s="115"/>
      <c r="AU82" s="115"/>
      <c r="AV82" s="114"/>
    </row>
    <row r="83" spans="36:48">
      <c r="AJ83" s="114"/>
      <c r="AK83" s="114"/>
      <c r="AL83" s="114"/>
      <c r="AM83" s="114"/>
      <c r="AN83" s="114"/>
      <c r="AO83" s="115"/>
      <c r="AP83" s="115"/>
      <c r="AQ83" s="115"/>
      <c r="AR83" s="115"/>
      <c r="AS83" s="115"/>
      <c r="AT83" s="115"/>
      <c r="AU83" s="115"/>
      <c r="AV83" s="114"/>
    </row>
    <row r="84" spans="36:48">
      <c r="AJ84" s="114"/>
      <c r="AK84" s="114"/>
      <c r="AL84" s="114"/>
      <c r="AM84" s="114"/>
      <c r="AN84" s="114"/>
      <c r="AO84" s="115"/>
      <c r="AP84" s="115"/>
      <c r="AQ84" s="115"/>
      <c r="AR84" s="115"/>
      <c r="AS84" s="115"/>
      <c r="AT84" s="115"/>
      <c r="AU84" s="115"/>
      <c r="AV84" s="114"/>
    </row>
    <row r="85" spans="36:48">
      <c r="AJ85" s="114"/>
      <c r="AK85" s="114"/>
      <c r="AL85" s="114"/>
      <c r="AM85" s="114"/>
      <c r="AN85" s="114"/>
      <c r="AO85" s="115"/>
      <c r="AP85" s="115"/>
      <c r="AQ85" s="115"/>
      <c r="AR85" s="115"/>
      <c r="AS85" s="115"/>
      <c r="AT85" s="115"/>
      <c r="AU85" s="115"/>
      <c r="AV85" s="114"/>
    </row>
    <row r="86" spans="36:48">
      <c r="AJ86" s="114"/>
      <c r="AK86" s="114"/>
      <c r="AL86" s="114"/>
      <c r="AM86" s="114"/>
      <c r="AN86" s="114"/>
      <c r="AO86" s="115"/>
      <c r="AP86" s="115"/>
      <c r="AQ86" s="115"/>
      <c r="AR86" s="115"/>
      <c r="AS86" s="115"/>
      <c r="AT86" s="115"/>
      <c r="AU86" s="115"/>
      <c r="AV86" s="114"/>
    </row>
    <row r="87" spans="36:48">
      <c r="AJ87" s="114"/>
      <c r="AK87" s="114"/>
      <c r="AL87" s="114"/>
      <c r="AM87" s="114"/>
      <c r="AN87" s="114"/>
      <c r="AO87" s="115"/>
      <c r="AP87" s="115"/>
      <c r="AQ87" s="115"/>
      <c r="AR87" s="115"/>
      <c r="AS87" s="115"/>
      <c r="AT87" s="115"/>
      <c r="AU87" s="115"/>
      <c r="AV87" s="114"/>
    </row>
    <row r="88" spans="36:48">
      <c r="AJ88" s="114"/>
      <c r="AK88" s="114"/>
      <c r="AL88" s="114"/>
      <c r="AM88" s="114"/>
      <c r="AN88" s="114"/>
      <c r="AO88" s="115"/>
      <c r="AP88" s="115"/>
      <c r="AQ88" s="115"/>
      <c r="AR88" s="115"/>
      <c r="AS88" s="115"/>
      <c r="AT88" s="115"/>
      <c r="AU88" s="115"/>
      <c r="AV88" s="114"/>
    </row>
    <row r="89" spans="36:48">
      <c r="AJ89" s="114"/>
      <c r="AK89" s="114"/>
      <c r="AL89" s="114"/>
      <c r="AM89" s="114"/>
      <c r="AN89" s="114"/>
      <c r="AO89" s="115"/>
      <c r="AP89" s="115"/>
      <c r="AQ89" s="115"/>
      <c r="AR89" s="115"/>
      <c r="AS89" s="115"/>
      <c r="AT89" s="115"/>
      <c r="AU89" s="115"/>
      <c r="AV89" s="114"/>
    </row>
    <row r="90" spans="36:48">
      <c r="AJ90" s="114"/>
      <c r="AK90" s="114"/>
      <c r="AL90" s="114"/>
      <c r="AM90" s="114"/>
      <c r="AN90" s="114"/>
      <c r="AO90" s="115"/>
      <c r="AP90" s="115"/>
      <c r="AQ90" s="115"/>
      <c r="AR90" s="115"/>
      <c r="AS90" s="115"/>
      <c r="AT90" s="115"/>
      <c r="AU90" s="115"/>
      <c r="AV90" s="114"/>
    </row>
    <row r="91" spans="36:48">
      <c r="AJ91" s="114"/>
      <c r="AK91" s="114"/>
      <c r="AL91" s="114"/>
      <c r="AM91" s="114"/>
      <c r="AN91" s="114"/>
      <c r="AO91" s="115"/>
      <c r="AP91" s="115"/>
      <c r="AQ91" s="115"/>
      <c r="AR91" s="115"/>
      <c r="AS91" s="115"/>
      <c r="AT91" s="115"/>
      <c r="AU91" s="115"/>
      <c r="AV91" s="114"/>
    </row>
    <row r="92" spans="36:48">
      <c r="AJ92" s="114"/>
      <c r="AK92" s="114"/>
      <c r="AL92" s="114"/>
      <c r="AM92" s="114"/>
      <c r="AN92" s="114"/>
      <c r="AO92" s="115"/>
      <c r="AP92" s="115"/>
      <c r="AQ92" s="115"/>
      <c r="AR92" s="115"/>
      <c r="AS92" s="115"/>
      <c r="AT92" s="115"/>
      <c r="AU92" s="115"/>
      <c r="AV92" s="114"/>
    </row>
    <row r="93" spans="36:48">
      <c r="AJ93" s="114"/>
      <c r="AK93" s="114"/>
      <c r="AL93" s="114"/>
      <c r="AM93" s="114"/>
      <c r="AN93" s="114"/>
      <c r="AO93" s="115"/>
      <c r="AP93" s="115"/>
      <c r="AQ93" s="115"/>
      <c r="AR93" s="115"/>
      <c r="AS93" s="115"/>
      <c r="AT93" s="115"/>
      <c r="AU93" s="115"/>
      <c r="AV93" s="114"/>
    </row>
    <row r="94" spans="36:48">
      <c r="AJ94" s="114"/>
      <c r="AK94" s="114"/>
      <c r="AL94" s="114"/>
      <c r="AM94" s="114"/>
      <c r="AN94" s="114"/>
      <c r="AO94" s="115"/>
      <c r="AP94" s="115"/>
      <c r="AQ94" s="115"/>
      <c r="AR94" s="115"/>
      <c r="AS94" s="115"/>
      <c r="AT94" s="115"/>
      <c r="AU94" s="115"/>
      <c r="AV94" s="114"/>
    </row>
    <row r="95" spans="36:48">
      <c r="AJ95" s="114"/>
      <c r="AK95" s="114"/>
      <c r="AL95" s="114"/>
      <c r="AM95" s="114"/>
      <c r="AN95" s="114"/>
      <c r="AO95" s="115"/>
      <c r="AP95" s="115"/>
      <c r="AQ95" s="115"/>
      <c r="AR95" s="115"/>
      <c r="AS95" s="115"/>
      <c r="AT95" s="115"/>
      <c r="AU95" s="115"/>
      <c r="AV95" s="114"/>
    </row>
    <row r="96" spans="36:48">
      <c r="AJ96" s="114"/>
      <c r="AK96" s="114"/>
      <c r="AL96" s="114"/>
      <c r="AM96" s="114"/>
      <c r="AN96" s="114"/>
      <c r="AO96" s="115"/>
      <c r="AP96" s="115"/>
      <c r="AQ96" s="115"/>
      <c r="AR96" s="115"/>
      <c r="AS96" s="115"/>
      <c r="AT96" s="115"/>
      <c r="AU96" s="115"/>
      <c r="AV96" s="114"/>
    </row>
    <row r="97" spans="36:48">
      <c r="AJ97" s="114"/>
      <c r="AK97" s="114"/>
      <c r="AL97" s="114"/>
      <c r="AM97" s="114"/>
      <c r="AN97" s="114"/>
      <c r="AO97" s="115"/>
      <c r="AP97" s="115"/>
      <c r="AQ97" s="115"/>
      <c r="AR97" s="115"/>
      <c r="AS97" s="115"/>
      <c r="AT97" s="115"/>
      <c r="AU97" s="115"/>
      <c r="AV97" s="114"/>
    </row>
    <row r="98" spans="36:48">
      <c r="AJ98" s="114"/>
      <c r="AK98" s="114"/>
      <c r="AL98" s="114"/>
      <c r="AM98" s="114"/>
      <c r="AN98" s="114"/>
      <c r="AO98" s="115"/>
      <c r="AP98" s="115"/>
      <c r="AQ98" s="115"/>
      <c r="AR98" s="115"/>
      <c r="AS98" s="115"/>
      <c r="AT98" s="115"/>
      <c r="AU98" s="115"/>
      <c r="AV98" s="114"/>
    </row>
    <row r="99" spans="36:48">
      <c r="AJ99" s="114"/>
      <c r="AK99" s="114"/>
      <c r="AL99" s="114"/>
      <c r="AM99" s="114"/>
      <c r="AN99" s="114"/>
      <c r="AO99" s="115"/>
      <c r="AP99" s="115"/>
      <c r="AQ99" s="115"/>
      <c r="AR99" s="115"/>
      <c r="AS99" s="115"/>
      <c r="AT99" s="115"/>
      <c r="AU99" s="115"/>
      <c r="AV99" s="114"/>
    </row>
    <row r="100" spans="36:48">
      <c r="AJ100" s="114"/>
      <c r="AK100" s="114"/>
      <c r="AL100" s="114"/>
      <c r="AM100" s="114"/>
      <c r="AN100" s="114"/>
      <c r="AO100" s="115"/>
      <c r="AP100" s="115"/>
      <c r="AQ100" s="115"/>
      <c r="AR100" s="115"/>
      <c r="AS100" s="115"/>
      <c r="AT100" s="115"/>
      <c r="AU100" s="115"/>
      <c r="AV100" s="114"/>
    </row>
    <row r="101" spans="36:48">
      <c r="AJ101" s="114"/>
      <c r="AK101" s="114"/>
      <c r="AL101" s="114"/>
      <c r="AM101" s="114"/>
      <c r="AN101" s="114"/>
      <c r="AO101" s="115"/>
      <c r="AP101" s="115"/>
      <c r="AQ101" s="115"/>
      <c r="AR101" s="115"/>
      <c r="AS101" s="115"/>
      <c r="AT101" s="115"/>
      <c r="AU101" s="115"/>
      <c r="AV101" s="114"/>
    </row>
    <row r="102" spans="36:48">
      <c r="AJ102" s="114"/>
      <c r="AK102" s="114"/>
      <c r="AL102" s="114"/>
      <c r="AM102" s="114"/>
      <c r="AN102" s="114"/>
      <c r="AO102" s="115"/>
      <c r="AP102" s="115"/>
      <c r="AQ102" s="115"/>
      <c r="AR102" s="115"/>
      <c r="AS102" s="115"/>
      <c r="AT102" s="115"/>
      <c r="AU102" s="115"/>
      <c r="AV102" s="114"/>
    </row>
    <row r="103" spans="36:48">
      <c r="AJ103" s="114"/>
      <c r="AK103" s="114"/>
      <c r="AL103" s="114"/>
      <c r="AM103" s="114"/>
      <c r="AN103" s="114"/>
      <c r="AO103" s="115"/>
      <c r="AP103" s="115"/>
      <c r="AQ103" s="115"/>
      <c r="AR103" s="115"/>
      <c r="AS103" s="115"/>
      <c r="AT103" s="115"/>
      <c r="AU103" s="115"/>
      <c r="AV103" s="114"/>
    </row>
    <row r="104" spans="36:48">
      <c r="AJ104" s="114"/>
      <c r="AK104" s="114"/>
      <c r="AL104" s="114"/>
      <c r="AM104" s="114"/>
      <c r="AN104" s="114"/>
      <c r="AO104" s="115"/>
      <c r="AP104" s="115"/>
      <c r="AQ104" s="115"/>
      <c r="AR104" s="115"/>
      <c r="AS104" s="115"/>
      <c r="AT104" s="115"/>
      <c r="AU104" s="115"/>
      <c r="AV104" s="114"/>
    </row>
    <row r="105" spans="36:48">
      <c r="AJ105" s="114"/>
      <c r="AK105" s="114"/>
      <c r="AL105" s="114"/>
      <c r="AM105" s="114"/>
      <c r="AN105" s="114"/>
      <c r="AO105" s="115"/>
      <c r="AP105" s="115"/>
      <c r="AQ105" s="115"/>
      <c r="AR105" s="115"/>
      <c r="AS105" s="115"/>
      <c r="AT105" s="115"/>
      <c r="AU105" s="115"/>
      <c r="AV105" s="114"/>
    </row>
    <row r="106" spans="36:48">
      <c r="AJ106" s="114"/>
      <c r="AK106" s="114"/>
      <c r="AL106" s="114"/>
      <c r="AM106" s="114"/>
      <c r="AN106" s="114"/>
      <c r="AO106" s="115"/>
      <c r="AP106" s="115"/>
      <c r="AQ106" s="115"/>
      <c r="AR106" s="115"/>
      <c r="AS106" s="115"/>
      <c r="AT106" s="115"/>
      <c r="AU106" s="115"/>
      <c r="AV106" s="114"/>
    </row>
    <row r="107" spans="36:48">
      <c r="AJ107" s="114"/>
      <c r="AK107" s="114"/>
      <c r="AL107" s="114"/>
      <c r="AM107" s="114"/>
      <c r="AN107" s="114"/>
      <c r="AO107" s="115"/>
      <c r="AP107" s="115"/>
      <c r="AQ107" s="115"/>
      <c r="AR107" s="115"/>
      <c r="AS107" s="115"/>
      <c r="AT107" s="115"/>
      <c r="AU107" s="115"/>
      <c r="AV107" s="114"/>
    </row>
    <row r="108" spans="36:48">
      <c r="AJ108" s="114"/>
      <c r="AK108" s="114"/>
      <c r="AL108" s="114"/>
      <c r="AM108" s="114"/>
      <c r="AN108" s="114"/>
      <c r="AO108" s="115"/>
      <c r="AP108" s="115"/>
      <c r="AQ108" s="115"/>
      <c r="AR108" s="115"/>
      <c r="AS108" s="115"/>
      <c r="AT108" s="115"/>
      <c r="AU108" s="115"/>
      <c r="AV108" s="114"/>
    </row>
    <row r="109" spans="36:48">
      <c r="AJ109" s="114"/>
      <c r="AK109" s="114"/>
      <c r="AL109" s="114"/>
      <c r="AM109" s="114"/>
      <c r="AN109" s="114"/>
      <c r="AO109" s="115"/>
      <c r="AP109" s="115"/>
      <c r="AQ109" s="115"/>
      <c r="AR109" s="115"/>
      <c r="AS109" s="115"/>
      <c r="AT109" s="115"/>
      <c r="AU109" s="115"/>
      <c r="AV109" s="114"/>
    </row>
    <row r="110" spans="36:48">
      <c r="AJ110" s="114"/>
      <c r="AK110" s="114"/>
      <c r="AL110" s="114"/>
      <c r="AM110" s="114"/>
      <c r="AN110" s="114"/>
      <c r="AO110" s="115"/>
      <c r="AP110" s="115"/>
      <c r="AQ110" s="115"/>
      <c r="AR110" s="115"/>
      <c r="AS110" s="115"/>
      <c r="AT110" s="115"/>
      <c r="AU110" s="115"/>
      <c r="AV110" s="114"/>
    </row>
    <row r="111" spans="36:48">
      <c r="AJ111" s="114"/>
      <c r="AK111" s="114"/>
      <c r="AL111" s="114"/>
      <c r="AM111" s="114"/>
      <c r="AN111" s="114"/>
      <c r="AO111" s="115"/>
      <c r="AP111" s="115"/>
      <c r="AQ111" s="115"/>
      <c r="AR111" s="115"/>
      <c r="AS111" s="115"/>
      <c r="AT111" s="115"/>
      <c r="AU111" s="115"/>
      <c r="AV111" s="114"/>
    </row>
    <row r="112" spans="36:48">
      <c r="AJ112" s="114"/>
      <c r="AK112" s="114"/>
      <c r="AL112" s="114"/>
      <c r="AM112" s="114"/>
      <c r="AN112" s="114"/>
      <c r="AO112" s="115"/>
      <c r="AP112" s="115"/>
      <c r="AQ112" s="115"/>
      <c r="AR112" s="115"/>
      <c r="AS112" s="115"/>
      <c r="AT112" s="115"/>
      <c r="AU112" s="115"/>
      <c r="AV112" s="114"/>
    </row>
    <row r="113" spans="36:48">
      <c r="AJ113" s="114"/>
      <c r="AK113" s="114"/>
      <c r="AL113" s="114"/>
      <c r="AM113" s="114"/>
      <c r="AN113" s="114"/>
      <c r="AO113" s="115"/>
      <c r="AP113" s="115"/>
      <c r="AQ113" s="115"/>
      <c r="AR113" s="115"/>
      <c r="AS113" s="115"/>
      <c r="AT113" s="115"/>
      <c r="AU113" s="115"/>
      <c r="AV113" s="114"/>
    </row>
    <row r="114" spans="36:48">
      <c r="AJ114" s="114"/>
      <c r="AK114" s="114"/>
      <c r="AL114" s="114"/>
      <c r="AM114" s="114"/>
      <c r="AN114" s="114"/>
      <c r="AO114" s="115"/>
      <c r="AP114" s="115"/>
      <c r="AQ114" s="115"/>
      <c r="AR114" s="115"/>
      <c r="AS114" s="115"/>
      <c r="AT114" s="115"/>
      <c r="AU114" s="115"/>
      <c r="AV114" s="114"/>
    </row>
    <row r="115" spans="36:48">
      <c r="AJ115" s="114"/>
      <c r="AK115" s="114"/>
      <c r="AL115" s="114"/>
      <c r="AM115" s="114"/>
      <c r="AN115" s="114"/>
      <c r="AO115" s="115"/>
      <c r="AP115" s="115"/>
      <c r="AQ115" s="115"/>
      <c r="AR115" s="115"/>
      <c r="AS115" s="115"/>
      <c r="AT115" s="115"/>
      <c r="AU115" s="115"/>
      <c r="AV115" s="114"/>
    </row>
    <row r="116" spans="36:48">
      <c r="AJ116" s="114"/>
      <c r="AK116" s="114"/>
      <c r="AL116" s="114"/>
      <c r="AM116" s="114"/>
      <c r="AN116" s="114"/>
      <c r="AO116" s="115"/>
      <c r="AP116" s="115"/>
      <c r="AQ116" s="115"/>
      <c r="AR116" s="115"/>
      <c r="AS116" s="115"/>
      <c r="AT116" s="115"/>
      <c r="AU116" s="115"/>
      <c r="AV116" s="114"/>
    </row>
    <row r="117" spans="36:48">
      <c r="AJ117" s="114"/>
      <c r="AK117" s="114"/>
      <c r="AL117" s="114"/>
      <c r="AM117" s="114"/>
      <c r="AN117" s="114"/>
      <c r="AO117" s="115"/>
      <c r="AP117" s="115"/>
      <c r="AQ117" s="115"/>
      <c r="AR117" s="115"/>
      <c r="AS117" s="115"/>
      <c r="AT117" s="115"/>
      <c r="AU117" s="115"/>
      <c r="AV117" s="114"/>
    </row>
    <row r="118" spans="36:48">
      <c r="AJ118" s="114"/>
      <c r="AK118" s="114"/>
      <c r="AL118" s="114"/>
      <c r="AM118" s="114"/>
      <c r="AN118" s="114"/>
      <c r="AO118" s="115"/>
      <c r="AP118" s="115"/>
      <c r="AQ118" s="115"/>
      <c r="AR118" s="115"/>
      <c r="AS118" s="115"/>
      <c r="AT118" s="115"/>
      <c r="AU118" s="115"/>
      <c r="AV118" s="114"/>
    </row>
    <row r="119" spans="36:48">
      <c r="AJ119" s="114"/>
      <c r="AK119" s="114"/>
      <c r="AL119" s="114"/>
      <c r="AM119" s="114"/>
      <c r="AN119" s="114"/>
      <c r="AO119" s="115"/>
      <c r="AP119" s="115"/>
      <c r="AQ119" s="115"/>
      <c r="AR119" s="115"/>
      <c r="AS119" s="115"/>
      <c r="AT119" s="115"/>
      <c r="AU119" s="115"/>
      <c r="AV119" s="114"/>
    </row>
    <row r="120" spans="36:48">
      <c r="AJ120" s="114"/>
      <c r="AK120" s="114"/>
      <c r="AL120" s="114"/>
      <c r="AM120" s="114"/>
      <c r="AN120" s="114"/>
      <c r="AO120" s="115"/>
      <c r="AP120" s="115"/>
      <c r="AQ120" s="115"/>
      <c r="AR120" s="115"/>
      <c r="AS120" s="115"/>
      <c r="AT120" s="115"/>
      <c r="AU120" s="115"/>
      <c r="AV120" s="114"/>
    </row>
    <row r="121" spans="36:48">
      <c r="AJ121" s="114"/>
      <c r="AK121" s="114"/>
      <c r="AL121" s="114"/>
      <c r="AM121" s="114"/>
      <c r="AN121" s="114"/>
      <c r="AO121" s="115"/>
      <c r="AP121" s="115"/>
      <c r="AQ121" s="115"/>
      <c r="AR121" s="115"/>
      <c r="AS121" s="115"/>
      <c r="AT121" s="115"/>
      <c r="AU121" s="115"/>
      <c r="AV121" s="114"/>
    </row>
    <row r="122" spans="36:48">
      <c r="AJ122" s="114"/>
      <c r="AK122" s="114"/>
      <c r="AL122" s="114"/>
      <c r="AM122" s="114"/>
      <c r="AN122" s="114"/>
      <c r="AO122" s="115"/>
      <c r="AP122" s="115"/>
      <c r="AQ122" s="115"/>
      <c r="AR122" s="115"/>
      <c r="AS122" s="115"/>
      <c r="AT122" s="115"/>
      <c r="AU122" s="115"/>
      <c r="AV122" s="114"/>
    </row>
    <row r="123" spans="36:48">
      <c r="AJ123" s="114"/>
      <c r="AK123" s="114"/>
      <c r="AL123" s="114"/>
      <c r="AM123" s="114"/>
      <c r="AN123" s="114"/>
      <c r="AO123" s="115"/>
      <c r="AP123" s="115"/>
      <c r="AQ123" s="115"/>
      <c r="AR123" s="115"/>
      <c r="AS123" s="115"/>
      <c r="AT123" s="115"/>
      <c r="AU123" s="115"/>
      <c r="AV123" s="114"/>
    </row>
    <row r="124" spans="36:48">
      <c r="AJ124" s="114"/>
      <c r="AK124" s="114"/>
      <c r="AL124" s="114"/>
      <c r="AM124" s="114"/>
      <c r="AN124" s="114"/>
      <c r="AO124" s="115"/>
      <c r="AP124" s="115"/>
      <c r="AQ124" s="115"/>
      <c r="AR124" s="115"/>
      <c r="AS124" s="115"/>
      <c r="AT124" s="115"/>
      <c r="AU124" s="115"/>
      <c r="AV124" s="114"/>
    </row>
    <row r="125" spans="36:48">
      <c r="AJ125" s="114"/>
      <c r="AK125" s="114"/>
      <c r="AL125" s="114"/>
      <c r="AM125" s="114"/>
      <c r="AN125" s="114"/>
      <c r="AO125" s="115"/>
      <c r="AP125" s="115"/>
      <c r="AQ125" s="115"/>
      <c r="AR125" s="115"/>
      <c r="AS125" s="115"/>
      <c r="AT125" s="115"/>
      <c r="AU125" s="115"/>
      <c r="AV125" s="114"/>
    </row>
    <row r="126" spans="36:48">
      <c r="AJ126" s="114"/>
      <c r="AK126" s="114"/>
      <c r="AL126" s="114"/>
      <c r="AM126" s="114"/>
      <c r="AN126" s="114"/>
      <c r="AO126" s="115"/>
      <c r="AP126" s="115"/>
      <c r="AQ126" s="115"/>
      <c r="AR126" s="115"/>
      <c r="AS126" s="115"/>
      <c r="AT126" s="115"/>
      <c r="AU126" s="115"/>
      <c r="AV126" s="114"/>
    </row>
    <row r="127" spans="36:48">
      <c r="AJ127" s="114"/>
      <c r="AK127" s="114"/>
      <c r="AL127" s="114"/>
      <c r="AM127" s="114"/>
      <c r="AN127" s="114"/>
      <c r="AO127" s="115"/>
      <c r="AP127" s="115"/>
      <c r="AQ127" s="115"/>
      <c r="AR127" s="115"/>
      <c r="AS127" s="115"/>
      <c r="AT127" s="115"/>
      <c r="AU127" s="115"/>
      <c r="AV127" s="114"/>
    </row>
    <row r="128" spans="36:48">
      <c r="AJ128" s="114"/>
      <c r="AK128" s="114"/>
      <c r="AL128" s="114"/>
      <c r="AM128" s="114"/>
      <c r="AN128" s="114"/>
      <c r="AO128" s="115"/>
      <c r="AP128" s="115"/>
      <c r="AQ128" s="115"/>
      <c r="AR128" s="115"/>
      <c r="AS128" s="115"/>
      <c r="AT128" s="115"/>
      <c r="AU128" s="115"/>
      <c r="AV128" s="114"/>
    </row>
    <row r="129" spans="36:48">
      <c r="AJ129" s="114"/>
      <c r="AK129" s="114"/>
      <c r="AL129" s="114"/>
      <c r="AM129" s="114"/>
      <c r="AN129" s="114"/>
      <c r="AO129" s="115"/>
      <c r="AP129" s="115"/>
      <c r="AQ129" s="115"/>
      <c r="AR129" s="115"/>
      <c r="AS129" s="115"/>
      <c r="AT129" s="115"/>
      <c r="AU129" s="115"/>
      <c r="AV129" s="114"/>
    </row>
    <row r="130" spans="36:48">
      <c r="AJ130" s="114"/>
      <c r="AK130" s="114"/>
      <c r="AL130" s="114"/>
      <c r="AM130" s="114"/>
      <c r="AN130" s="114"/>
      <c r="AO130" s="115"/>
      <c r="AP130" s="115"/>
      <c r="AQ130" s="115"/>
      <c r="AR130" s="115"/>
      <c r="AS130" s="115"/>
      <c r="AT130" s="115"/>
      <c r="AU130" s="115"/>
      <c r="AV130" s="114"/>
    </row>
    <row r="131" spans="36:48">
      <c r="AJ131" s="114"/>
      <c r="AK131" s="114"/>
      <c r="AL131" s="114"/>
      <c r="AM131" s="114"/>
      <c r="AN131" s="114"/>
      <c r="AO131" s="115"/>
      <c r="AP131" s="115"/>
      <c r="AQ131" s="115"/>
      <c r="AR131" s="115"/>
      <c r="AS131" s="115"/>
      <c r="AT131" s="115"/>
      <c r="AU131" s="115"/>
      <c r="AV131" s="114"/>
    </row>
    <row r="132" spans="36:48">
      <c r="AJ132" s="114"/>
      <c r="AK132" s="114"/>
      <c r="AL132" s="114"/>
      <c r="AM132" s="114"/>
      <c r="AN132" s="114"/>
      <c r="AO132" s="115"/>
      <c r="AP132" s="115"/>
      <c r="AQ132" s="115"/>
      <c r="AR132" s="115"/>
      <c r="AS132" s="115"/>
      <c r="AT132" s="115"/>
      <c r="AU132" s="115"/>
      <c r="AV132" s="114"/>
    </row>
    <row r="133" spans="36:48">
      <c r="AJ133" s="114"/>
      <c r="AK133" s="114"/>
      <c r="AL133" s="114"/>
      <c r="AM133" s="114"/>
      <c r="AN133" s="114"/>
      <c r="AO133" s="115"/>
      <c r="AP133" s="115"/>
      <c r="AQ133" s="115"/>
      <c r="AR133" s="115"/>
      <c r="AS133" s="115"/>
      <c r="AT133" s="115"/>
      <c r="AU133" s="115"/>
      <c r="AV133" s="114"/>
    </row>
    <row r="134" spans="36:48">
      <c r="AJ134" s="114"/>
      <c r="AK134" s="114"/>
      <c r="AL134" s="114"/>
      <c r="AM134" s="114"/>
      <c r="AN134" s="114"/>
      <c r="AO134" s="115"/>
      <c r="AP134" s="115"/>
      <c r="AQ134" s="115"/>
      <c r="AR134" s="115"/>
      <c r="AS134" s="115"/>
      <c r="AT134" s="115"/>
      <c r="AU134" s="115"/>
      <c r="AV134" s="114"/>
    </row>
    <row r="135" spans="36:48">
      <c r="AJ135" s="114"/>
      <c r="AK135" s="114"/>
      <c r="AL135" s="114"/>
      <c r="AM135" s="114"/>
      <c r="AN135" s="114"/>
      <c r="AO135" s="115"/>
      <c r="AP135" s="115"/>
      <c r="AQ135" s="115"/>
      <c r="AR135" s="115"/>
      <c r="AS135" s="115"/>
      <c r="AT135" s="115"/>
      <c r="AU135" s="115"/>
      <c r="AV135" s="114"/>
    </row>
    <row r="136" spans="36:48">
      <c r="AJ136" s="114"/>
      <c r="AK136" s="114"/>
      <c r="AL136" s="114"/>
      <c r="AM136" s="114"/>
      <c r="AN136" s="114"/>
      <c r="AO136" s="115"/>
      <c r="AP136" s="115"/>
      <c r="AQ136" s="115"/>
      <c r="AR136" s="115"/>
      <c r="AS136" s="115"/>
      <c r="AT136" s="115"/>
      <c r="AU136" s="115"/>
      <c r="AV136" s="114"/>
    </row>
    <row r="137" spans="36:48">
      <c r="AJ137" s="114"/>
      <c r="AK137" s="114"/>
      <c r="AL137" s="114"/>
      <c r="AM137" s="114"/>
      <c r="AN137" s="114"/>
      <c r="AO137" s="115"/>
      <c r="AP137" s="115"/>
      <c r="AQ137" s="115"/>
      <c r="AR137" s="115"/>
      <c r="AS137" s="115"/>
      <c r="AT137" s="115"/>
      <c r="AU137" s="115"/>
      <c r="AV137" s="114"/>
    </row>
    <row r="138" spans="36:48">
      <c r="AJ138" s="114"/>
      <c r="AK138" s="114"/>
      <c r="AL138" s="114"/>
      <c r="AM138" s="114"/>
      <c r="AN138" s="114"/>
      <c r="AO138" s="115"/>
      <c r="AP138" s="115"/>
      <c r="AQ138" s="115"/>
      <c r="AR138" s="115"/>
      <c r="AS138" s="115"/>
      <c r="AT138" s="115"/>
      <c r="AU138" s="115"/>
      <c r="AV138" s="114"/>
    </row>
    <row r="139" spans="36:48">
      <c r="AJ139" s="114"/>
      <c r="AK139" s="114"/>
      <c r="AL139" s="114"/>
      <c r="AM139" s="114"/>
      <c r="AN139" s="114"/>
      <c r="AO139" s="115"/>
      <c r="AP139" s="115"/>
      <c r="AQ139" s="115"/>
      <c r="AR139" s="115"/>
      <c r="AS139" s="115"/>
      <c r="AT139" s="115"/>
      <c r="AU139" s="115"/>
      <c r="AV139" s="114"/>
    </row>
    <row r="140" spans="36:48">
      <c r="AJ140" s="114"/>
      <c r="AK140" s="114"/>
      <c r="AL140" s="114"/>
      <c r="AM140" s="114"/>
      <c r="AN140" s="114"/>
      <c r="AO140" s="115"/>
      <c r="AP140" s="115"/>
      <c r="AQ140" s="115"/>
      <c r="AR140" s="115"/>
      <c r="AS140" s="115"/>
      <c r="AT140" s="115"/>
      <c r="AU140" s="115"/>
      <c r="AV140" s="114"/>
    </row>
    <row r="141" spans="36:48">
      <c r="AJ141" s="114"/>
      <c r="AK141" s="114"/>
      <c r="AL141" s="114"/>
      <c r="AM141" s="114"/>
      <c r="AN141" s="114"/>
      <c r="AO141" s="115"/>
      <c r="AP141" s="115"/>
      <c r="AQ141" s="115"/>
      <c r="AR141" s="115"/>
      <c r="AS141" s="115"/>
      <c r="AT141" s="115"/>
      <c r="AU141" s="115"/>
      <c r="AV141" s="114"/>
    </row>
    <row r="142" spans="36:48">
      <c r="AJ142" s="114"/>
      <c r="AK142" s="114"/>
      <c r="AL142" s="114"/>
      <c r="AM142" s="114"/>
      <c r="AN142" s="114"/>
      <c r="AO142" s="115"/>
      <c r="AP142" s="115"/>
      <c r="AQ142" s="115"/>
      <c r="AR142" s="115"/>
      <c r="AS142" s="115"/>
      <c r="AT142" s="115"/>
      <c r="AU142" s="115"/>
      <c r="AV142" s="114"/>
    </row>
    <row r="143" spans="36:48">
      <c r="AJ143" s="114"/>
      <c r="AK143" s="114"/>
      <c r="AL143" s="114"/>
      <c r="AM143" s="114"/>
      <c r="AN143" s="114"/>
      <c r="AO143" s="115"/>
      <c r="AP143" s="115"/>
      <c r="AQ143" s="115"/>
      <c r="AR143" s="115"/>
      <c r="AS143" s="115"/>
      <c r="AT143" s="115"/>
      <c r="AU143" s="115"/>
      <c r="AV143" s="114"/>
    </row>
    <row r="144" spans="36:48">
      <c r="AJ144" s="114"/>
      <c r="AK144" s="114"/>
      <c r="AL144" s="114"/>
      <c r="AM144" s="114"/>
      <c r="AN144" s="114"/>
      <c r="AO144" s="115"/>
      <c r="AP144" s="115"/>
      <c r="AQ144" s="115"/>
      <c r="AR144" s="115"/>
      <c r="AS144" s="115"/>
      <c r="AT144" s="115"/>
      <c r="AU144" s="115"/>
      <c r="AV144" s="114"/>
    </row>
    <row r="145" spans="36:48">
      <c r="AJ145" s="114"/>
      <c r="AK145" s="114"/>
      <c r="AL145" s="114"/>
      <c r="AM145" s="114"/>
      <c r="AN145" s="114"/>
      <c r="AO145" s="115"/>
      <c r="AP145" s="115"/>
      <c r="AQ145" s="115"/>
      <c r="AR145" s="115"/>
      <c r="AS145" s="115"/>
      <c r="AT145" s="115"/>
      <c r="AU145" s="115"/>
      <c r="AV145" s="114"/>
    </row>
    <row r="146" spans="36:48">
      <c r="AJ146" s="114"/>
      <c r="AK146" s="114"/>
      <c r="AL146" s="114"/>
      <c r="AM146" s="114"/>
      <c r="AN146" s="114"/>
      <c r="AO146" s="115"/>
      <c r="AP146" s="115"/>
      <c r="AQ146" s="115"/>
      <c r="AR146" s="115"/>
      <c r="AS146" s="115"/>
      <c r="AT146" s="115"/>
      <c r="AU146" s="115"/>
      <c r="AV146" s="114"/>
    </row>
    <row r="147" spans="36:48">
      <c r="AJ147" s="114"/>
      <c r="AK147" s="114"/>
      <c r="AL147" s="114"/>
      <c r="AM147" s="114"/>
      <c r="AN147" s="114"/>
      <c r="AO147" s="115"/>
      <c r="AP147" s="115"/>
      <c r="AQ147" s="115"/>
      <c r="AR147" s="115"/>
      <c r="AS147" s="115"/>
      <c r="AT147" s="115"/>
      <c r="AU147" s="115"/>
      <c r="AV147" s="114"/>
    </row>
    <row r="148" spans="36:48">
      <c r="AJ148" s="114"/>
      <c r="AK148" s="114"/>
      <c r="AL148" s="114"/>
      <c r="AM148" s="114"/>
      <c r="AN148" s="114"/>
      <c r="AO148" s="115"/>
      <c r="AP148" s="115"/>
      <c r="AQ148" s="115"/>
      <c r="AR148" s="115"/>
      <c r="AS148" s="115"/>
      <c r="AT148" s="115"/>
      <c r="AU148" s="115"/>
      <c r="AV148" s="114"/>
    </row>
    <row r="149" spans="36:48">
      <c r="AJ149" s="114"/>
      <c r="AK149" s="114"/>
      <c r="AL149" s="114"/>
      <c r="AM149" s="114"/>
      <c r="AN149" s="114"/>
      <c r="AO149" s="115"/>
      <c r="AP149" s="115"/>
      <c r="AQ149" s="115"/>
      <c r="AR149" s="115"/>
      <c r="AS149" s="115"/>
      <c r="AT149" s="115"/>
      <c r="AU149" s="115"/>
      <c r="AV149" s="114"/>
    </row>
    <row r="150" spans="36:48">
      <c r="AJ150" s="114"/>
      <c r="AK150" s="114"/>
      <c r="AL150" s="114"/>
      <c r="AM150" s="114"/>
      <c r="AN150" s="114"/>
      <c r="AO150" s="115"/>
      <c r="AP150" s="115"/>
      <c r="AQ150" s="115"/>
      <c r="AR150" s="115"/>
      <c r="AS150" s="115"/>
      <c r="AT150" s="115"/>
      <c r="AU150" s="115"/>
      <c r="AV150" s="114"/>
    </row>
    <row r="151" spans="36:48">
      <c r="AJ151" s="114"/>
      <c r="AK151" s="114"/>
      <c r="AL151" s="114"/>
      <c r="AM151" s="114"/>
      <c r="AN151" s="114"/>
      <c r="AO151" s="115"/>
      <c r="AP151" s="115"/>
      <c r="AQ151" s="115"/>
      <c r="AR151" s="115"/>
      <c r="AS151" s="115"/>
      <c r="AT151" s="115"/>
      <c r="AU151" s="115"/>
      <c r="AV151" s="114"/>
    </row>
    <row r="152" spans="36:48">
      <c r="AJ152" s="114"/>
      <c r="AK152" s="114"/>
      <c r="AL152" s="114"/>
      <c r="AM152" s="114"/>
      <c r="AN152" s="114"/>
      <c r="AO152" s="115"/>
      <c r="AP152" s="115"/>
      <c r="AQ152" s="115"/>
      <c r="AR152" s="115"/>
      <c r="AS152" s="115"/>
      <c r="AT152" s="115"/>
      <c r="AU152" s="115"/>
      <c r="AV152" s="114"/>
    </row>
    <row r="153" spans="36:48">
      <c r="AJ153" s="114"/>
      <c r="AK153" s="114"/>
      <c r="AL153" s="114"/>
      <c r="AM153" s="114"/>
      <c r="AN153" s="114"/>
      <c r="AO153" s="115"/>
      <c r="AP153" s="115"/>
      <c r="AQ153" s="115"/>
      <c r="AR153" s="115"/>
      <c r="AS153" s="115"/>
      <c r="AT153" s="115"/>
      <c r="AU153" s="115"/>
      <c r="AV153" s="114"/>
    </row>
    <row r="154" spans="36:48">
      <c r="AJ154" s="114"/>
      <c r="AK154" s="114"/>
      <c r="AL154" s="114"/>
      <c r="AM154" s="114"/>
      <c r="AN154" s="114"/>
      <c r="AO154" s="115"/>
      <c r="AP154" s="115"/>
      <c r="AQ154" s="115"/>
      <c r="AR154" s="115"/>
      <c r="AS154" s="115"/>
      <c r="AT154" s="115"/>
      <c r="AU154" s="115"/>
      <c r="AV154" s="114"/>
    </row>
    <row r="155" spans="36:48">
      <c r="AJ155" s="114"/>
      <c r="AK155" s="114"/>
      <c r="AL155" s="114"/>
      <c r="AM155" s="114"/>
      <c r="AN155" s="114"/>
      <c r="AO155" s="115"/>
      <c r="AP155" s="115"/>
      <c r="AQ155" s="115"/>
      <c r="AR155" s="115"/>
      <c r="AS155" s="115"/>
      <c r="AT155" s="115"/>
      <c r="AU155" s="115"/>
      <c r="AV155" s="114"/>
    </row>
    <row r="156" spans="36:48">
      <c r="AJ156" s="114"/>
      <c r="AK156" s="114"/>
      <c r="AL156" s="114"/>
      <c r="AM156" s="114"/>
      <c r="AN156" s="114"/>
      <c r="AO156" s="115"/>
      <c r="AP156" s="115"/>
      <c r="AQ156" s="115"/>
      <c r="AR156" s="115"/>
      <c r="AS156" s="115"/>
      <c r="AT156" s="115"/>
      <c r="AU156" s="115"/>
      <c r="AV156" s="114"/>
    </row>
    <row r="157" spans="36:48">
      <c r="AJ157" s="114"/>
      <c r="AK157" s="114"/>
      <c r="AL157" s="114"/>
      <c r="AM157" s="114"/>
      <c r="AN157" s="114"/>
      <c r="AO157" s="115"/>
      <c r="AP157" s="115"/>
      <c r="AQ157" s="115"/>
      <c r="AR157" s="115"/>
      <c r="AS157" s="115"/>
      <c r="AT157" s="115"/>
      <c r="AU157" s="115"/>
      <c r="AV157" s="114"/>
    </row>
    <row r="158" spans="36:48">
      <c r="AJ158" s="114"/>
      <c r="AK158" s="114"/>
      <c r="AL158" s="114"/>
      <c r="AM158" s="114"/>
      <c r="AN158" s="114"/>
      <c r="AO158" s="115"/>
      <c r="AP158" s="115"/>
      <c r="AQ158" s="115"/>
      <c r="AR158" s="115"/>
      <c r="AS158" s="115"/>
      <c r="AT158" s="115"/>
      <c r="AU158" s="115"/>
      <c r="AV158" s="114"/>
    </row>
    <row r="159" spans="36:48">
      <c r="AJ159" s="114"/>
      <c r="AK159" s="114"/>
      <c r="AL159" s="114"/>
      <c r="AM159" s="114"/>
      <c r="AN159" s="114"/>
      <c r="AO159" s="115"/>
      <c r="AP159" s="115"/>
      <c r="AQ159" s="115"/>
      <c r="AR159" s="115"/>
      <c r="AS159" s="115"/>
      <c r="AT159" s="115"/>
      <c r="AU159" s="115"/>
      <c r="AV159" s="114"/>
    </row>
    <row r="160" spans="36:48">
      <c r="AJ160" s="114"/>
      <c r="AK160" s="114"/>
      <c r="AL160" s="114"/>
      <c r="AM160" s="114"/>
      <c r="AN160" s="114"/>
      <c r="AO160" s="115"/>
      <c r="AP160" s="115"/>
      <c r="AQ160" s="115"/>
      <c r="AR160" s="115"/>
      <c r="AS160" s="115"/>
      <c r="AT160" s="115"/>
      <c r="AU160" s="115"/>
      <c r="AV160" s="114"/>
    </row>
    <row r="161" spans="36:48">
      <c r="AJ161" s="114"/>
      <c r="AK161" s="114"/>
      <c r="AL161" s="114"/>
      <c r="AM161" s="114"/>
      <c r="AN161" s="114"/>
      <c r="AO161" s="115"/>
      <c r="AP161" s="115"/>
      <c r="AQ161" s="115"/>
      <c r="AR161" s="115"/>
      <c r="AS161" s="115"/>
      <c r="AT161" s="115"/>
      <c r="AU161" s="115"/>
      <c r="AV161" s="114"/>
    </row>
    <row r="162" spans="36:48">
      <c r="AJ162" s="114"/>
      <c r="AK162" s="114"/>
      <c r="AL162" s="114"/>
      <c r="AM162" s="114"/>
      <c r="AN162" s="114"/>
      <c r="AO162" s="115"/>
      <c r="AP162" s="115"/>
      <c r="AQ162" s="115"/>
      <c r="AR162" s="115"/>
      <c r="AS162" s="115"/>
      <c r="AT162" s="115"/>
      <c r="AU162" s="115"/>
      <c r="AV162" s="114"/>
    </row>
    <row r="163" spans="36:48">
      <c r="AJ163" s="114"/>
      <c r="AK163" s="114"/>
      <c r="AL163" s="114"/>
      <c r="AM163" s="114"/>
      <c r="AN163" s="114"/>
      <c r="AO163" s="115"/>
      <c r="AP163" s="115"/>
      <c r="AQ163" s="115"/>
      <c r="AR163" s="115"/>
      <c r="AS163" s="115"/>
      <c r="AT163" s="115"/>
      <c r="AU163" s="115"/>
      <c r="AV163" s="114"/>
    </row>
    <row r="164" spans="36:48">
      <c r="AJ164" s="114"/>
      <c r="AK164" s="114"/>
      <c r="AL164" s="114"/>
      <c r="AM164" s="114"/>
      <c r="AN164" s="114"/>
      <c r="AO164" s="115"/>
      <c r="AP164" s="115"/>
      <c r="AQ164" s="115"/>
      <c r="AR164" s="115"/>
      <c r="AS164" s="115"/>
      <c r="AT164" s="115"/>
      <c r="AU164" s="115"/>
      <c r="AV164" s="114"/>
    </row>
    <row r="165" spans="36:48">
      <c r="AJ165" s="114"/>
      <c r="AK165" s="114"/>
      <c r="AL165" s="114"/>
      <c r="AM165" s="114"/>
      <c r="AN165" s="114"/>
      <c r="AO165" s="115"/>
      <c r="AP165" s="115"/>
      <c r="AQ165" s="115"/>
      <c r="AR165" s="115"/>
      <c r="AS165" s="115"/>
      <c r="AT165" s="115"/>
      <c r="AU165" s="115"/>
      <c r="AV165" s="114"/>
    </row>
    <row r="166" spans="36:48">
      <c r="AJ166" s="114"/>
      <c r="AK166" s="114"/>
      <c r="AL166" s="114"/>
      <c r="AM166" s="114"/>
      <c r="AN166" s="114"/>
      <c r="AO166" s="115"/>
      <c r="AP166" s="115"/>
      <c r="AQ166" s="115"/>
      <c r="AR166" s="115"/>
      <c r="AS166" s="115"/>
      <c r="AT166" s="115"/>
      <c r="AU166" s="115"/>
      <c r="AV166" s="114"/>
    </row>
    <row r="167" spans="36:48">
      <c r="AJ167" s="114"/>
      <c r="AK167" s="114"/>
      <c r="AL167" s="114"/>
      <c r="AM167" s="114"/>
      <c r="AN167" s="114"/>
      <c r="AO167" s="115"/>
      <c r="AP167" s="115"/>
      <c r="AQ167" s="115"/>
      <c r="AR167" s="115"/>
      <c r="AS167" s="115"/>
      <c r="AT167" s="115"/>
      <c r="AU167" s="115"/>
      <c r="AV167" s="114"/>
    </row>
    <row r="168" spans="36:48">
      <c r="AJ168" s="114"/>
      <c r="AK168" s="114"/>
      <c r="AL168" s="114"/>
      <c r="AM168" s="114"/>
      <c r="AN168" s="114"/>
      <c r="AO168" s="115"/>
      <c r="AP168" s="115"/>
      <c r="AQ168" s="115"/>
      <c r="AR168" s="115"/>
      <c r="AS168" s="115"/>
      <c r="AT168" s="115"/>
      <c r="AU168" s="115"/>
      <c r="AV168" s="114"/>
    </row>
    <row r="169" spans="36:48">
      <c r="AJ169" s="114"/>
      <c r="AK169" s="114"/>
      <c r="AL169" s="114"/>
      <c r="AM169" s="114"/>
      <c r="AN169" s="114"/>
      <c r="AO169" s="115"/>
      <c r="AP169" s="115"/>
      <c r="AQ169" s="115"/>
      <c r="AR169" s="115"/>
      <c r="AS169" s="115"/>
      <c r="AT169" s="115"/>
      <c r="AU169" s="115"/>
      <c r="AV169" s="114"/>
    </row>
    <row r="170" spans="36:48">
      <c r="AJ170" s="114"/>
      <c r="AK170" s="114"/>
      <c r="AL170" s="114"/>
      <c r="AM170" s="114"/>
      <c r="AN170" s="114"/>
      <c r="AO170" s="115"/>
      <c r="AP170" s="115"/>
      <c r="AQ170" s="115"/>
      <c r="AR170" s="115"/>
      <c r="AS170" s="115"/>
      <c r="AT170" s="115"/>
      <c r="AU170" s="115"/>
      <c r="AV170" s="114"/>
    </row>
    <row r="171" spans="36:48">
      <c r="AJ171" s="114"/>
      <c r="AK171" s="114"/>
      <c r="AL171" s="114"/>
      <c r="AM171" s="114"/>
      <c r="AN171" s="114"/>
      <c r="AO171" s="115"/>
      <c r="AP171" s="115"/>
      <c r="AQ171" s="115"/>
      <c r="AR171" s="115"/>
      <c r="AS171" s="115"/>
      <c r="AT171" s="115"/>
      <c r="AU171" s="115"/>
      <c r="AV171" s="114"/>
    </row>
    <row r="172" spans="36:48">
      <c r="AJ172" s="114"/>
      <c r="AK172" s="114"/>
      <c r="AL172" s="114"/>
      <c r="AM172" s="114"/>
      <c r="AN172" s="114"/>
      <c r="AO172" s="115"/>
      <c r="AP172" s="115"/>
      <c r="AQ172" s="115"/>
      <c r="AR172" s="115"/>
      <c r="AS172" s="115"/>
      <c r="AT172" s="115"/>
      <c r="AU172" s="115"/>
      <c r="AV172" s="114"/>
    </row>
    <row r="173" spans="36:48">
      <c r="AJ173" s="114"/>
      <c r="AK173" s="114"/>
      <c r="AL173" s="114"/>
      <c r="AM173" s="114"/>
      <c r="AN173" s="114"/>
      <c r="AO173" s="115"/>
      <c r="AP173" s="115"/>
      <c r="AQ173" s="115"/>
      <c r="AR173" s="115"/>
      <c r="AS173" s="115"/>
      <c r="AT173" s="115"/>
      <c r="AU173" s="115"/>
      <c r="AV173" s="114"/>
    </row>
    <row r="174" spans="36:48">
      <c r="AJ174" s="114"/>
      <c r="AK174" s="114"/>
      <c r="AL174" s="114"/>
      <c r="AM174" s="114"/>
      <c r="AN174" s="114"/>
      <c r="AO174" s="115"/>
      <c r="AP174" s="115"/>
      <c r="AQ174" s="115"/>
      <c r="AR174" s="115"/>
      <c r="AS174" s="115"/>
      <c r="AT174" s="115"/>
      <c r="AU174" s="115"/>
      <c r="AV174" s="114"/>
    </row>
    <row r="175" spans="36:48">
      <c r="AJ175" s="114"/>
      <c r="AK175" s="114"/>
      <c r="AL175" s="114"/>
      <c r="AM175" s="114"/>
      <c r="AN175" s="114"/>
      <c r="AO175" s="115"/>
      <c r="AP175" s="115"/>
      <c r="AQ175" s="115"/>
      <c r="AR175" s="115"/>
      <c r="AS175" s="115"/>
      <c r="AT175" s="115"/>
      <c r="AU175" s="115"/>
      <c r="AV175" s="114"/>
    </row>
    <row r="176" spans="36:48">
      <c r="AJ176" s="114"/>
      <c r="AK176" s="114"/>
      <c r="AL176" s="114"/>
      <c r="AM176" s="114"/>
      <c r="AN176" s="114"/>
      <c r="AO176" s="115"/>
      <c r="AP176" s="115"/>
      <c r="AQ176" s="115"/>
      <c r="AR176" s="115"/>
      <c r="AS176" s="115"/>
      <c r="AT176" s="115"/>
      <c r="AU176" s="115"/>
      <c r="AV176" s="114"/>
    </row>
    <row r="177" spans="36:48">
      <c r="AJ177" s="114"/>
      <c r="AK177" s="114"/>
      <c r="AL177" s="114"/>
      <c r="AM177" s="114"/>
      <c r="AN177" s="114"/>
      <c r="AO177" s="115"/>
      <c r="AP177" s="115"/>
      <c r="AQ177" s="115"/>
      <c r="AR177" s="115"/>
      <c r="AS177" s="115"/>
      <c r="AT177" s="115"/>
      <c r="AU177" s="115"/>
      <c r="AV177" s="114"/>
    </row>
    <row r="178" spans="36:48">
      <c r="AJ178" s="114"/>
      <c r="AK178" s="114"/>
      <c r="AL178" s="114"/>
      <c r="AM178" s="114"/>
      <c r="AN178" s="114"/>
      <c r="AO178" s="115"/>
      <c r="AP178" s="115"/>
      <c r="AQ178" s="115"/>
      <c r="AR178" s="115"/>
      <c r="AS178" s="115"/>
      <c r="AT178" s="115"/>
      <c r="AU178" s="115"/>
      <c r="AV178" s="114"/>
    </row>
    <row r="179" spans="36:48">
      <c r="AJ179" s="114"/>
      <c r="AK179" s="114"/>
      <c r="AL179" s="114"/>
      <c r="AM179" s="114"/>
      <c r="AN179" s="114"/>
      <c r="AO179" s="115"/>
      <c r="AP179" s="115"/>
      <c r="AQ179" s="115"/>
      <c r="AR179" s="115"/>
      <c r="AS179" s="115"/>
      <c r="AT179" s="115"/>
      <c r="AU179" s="115"/>
      <c r="AV179" s="114"/>
    </row>
    <row r="180" spans="36:48">
      <c r="AJ180" s="114"/>
      <c r="AK180" s="114"/>
      <c r="AL180" s="114"/>
      <c r="AM180" s="114"/>
      <c r="AN180" s="114"/>
      <c r="AO180" s="115"/>
      <c r="AP180" s="115"/>
      <c r="AQ180" s="115"/>
      <c r="AR180" s="115"/>
      <c r="AS180" s="115"/>
      <c r="AT180" s="115"/>
      <c r="AU180" s="115"/>
      <c r="AV180" s="114"/>
    </row>
    <row r="181" spans="36:48">
      <c r="AJ181" s="114"/>
      <c r="AK181" s="114"/>
      <c r="AL181" s="114"/>
      <c r="AM181" s="114"/>
      <c r="AN181" s="114"/>
      <c r="AO181" s="115"/>
      <c r="AP181" s="115"/>
      <c r="AQ181" s="115"/>
      <c r="AR181" s="115"/>
      <c r="AS181" s="115"/>
      <c r="AT181" s="115"/>
      <c r="AU181" s="115"/>
      <c r="AV181" s="114"/>
    </row>
    <row r="182" spans="36:48">
      <c r="AJ182" s="114"/>
      <c r="AK182" s="114"/>
      <c r="AL182" s="114"/>
      <c r="AM182" s="114"/>
      <c r="AN182" s="114"/>
      <c r="AO182" s="115"/>
      <c r="AP182" s="115"/>
      <c r="AQ182" s="115"/>
      <c r="AR182" s="115"/>
      <c r="AS182" s="115"/>
      <c r="AT182" s="115"/>
      <c r="AU182" s="115"/>
      <c r="AV182" s="114"/>
    </row>
    <row r="183" spans="36:48">
      <c r="AJ183" s="114"/>
      <c r="AK183" s="114"/>
      <c r="AL183" s="114"/>
      <c r="AM183" s="114"/>
      <c r="AN183" s="114"/>
      <c r="AO183" s="115"/>
      <c r="AP183" s="115"/>
      <c r="AQ183" s="115"/>
      <c r="AR183" s="115"/>
      <c r="AS183" s="115"/>
      <c r="AT183" s="115"/>
      <c r="AU183" s="115"/>
      <c r="AV183" s="114"/>
    </row>
    <row r="184" spans="36:48">
      <c r="AJ184" s="114"/>
      <c r="AK184" s="114"/>
      <c r="AL184" s="114"/>
      <c r="AM184" s="114"/>
      <c r="AN184" s="114"/>
      <c r="AO184" s="115"/>
      <c r="AP184" s="115"/>
      <c r="AQ184" s="115"/>
      <c r="AR184" s="115"/>
      <c r="AS184" s="115"/>
      <c r="AT184" s="115"/>
      <c r="AU184" s="115"/>
      <c r="AV184" s="114"/>
    </row>
    <row r="185" spans="36:48">
      <c r="AJ185" s="114"/>
      <c r="AK185" s="114"/>
      <c r="AL185" s="114"/>
      <c r="AM185" s="114"/>
      <c r="AN185" s="114"/>
      <c r="AO185" s="115"/>
      <c r="AP185" s="115"/>
      <c r="AQ185" s="115"/>
      <c r="AR185" s="115"/>
      <c r="AS185" s="115"/>
      <c r="AT185" s="115"/>
      <c r="AU185" s="115"/>
      <c r="AV185" s="114"/>
    </row>
    <row r="186" spans="36:48">
      <c r="AJ186" s="114"/>
      <c r="AK186" s="114"/>
      <c r="AL186" s="114"/>
      <c r="AM186" s="114"/>
      <c r="AN186" s="114"/>
      <c r="AO186" s="115"/>
      <c r="AP186" s="115"/>
      <c r="AQ186" s="115"/>
      <c r="AR186" s="115"/>
      <c r="AS186" s="115"/>
      <c r="AT186" s="115"/>
      <c r="AU186" s="115"/>
      <c r="AV186" s="114"/>
    </row>
    <row r="187" spans="36:48">
      <c r="AJ187" s="114"/>
      <c r="AK187" s="114"/>
      <c r="AL187" s="114"/>
      <c r="AM187" s="114"/>
      <c r="AN187" s="114"/>
      <c r="AO187" s="115"/>
      <c r="AP187" s="115"/>
      <c r="AQ187" s="115"/>
      <c r="AR187" s="115"/>
      <c r="AS187" s="115"/>
      <c r="AT187" s="115"/>
      <c r="AU187" s="115"/>
      <c r="AV187" s="114"/>
    </row>
    <row r="188" spans="36:48">
      <c r="AJ188" s="114"/>
      <c r="AK188" s="114"/>
      <c r="AL188" s="114"/>
      <c r="AM188" s="114"/>
      <c r="AN188" s="114"/>
      <c r="AO188" s="115"/>
      <c r="AP188" s="115"/>
      <c r="AQ188" s="115"/>
      <c r="AR188" s="115"/>
      <c r="AS188" s="115"/>
      <c r="AT188" s="115"/>
      <c r="AU188" s="115"/>
      <c r="AV188" s="114"/>
    </row>
    <row r="189" spans="36:48">
      <c r="AJ189" s="114"/>
      <c r="AK189" s="114"/>
      <c r="AL189" s="114"/>
      <c r="AM189" s="114"/>
      <c r="AN189" s="114"/>
      <c r="AO189" s="115"/>
      <c r="AP189" s="115"/>
      <c r="AQ189" s="115"/>
      <c r="AR189" s="115"/>
      <c r="AS189" s="115"/>
      <c r="AT189" s="115"/>
      <c r="AU189" s="115"/>
      <c r="AV189" s="114"/>
    </row>
    <row r="190" spans="36:48">
      <c r="AJ190" s="114"/>
      <c r="AK190" s="114"/>
      <c r="AL190" s="114"/>
      <c r="AM190" s="114"/>
      <c r="AN190" s="114"/>
      <c r="AO190" s="115"/>
      <c r="AP190" s="115"/>
      <c r="AQ190" s="115"/>
      <c r="AR190" s="115"/>
      <c r="AS190" s="115"/>
      <c r="AT190" s="115"/>
      <c r="AU190" s="115"/>
      <c r="AV190" s="114"/>
    </row>
    <row r="191" spans="36:48">
      <c r="AJ191" s="114"/>
      <c r="AK191" s="114"/>
      <c r="AL191" s="114"/>
      <c r="AM191" s="114"/>
      <c r="AN191" s="114"/>
      <c r="AO191" s="115"/>
      <c r="AP191" s="115"/>
      <c r="AQ191" s="115"/>
      <c r="AR191" s="115"/>
      <c r="AS191" s="115"/>
      <c r="AT191" s="115"/>
      <c r="AU191" s="115"/>
      <c r="AV191" s="114"/>
    </row>
    <row r="192" spans="36:48">
      <c r="AJ192" s="114"/>
      <c r="AK192" s="114"/>
      <c r="AL192" s="114"/>
      <c r="AM192" s="114"/>
      <c r="AN192" s="114"/>
      <c r="AO192" s="115"/>
      <c r="AP192" s="115"/>
      <c r="AQ192" s="115"/>
      <c r="AR192" s="115"/>
      <c r="AS192" s="115"/>
      <c r="AT192" s="115"/>
      <c r="AU192" s="115"/>
      <c r="AV192" s="114"/>
    </row>
    <row r="193" spans="36:48">
      <c r="AJ193" s="114"/>
      <c r="AK193" s="114"/>
      <c r="AL193" s="114"/>
      <c r="AM193" s="114"/>
      <c r="AN193" s="114"/>
      <c r="AO193" s="115"/>
      <c r="AP193" s="115"/>
      <c r="AQ193" s="115"/>
      <c r="AR193" s="115"/>
      <c r="AS193" s="115"/>
      <c r="AT193" s="115"/>
      <c r="AU193" s="115"/>
      <c r="AV193" s="114"/>
    </row>
    <row r="194" spans="36:48">
      <c r="AJ194" s="114"/>
      <c r="AK194" s="114"/>
      <c r="AL194" s="114"/>
      <c r="AM194" s="114"/>
      <c r="AN194" s="114"/>
      <c r="AO194" s="115"/>
      <c r="AP194" s="115"/>
      <c r="AQ194" s="115"/>
      <c r="AR194" s="115"/>
      <c r="AS194" s="115"/>
      <c r="AT194" s="115"/>
      <c r="AU194" s="115"/>
      <c r="AV194" s="114"/>
    </row>
    <row r="195" spans="36:48">
      <c r="AJ195" s="114"/>
      <c r="AK195" s="114"/>
      <c r="AL195" s="114"/>
      <c r="AM195" s="114"/>
      <c r="AN195" s="114"/>
      <c r="AO195" s="115"/>
      <c r="AP195" s="115"/>
      <c r="AQ195" s="115"/>
      <c r="AR195" s="115"/>
      <c r="AS195" s="115"/>
      <c r="AT195" s="115"/>
      <c r="AU195" s="115"/>
      <c r="AV195" s="114"/>
    </row>
    <row r="196" spans="36:48">
      <c r="AJ196" s="114"/>
      <c r="AK196" s="114"/>
      <c r="AL196" s="114"/>
      <c r="AM196" s="114"/>
      <c r="AN196" s="114"/>
      <c r="AO196" s="115"/>
      <c r="AP196" s="115"/>
      <c r="AQ196" s="115"/>
      <c r="AR196" s="115"/>
      <c r="AS196" s="115"/>
      <c r="AT196" s="115"/>
      <c r="AU196" s="115"/>
      <c r="AV196" s="114"/>
    </row>
    <row r="197" spans="36:48">
      <c r="AJ197" s="114"/>
      <c r="AK197" s="114"/>
      <c r="AL197" s="114"/>
      <c r="AM197" s="114"/>
    </row>
    <row r="198" spans="36:48">
      <c r="AJ198" s="114"/>
      <c r="AK198" s="114"/>
      <c r="AL198" s="114"/>
      <c r="AM198" s="114"/>
    </row>
    <row r="199" spans="36:48">
      <c r="AJ199" s="114"/>
      <c r="AK199" s="114"/>
      <c r="AL199" s="114"/>
      <c r="AM199" s="114"/>
    </row>
    <row r="200" spans="36:48">
      <c r="AJ200" s="114"/>
      <c r="AK200" s="114"/>
      <c r="AL200" s="114"/>
      <c r="AM200" s="114"/>
    </row>
  </sheetData>
  <mergeCells count="17">
    <mergeCell ref="B1:AH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7:B37"/>
    <mergeCell ref="AG5:AG7"/>
    <mergeCell ref="AH5:AH7"/>
    <mergeCell ref="D6:N6"/>
    <mergeCell ref="O6:V6"/>
    <mergeCell ref="W6:Z6"/>
    <mergeCell ref="AA6:AD6"/>
  </mergeCells>
  <conditionalFormatting sqref="AF8:AF32">
    <cfRule type="cellIs" dxfId="10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V200"/>
  <sheetViews>
    <sheetView topLeftCell="A6" workbookViewId="0">
      <pane xSplit="3" ySplit="2" topLeftCell="D8" activePane="bottomRight" state="frozen"/>
      <selection activeCell="A6" sqref="A6"/>
      <selection pane="topRight" activeCell="D6" sqref="D6"/>
      <selection pane="bottomLeft" activeCell="A8" sqref="A8"/>
      <selection pane="bottomRight" activeCell="D8" sqref="D8"/>
    </sheetView>
  </sheetViews>
  <sheetFormatPr baseColWidth="10" defaultRowHeight="15"/>
  <cols>
    <col min="1" max="1" width="4.85546875" customWidth="1"/>
    <col min="2" max="3" width="22.28515625" customWidth="1"/>
    <col min="4" max="4" width="4.42578125" customWidth="1"/>
    <col min="5" max="5" width="4.5703125" customWidth="1"/>
    <col min="6" max="7" width="4.7109375" customWidth="1"/>
    <col min="8" max="8" width="4.42578125" customWidth="1"/>
    <col min="9" max="9" width="4.7109375" customWidth="1"/>
    <col min="10" max="10" width="4.42578125" customWidth="1"/>
    <col min="11" max="11" width="4.85546875" customWidth="1"/>
    <col min="12" max="12" width="4.85546875" bestFit="1" customWidth="1"/>
    <col min="13" max="13" width="4.42578125" customWidth="1"/>
    <col min="14" max="15" width="5.7109375" customWidth="1"/>
    <col min="16" max="16" width="5.28515625" customWidth="1"/>
    <col min="17" max="17" width="4.85546875" customWidth="1"/>
    <col min="18" max="18" width="4.42578125" customWidth="1"/>
    <col min="19" max="19" width="4.7109375" customWidth="1"/>
    <col min="20" max="21" width="4.42578125" customWidth="1"/>
    <col min="22" max="22" width="6.28515625" customWidth="1"/>
    <col min="23" max="25" width="4.42578125" customWidth="1"/>
    <col min="26" max="26" width="5.7109375" customWidth="1"/>
    <col min="27" max="27" width="4.7109375" customWidth="1"/>
    <col min="28" max="28" width="4.85546875" bestFit="1" customWidth="1"/>
    <col min="29" max="29" width="4.42578125" customWidth="1"/>
    <col min="30" max="30" width="5.5703125" customWidth="1"/>
    <col min="31" max="31" width="5.42578125" customWidth="1"/>
    <col min="32" max="32" width="5.5703125" customWidth="1"/>
    <col min="33" max="33" width="5" customWidth="1"/>
    <col min="34" max="34" width="6.5703125" customWidth="1"/>
    <col min="36" max="38" width="4.85546875" style="112" customWidth="1"/>
    <col min="39" max="39" width="6" style="112" bestFit="1" customWidth="1"/>
    <col min="40" max="40" width="11.42578125" style="112"/>
    <col min="41" max="47" width="6" style="117" customWidth="1"/>
    <col min="48" max="48" width="7" style="112" customWidth="1"/>
  </cols>
  <sheetData>
    <row r="1" spans="1:48" ht="20.25">
      <c r="B1" s="85" t="s">
        <v>0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J1" s="106"/>
      <c r="AK1" s="106"/>
      <c r="AL1" s="106"/>
      <c r="AM1" s="106"/>
      <c r="AN1" s="106"/>
      <c r="AO1" s="107"/>
      <c r="AP1" s="107"/>
      <c r="AQ1" s="107"/>
      <c r="AR1" s="107"/>
      <c r="AS1" s="107"/>
      <c r="AT1" s="107"/>
      <c r="AU1" s="107"/>
      <c r="AV1" s="106"/>
    </row>
    <row r="2" spans="1:48" ht="15.75">
      <c r="AJ2" s="108"/>
      <c r="AK2" s="108"/>
      <c r="AL2" s="108"/>
      <c r="AM2" s="108"/>
      <c r="AN2" s="108"/>
      <c r="AO2" s="109"/>
      <c r="AP2" s="109"/>
      <c r="AQ2" s="109"/>
      <c r="AR2" s="109"/>
      <c r="AS2" s="109"/>
      <c r="AT2" s="109"/>
      <c r="AU2" s="109"/>
      <c r="AV2" s="108"/>
    </row>
    <row r="3" spans="1:48" s="1" customFormat="1" ht="15.75">
      <c r="B3" s="2" t="s">
        <v>307</v>
      </c>
      <c r="C3" s="3" t="s">
        <v>2</v>
      </c>
      <c r="D3" t="s">
        <v>3</v>
      </c>
      <c r="K3" s="1" t="s">
        <v>4</v>
      </c>
      <c r="O3" t="s">
        <v>5</v>
      </c>
      <c r="V3" s="4" t="s">
        <v>6</v>
      </c>
      <c r="AF3" s="5" t="s">
        <v>7</v>
      </c>
      <c r="AG3" s="5"/>
      <c r="AJ3" s="110"/>
      <c r="AK3" s="110"/>
      <c r="AL3" s="110"/>
      <c r="AM3" s="110"/>
      <c r="AN3" s="110"/>
      <c r="AO3" s="111"/>
      <c r="AP3" s="111"/>
      <c r="AQ3" s="111"/>
      <c r="AR3" s="111"/>
      <c r="AS3" s="111"/>
      <c r="AT3" s="111"/>
      <c r="AU3" s="111"/>
      <c r="AV3" s="110"/>
    </row>
    <row r="4" spans="1:48" ht="108" thickBot="1">
      <c r="A4" s="3"/>
      <c r="AJ4" s="70" t="s">
        <v>459</v>
      </c>
      <c r="AK4" s="70" t="s">
        <v>460</v>
      </c>
      <c r="AL4" s="70" t="s">
        <v>461</v>
      </c>
      <c r="AM4" s="70" t="s">
        <v>462</v>
      </c>
      <c r="AO4" s="113" t="s">
        <v>463</v>
      </c>
      <c r="AP4" s="113" t="s">
        <v>464</v>
      </c>
      <c r="AQ4" s="113" t="s">
        <v>465</v>
      </c>
      <c r="AR4" s="113" t="s">
        <v>466</v>
      </c>
      <c r="AS4" s="113" t="s">
        <v>467</v>
      </c>
      <c r="AT4" s="113" t="s">
        <v>468</v>
      </c>
      <c r="AU4" s="113" t="s">
        <v>469</v>
      </c>
      <c r="AV4" s="113" t="s">
        <v>470</v>
      </c>
    </row>
    <row r="5" spans="1:48" ht="21" customHeight="1">
      <c r="A5" s="86" t="s">
        <v>8</v>
      </c>
      <c r="B5" s="89" t="s">
        <v>9</v>
      </c>
      <c r="C5" s="92" t="s">
        <v>10</v>
      </c>
      <c r="D5" s="95" t="s">
        <v>11</v>
      </c>
      <c r="E5" s="96"/>
      <c r="F5" s="96"/>
      <c r="G5" s="96"/>
      <c r="H5" s="96"/>
      <c r="I5" s="96"/>
      <c r="J5" s="96"/>
      <c r="K5" s="96"/>
      <c r="L5" s="96"/>
      <c r="M5" s="96"/>
      <c r="N5" s="97"/>
      <c r="O5" s="95" t="s">
        <v>12</v>
      </c>
      <c r="P5" s="96"/>
      <c r="Q5" s="96"/>
      <c r="R5" s="96"/>
      <c r="S5" s="96"/>
      <c r="T5" s="96"/>
      <c r="U5" s="96"/>
      <c r="V5" s="97"/>
      <c r="W5" s="98" t="s">
        <v>13</v>
      </c>
      <c r="X5" s="99"/>
      <c r="Y5" s="99"/>
      <c r="Z5" s="100"/>
      <c r="AA5" s="95" t="s">
        <v>14</v>
      </c>
      <c r="AB5" s="96"/>
      <c r="AC5" s="96"/>
      <c r="AD5" s="96"/>
      <c r="AE5" s="101">
        <v>0.8</v>
      </c>
      <c r="AF5" s="104" t="s">
        <v>15</v>
      </c>
      <c r="AG5" s="74">
        <v>0.2</v>
      </c>
      <c r="AH5" s="76" t="s">
        <v>16</v>
      </c>
      <c r="AJ5" s="114"/>
      <c r="AK5" s="114"/>
      <c r="AL5" s="114"/>
      <c r="AM5" s="114"/>
      <c r="AN5" s="114"/>
      <c r="AO5" s="115"/>
      <c r="AP5" s="115"/>
      <c r="AQ5" s="115"/>
      <c r="AR5" s="115"/>
      <c r="AS5" s="115"/>
      <c r="AT5" s="115"/>
      <c r="AU5" s="115"/>
      <c r="AV5" s="115"/>
    </row>
    <row r="6" spans="1:48" ht="16.5" customHeight="1">
      <c r="A6" s="87"/>
      <c r="B6" s="90"/>
      <c r="C6" s="93"/>
      <c r="D6" s="79" t="s">
        <v>17</v>
      </c>
      <c r="E6" s="80"/>
      <c r="F6" s="80"/>
      <c r="G6" s="80"/>
      <c r="H6" s="80"/>
      <c r="I6" s="80"/>
      <c r="J6" s="80"/>
      <c r="K6" s="80"/>
      <c r="L6" s="80"/>
      <c r="M6" s="80"/>
      <c r="N6" s="81"/>
      <c r="O6" s="79" t="s">
        <v>18</v>
      </c>
      <c r="P6" s="80"/>
      <c r="Q6" s="80"/>
      <c r="R6" s="80"/>
      <c r="S6" s="80"/>
      <c r="T6" s="80"/>
      <c r="U6" s="80"/>
      <c r="V6" s="81"/>
      <c r="W6" s="82" t="s">
        <v>19</v>
      </c>
      <c r="X6" s="83"/>
      <c r="Y6" s="83"/>
      <c r="Z6" s="84"/>
      <c r="AA6" s="82" t="s">
        <v>20</v>
      </c>
      <c r="AB6" s="83"/>
      <c r="AC6" s="83"/>
      <c r="AD6" s="83"/>
      <c r="AE6" s="102"/>
      <c r="AF6" s="105"/>
      <c r="AG6" s="75"/>
      <c r="AH6" s="77"/>
      <c r="AJ6" s="114" t="s">
        <v>471</v>
      </c>
      <c r="AK6" s="114"/>
      <c r="AL6" s="114"/>
      <c r="AM6" s="114"/>
      <c r="AN6" s="114"/>
      <c r="AO6" s="115"/>
      <c r="AP6" s="115"/>
      <c r="AQ6" s="115"/>
      <c r="AR6" s="115"/>
      <c r="AS6" s="115"/>
      <c r="AT6" s="115"/>
      <c r="AU6" s="115"/>
      <c r="AV6" s="115"/>
    </row>
    <row r="7" spans="1:48" ht="39" customHeight="1" thickBot="1">
      <c r="A7" s="88"/>
      <c r="B7" s="91"/>
      <c r="C7" s="94"/>
      <c r="D7" s="6"/>
      <c r="E7" s="7">
        <v>41591</v>
      </c>
      <c r="F7" s="7">
        <v>41606</v>
      </c>
      <c r="G7" s="7">
        <v>41615</v>
      </c>
      <c r="H7" s="7">
        <v>41636</v>
      </c>
      <c r="I7" s="7">
        <v>41636</v>
      </c>
      <c r="J7" s="7">
        <v>41636</v>
      </c>
      <c r="K7" s="7">
        <v>41278</v>
      </c>
      <c r="L7" s="7">
        <v>41290</v>
      </c>
      <c r="M7" s="7">
        <v>41290</v>
      </c>
      <c r="N7" s="8" t="s">
        <v>21</v>
      </c>
      <c r="O7" s="6">
        <v>41620</v>
      </c>
      <c r="P7" s="7">
        <v>41635</v>
      </c>
      <c r="Q7" s="7">
        <v>41635</v>
      </c>
      <c r="R7" s="7">
        <v>41283</v>
      </c>
      <c r="S7" s="7">
        <v>41284</v>
      </c>
      <c r="T7" s="9"/>
      <c r="U7" s="9"/>
      <c r="V7" s="8" t="s">
        <v>21</v>
      </c>
      <c r="W7" s="6">
        <v>41622</v>
      </c>
      <c r="X7" s="7">
        <v>41277</v>
      </c>
      <c r="Y7" s="7">
        <v>41278</v>
      </c>
      <c r="Z7" s="8" t="s">
        <v>21</v>
      </c>
      <c r="AA7" s="6">
        <v>41618</v>
      </c>
      <c r="AB7" s="7">
        <v>41634</v>
      </c>
      <c r="AC7" s="7">
        <v>41282</v>
      </c>
      <c r="AD7" s="10" t="s">
        <v>21</v>
      </c>
      <c r="AE7" s="103"/>
      <c r="AF7" s="105"/>
      <c r="AG7" s="75"/>
      <c r="AH7" s="78"/>
      <c r="AJ7" s="115"/>
      <c r="AK7" s="115"/>
      <c r="AL7" s="115"/>
      <c r="AM7" s="115">
        <f>+SUM(AJ7:AL7)</f>
        <v>0</v>
      </c>
      <c r="AN7" s="114"/>
      <c r="AO7" s="115"/>
      <c r="AP7" s="115"/>
      <c r="AQ7" s="115"/>
      <c r="AR7" s="115"/>
      <c r="AS7" s="115"/>
      <c r="AT7" s="115">
        <f>+AM7</f>
        <v>0</v>
      </c>
      <c r="AU7" s="115">
        <f>SUM(AO7:AT7)</f>
        <v>0</v>
      </c>
      <c r="AV7" s="115">
        <f>AU7*0.2</f>
        <v>0</v>
      </c>
    </row>
    <row r="8" spans="1:48">
      <c r="A8" s="47">
        <v>1</v>
      </c>
      <c r="B8" s="57" t="s">
        <v>308</v>
      </c>
      <c r="C8" s="13" t="s">
        <v>309</v>
      </c>
      <c r="D8" s="14">
        <v>9.4</v>
      </c>
      <c r="E8" s="14">
        <v>4</v>
      </c>
      <c r="F8" s="14">
        <v>0</v>
      </c>
      <c r="G8" s="14">
        <v>9.8000000000000007</v>
      </c>
      <c r="H8" s="14">
        <v>0</v>
      </c>
      <c r="I8" s="14">
        <v>0</v>
      </c>
      <c r="J8" s="14">
        <v>0</v>
      </c>
      <c r="K8" s="14">
        <v>0</v>
      </c>
      <c r="L8" s="14">
        <v>7</v>
      </c>
      <c r="M8" s="14">
        <v>7</v>
      </c>
      <c r="N8" s="15">
        <f>TRUNC(AVERAGE(D8:M8),2)</f>
        <v>3.72</v>
      </c>
      <c r="O8" s="14">
        <v>10</v>
      </c>
      <c r="P8" s="14">
        <v>8.4</v>
      </c>
      <c r="Q8" s="14">
        <v>8</v>
      </c>
      <c r="R8" s="14">
        <v>7.1</v>
      </c>
      <c r="S8" s="14">
        <v>9.8000000000000007</v>
      </c>
      <c r="T8" s="16"/>
      <c r="U8" s="16"/>
      <c r="V8" s="15">
        <f>TRUNC(AVERAGE(O8:U8),2)</f>
        <v>8.66</v>
      </c>
      <c r="W8" s="14">
        <v>8.5</v>
      </c>
      <c r="X8" s="14">
        <v>8.4</v>
      </c>
      <c r="Y8" s="14">
        <v>8</v>
      </c>
      <c r="Z8" s="15">
        <f>TRUNC(AVERAGE(W8:Y8),2)</f>
        <v>8.3000000000000007</v>
      </c>
      <c r="AA8" s="22">
        <v>7</v>
      </c>
      <c r="AB8" s="14" t="s">
        <v>310</v>
      </c>
      <c r="AC8" s="14">
        <v>9</v>
      </c>
      <c r="AD8" s="15">
        <f>TRUNC(AVERAGE(AA8:AC8),2)</f>
        <v>8</v>
      </c>
      <c r="AE8" s="17">
        <f>TRUNC((((+N8+V8+Z8+AD8)/4)*0.8),2)</f>
        <v>5.73</v>
      </c>
      <c r="AF8" s="18">
        <v>7.32</v>
      </c>
      <c r="AG8" s="15">
        <f>TRUNC((AF8*0.2),2)</f>
        <v>1.46</v>
      </c>
      <c r="AH8" s="19">
        <f>+AE8+AG8</f>
        <v>7.19</v>
      </c>
      <c r="AJ8" s="115">
        <v>2</v>
      </c>
      <c r="AK8" s="115">
        <v>6</v>
      </c>
      <c r="AL8" s="115">
        <v>2</v>
      </c>
      <c r="AM8" s="115">
        <f t="shared" ref="AM8:AM36" si="0">+SUM(AJ8:AL8)</f>
        <v>10</v>
      </c>
      <c r="AN8" s="114"/>
      <c r="AO8" s="115">
        <v>3</v>
      </c>
      <c r="AP8" s="115">
        <v>1</v>
      </c>
      <c r="AQ8" s="115">
        <v>2</v>
      </c>
      <c r="AR8" s="115">
        <v>4</v>
      </c>
      <c r="AS8" s="115">
        <v>4</v>
      </c>
      <c r="AT8" s="115">
        <f t="shared" ref="AT8:AT36" si="1">+AM8</f>
        <v>10</v>
      </c>
      <c r="AU8" s="115">
        <f t="shared" ref="AU8:AU33" si="2">SUM(AO8:AT8)</f>
        <v>24</v>
      </c>
      <c r="AV8" s="115">
        <f t="shared" ref="AV8:AV31" si="3">AU8*0.2</f>
        <v>4.8000000000000007</v>
      </c>
    </row>
    <row r="9" spans="1:48">
      <c r="A9" s="47">
        <v>2</v>
      </c>
      <c r="B9" s="57" t="s">
        <v>311</v>
      </c>
      <c r="C9" s="13" t="s">
        <v>312</v>
      </c>
      <c r="D9" s="14">
        <v>9.1999999999999993</v>
      </c>
      <c r="E9" s="14">
        <v>4</v>
      </c>
      <c r="F9" s="14">
        <v>0</v>
      </c>
      <c r="G9" s="14">
        <v>10</v>
      </c>
      <c r="H9" s="14">
        <v>6.02</v>
      </c>
      <c r="I9" s="14">
        <v>6.72</v>
      </c>
      <c r="J9" s="14">
        <v>0</v>
      </c>
      <c r="K9" s="14">
        <v>10</v>
      </c>
      <c r="L9" s="14">
        <v>8</v>
      </c>
      <c r="M9" s="14">
        <v>0</v>
      </c>
      <c r="N9" s="15">
        <f t="shared" ref="N9:N32" si="4">TRUNC(AVERAGE(D9:M9),2)</f>
        <v>5.39</v>
      </c>
      <c r="O9" s="14">
        <v>10</v>
      </c>
      <c r="P9" s="14">
        <v>8.6</v>
      </c>
      <c r="Q9" s="14">
        <v>7</v>
      </c>
      <c r="R9" s="14">
        <v>9.1</v>
      </c>
      <c r="S9" s="14">
        <v>10</v>
      </c>
      <c r="T9" s="21"/>
      <c r="U9" s="21"/>
      <c r="V9" s="15">
        <f t="shared" ref="V9:V32" si="5">TRUNC(AVERAGE(O9:U9),2)</f>
        <v>8.94</v>
      </c>
      <c r="W9" s="14">
        <v>9.5</v>
      </c>
      <c r="X9" s="14">
        <v>8.9</v>
      </c>
      <c r="Y9" s="14">
        <v>9.8000000000000007</v>
      </c>
      <c r="Z9" s="15">
        <f t="shared" ref="Z9:Z32" si="6">TRUNC(AVERAGE(W9:Y9),2)</f>
        <v>9.4</v>
      </c>
      <c r="AA9" s="14">
        <v>8.6</v>
      </c>
      <c r="AB9" s="14">
        <v>0</v>
      </c>
      <c r="AC9" s="14">
        <v>8</v>
      </c>
      <c r="AD9" s="15">
        <f t="shared" ref="AD9:AD32" si="7">TRUNC(AVERAGE(AA9:AC9),2)</f>
        <v>5.53</v>
      </c>
      <c r="AE9" s="17">
        <f t="shared" ref="AE9:AE32" si="8">TRUNC((((+N9+V9+Z9+AD9)/4)*0.8),2)</f>
        <v>5.85</v>
      </c>
      <c r="AF9" s="18">
        <v>8.16</v>
      </c>
      <c r="AG9" s="15">
        <f t="shared" ref="AG9:AG32" si="9">TRUNC((AF9*0.2),2)</f>
        <v>1.63</v>
      </c>
      <c r="AH9" s="19">
        <f t="shared" ref="AH9:AH32" si="10">+AE9+AG9</f>
        <v>7.4799999999999995</v>
      </c>
      <c r="AJ9" s="115">
        <v>6</v>
      </c>
      <c r="AK9" s="115">
        <v>4</v>
      </c>
      <c r="AL9" s="115">
        <v>2</v>
      </c>
      <c r="AM9" s="115">
        <f t="shared" si="0"/>
        <v>12</v>
      </c>
      <c r="AN9" s="114"/>
      <c r="AO9" s="115">
        <v>4</v>
      </c>
      <c r="AP9" s="115">
        <v>1</v>
      </c>
      <c r="AQ9" s="115">
        <v>2</v>
      </c>
      <c r="AR9" s="115">
        <v>3</v>
      </c>
      <c r="AS9" s="115">
        <v>6</v>
      </c>
      <c r="AT9" s="115">
        <f t="shared" si="1"/>
        <v>12</v>
      </c>
      <c r="AU9" s="115">
        <f t="shared" si="2"/>
        <v>28</v>
      </c>
      <c r="AV9" s="115">
        <f t="shared" si="3"/>
        <v>5.6000000000000005</v>
      </c>
    </row>
    <row r="10" spans="1:48">
      <c r="A10" s="47">
        <v>3</v>
      </c>
      <c r="B10" s="12" t="s">
        <v>313</v>
      </c>
      <c r="C10" s="13" t="s">
        <v>314</v>
      </c>
      <c r="D10" s="14">
        <v>9.4</v>
      </c>
      <c r="E10" s="14">
        <v>3</v>
      </c>
      <c r="F10" s="14">
        <v>8.8000000000000007</v>
      </c>
      <c r="G10" s="14">
        <v>10</v>
      </c>
      <c r="H10" s="14">
        <v>0</v>
      </c>
      <c r="I10" s="14">
        <v>0</v>
      </c>
      <c r="J10" s="14">
        <v>7</v>
      </c>
      <c r="K10" s="14">
        <v>9.8000000000000007</v>
      </c>
      <c r="L10" s="14">
        <v>5</v>
      </c>
      <c r="M10" s="14">
        <v>7.5</v>
      </c>
      <c r="N10" s="15">
        <f t="shared" si="4"/>
        <v>6.05</v>
      </c>
      <c r="O10" s="14">
        <v>9.5</v>
      </c>
      <c r="P10" s="14">
        <v>9.4</v>
      </c>
      <c r="Q10" s="14">
        <v>5</v>
      </c>
      <c r="R10" s="14">
        <v>7.1</v>
      </c>
      <c r="S10" s="14">
        <v>9.6</v>
      </c>
      <c r="T10" s="21"/>
      <c r="U10" s="21"/>
      <c r="V10" s="15">
        <f t="shared" si="5"/>
        <v>8.1199999999999992</v>
      </c>
      <c r="W10" s="14">
        <v>8.5</v>
      </c>
      <c r="X10" s="14">
        <v>7.5</v>
      </c>
      <c r="Y10" s="14">
        <v>9.8000000000000007</v>
      </c>
      <c r="Z10" s="15">
        <f t="shared" si="6"/>
        <v>8.6</v>
      </c>
      <c r="AA10" s="14">
        <v>0</v>
      </c>
      <c r="AB10" s="14">
        <v>0</v>
      </c>
      <c r="AC10" s="14">
        <v>7</v>
      </c>
      <c r="AD10" s="15">
        <f t="shared" si="7"/>
        <v>2.33</v>
      </c>
      <c r="AE10" s="17">
        <f t="shared" si="8"/>
        <v>5.0199999999999996</v>
      </c>
      <c r="AF10" s="18">
        <v>8.2200000000000006</v>
      </c>
      <c r="AG10" s="15">
        <f t="shared" si="9"/>
        <v>1.64</v>
      </c>
      <c r="AH10" s="19">
        <f t="shared" si="10"/>
        <v>6.6599999999999993</v>
      </c>
      <c r="AJ10" s="115">
        <v>6</v>
      </c>
      <c r="AK10" s="115">
        <v>6</v>
      </c>
      <c r="AL10" s="115">
        <v>4</v>
      </c>
      <c r="AM10" s="115">
        <f t="shared" si="0"/>
        <v>16</v>
      </c>
      <c r="AN10" s="114"/>
      <c r="AO10" s="115">
        <v>4</v>
      </c>
      <c r="AP10" s="115">
        <v>1</v>
      </c>
      <c r="AQ10" s="115">
        <v>2</v>
      </c>
      <c r="AR10" s="115">
        <v>5</v>
      </c>
      <c r="AS10" s="115">
        <v>8</v>
      </c>
      <c r="AT10" s="115">
        <f t="shared" si="1"/>
        <v>16</v>
      </c>
      <c r="AU10" s="115">
        <f t="shared" si="2"/>
        <v>36</v>
      </c>
      <c r="AV10" s="115">
        <f t="shared" si="3"/>
        <v>7.2</v>
      </c>
    </row>
    <row r="11" spans="1:48">
      <c r="A11" s="47">
        <v>4</v>
      </c>
      <c r="B11" s="57" t="s">
        <v>315</v>
      </c>
      <c r="C11" s="13" t="s">
        <v>316</v>
      </c>
      <c r="D11" s="14">
        <v>0</v>
      </c>
      <c r="E11" s="14">
        <v>7</v>
      </c>
      <c r="F11" s="14">
        <v>10</v>
      </c>
      <c r="G11" s="14">
        <v>10</v>
      </c>
      <c r="H11" s="14">
        <v>0</v>
      </c>
      <c r="I11" s="14">
        <v>0</v>
      </c>
      <c r="J11" s="14">
        <v>0</v>
      </c>
      <c r="K11" s="14">
        <v>9.8000000000000007</v>
      </c>
      <c r="L11" s="14">
        <v>5</v>
      </c>
      <c r="M11" s="14">
        <v>5.5</v>
      </c>
      <c r="N11" s="15">
        <f t="shared" si="4"/>
        <v>4.7300000000000004</v>
      </c>
      <c r="O11" s="14">
        <v>10</v>
      </c>
      <c r="P11" s="14">
        <v>9.6</v>
      </c>
      <c r="Q11" s="14">
        <v>8</v>
      </c>
      <c r="R11" s="14">
        <v>8.6999999999999993</v>
      </c>
      <c r="S11" s="14">
        <v>10</v>
      </c>
      <c r="T11" s="21"/>
      <c r="U11" s="21"/>
      <c r="V11" s="15">
        <f t="shared" si="5"/>
        <v>9.26</v>
      </c>
      <c r="W11" s="14">
        <v>8.5</v>
      </c>
      <c r="X11" s="14">
        <v>8.9</v>
      </c>
      <c r="Y11" s="14">
        <v>9.6</v>
      </c>
      <c r="Z11" s="15">
        <f t="shared" si="6"/>
        <v>9</v>
      </c>
      <c r="AA11" s="22">
        <v>8.6</v>
      </c>
      <c r="AB11" s="14">
        <v>0</v>
      </c>
      <c r="AC11" s="14">
        <v>9.5</v>
      </c>
      <c r="AD11" s="15">
        <f t="shared" si="7"/>
        <v>6.03</v>
      </c>
      <c r="AE11" s="17">
        <f t="shared" si="8"/>
        <v>5.8</v>
      </c>
      <c r="AF11" s="18">
        <v>9.18</v>
      </c>
      <c r="AG11" s="15">
        <f t="shared" si="9"/>
        <v>1.83</v>
      </c>
      <c r="AH11" s="19">
        <f t="shared" si="10"/>
        <v>7.63</v>
      </c>
      <c r="AJ11" s="115">
        <v>2</v>
      </c>
      <c r="AK11" s="115">
        <v>4</v>
      </c>
      <c r="AL11" s="115">
        <v>4</v>
      </c>
      <c r="AM11" s="115">
        <f t="shared" si="0"/>
        <v>10</v>
      </c>
      <c r="AN11" s="114"/>
      <c r="AO11" s="115">
        <v>4</v>
      </c>
      <c r="AP11" s="115">
        <v>4</v>
      </c>
      <c r="AQ11" s="115">
        <v>3</v>
      </c>
      <c r="AR11" s="115">
        <v>5</v>
      </c>
      <c r="AS11" s="115">
        <v>4</v>
      </c>
      <c r="AT11" s="115">
        <f t="shared" si="1"/>
        <v>10</v>
      </c>
      <c r="AU11" s="115">
        <f t="shared" si="2"/>
        <v>30</v>
      </c>
      <c r="AV11" s="115">
        <f t="shared" si="3"/>
        <v>6</v>
      </c>
    </row>
    <row r="12" spans="1:48">
      <c r="A12" s="47">
        <v>5</v>
      </c>
      <c r="B12" s="12" t="s">
        <v>317</v>
      </c>
      <c r="C12" s="13" t="s">
        <v>318</v>
      </c>
      <c r="D12" s="14">
        <v>9.6</v>
      </c>
      <c r="E12" s="14">
        <v>1</v>
      </c>
      <c r="F12" s="14">
        <v>6</v>
      </c>
      <c r="G12" s="14">
        <v>8.3000000000000007</v>
      </c>
      <c r="H12" s="14">
        <v>5.2</v>
      </c>
      <c r="I12" s="14">
        <v>5.8</v>
      </c>
      <c r="J12" s="14">
        <v>0</v>
      </c>
      <c r="K12" s="14">
        <v>10</v>
      </c>
      <c r="L12" s="14">
        <v>8</v>
      </c>
      <c r="M12" s="14">
        <v>8.1</v>
      </c>
      <c r="N12" s="15">
        <f t="shared" si="4"/>
        <v>6.2</v>
      </c>
      <c r="O12" s="14">
        <v>9.5</v>
      </c>
      <c r="P12" s="14">
        <v>8.6</v>
      </c>
      <c r="Q12" s="14">
        <v>6.5</v>
      </c>
      <c r="R12" s="14">
        <v>8.4</v>
      </c>
      <c r="S12" s="14">
        <v>9.6</v>
      </c>
      <c r="T12" s="21"/>
      <c r="U12" s="21"/>
      <c r="V12" s="15">
        <f t="shared" si="5"/>
        <v>8.52</v>
      </c>
      <c r="W12" s="14">
        <v>8.5</v>
      </c>
      <c r="X12" s="14">
        <v>8.9</v>
      </c>
      <c r="Y12" s="14">
        <v>8.4</v>
      </c>
      <c r="Z12" s="15">
        <f t="shared" si="6"/>
        <v>8.6</v>
      </c>
      <c r="AA12" s="22">
        <v>7.6</v>
      </c>
      <c r="AB12" s="14">
        <v>0</v>
      </c>
      <c r="AC12" s="14">
        <v>9.5</v>
      </c>
      <c r="AD12" s="15">
        <f t="shared" si="7"/>
        <v>5.7</v>
      </c>
      <c r="AE12" s="17">
        <f t="shared" si="8"/>
        <v>5.8</v>
      </c>
      <c r="AF12" s="18">
        <v>7.4600000000000009</v>
      </c>
      <c r="AG12" s="15">
        <f t="shared" si="9"/>
        <v>1.49</v>
      </c>
      <c r="AH12" s="19">
        <f t="shared" si="10"/>
        <v>7.29</v>
      </c>
      <c r="AJ12" s="115">
        <v>2</v>
      </c>
      <c r="AK12" s="115">
        <v>1</v>
      </c>
      <c r="AL12" s="115">
        <v>1</v>
      </c>
      <c r="AM12" s="115">
        <f t="shared" si="0"/>
        <v>4</v>
      </c>
      <c r="AN12" s="114"/>
      <c r="AO12" s="115">
        <v>5</v>
      </c>
      <c r="AP12" s="115">
        <v>2</v>
      </c>
      <c r="AQ12" s="115">
        <v>2</v>
      </c>
      <c r="AR12" s="115">
        <v>5</v>
      </c>
      <c r="AS12" s="115">
        <v>4</v>
      </c>
      <c r="AT12" s="115">
        <f t="shared" si="1"/>
        <v>4</v>
      </c>
      <c r="AU12" s="115">
        <f t="shared" si="2"/>
        <v>22</v>
      </c>
      <c r="AV12" s="115">
        <f t="shared" si="3"/>
        <v>4.4000000000000004</v>
      </c>
    </row>
    <row r="13" spans="1:48">
      <c r="A13" s="47">
        <v>6</v>
      </c>
      <c r="B13" s="57" t="s">
        <v>319</v>
      </c>
      <c r="C13" s="13" t="s">
        <v>27</v>
      </c>
      <c r="D13" s="14">
        <v>0</v>
      </c>
      <c r="E13" s="14">
        <v>7.6</v>
      </c>
      <c r="F13" s="14">
        <v>9.6</v>
      </c>
      <c r="G13" s="14">
        <v>10</v>
      </c>
      <c r="H13" s="14">
        <v>6.8999999999999995</v>
      </c>
      <c r="I13" s="14">
        <v>5.625</v>
      </c>
      <c r="J13" s="14">
        <v>6.375</v>
      </c>
      <c r="K13" s="14">
        <v>7.3500000000000005</v>
      </c>
      <c r="L13" s="14">
        <v>7.5</v>
      </c>
      <c r="M13" s="14">
        <v>5.85</v>
      </c>
      <c r="N13" s="15">
        <f t="shared" si="4"/>
        <v>6.68</v>
      </c>
      <c r="O13" s="14" t="s">
        <v>310</v>
      </c>
      <c r="P13" s="14">
        <v>8.8000000000000007</v>
      </c>
      <c r="Q13" s="14">
        <v>9.5</v>
      </c>
      <c r="R13" s="14">
        <v>8.6</v>
      </c>
      <c r="S13" s="14">
        <v>9.6</v>
      </c>
      <c r="T13" s="21"/>
      <c r="U13" s="21"/>
      <c r="V13" s="15">
        <f t="shared" si="5"/>
        <v>9.1199999999999992</v>
      </c>
      <c r="W13" s="14">
        <v>7.5</v>
      </c>
      <c r="X13" s="14">
        <v>9.1</v>
      </c>
      <c r="Y13" s="14">
        <v>5</v>
      </c>
      <c r="Z13" s="15">
        <f t="shared" si="6"/>
        <v>7.2</v>
      </c>
      <c r="AA13" s="22">
        <v>7.4</v>
      </c>
      <c r="AB13" s="14">
        <v>0</v>
      </c>
      <c r="AC13" s="14">
        <v>10</v>
      </c>
      <c r="AD13" s="15">
        <f t="shared" si="7"/>
        <v>5.8</v>
      </c>
      <c r="AE13" s="17">
        <f t="shared" si="8"/>
        <v>5.76</v>
      </c>
      <c r="AF13" s="18">
        <v>8.8800000000000008</v>
      </c>
      <c r="AG13" s="15">
        <f t="shared" si="9"/>
        <v>1.77</v>
      </c>
      <c r="AH13" s="19">
        <f t="shared" si="10"/>
        <v>7.5299999999999994</v>
      </c>
      <c r="AJ13" s="115">
        <v>2</v>
      </c>
      <c r="AK13" s="115">
        <v>1</v>
      </c>
      <c r="AL13" s="115">
        <v>1</v>
      </c>
      <c r="AM13" s="115">
        <f t="shared" si="0"/>
        <v>4</v>
      </c>
      <c r="AN13" s="114"/>
      <c r="AO13" s="115">
        <v>2</v>
      </c>
      <c r="AP13" s="115">
        <v>1</v>
      </c>
      <c r="AQ13" s="115">
        <v>2</v>
      </c>
      <c r="AR13" s="115">
        <v>1</v>
      </c>
      <c r="AS13" s="115">
        <v>4</v>
      </c>
      <c r="AT13" s="115">
        <f t="shared" si="1"/>
        <v>4</v>
      </c>
      <c r="AU13" s="115">
        <f t="shared" si="2"/>
        <v>14</v>
      </c>
      <c r="AV13" s="115">
        <f t="shared" si="3"/>
        <v>2.8000000000000003</v>
      </c>
    </row>
    <row r="14" spans="1:48">
      <c r="A14" s="47">
        <v>7</v>
      </c>
      <c r="B14" s="12" t="s">
        <v>320</v>
      </c>
      <c r="C14" s="13" t="s">
        <v>321</v>
      </c>
      <c r="D14" s="14">
        <v>8</v>
      </c>
      <c r="E14" s="14">
        <v>7.6</v>
      </c>
      <c r="F14" s="14">
        <v>9</v>
      </c>
      <c r="G14" s="14">
        <v>10</v>
      </c>
      <c r="H14" s="14">
        <v>9.4</v>
      </c>
      <c r="I14" s="14">
        <v>5.2</v>
      </c>
      <c r="J14" s="14">
        <v>8.8000000000000007</v>
      </c>
      <c r="K14" s="14">
        <v>9.5</v>
      </c>
      <c r="L14" s="14">
        <v>5</v>
      </c>
      <c r="M14" s="14">
        <v>2</v>
      </c>
      <c r="N14" s="15">
        <f t="shared" si="4"/>
        <v>7.45</v>
      </c>
      <c r="O14" s="14">
        <v>9</v>
      </c>
      <c r="P14" s="14">
        <v>9.6</v>
      </c>
      <c r="Q14" s="14">
        <v>8.5</v>
      </c>
      <c r="R14" s="14">
        <v>8.1999999999999993</v>
      </c>
      <c r="S14" s="14">
        <v>9.8000000000000007</v>
      </c>
      <c r="T14" s="21"/>
      <c r="U14" s="21"/>
      <c r="V14" s="15">
        <f t="shared" si="5"/>
        <v>9.02</v>
      </c>
      <c r="W14" s="14">
        <v>9.5</v>
      </c>
      <c r="X14" s="14">
        <v>8.9</v>
      </c>
      <c r="Y14" s="14">
        <v>7.8</v>
      </c>
      <c r="Z14" s="15">
        <f t="shared" si="6"/>
        <v>8.73</v>
      </c>
      <c r="AA14" s="14">
        <v>0</v>
      </c>
      <c r="AB14" s="14">
        <v>0</v>
      </c>
      <c r="AC14" s="14">
        <v>6</v>
      </c>
      <c r="AD14" s="15">
        <f t="shared" si="7"/>
        <v>2</v>
      </c>
      <c r="AE14" s="17">
        <f t="shared" si="8"/>
        <v>5.44</v>
      </c>
      <c r="AF14" s="18">
        <v>7.48</v>
      </c>
      <c r="AG14" s="15">
        <f t="shared" si="9"/>
        <v>1.49</v>
      </c>
      <c r="AH14" s="19">
        <f t="shared" si="10"/>
        <v>6.9300000000000006</v>
      </c>
      <c r="AJ14" s="115">
        <v>2</v>
      </c>
      <c r="AK14" s="115">
        <v>4</v>
      </c>
      <c r="AL14" s="115">
        <v>6</v>
      </c>
      <c r="AM14" s="115">
        <f t="shared" si="0"/>
        <v>12</v>
      </c>
      <c r="AN14" s="114"/>
      <c r="AO14" s="115">
        <v>4</v>
      </c>
      <c r="AP14" s="115">
        <v>3</v>
      </c>
      <c r="AQ14" s="115">
        <v>5</v>
      </c>
      <c r="AR14" s="115">
        <v>5</v>
      </c>
      <c r="AS14" s="115">
        <v>4</v>
      </c>
      <c r="AT14" s="115">
        <f t="shared" si="1"/>
        <v>12</v>
      </c>
      <c r="AU14" s="115">
        <f t="shared" si="2"/>
        <v>33</v>
      </c>
      <c r="AV14" s="115">
        <f t="shared" si="3"/>
        <v>6.6000000000000005</v>
      </c>
    </row>
    <row r="15" spans="1:48">
      <c r="A15" s="47">
        <v>8</v>
      </c>
      <c r="B15" s="12" t="s">
        <v>223</v>
      </c>
      <c r="C15" s="13" t="s">
        <v>322</v>
      </c>
      <c r="D15" s="14">
        <v>9.1999999999999993</v>
      </c>
      <c r="E15" s="14">
        <v>9</v>
      </c>
      <c r="F15" s="14">
        <v>9.8000000000000007</v>
      </c>
      <c r="G15" s="14">
        <v>9.8000000000000007</v>
      </c>
      <c r="H15" s="14">
        <v>7.3</v>
      </c>
      <c r="I15" s="14">
        <v>6.5</v>
      </c>
      <c r="J15" s="14">
        <v>9.4</v>
      </c>
      <c r="K15" s="14">
        <v>0</v>
      </c>
      <c r="L15" s="14">
        <v>9</v>
      </c>
      <c r="M15" s="14">
        <v>9.1</v>
      </c>
      <c r="N15" s="15">
        <f t="shared" si="4"/>
        <v>7.91</v>
      </c>
      <c r="O15" s="14">
        <v>9</v>
      </c>
      <c r="P15" s="14" t="s">
        <v>310</v>
      </c>
      <c r="Q15" s="14" t="s">
        <v>310</v>
      </c>
      <c r="R15" s="14">
        <v>9.8000000000000007</v>
      </c>
      <c r="S15" s="14">
        <v>9.6</v>
      </c>
      <c r="T15" s="21"/>
      <c r="U15" s="21"/>
      <c r="V15" s="15">
        <f t="shared" si="5"/>
        <v>9.4600000000000009</v>
      </c>
      <c r="W15" s="14">
        <v>9.5</v>
      </c>
      <c r="X15" s="14">
        <v>7.5</v>
      </c>
      <c r="Y15" s="14">
        <v>8.4</v>
      </c>
      <c r="Z15" s="15">
        <f t="shared" si="6"/>
        <v>8.4600000000000009</v>
      </c>
      <c r="AA15" s="14">
        <v>0</v>
      </c>
      <c r="AB15" s="14">
        <v>0</v>
      </c>
      <c r="AC15" s="14">
        <v>9.5</v>
      </c>
      <c r="AD15" s="15">
        <f t="shared" si="7"/>
        <v>3.16</v>
      </c>
      <c r="AE15" s="17">
        <f t="shared" si="8"/>
        <v>5.79</v>
      </c>
      <c r="AF15" s="18">
        <v>8.9600000000000009</v>
      </c>
      <c r="AG15" s="15">
        <f t="shared" si="9"/>
        <v>1.79</v>
      </c>
      <c r="AH15" s="19">
        <f t="shared" si="10"/>
        <v>7.58</v>
      </c>
      <c r="AJ15" s="115">
        <v>2</v>
      </c>
      <c r="AK15" s="115">
        <v>1</v>
      </c>
      <c r="AL15" s="115">
        <v>1</v>
      </c>
      <c r="AM15" s="115">
        <f t="shared" si="0"/>
        <v>4</v>
      </c>
      <c r="AN15" s="114"/>
      <c r="AO15" s="115">
        <v>3</v>
      </c>
      <c r="AP15" s="115">
        <v>1</v>
      </c>
      <c r="AQ15" s="115">
        <v>2</v>
      </c>
      <c r="AR15" s="115">
        <v>4</v>
      </c>
      <c r="AS15" s="115">
        <v>2</v>
      </c>
      <c r="AT15" s="115">
        <f t="shared" si="1"/>
        <v>4</v>
      </c>
      <c r="AU15" s="115">
        <f t="shared" si="2"/>
        <v>16</v>
      </c>
      <c r="AV15" s="115">
        <f t="shared" si="3"/>
        <v>3.2</v>
      </c>
    </row>
    <row r="16" spans="1:48">
      <c r="A16" s="47">
        <v>9</v>
      </c>
      <c r="B16" s="12" t="s">
        <v>323</v>
      </c>
      <c r="C16" s="13" t="s">
        <v>324</v>
      </c>
      <c r="D16" s="14">
        <v>1</v>
      </c>
      <c r="E16" s="14">
        <v>9.8000000000000007</v>
      </c>
      <c r="F16" s="14">
        <v>7.6</v>
      </c>
      <c r="G16" s="14">
        <v>9.5</v>
      </c>
      <c r="H16" s="14">
        <v>8.1999999999999993</v>
      </c>
      <c r="I16" s="14">
        <v>5.2</v>
      </c>
      <c r="J16" s="14">
        <v>6</v>
      </c>
      <c r="K16" s="14">
        <v>0</v>
      </c>
      <c r="L16" s="14">
        <v>10</v>
      </c>
      <c r="M16" s="14">
        <v>5.5</v>
      </c>
      <c r="N16" s="15">
        <f t="shared" si="4"/>
        <v>6.28</v>
      </c>
      <c r="O16" s="14">
        <v>10</v>
      </c>
      <c r="P16" s="14">
        <v>9.4</v>
      </c>
      <c r="Q16" s="14">
        <v>9.5</v>
      </c>
      <c r="R16" s="14">
        <v>9.6</v>
      </c>
      <c r="S16" s="14">
        <v>9</v>
      </c>
      <c r="T16" s="21"/>
      <c r="U16" s="21"/>
      <c r="V16" s="15">
        <f t="shared" si="5"/>
        <v>9.5</v>
      </c>
      <c r="W16" s="14">
        <v>7.5</v>
      </c>
      <c r="X16" s="14">
        <v>8.4</v>
      </c>
      <c r="Y16" s="14">
        <v>8</v>
      </c>
      <c r="Z16" s="15">
        <f t="shared" si="6"/>
        <v>7.96</v>
      </c>
      <c r="AA16" s="58">
        <v>7.2</v>
      </c>
      <c r="AB16" s="14">
        <v>6</v>
      </c>
      <c r="AC16" s="14">
        <v>5</v>
      </c>
      <c r="AD16" s="15">
        <f t="shared" si="7"/>
        <v>6.06</v>
      </c>
      <c r="AE16" s="17">
        <f t="shared" si="8"/>
        <v>5.96</v>
      </c>
      <c r="AF16" s="18">
        <v>9.1600000000000019</v>
      </c>
      <c r="AG16" s="15">
        <f t="shared" si="9"/>
        <v>1.83</v>
      </c>
      <c r="AH16" s="19">
        <f t="shared" si="10"/>
        <v>7.79</v>
      </c>
      <c r="AJ16" s="115">
        <v>8</v>
      </c>
      <c r="AK16" s="115">
        <v>6</v>
      </c>
      <c r="AL16" s="115">
        <v>6</v>
      </c>
      <c r="AM16" s="115">
        <f t="shared" si="0"/>
        <v>20</v>
      </c>
      <c r="AN16" s="114"/>
      <c r="AO16" s="115">
        <v>4</v>
      </c>
      <c r="AP16" s="115">
        <v>3</v>
      </c>
      <c r="AQ16" s="115">
        <v>2</v>
      </c>
      <c r="AR16" s="115">
        <v>5</v>
      </c>
      <c r="AS16" s="115">
        <v>4</v>
      </c>
      <c r="AT16" s="115">
        <f t="shared" si="1"/>
        <v>20</v>
      </c>
      <c r="AU16" s="115">
        <f t="shared" si="2"/>
        <v>38</v>
      </c>
      <c r="AV16" s="115">
        <f t="shared" si="3"/>
        <v>7.6000000000000005</v>
      </c>
    </row>
    <row r="17" spans="1:48">
      <c r="A17" s="47">
        <v>10</v>
      </c>
      <c r="B17" s="12" t="s">
        <v>325</v>
      </c>
      <c r="C17" s="49" t="s">
        <v>326</v>
      </c>
      <c r="D17" s="14">
        <v>9.8000000000000007</v>
      </c>
      <c r="E17" s="14">
        <v>8</v>
      </c>
      <c r="F17" s="14">
        <v>8.8000000000000007</v>
      </c>
      <c r="G17" s="14">
        <v>10</v>
      </c>
      <c r="H17" s="14">
        <v>5.4</v>
      </c>
      <c r="I17" s="14">
        <v>2.2999999999999998</v>
      </c>
      <c r="J17" s="14">
        <v>0</v>
      </c>
      <c r="K17" s="14">
        <v>10</v>
      </c>
      <c r="L17" s="14">
        <v>10</v>
      </c>
      <c r="M17" s="14">
        <v>8.3000000000000007</v>
      </c>
      <c r="N17" s="15">
        <f t="shared" si="4"/>
        <v>7.26</v>
      </c>
      <c r="O17" s="14">
        <v>10</v>
      </c>
      <c r="P17" s="22">
        <v>9.4</v>
      </c>
      <c r="Q17" s="14">
        <v>9.5</v>
      </c>
      <c r="R17" s="14">
        <v>9.1999999999999993</v>
      </c>
      <c r="S17" s="14">
        <v>10</v>
      </c>
      <c r="T17" s="21"/>
      <c r="U17" s="21"/>
      <c r="V17" s="15">
        <f t="shared" si="5"/>
        <v>9.6199999999999992</v>
      </c>
      <c r="W17" s="14">
        <v>9.5</v>
      </c>
      <c r="X17" s="14">
        <v>9.1</v>
      </c>
      <c r="Y17" s="14">
        <v>5</v>
      </c>
      <c r="Z17" s="15">
        <f t="shared" si="6"/>
        <v>7.86</v>
      </c>
      <c r="AA17" s="14">
        <v>0</v>
      </c>
      <c r="AB17" s="14">
        <v>9</v>
      </c>
      <c r="AC17" s="14">
        <v>8.5</v>
      </c>
      <c r="AD17" s="15">
        <f t="shared" si="7"/>
        <v>5.83</v>
      </c>
      <c r="AE17" s="17">
        <f t="shared" si="8"/>
        <v>6.11</v>
      </c>
      <c r="AF17" s="18">
        <v>8.64</v>
      </c>
      <c r="AG17" s="15">
        <f t="shared" si="9"/>
        <v>1.72</v>
      </c>
      <c r="AH17" s="19">
        <f t="shared" si="10"/>
        <v>7.83</v>
      </c>
      <c r="AJ17" s="115">
        <v>2</v>
      </c>
      <c r="AK17" s="115">
        <v>2</v>
      </c>
      <c r="AL17" s="115">
        <v>2</v>
      </c>
      <c r="AM17" s="115">
        <f t="shared" si="0"/>
        <v>6</v>
      </c>
      <c r="AN17" s="114"/>
      <c r="AO17" s="115">
        <v>4</v>
      </c>
      <c r="AP17" s="115">
        <v>2</v>
      </c>
      <c r="AQ17" s="115">
        <v>5</v>
      </c>
      <c r="AR17" s="115">
        <v>5</v>
      </c>
      <c r="AS17" s="115">
        <v>4</v>
      </c>
      <c r="AT17" s="115">
        <f t="shared" si="1"/>
        <v>6</v>
      </c>
      <c r="AU17" s="115">
        <f t="shared" si="2"/>
        <v>26</v>
      </c>
      <c r="AV17" s="115">
        <f t="shared" si="3"/>
        <v>5.2</v>
      </c>
    </row>
    <row r="18" spans="1:48">
      <c r="A18" s="47">
        <v>11</v>
      </c>
      <c r="B18" s="12" t="s">
        <v>327</v>
      </c>
      <c r="C18" s="49" t="s">
        <v>328</v>
      </c>
      <c r="D18" s="14">
        <v>8.4</v>
      </c>
      <c r="E18" s="14">
        <v>3.2</v>
      </c>
      <c r="F18" s="14">
        <v>9.8000000000000007</v>
      </c>
      <c r="G18" s="14">
        <v>9</v>
      </c>
      <c r="H18" s="14">
        <v>9.4</v>
      </c>
      <c r="I18" s="14">
        <v>7.4</v>
      </c>
      <c r="J18" s="14">
        <v>7.6</v>
      </c>
      <c r="K18" s="14">
        <v>8</v>
      </c>
      <c r="L18" s="14">
        <v>5</v>
      </c>
      <c r="M18" s="14">
        <v>6.8</v>
      </c>
      <c r="N18" s="15">
        <f t="shared" si="4"/>
        <v>7.46</v>
      </c>
      <c r="O18" s="14">
        <v>9.5</v>
      </c>
      <c r="P18" s="14">
        <v>8</v>
      </c>
      <c r="Q18" s="14">
        <v>8</v>
      </c>
      <c r="R18" s="14">
        <v>9.1999999999999993</v>
      </c>
      <c r="S18" s="14">
        <v>10</v>
      </c>
      <c r="T18" s="21"/>
      <c r="U18" s="21"/>
      <c r="V18" s="15">
        <f t="shared" si="5"/>
        <v>8.94</v>
      </c>
      <c r="W18" s="14">
        <v>9.5</v>
      </c>
      <c r="X18" s="14">
        <v>8.6999999999999993</v>
      </c>
      <c r="Y18" s="14">
        <v>9.6</v>
      </c>
      <c r="Z18" s="15">
        <f t="shared" si="6"/>
        <v>9.26</v>
      </c>
      <c r="AA18" s="22">
        <v>9.1999999999999993</v>
      </c>
      <c r="AB18" s="14">
        <v>8</v>
      </c>
      <c r="AC18" s="14">
        <v>8.5</v>
      </c>
      <c r="AD18" s="15">
        <f t="shared" si="7"/>
        <v>8.56</v>
      </c>
      <c r="AE18" s="17">
        <f t="shared" si="8"/>
        <v>6.84</v>
      </c>
      <c r="AF18" s="18">
        <v>8.9600000000000009</v>
      </c>
      <c r="AG18" s="15">
        <f t="shared" si="9"/>
        <v>1.79</v>
      </c>
      <c r="AH18" s="19">
        <f t="shared" si="10"/>
        <v>8.629999999999999</v>
      </c>
      <c r="AJ18" s="115">
        <v>6</v>
      </c>
      <c r="AK18" s="115">
        <v>1</v>
      </c>
      <c r="AL18" s="115">
        <v>6</v>
      </c>
      <c r="AM18" s="115">
        <f t="shared" si="0"/>
        <v>13</v>
      </c>
      <c r="AN18" s="114"/>
      <c r="AO18" s="115">
        <v>5</v>
      </c>
      <c r="AP18" s="115">
        <v>4</v>
      </c>
      <c r="AQ18" s="115">
        <v>4</v>
      </c>
      <c r="AR18" s="115">
        <v>5</v>
      </c>
      <c r="AS18" s="115">
        <v>2</v>
      </c>
      <c r="AT18" s="115">
        <f t="shared" si="1"/>
        <v>13</v>
      </c>
      <c r="AU18" s="115">
        <f t="shared" si="2"/>
        <v>33</v>
      </c>
      <c r="AV18" s="115">
        <f t="shared" si="3"/>
        <v>6.6000000000000005</v>
      </c>
    </row>
    <row r="19" spans="1:48">
      <c r="A19" s="47">
        <v>12</v>
      </c>
      <c r="B19" s="57" t="s">
        <v>329</v>
      </c>
      <c r="C19" s="49" t="s">
        <v>330</v>
      </c>
      <c r="D19" s="14">
        <v>8.6</v>
      </c>
      <c r="E19" s="14">
        <v>9.8000000000000007</v>
      </c>
      <c r="F19" s="14">
        <v>8.3000000000000007</v>
      </c>
      <c r="G19" s="14">
        <v>0</v>
      </c>
      <c r="H19" s="14">
        <v>0</v>
      </c>
      <c r="I19" s="14">
        <v>0</v>
      </c>
      <c r="J19" s="14">
        <v>6.6</v>
      </c>
      <c r="K19" s="14">
        <v>10</v>
      </c>
      <c r="L19" s="14">
        <v>5</v>
      </c>
      <c r="M19" s="14">
        <v>9.5</v>
      </c>
      <c r="N19" s="15">
        <f t="shared" si="4"/>
        <v>5.78</v>
      </c>
      <c r="O19" s="14">
        <v>9.5</v>
      </c>
      <c r="P19" s="14">
        <v>8.4</v>
      </c>
      <c r="Q19" s="14">
        <v>7</v>
      </c>
      <c r="R19" s="14">
        <v>8.6</v>
      </c>
      <c r="S19" s="14">
        <v>9.6</v>
      </c>
      <c r="T19" s="21"/>
      <c r="U19" s="21"/>
      <c r="V19" s="15">
        <f t="shared" si="5"/>
        <v>8.6199999999999992</v>
      </c>
      <c r="W19" s="14">
        <v>7.5</v>
      </c>
      <c r="X19" s="14">
        <v>8.4</v>
      </c>
      <c r="Y19" s="14">
        <v>8</v>
      </c>
      <c r="Z19" s="15">
        <f t="shared" si="6"/>
        <v>7.96</v>
      </c>
      <c r="AA19" s="14">
        <v>9</v>
      </c>
      <c r="AB19" s="14">
        <v>9</v>
      </c>
      <c r="AC19" s="14">
        <v>9.5</v>
      </c>
      <c r="AD19" s="15">
        <f t="shared" si="7"/>
        <v>9.16</v>
      </c>
      <c r="AE19" s="17">
        <f t="shared" si="8"/>
        <v>6.3</v>
      </c>
      <c r="AF19" s="18">
        <v>7.28</v>
      </c>
      <c r="AG19" s="15">
        <f t="shared" si="9"/>
        <v>1.45</v>
      </c>
      <c r="AH19" s="19">
        <f t="shared" si="10"/>
        <v>7.75</v>
      </c>
      <c r="AJ19" s="115">
        <v>6</v>
      </c>
      <c r="AK19" s="115">
        <v>4</v>
      </c>
      <c r="AL19" s="115">
        <v>2</v>
      </c>
      <c r="AM19" s="115">
        <f t="shared" si="0"/>
        <v>12</v>
      </c>
      <c r="AN19" s="114"/>
      <c r="AO19" s="115">
        <v>4</v>
      </c>
      <c r="AP19" s="115">
        <v>4</v>
      </c>
      <c r="AQ19" s="115">
        <v>3</v>
      </c>
      <c r="AR19" s="115">
        <v>5</v>
      </c>
      <c r="AS19" s="115">
        <v>4</v>
      </c>
      <c r="AT19" s="115">
        <f t="shared" si="1"/>
        <v>12</v>
      </c>
      <c r="AU19" s="115">
        <f t="shared" si="2"/>
        <v>32</v>
      </c>
      <c r="AV19" s="115">
        <f t="shared" si="3"/>
        <v>6.4</v>
      </c>
    </row>
    <row r="20" spans="1:48">
      <c r="A20" s="47">
        <v>13</v>
      </c>
      <c r="B20" s="12" t="s">
        <v>54</v>
      </c>
      <c r="C20" s="49" t="s">
        <v>332</v>
      </c>
      <c r="D20" s="14">
        <v>9.4</v>
      </c>
      <c r="E20" s="14">
        <v>7.6</v>
      </c>
      <c r="F20" s="14">
        <v>9.4</v>
      </c>
      <c r="G20" s="14">
        <v>9.8000000000000007</v>
      </c>
      <c r="H20" s="14">
        <v>5.3199999999999994</v>
      </c>
      <c r="I20" s="14">
        <v>4.76</v>
      </c>
      <c r="J20" s="14">
        <v>7.6</v>
      </c>
      <c r="K20" s="14">
        <v>0</v>
      </c>
      <c r="L20" s="14">
        <v>4</v>
      </c>
      <c r="M20" s="14">
        <v>9.1</v>
      </c>
      <c r="N20" s="15">
        <f t="shared" si="4"/>
        <v>6.69</v>
      </c>
      <c r="O20" s="14">
        <v>10</v>
      </c>
      <c r="P20" s="14">
        <v>9.4</v>
      </c>
      <c r="Q20" s="14">
        <v>8</v>
      </c>
      <c r="R20" s="14">
        <v>7.8</v>
      </c>
      <c r="S20" s="14">
        <v>9.6</v>
      </c>
      <c r="T20" s="21"/>
      <c r="U20" s="21"/>
      <c r="V20" s="15">
        <f t="shared" si="5"/>
        <v>8.9600000000000009</v>
      </c>
      <c r="W20" s="14">
        <v>9.5</v>
      </c>
      <c r="X20" s="14">
        <v>8.9</v>
      </c>
      <c r="Y20" s="14">
        <v>8.4</v>
      </c>
      <c r="Z20" s="15">
        <f t="shared" si="6"/>
        <v>8.93</v>
      </c>
      <c r="AA20" s="14">
        <v>9.1999999999999993</v>
      </c>
      <c r="AB20" s="14">
        <v>6.5</v>
      </c>
      <c r="AC20" s="14">
        <v>8.5</v>
      </c>
      <c r="AD20" s="15">
        <f t="shared" si="7"/>
        <v>8.06</v>
      </c>
      <c r="AE20" s="17">
        <f t="shared" si="8"/>
        <v>6.52</v>
      </c>
      <c r="AF20" s="18">
        <v>8.2800000000000011</v>
      </c>
      <c r="AG20" s="15">
        <f t="shared" si="9"/>
        <v>1.65</v>
      </c>
      <c r="AH20" s="19">
        <f t="shared" si="10"/>
        <v>8.17</v>
      </c>
      <c r="AJ20" s="115">
        <v>6</v>
      </c>
      <c r="AK20" s="115">
        <v>4</v>
      </c>
      <c r="AL20" s="115">
        <v>2</v>
      </c>
      <c r="AM20" s="115">
        <f t="shared" si="0"/>
        <v>12</v>
      </c>
      <c r="AN20" s="114"/>
      <c r="AO20" s="115">
        <v>4</v>
      </c>
      <c r="AP20" s="115">
        <v>3</v>
      </c>
      <c r="AQ20" s="115">
        <v>0</v>
      </c>
      <c r="AR20" s="115">
        <v>5</v>
      </c>
      <c r="AS20" s="115">
        <v>0</v>
      </c>
      <c r="AT20" s="115">
        <f t="shared" si="1"/>
        <v>12</v>
      </c>
      <c r="AU20" s="115">
        <f t="shared" si="2"/>
        <v>24</v>
      </c>
      <c r="AV20" s="115">
        <f t="shared" si="3"/>
        <v>4.8000000000000007</v>
      </c>
    </row>
    <row r="21" spans="1:48">
      <c r="A21" s="47">
        <v>14</v>
      </c>
      <c r="B21" s="57" t="s">
        <v>243</v>
      </c>
      <c r="C21" s="49" t="s">
        <v>333</v>
      </c>
      <c r="D21" s="14">
        <v>8.4</v>
      </c>
      <c r="E21" s="14">
        <v>1</v>
      </c>
      <c r="F21" s="14">
        <v>8.8000000000000007</v>
      </c>
      <c r="G21" s="14">
        <v>8.5</v>
      </c>
      <c r="H21" s="14">
        <v>4.76</v>
      </c>
      <c r="I21" s="14">
        <v>3.8499999999999996</v>
      </c>
      <c r="J21" s="14">
        <v>5.88</v>
      </c>
      <c r="K21" s="14">
        <v>7</v>
      </c>
      <c r="L21" s="14">
        <v>6</v>
      </c>
      <c r="M21" s="14">
        <v>8.8000000000000007</v>
      </c>
      <c r="N21" s="15">
        <f t="shared" si="4"/>
        <v>6.29</v>
      </c>
      <c r="O21" s="14">
        <v>10</v>
      </c>
      <c r="P21" s="14">
        <v>9.6</v>
      </c>
      <c r="Q21" s="14">
        <v>8</v>
      </c>
      <c r="R21" s="14">
        <v>7.8</v>
      </c>
      <c r="S21" s="14">
        <v>9.6</v>
      </c>
      <c r="T21" s="21"/>
      <c r="U21" s="21"/>
      <c r="V21" s="15">
        <f t="shared" si="5"/>
        <v>9</v>
      </c>
      <c r="W21" s="14">
        <v>7.5</v>
      </c>
      <c r="X21" s="14">
        <v>7.5</v>
      </c>
      <c r="Y21" s="14">
        <v>9.8000000000000007</v>
      </c>
      <c r="Z21" s="15">
        <f t="shared" si="6"/>
        <v>8.26</v>
      </c>
      <c r="AA21" s="14">
        <v>0</v>
      </c>
      <c r="AB21" s="14">
        <v>7.5</v>
      </c>
      <c r="AC21" s="14">
        <v>9</v>
      </c>
      <c r="AD21" s="15">
        <f t="shared" si="7"/>
        <v>5.5</v>
      </c>
      <c r="AE21" s="17">
        <f t="shared" si="8"/>
        <v>5.81</v>
      </c>
      <c r="AF21" s="18">
        <v>8.8000000000000025</v>
      </c>
      <c r="AG21" s="15">
        <f t="shared" si="9"/>
        <v>1.76</v>
      </c>
      <c r="AH21" s="19">
        <f t="shared" si="10"/>
        <v>7.5699999999999994</v>
      </c>
      <c r="AJ21" s="115">
        <v>8</v>
      </c>
      <c r="AK21" s="115">
        <v>6</v>
      </c>
      <c r="AL21" s="115">
        <v>6</v>
      </c>
      <c r="AM21" s="115">
        <f t="shared" si="0"/>
        <v>20</v>
      </c>
      <c r="AN21" s="114"/>
      <c r="AO21" s="115">
        <v>5</v>
      </c>
      <c r="AP21" s="115">
        <v>5</v>
      </c>
      <c r="AQ21" s="115">
        <v>2</v>
      </c>
      <c r="AR21" s="115">
        <v>5</v>
      </c>
      <c r="AS21" s="115">
        <v>4</v>
      </c>
      <c r="AT21" s="115">
        <f t="shared" si="1"/>
        <v>20</v>
      </c>
      <c r="AU21" s="115">
        <f t="shared" si="2"/>
        <v>41</v>
      </c>
      <c r="AV21" s="115">
        <f t="shared" si="3"/>
        <v>8.2000000000000011</v>
      </c>
    </row>
    <row r="22" spans="1:48">
      <c r="A22" s="47">
        <v>15</v>
      </c>
      <c r="B22" s="57" t="s">
        <v>334</v>
      </c>
      <c r="C22" s="49" t="s">
        <v>335</v>
      </c>
      <c r="D22" s="14">
        <v>9.8000000000000007</v>
      </c>
      <c r="E22" s="14">
        <v>10</v>
      </c>
      <c r="F22" s="14">
        <v>10</v>
      </c>
      <c r="G22" s="14">
        <v>10</v>
      </c>
      <c r="H22" s="14">
        <v>9.4</v>
      </c>
      <c r="I22" s="14">
        <v>8</v>
      </c>
      <c r="J22" s="14">
        <v>8.5</v>
      </c>
      <c r="K22" s="14">
        <v>10</v>
      </c>
      <c r="L22" s="14">
        <v>8</v>
      </c>
      <c r="M22" s="14">
        <v>9.6</v>
      </c>
      <c r="N22" s="15">
        <f t="shared" si="4"/>
        <v>9.33</v>
      </c>
      <c r="O22" s="14">
        <v>10</v>
      </c>
      <c r="P22" s="14">
        <v>8.4</v>
      </c>
      <c r="Q22" s="14">
        <v>9.5</v>
      </c>
      <c r="R22" s="14">
        <v>9.8000000000000007</v>
      </c>
      <c r="S22" s="14">
        <v>9.6</v>
      </c>
      <c r="T22" s="21"/>
      <c r="U22" s="21"/>
      <c r="V22" s="15">
        <f t="shared" si="5"/>
        <v>9.4600000000000009</v>
      </c>
      <c r="W22" s="14">
        <v>9.5</v>
      </c>
      <c r="X22" s="14">
        <v>8.6999999999999993</v>
      </c>
      <c r="Y22" s="14">
        <v>7.8</v>
      </c>
      <c r="Z22" s="15">
        <f t="shared" si="6"/>
        <v>8.66</v>
      </c>
      <c r="AA22" s="22">
        <v>8.6</v>
      </c>
      <c r="AB22" s="14">
        <v>10</v>
      </c>
      <c r="AC22" s="14">
        <v>10</v>
      </c>
      <c r="AD22" s="15">
        <f t="shared" si="7"/>
        <v>9.5299999999999994</v>
      </c>
      <c r="AE22" s="17">
        <f t="shared" si="8"/>
        <v>7.39</v>
      </c>
      <c r="AF22" s="18">
        <v>9.92</v>
      </c>
      <c r="AG22" s="15">
        <f t="shared" si="9"/>
        <v>1.98</v>
      </c>
      <c r="AH22" s="19">
        <f t="shared" si="10"/>
        <v>9.3699999999999992</v>
      </c>
      <c r="AJ22" s="115">
        <v>6</v>
      </c>
      <c r="AK22" s="115">
        <v>4</v>
      </c>
      <c r="AL22" s="115">
        <v>6</v>
      </c>
      <c r="AM22" s="115">
        <f t="shared" si="0"/>
        <v>16</v>
      </c>
      <c r="AN22" s="114"/>
      <c r="AO22" s="115">
        <v>4</v>
      </c>
      <c r="AP22" s="115">
        <v>0</v>
      </c>
      <c r="AQ22" s="115">
        <v>3</v>
      </c>
      <c r="AR22" s="115">
        <v>4</v>
      </c>
      <c r="AS22" s="115">
        <v>4</v>
      </c>
      <c r="AT22" s="115">
        <f t="shared" si="1"/>
        <v>16</v>
      </c>
      <c r="AU22" s="115">
        <f t="shared" si="2"/>
        <v>31</v>
      </c>
      <c r="AV22" s="115">
        <f t="shared" si="3"/>
        <v>6.2</v>
      </c>
    </row>
    <row r="23" spans="1:48">
      <c r="A23" s="47">
        <v>16</v>
      </c>
      <c r="B23" s="12" t="s">
        <v>337</v>
      </c>
      <c r="C23" s="49" t="s">
        <v>338</v>
      </c>
      <c r="D23" s="14">
        <v>9.8000000000000007</v>
      </c>
      <c r="E23" s="14">
        <v>7</v>
      </c>
      <c r="F23" s="14">
        <v>8.6</v>
      </c>
      <c r="G23" s="14">
        <v>9.8000000000000007</v>
      </c>
      <c r="H23" s="14">
        <v>9.3000000000000007</v>
      </c>
      <c r="I23" s="14">
        <v>9.6</v>
      </c>
      <c r="J23" s="14">
        <v>5.6</v>
      </c>
      <c r="K23" s="14">
        <v>10</v>
      </c>
      <c r="L23" s="14">
        <v>9</v>
      </c>
      <c r="M23" s="14">
        <v>8.8000000000000007</v>
      </c>
      <c r="N23" s="15">
        <f t="shared" si="4"/>
        <v>8.75</v>
      </c>
      <c r="O23" s="14">
        <v>10</v>
      </c>
      <c r="P23" s="14">
        <v>9.6</v>
      </c>
      <c r="Q23" s="14">
        <v>7.5</v>
      </c>
      <c r="R23" s="14">
        <v>9.4</v>
      </c>
      <c r="S23" s="14">
        <v>9.8000000000000007</v>
      </c>
      <c r="T23" s="21"/>
      <c r="U23" s="21"/>
      <c r="V23" s="15">
        <f t="shared" si="5"/>
        <v>9.26</v>
      </c>
      <c r="W23" s="14">
        <v>9.5</v>
      </c>
      <c r="X23" s="14">
        <v>8.9</v>
      </c>
      <c r="Y23" s="14">
        <v>7.8</v>
      </c>
      <c r="Z23" s="15">
        <f t="shared" si="6"/>
        <v>8.73</v>
      </c>
      <c r="AA23" s="14">
        <v>9</v>
      </c>
      <c r="AB23" s="14">
        <v>9.8000000000000007</v>
      </c>
      <c r="AC23" s="14">
        <v>9.5</v>
      </c>
      <c r="AD23" s="15">
        <f t="shared" si="7"/>
        <v>9.43</v>
      </c>
      <c r="AE23" s="17">
        <f t="shared" si="8"/>
        <v>7.23</v>
      </c>
      <c r="AF23" s="18">
        <v>8.68</v>
      </c>
      <c r="AG23" s="15">
        <f t="shared" si="9"/>
        <v>1.73</v>
      </c>
      <c r="AH23" s="19">
        <f t="shared" si="10"/>
        <v>8.9600000000000009</v>
      </c>
      <c r="AJ23" s="115">
        <v>8</v>
      </c>
      <c r="AK23" s="115">
        <v>6</v>
      </c>
      <c r="AL23" s="115">
        <v>6</v>
      </c>
      <c r="AM23" s="115">
        <f t="shared" si="0"/>
        <v>20</v>
      </c>
      <c r="AN23" s="114"/>
      <c r="AO23" s="115">
        <v>4</v>
      </c>
      <c r="AP23" s="115">
        <v>3</v>
      </c>
      <c r="AQ23" s="115">
        <v>2</v>
      </c>
      <c r="AR23" s="115">
        <v>5</v>
      </c>
      <c r="AS23" s="115">
        <v>2</v>
      </c>
      <c r="AT23" s="115">
        <f t="shared" si="1"/>
        <v>20</v>
      </c>
      <c r="AU23" s="115">
        <f t="shared" si="2"/>
        <v>36</v>
      </c>
      <c r="AV23" s="115">
        <f t="shared" si="3"/>
        <v>7.2</v>
      </c>
    </row>
    <row r="24" spans="1:48">
      <c r="A24" s="47">
        <v>17</v>
      </c>
      <c r="B24" s="57" t="s">
        <v>339</v>
      </c>
      <c r="C24" s="49" t="s">
        <v>340</v>
      </c>
      <c r="D24" s="14">
        <v>9.8000000000000007</v>
      </c>
      <c r="E24" s="14">
        <v>8</v>
      </c>
      <c r="F24" s="14">
        <v>8.5</v>
      </c>
      <c r="G24" s="14">
        <v>8.5</v>
      </c>
      <c r="H24" s="14">
        <v>9.3000000000000007</v>
      </c>
      <c r="I24" s="14">
        <v>8.1999999999999993</v>
      </c>
      <c r="J24" s="14">
        <v>9.4</v>
      </c>
      <c r="K24" s="14">
        <v>10</v>
      </c>
      <c r="L24" s="14">
        <v>10</v>
      </c>
      <c r="M24" s="14">
        <v>8.8000000000000007</v>
      </c>
      <c r="N24" s="15">
        <f t="shared" si="4"/>
        <v>9.0500000000000007</v>
      </c>
      <c r="O24" s="14">
        <v>10</v>
      </c>
      <c r="P24" s="14">
        <v>8.6</v>
      </c>
      <c r="Q24" s="14">
        <v>8.5</v>
      </c>
      <c r="R24" s="14">
        <v>9.3000000000000007</v>
      </c>
      <c r="S24" s="14">
        <v>9.8000000000000007</v>
      </c>
      <c r="T24" s="21"/>
      <c r="U24" s="21"/>
      <c r="V24" s="15">
        <f t="shared" si="5"/>
        <v>9.24</v>
      </c>
      <c r="W24" s="14">
        <v>9.5</v>
      </c>
      <c r="X24" s="14">
        <v>8.9</v>
      </c>
      <c r="Y24" s="14">
        <v>7.8</v>
      </c>
      <c r="Z24" s="15">
        <f t="shared" si="6"/>
        <v>8.73</v>
      </c>
      <c r="AA24" s="22">
        <v>8.4</v>
      </c>
      <c r="AB24" s="14">
        <v>9.5</v>
      </c>
      <c r="AC24" s="14">
        <v>9</v>
      </c>
      <c r="AD24" s="15">
        <f t="shared" si="7"/>
        <v>8.9600000000000009</v>
      </c>
      <c r="AE24" s="17">
        <f t="shared" si="8"/>
        <v>7.19</v>
      </c>
      <c r="AF24" s="18">
        <v>9.8000000000000025</v>
      </c>
      <c r="AG24" s="15">
        <f t="shared" si="9"/>
        <v>1.96</v>
      </c>
      <c r="AH24" s="19">
        <f t="shared" si="10"/>
        <v>9.15</v>
      </c>
      <c r="AJ24" s="115"/>
      <c r="AK24" s="115"/>
      <c r="AL24" s="115"/>
      <c r="AM24" s="115">
        <f t="shared" si="0"/>
        <v>0</v>
      </c>
      <c r="AN24" s="114"/>
      <c r="AO24" s="115"/>
      <c r="AP24" s="115"/>
      <c r="AQ24" s="115"/>
      <c r="AR24" s="115"/>
      <c r="AS24" s="115"/>
      <c r="AT24" s="115">
        <f t="shared" si="1"/>
        <v>0</v>
      </c>
      <c r="AU24" s="115">
        <f t="shared" si="2"/>
        <v>0</v>
      </c>
      <c r="AV24" s="115">
        <f t="shared" si="3"/>
        <v>0</v>
      </c>
    </row>
    <row r="25" spans="1:48">
      <c r="A25" s="47">
        <v>18</v>
      </c>
      <c r="B25" s="12" t="s">
        <v>341</v>
      </c>
      <c r="C25" s="49" t="s">
        <v>342</v>
      </c>
      <c r="D25" s="14">
        <v>9</v>
      </c>
      <c r="E25" s="14">
        <v>5</v>
      </c>
      <c r="F25" s="14">
        <v>2</v>
      </c>
      <c r="G25" s="14">
        <v>7</v>
      </c>
      <c r="H25" s="14">
        <v>0</v>
      </c>
      <c r="I25" s="14">
        <v>0</v>
      </c>
      <c r="J25" s="14">
        <v>6</v>
      </c>
      <c r="K25" s="14">
        <v>8</v>
      </c>
      <c r="L25" s="14">
        <v>7</v>
      </c>
      <c r="M25" s="14">
        <v>7.3</v>
      </c>
      <c r="N25" s="15">
        <f t="shared" si="4"/>
        <v>5.13</v>
      </c>
      <c r="O25" s="14">
        <v>10</v>
      </c>
      <c r="P25" s="22">
        <v>8.4</v>
      </c>
      <c r="Q25" s="14">
        <v>9</v>
      </c>
      <c r="R25" s="14" t="s">
        <v>310</v>
      </c>
      <c r="S25" s="14">
        <v>10</v>
      </c>
      <c r="T25" s="21"/>
      <c r="U25" s="21"/>
      <c r="V25" s="15">
        <f t="shared" si="5"/>
        <v>9.35</v>
      </c>
      <c r="W25" s="14">
        <v>7.5</v>
      </c>
      <c r="X25" s="14">
        <v>8.4</v>
      </c>
      <c r="Y25" s="14">
        <v>8</v>
      </c>
      <c r="Z25" s="15">
        <f t="shared" si="6"/>
        <v>7.96</v>
      </c>
      <c r="AA25" s="14">
        <v>0</v>
      </c>
      <c r="AB25" s="14">
        <v>8.5</v>
      </c>
      <c r="AC25" s="14">
        <v>9</v>
      </c>
      <c r="AD25" s="15">
        <f t="shared" si="7"/>
        <v>5.83</v>
      </c>
      <c r="AE25" s="17">
        <f t="shared" si="8"/>
        <v>5.65</v>
      </c>
      <c r="AF25" s="18">
        <v>9.32</v>
      </c>
      <c r="AG25" s="15">
        <f t="shared" si="9"/>
        <v>1.86</v>
      </c>
      <c r="AH25" s="19">
        <f t="shared" si="10"/>
        <v>7.5100000000000007</v>
      </c>
      <c r="AJ25" s="115">
        <v>2</v>
      </c>
      <c r="AK25" s="115">
        <v>6</v>
      </c>
      <c r="AL25" s="115">
        <v>2</v>
      </c>
      <c r="AM25" s="115">
        <f t="shared" si="0"/>
        <v>10</v>
      </c>
      <c r="AN25" s="114"/>
      <c r="AO25" s="115">
        <v>4</v>
      </c>
      <c r="AP25" s="115">
        <v>1</v>
      </c>
      <c r="AQ25" s="115">
        <v>4</v>
      </c>
      <c r="AR25" s="115">
        <v>5</v>
      </c>
      <c r="AS25" s="115">
        <v>6</v>
      </c>
      <c r="AT25" s="115">
        <f t="shared" si="1"/>
        <v>10</v>
      </c>
      <c r="AU25" s="115">
        <f t="shared" si="2"/>
        <v>30</v>
      </c>
      <c r="AV25" s="115">
        <f t="shared" si="3"/>
        <v>6</v>
      </c>
    </row>
    <row r="26" spans="1:48">
      <c r="A26" s="47">
        <v>19</v>
      </c>
      <c r="B26" s="57" t="s">
        <v>343</v>
      </c>
      <c r="C26" s="49" t="s">
        <v>344</v>
      </c>
      <c r="D26" s="14">
        <v>9</v>
      </c>
      <c r="E26" s="14">
        <v>0</v>
      </c>
      <c r="F26" s="14">
        <v>8.4</v>
      </c>
      <c r="G26" s="14">
        <v>8.5</v>
      </c>
      <c r="H26" s="14">
        <v>0</v>
      </c>
      <c r="I26" s="14">
        <v>0</v>
      </c>
      <c r="J26" s="14">
        <v>0</v>
      </c>
      <c r="K26" s="14">
        <v>0</v>
      </c>
      <c r="L26" s="14">
        <v>8</v>
      </c>
      <c r="M26" s="14">
        <v>8.3000000000000007</v>
      </c>
      <c r="N26" s="15">
        <f t="shared" si="4"/>
        <v>4.22</v>
      </c>
      <c r="O26" s="14">
        <v>10</v>
      </c>
      <c r="P26" s="14">
        <v>9.6</v>
      </c>
      <c r="Q26" s="14">
        <v>7</v>
      </c>
      <c r="R26" s="14">
        <v>7.1</v>
      </c>
      <c r="S26" s="14">
        <v>9.6</v>
      </c>
      <c r="T26" s="21"/>
      <c r="U26" s="21"/>
      <c r="V26" s="15">
        <f t="shared" si="5"/>
        <v>8.66</v>
      </c>
      <c r="W26" s="14">
        <v>9.5</v>
      </c>
      <c r="X26" s="14">
        <v>8.9</v>
      </c>
      <c r="Y26" s="14">
        <v>8.4</v>
      </c>
      <c r="Z26" s="15">
        <f t="shared" si="6"/>
        <v>8.93</v>
      </c>
      <c r="AA26" s="22">
        <v>7</v>
      </c>
      <c r="AB26" s="14">
        <v>8</v>
      </c>
      <c r="AC26" s="14">
        <v>5</v>
      </c>
      <c r="AD26" s="15">
        <f t="shared" si="7"/>
        <v>6.66</v>
      </c>
      <c r="AE26" s="17">
        <f t="shared" si="8"/>
        <v>5.69</v>
      </c>
      <c r="AF26" s="18">
        <v>6.32</v>
      </c>
      <c r="AG26" s="15">
        <f t="shared" si="9"/>
        <v>1.26</v>
      </c>
      <c r="AH26" s="19">
        <f t="shared" si="10"/>
        <v>6.95</v>
      </c>
      <c r="AJ26" s="115">
        <v>4</v>
      </c>
      <c r="AK26" s="115">
        <v>6</v>
      </c>
      <c r="AL26" s="115">
        <v>6</v>
      </c>
      <c r="AM26" s="115">
        <f t="shared" si="0"/>
        <v>16</v>
      </c>
      <c r="AN26" s="114"/>
      <c r="AO26" s="115">
        <v>3</v>
      </c>
      <c r="AP26" s="115">
        <v>0</v>
      </c>
      <c r="AQ26" s="115">
        <v>0</v>
      </c>
      <c r="AR26" s="115">
        <v>5</v>
      </c>
      <c r="AS26" s="115">
        <v>6</v>
      </c>
      <c r="AT26" s="115">
        <f t="shared" si="1"/>
        <v>16</v>
      </c>
      <c r="AU26" s="115">
        <f t="shared" si="2"/>
        <v>30</v>
      </c>
      <c r="AV26" s="115">
        <f t="shared" si="3"/>
        <v>6</v>
      </c>
    </row>
    <row r="27" spans="1:48">
      <c r="A27" s="47">
        <v>20</v>
      </c>
      <c r="B27" s="57" t="s">
        <v>345</v>
      </c>
      <c r="C27" s="49" t="s">
        <v>346</v>
      </c>
      <c r="D27" s="14">
        <v>9.8000000000000007</v>
      </c>
      <c r="E27" s="14">
        <v>10</v>
      </c>
      <c r="F27" s="14">
        <v>8.3000000000000007</v>
      </c>
      <c r="G27" s="14">
        <v>10</v>
      </c>
      <c r="H27" s="14">
        <v>9.4</v>
      </c>
      <c r="I27" s="14">
        <v>7.8</v>
      </c>
      <c r="J27" s="14">
        <v>0</v>
      </c>
      <c r="K27" s="14">
        <v>10</v>
      </c>
      <c r="L27" s="14">
        <v>10</v>
      </c>
      <c r="M27" s="14">
        <v>9.3000000000000007</v>
      </c>
      <c r="N27" s="15">
        <f t="shared" si="4"/>
        <v>8.4600000000000009</v>
      </c>
      <c r="O27" s="14">
        <v>10</v>
      </c>
      <c r="P27" s="14">
        <v>8.1999999999999993</v>
      </c>
      <c r="Q27" s="14">
        <v>7.5</v>
      </c>
      <c r="R27" s="14">
        <v>7.1</v>
      </c>
      <c r="S27" s="14">
        <v>10</v>
      </c>
      <c r="T27" s="21"/>
      <c r="U27" s="21"/>
      <c r="V27" s="15">
        <f t="shared" si="5"/>
        <v>8.56</v>
      </c>
      <c r="W27" s="14">
        <v>9.5</v>
      </c>
      <c r="X27" s="14">
        <v>8.6999999999999993</v>
      </c>
      <c r="Y27" s="14">
        <v>9.6</v>
      </c>
      <c r="Z27" s="15">
        <f t="shared" si="6"/>
        <v>9.26</v>
      </c>
      <c r="AA27" s="14">
        <v>9.8000000000000007</v>
      </c>
      <c r="AB27" s="14">
        <v>9</v>
      </c>
      <c r="AC27" s="14">
        <v>9.5</v>
      </c>
      <c r="AD27" s="15">
        <f t="shared" si="7"/>
        <v>9.43</v>
      </c>
      <c r="AE27" s="17">
        <f t="shared" si="8"/>
        <v>7.14</v>
      </c>
      <c r="AF27" s="18">
        <v>8.92</v>
      </c>
      <c r="AG27" s="15">
        <f t="shared" si="9"/>
        <v>1.78</v>
      </c>
      <c r="AH27" s="19">
        <f t="shared" si="10"/>
        <v>8.92</v>
      </c>
      <c r="AJ27" s="115">
        <v>6</v>
      </c>
      <c r="AK27" s="115">
        <v>6</v>
      </c>
      <c r="AL27" s="115">
        <v>2</v>
      </c>
      <c r="AM27" s="115">
        <f t="shared" si="0"/>
        <v>14</v>
      </c>
      <c r="AN27" s="114"/>
      <c r="AO27" s="115">
        <v>4</v>
      </c>
      <c r="AP27" s="115">
        <v>4</v>
      </c>
      <c r="AQ27" s="115">
        <v>2</v>
      </c>
      <c r="AR27" s="115">
        <v>5</v>
      </c>
      <c r="AS27" s="115">
        <v>2</v>
      </c>
      <c r="AT27" s="115">
        <f t="shared" si="1"/>
        <v>14</v>
      </c>
      <c r="AU27" s="115">
        <f t="shared" si="2"/>
        <v>31</v>
      </c>
      <c r="AV27" s="115">
        <f t="shared" si="3"/>
        <v>6.2</v>
      </c>
    </row>
    <row r="28" spans="1:48">
      <c r="A28" s="47">
        <v>21</v>
      </c>
      <c r="B28" s="57" t="s">
        <v>347</v>
      </c>
      <c r="C28" s="49" t="s">
        <v>348</v>
      </c>
      <c r="D28" s="14">
        <v>9.4</v>
      </c>
      <c r="E28" s="14">
        <v>7</v>
      </c>
      <c r="F28" s="14">
        <v>7.6</v>
      </c>
      <c r="G28" s="14">
        <v>10</v>
      </c>
      <c r="H28" s="14">
        <v>9</v>
      </c>
      <c r="I28" s="14">
        <v>7.8</v>
      </c>
      <c r="J28" s="14">
        <v>8.1999999999999993</v>
      </c>
      <c r="K28" s="14">
        <v>8.6</v>
      </c>
      <c r="L28" s="14">
        <v>5</v>
      </c>
      <c r="M28" s="14">
        <v>8.6</v>
      </c>
      <c r="N28" s="15">
        <f t="shared" si="4"/>
        <v>8.1199999999999992</v>
      </c>
      <c r="O28" s="14">
        <v>9</v>
      </c>
      <c r="P28" s="14">
        <v>9.6</v>
      </c>
      <c r="Q28" s="14">
        <v>9.5</v>
      </c>
      <c r="R28" s="14">
        <v>9.1</v>
      </c>
      <c r="S28" s="14">
        <v>10</v>
      </c>
      <c r="T28" s="21"/>
      <c r="U28" s="21"/>
      <c r="V28" s="15">
        <f t="shared" si="5"/>
        <v>9.44</v>
      </c>
      <c r="W28" s="14">
        <v>9.5</v>
      </c>
      <c r="X28" s="14">
        <v>9.1</v>
      </c>
      <c r="Y28" s="14">
        <v>5</v>
      </c>
      <c r="Z28" s="15">
        <f t="shared" si="6"/>
        <v>7.86</v>
      </c>
      <c r="AA28" s="22">
        <v>7.4</v>
      </c>
      <c r="AB28" s="14">
        <v>8</v>
      </c>
      <c r="AC28" s="14">
        <v>8.5</v>
      </c>
      <c r="AD28" s="15">
        <f t="shared" si="7"/>
        <v>7.96</v>
      </c>
      <c r="AE28" s="17">
        <f t="shared" si="8"/>
        <v>6.67</v>
      </c>
      <c r="AF28" s="18">
        <v>9.7000000000000011</v>
      </c>
      <c r="AG28" s="15">
        <f t="shared" si="9"/>
        <v>1.94</v>
      </c>
      <c r="AH28" s="19">
        <f t="shared" si="10"/>
        <v>8.61</v>
      </c>
      <c r="AJ28" s="115">
        <v>6</v>
      </c>
      <c r="AK28" s="115">
        <v>6</v>
      </c>
      <c r="AL28" s="115">
        <v>6</v>
      </c>
      <c r="AM28" s="115">
        <f t="shared" si="0"/>
        <v>18</v>
      </c>
      <c r="AN28" s="114"/>
      <c r="AO28" s="115">
        <v>4</v>
      </c>
      <c r="AP28" s="115">
        <v>2</v>
      </c>
      <c r="AQ28" s="115">
        <v>3</v>
      </c>
      <c r="AR28" s="115">
        <v>5</v>
      </c>
      <c r="AS28" s="115">
        <v>2</v>
      </c>
      <c r="AT28" s="115">
        <f t="shared" si="1"/>
        <v>18</v>
      </c>
      <c r="AU28" s="115">
        <f t="shared" si="2"/>
        <v>34</v>
      </c>
      <c r="AV28" s="115">
        <f t="shared" si="3"/>
        <v>6.8000000000000007</v>
      </c>
    </row>
    <row r="29" spans="1:48">
      <c r="A29" s="47">
        <v>22</v>
      </c>
      <c r="B29" s="57" t="s">
        <v>349</v>
      </c>
      <c r="C29" s="49" t="s">
        <v>350</v>
      </c>
      <c r="D29" s="14">
        <v>9</v>
      </c>
      <c r="E29" s="14">
        <v>7.2</v>
      </c>
      <c r="F29" s="14">
        <v>6.6</v>
      </c>
      <c r="G29" s="14">
        <v>0</v>
      </c>
      <c r="H29" s="14">
        <v>5.4</v>
      </c>
      <c r="I29" s="14">
        <v>6.8</v>
      </c>
      <c r="J29" s="14">
        <v>0</v>
      </c>
      <c r="K29" s="14">
        <v>0</v>
      </c>
      <c r="L29" s="14">
        <v>10</v>
      </c>
      <c r="M29" s="14">
        <v>4.3</v>
      </c>
      <c r="N29" s="15">
        <f t="shared" si="4"/>
        <v>4.93</v>
      </c>
      <c r="O29" s="14">
        <v>10</v>
      </c>
      <c r="P29" s="22">
        <v>8.8000000000000007</v>
      </c>
      <c r="Q29" s="14">
        <v>7</v>
      </c>
      <c r="R29" s="14">
        <v>8.9</v>
      </c>
      <c r="S29" s="14">
        <v>9</v>
      </c>
      <c r="T29" s="21"/>
      <c r="U29" s="21"/>
      <c r="V29" s="15">
        <f t="shared" si="5"/>
        <v>8.74</v>
      </c>
      <c r="W29" s="14">
        <v>8.5</v>
      </c>
      <c r="X29" s="14">
        <v>7.5</v>
      </c>
      <c r="Y29" s="14">
        <v>9.8000000000000007</v>
      </c>
      <c r="Z29" s="15">
        <f t="shared" si="6"/>
        <v>8.6</v>
      </c>
      <c r="AA29" s="22">
        <v>7</v>
      </c>
      <c r="AB29" s="14">
        <v>7.5</v>
      </c>
      <c r="AC29" s="14">
        <v>8.5</v>
      </c>
      <c r="AD29" s="15">
        <f t="shared" si="7"/>
        <v>7.66</v>
      </c>
      <c r="AE29" s="17">
        <f t="shared" si="8"/>
        <v>5.98</v>
      </c>
      <c r="AF29" s="18">
        <v>8.14</v>
      </c>
      <c r="AG29" s="15">
        <f t="shared" si="9"/>
        <v>1.62</v>
      </c>
      <c r="AH29" s="19">
        <f t="shared" si="10"/>
        <v>7.6000000000000005</v>
      </c>
      <c r="AJ29" s="115">
        <v>2</v>
      </c>
      <c r="AK29" s="115">
        <v>6</v>
      </c>
      <c r="AL29" s="115">
        <v>6</v>
      </c>
      <c r="AM29" s="115">
        <f t="shared" si="0"/>
        <v>14</v>
      </c>
      <c r="AN29" s="114"/>
      <c r="AO29" s="115">
        <v>2</v>
      </c>
      <c r="AP29" s="115">
        <v>0</v>
      </c>
      <c r="AQ29" s="115">
        <v>3</v>
      </c>
      <c r="AR29" s="115">
        <v>4</v>
      </c>
      <c r="AS29" s="115">
        <v>6</v>
      </c>
      <c r="AT29" s="115">
        <f t="shared" si="1"/>
        <v>14</v>
      </c>
      <c r="AU29" s="115">
        <f t="shared" si="2"/>
        <v>29</v>
      </c>
      <c r="AV29" s="115">
        <f t="shared" si="3"/>
        <v>5.8000000000000007</v>
      </c>
    </row>
    <row r="30" spans="1:48">
      <c r="A30" s="47">
        <v>23</v>
      </c>
      <c r="B30" s="57" t="s">
        <v>351</v>
      </c>
      <c r="C30" s="49" t="s">
        <v>352</v>
      </c>
      <c r="D30" s="14">
        <v>10</v>
      </c>
      <c r="E30" s="14">
        <v>7.4</v>
      </c>
      <c r="F30" s="14">
        <v>6.5</v>
      </c>
      <c r="G30" s="14">
        <v>10</v>
      </c>
      <c r="H30" s="14">
        <v>0</v>
      </c>
      <c r="I30" s="14">
        <v>0</v>
      </c>
      <c r="J30" s="14">
        <v>0</v>
      </c>
      <c r="K30" s="14">
        <v>10</v>
      </c>
      <c r="L30" s="14">
        <v>6</v>
      </c>
      <c r="M30" s="14">
        <v>0</v>
      </c>
      <c r="N30" s="15">
        <f t="shared" si="4"/>
        <v>4.99</v>
      </c>
      <c r="O30" s="14">
        <v>9.5</v>
      </c>
      <c r="P30" s="14">
        <v>8.1999999999999993</v>
      </c>
      <c r="Q30" s="14">
        <v>8</v>
      </c>
      <c r="R30" s="14">
        <v>6.9</v>
      </c>
      <c r="S30" s="14">
        <v>9.6</v>
      </c>
      <c r="T30" s="21"/>
      <c r="U30" s="21"/>
      <c r="V30" s="15">
        <f t="shared" si="5"/>
        <v>8.44</v>
      </c>
      <c r="W30" s="14">
        <v>9.5</v>
      </c>
      <c r="X30" s="14">
        <v>8.6999999999999993</v>
      </c>
      <c r="Y30" s="14">
        <v>9.6</v>
      </c>
      <c r="Z30" s="15">
        <f t="shared" si="6"/>
        <v>9.26</v>
      </c>
      <c r="AA30" s="22">
        <v>7.6</v>
      </c>
      <c r="AB30" s="14">
        <v>2</v>
      </c>
      <c r="AC30" s="14">
        <v>8</v>
      </c>
      <c r="AD30" s="15">
        <f t="shared" si="7"/>
        <v>5.86</v>
      </c>
      <c r="AE30" s="17">
        <f t="shared" si="8"/>
        <v>5.71</v>
      </c>
      <c r="AF30" s="18">
        <v>8.9599999999999991</v>
      </c>
      <c r="AG30" s="15">
        <f t="shared" si="9"/>
        <v>1.79</v>
      </c>
      <c r="AH30" s="19">
        <f t="shared" si="10"/>
        <v>7.5</v>
      </c>
      <c r="AJ30" s="115">
        <v>6</v>
      </c>
      <c r="AK30" s="115">
        <v>6</v>
      </c>
      <c r="AL30" s="115">
        <v>2</v>
      </c>
      <c r="AM30" s="115">
        <f t="shared" si="0"/>
        <v>14</v>
      </c>
      <c r="AN30" s="114"/>
      <c r="AO30" s="115">
        <v>4</v>
      </c>
      <c r="AP30" s="115">
        <v>2</v>
      </c>
      <c r="AQ30" s="115">
        <v>2</v>
      </c>
      <c r="AR30" s="115">
        <v>5</v>
      </c>
      <c r="AS30" s="115">
        <v>0</v>
      </c>
      <c r="AT30" s="115">
        <f t="shared" si="1"/>
        <v>14</v>
      </c>
      <c r="AU30" s="115">
        <f t="shared" si="2"/>
        <v>27</v>
      </c>
      <c r="AV30" s="115">
        <f t="shared" si="3"/>
        <v>5.4</v>
      </c>
    </row>
    <row r="31" spans="1:48">
      <c r="A31" s="47">
        <v>24</v>
      </c>
      <c r="B31" s="57" t="s">
        <v>353</v>
      </c>
      <c r="C31" s="49" t="s">
        <v>354</v>
      </c>
      <c r="D31" s="14">
        <v>8.5</v>
      </c>
      <c r="E31" s="14">
        <v>9.8000000000000007</v>
      </c>
      <c r="F31" s="14">
        <v>8.8000000000000007</v>
      </c>
      <c r="G31" s="14">
        <v>10</v>
      </c>
      <c r="H31" s="14">
        <v>6.3</v>
      </c>
      <c r="I31" s="14">
        <v>5.7</v>
      </c>
      <c r="J31" s="14">
        <v>0</v>
      </c>
      <c r="K31" s="14">
        <v>0</v>
      </c>
      <c r="L31" s="14">
        <v>0</v>
      </c>
      <c r="M31" s="14">
        <v>0</v>
      </c>
      <c r="N31" s="15">
        <f t="shared" si="4"/>
        <v>4.91</v>
      </c>
      <c r="O31" s="14">
        <v>9</v>
      </c>
      <c r="P31" s="14">
        <v>8</v>
      </c>
      <c r="Q31" s="14">
        <v>7.5</v>
      </c>
      <c r="R31" s="14">
        <v>8.5</v>
      </c>
      <c r="S31" s="14">
        <v>9.6</v>
      </c>
      <c r="T31" s="21"/>
      <c r="U31" s="21"/>
      <c r="V31" s="15">
        <f t="shared" si="5"/>
        <v>8.52</v>
      </c>
      <c r="W31" s="14">
        <v>9.5</v>
      </c>
      <c r="X31" s="14" t="s">
        <v>310</v>
      </c>
      <c r="Y31" s="14" t="s">
        <v>310</v>
      </c>
      <c r="Z31" s="15">
        <f t="shared" si="6"/>
        <v>9.5</v>
      </c>
      <c r="AA31" s="14">
        <v>0</v>
      </c>
      <c r="AB31" s="14">
        <v>2</v>
      </c>
      <c r="AC31" s="14">
        <v>8</v>
      </c>
      <c r="AD31" s="15">
        <f t="shared" si="7"/>
        <v>3.33</v>
      </c>
      <c r="AE31" s="17">
        <f t="shared" si="8"/>
        <v>5.25</v>
      </c>
      <c r="AF31" s="18">
        <v>9.32</v>
      </c>
      <c r="AG31" s="15">
        <f t="shared" si="9"/>
        <v>1.86</v>
      </c>
      <c r="AH31" s="19">
        <f t="shared" si="10"/>
        <v>7.11</v>
      </c>
      <c r="AJ31" s="115">
        <v>8</v>
      </c>
      <c r="AK31" s="115">
        <v>6</v>
      </c>
      <c r="AL31" s="115">
        <v>6</v>
      </c>
      <c r="AM31" s="115">
        <f t="shared" si="0"/>
        <v>20</v>
      </c>
      <c r="AN31" s="114"/>
      <c r="AO31" s="115">
        <v>2</v>
      </c>
      <c r="AP31" s="115">
        <v>0</v>
      </c>
      <c r="AQ31" s="115">
        <v>3</v>
      </c>
      <c r="AR31" s="115">
        <v>5</v>
      </c>
      <c r="AS31" s="115">
        <v>4</v>
      </c>
      <c r="AT31" s="115">
        <f t="shared" si="1"/>
        <v>20</v>
      </c>
      <c r="AU31" s="115">
        <f t="shared" si="2"/>
        <v>34</v>
      </c>
      <c r="AV31" s="115">
        <f t="shared" si="3"/>
        <v>6.8000000000000007</v>
      </c>
    </row>
    <row r="32" spans="1:48">
      <c r="A32" s="47">
        <v>25</v>
      </c>
      <c r="B32" s="12" t="s">
        <v>355</v>
      </c>
      <c r="C32" s="13" t="s">
        <v>356</v>
      </c>
      <c r="D32" s="14">
        <v>9.4</v>
      </c>
      <c r="E32" s="14">
        <v>5</v>
      </c>
      <c r="F32" s="14">
        <v>9.4</v>
      </c>
      <c r="G32" s="14">
        <v>9.5</v>
      </c>
      <c r="H32" s="14">
        <v>8.8000000000000007</v>
      </c>
      <c r="I32" s="14">
        <v>8</v>
      </c>
      <c r="J32" s="14">
        <v>7</v>
      </c>
      <c r="K32" s="14">
        <v>9.8000000000000007</v>
      </c>
      <c r="L32" s="14">
        <v>8</v>
      </c>
      <c r="M32" s="14">
        <v>8.8000000000000007</v>
      </c>
      <c r="N32" s="15">
        <f t="shared" si="4"/>
        <v>8.3699999999999992</v>
      </c>
      <c r="O32" s="14">
        <v>9.5</v>
      </c>
      <c r="P32" s="14">
        <v>8.6</v>
      </c>
      <c r="Q32" s="14">
        <v>6.5</v>
      </c>
      <c r="R32" s="14">
        <v>8.9</v>
      </c>
      <c r="S32" s="14">
        <v>10</v>
      </c>
      <c r="T32" s="21"/>
      <c r="U32" s="21"/>
      <c r="V32" s="15">
        <f t="shared" si="5"/>
        <v>8.6999999999999993</v>
      </c>
      <c r="W32" s="14">
        <v>9.5</v>
      </c>
      <c r="X32" s="14">
        <v>9.1</v>
      </c>
      <c r="Y32" s="14">
        <v>5</v>
      </c>
      <c r="Z32" s="15">
        <f t="shared" si="6"/>
        <v>7.86</v>
      </c>
      <c r="AA32" s="14">
        <v>9</v>
      </c>
      <c r="AB32" s="14">
        <v>9</v>
      </c>
      <c r="AC32" s="14">
        <v>9.5</v>
      </c>
      <c r="AD32" s="15">
        <f t="shared" si="7"/>
        <v>9.16</v>
      </c>
      <c r="AE32" s="17">
        <f t="shared" si="8"/>
        <v>6.81</v>
      </c>
      <c r="AF32" s="18">
        <v>7.6400000000000006</v>
      </c>
      <c r="AG32" s="15">
        <f t="shared" si="9"/>
        <v>1.52</v>
      </c>
      <c r="AH32" s="19">
        <f t="shared" si="10"/>
        <v>8.33</v>
      </c>
      <c r="AJ32" s="115"/>
      <c r="AK32" s="115"/>
      <c r="AL32" s="115"/>
      <c r="AM32" s="115">
        <f t="shared" si="0"/>
        <v>0</v>
      </c>
      <c r="AN32" s="114"/>
      <c r="AO32" s="115"/>
      <c r="AP32" s="115"/>
      <c r="AQ32" s="115"/>
      <c r="AR32" s="115"/>
      <c r="AS32" s="115"/>
      <c r="AT32" s="115">
        <f t="shared" si="1"/>
        <v>0</v>
      </c>
      <c r="AU32" s="115">
        <f t="shared" si="2"/>
        <v>0</v>
      </c>
      <c r="AV32" s="115"/>
    </row>
    <row r="33" spans="1:48">
      <c r="A33" s="47"/>
      <c r="B33" s="24"/>
      <c r="C33" s="13"/>
      <c r="D33" s="28"/>
      <c r="E33" s="21"/>
      <c r="F33" s="21"/>
      <c r="G33" s="21"/>
      <c r="H33" s="21"/>
      <c r="I33" s="21"/>
      <c r="J33" s="21"/>
      <c r="K33" s="21"/>
      <c r="L33" s="21"/>
      <c r="M33" s="21"/>
      <c r="N33" s="29"/>
      <c r="O33" s="28"/>
      <c r="P33" s="21"/>
      <c r="Q33" s="21"/>
      <c r="R33" s="21"/>
      <c r="S33" s="21"/>
      <c r="T33" s="21"/>
      <c r="U33" s="21"/>
      <c r="V33" s="29"/>
      <c r="W33" s="28"/>
      <c r="X33" s="21"/>
      <c r="Y33" s="21"/>
      <c r="Z33" s="29"/>
      <c r="AA33" s="28"/>
      <c r="AB33" s="21"/>
      <c r="AC33" s="21"/>
      <c r="AD33" s="29"/>
      <c r="AE33" s="30"/>
      <c r="AF33" s="28"/>
      <c r="AG33" s="29"/>
      <c r="AH33" s="31"/>
      <c r="AJ33" s="115"/>
      <c r="AK33" s="115"/>
      <c r="AL33" s="115"/>
      <c r="AM33" s="115">
        <f t="shared" si="0"/>
        <v>0</v>
      </c>
      <c r="AN33" s="114"/>
      <c r="AO33" s="115"/>
      <c r="AP33" s="115"/>
      <c r="AQ33" s="115"/>
      <c r="AR33" s="115"/>
      <c r="AS33" s="115"/>
      <c r="AT33" s="115">
        <f t="shared" si="1"/>
        <v>0</v>
      </c>
      <c r="AU33" s="115">
        <f t="shared" si="2"/>
        <v>0</v>
      </c>
      <c r="AV33" s="115"/>
    </row>
    <row r="34" spans="1:48">
      <c r="A34" s="47"/>
      <c r="B34" s="12"/>
      <c r="C34" s="13"/>
      <c r="D34" s="28"/>
      <c r="E34" s="21"/>
      <c r="F34" s="21"/>
      <c r="G34" s="21"/>
      <c r="H34" s="21"/>
      <c r="I34" s="21"/>
      <c r="J34" s="21"/>
      <c r="K34" s="21"/>
      <c r="L34" s="21"/>
      <c r="M34" s="21"/>
      <c r="N34" s="29"/>
      <c r="O34" s="28"/>
      <c r="P34" s="21"/>
      <c r="Q34" s="21"/>
      <c r="R34" s="21"/>
      <c r="S34" s="21"/>
      <c r="T34" s="21"/>
      <c r="U34" s="21"/>
      <c r="V34" s="29"/>
      <c r="W34" s="28"/>
      <c r="X34" s="21"/>
      <c r="Y34" s="21"/>
      <c r="Z34" s="29"/>
      <c r="AA34" s="28"/>
      <c r="AB34" s="21"/>
      <c r="AC34" s="21"/>
      <c r="AD34" s="29"/>
      <c r="AE34" s="30"/>
      <c r="AF34" s="28"/>
      <c r="AG34" s="29"/>
      <c r="AH34" s="31"/>
      <c r="AJ34" s="115"/>
      <c r="AK34" s="115"/>
      <c r="AL34" s="115"/>
      <c r="AM34" s="115">
        <f t="shared" si="0"/>
        <v>0</v>
      </c>
      <c r="AN34" s="114"/>
      <c r="AO34" s="115"/>
      <c r="AP34" s="115"/>
      <c r="AQ34" s="115"/>
      <c r="AR34" s="115"/>
      <c r="AS34" s="115"/>
      <c r="AT34" s="115">
        <f t="shared" si="1"/>
        <v>0</v>
      </c>
      <c r="AU34" s="115"/>
      <c r="AV34" s="115"/>
    </row>
    <row r="35" spans="1:48">
      <c r="A35" s="47"/>
      <c r="B35" s="24"/>
      <c r="C35" s="13"/>
      <c r="D35" s="28"/>
      <c r="E35" s="21"/>
      <c r="F35" s="21"/>
      <c r="G35" s="21"/>
      <c r="H35" s="21"/>
      <c r="I35" s="21"/>
      <c r="J35" s="21"/>
      <c r="K35" s="21"/>
      <c r="L35" s="21"/>
      <c r="M35" s="21"/>
      <c r="N35" s="29"/>
      <c r="O35" s="28"/>
      <c r="P35" s="21"/>
      <c r="Q35" s="21"/>
      <c r="R35" s="21"/>
      <c r="S35" s="21"/>
      <c r="T35" s="21"/>
      <c r="U35" s="21"/>
      <c r="V35" s="29"/>
      <c r="W35" s="28"/>
      <c r="X35" s="21"/>
      <c r="Y35" s="21"/>
      <c r="Z35" s="29"/>
      <c r="AA35" s="28"/>
      <c r="AB35" s="21"/>
      <c r="AC35" s="21"/>
      <c r="AD35" s="29"/>
      <c r="AE35" s="30"/>
      <c r="AF35" s="28"/>
      <c r="AG35" s="29"/>
      <c r="AH35" s="31"/>
      <c r="AJ35" s="115"/>
      <c r="AK35" s="115"/>
      <c r="AL35" s="115"/>
      <c r="AM35" s="115">
        <f t="shared" si="0"/>
        <v>0</v>
      </c>
      <c r="AN35" s="114"/>
      <c r="AO35" s="115"/>
      <c r="AP35" s="115"/>
      <c r="AQ35" s="115"/>
      <c r="AR35" s="115"/>
      <c r="AS35" s="115"/>
      <c r="AT35" s="115">
        <f t="shared" si="1"/>
        <v>0</v>
      </c>
      <c r="AU35" s="115"/>
      <c r="AV35" s="115"/>
    </row>
    <row r="36" spans="1:48">
      <c r="A36" s="47"/>
      <c r="B36" s="51"/>
      <c r="C36" s="13"/>
      <c r="D36" s="28"/>
      <c r="E36" s="21"/>
      <c r="F36" s="21"/>
      <c r="G36" s="21"/>
      <c r="H36" s="21"/>
      <c r="I36" s="21"/>
      <c r="J36" s="21"/>
      <c r="K36" s="21"/>
      <c r="L36" s="21"/>
      <c r="M36" s="21"/>
      <c r="N36" s="29"/>
      <c r="O36" s="28"/>
      <c r="P36" s="21"/>
      <c r="Q36" s="21"/>
      <c r="R36" s="21"/>
      <c r="S36" s="21"/>
      <c r="T36" s="21"/>
      <c r="U36" s="21"/>
      <c r="V36" s="29"/>
      <c r="W36" s="28"/>
      <c r="X36" s="21"/>
      <c r="Y36" s="21"/>
      <c r="Z36" s="29"/>
      <c r="AA36" s="28"/>
      <c r="AB36" s="21"/>
      <c r="AC36" s="21"/>
      <c r="AD36" s="29"/>
      <c r="AE36" s="30"/>
      <c r="AF36" s="28"/>
      <c r="AG36" s="29"/>
      <c r="AH36" s="31"/>
      <c r="AJ36" s="115"/>
      <c r="AK36" s="115"/>
      <c r="AL36" s="115"/>
      <c r="AM36" s="115">
        <f t="shared" si="0"/>
        <v>0</v>
      </c>
      <c r="AN36" s="114"/>
      <c r="AO36" s="115"/>
      <c r="AP36" s="115"/>
      <c r="AQ36" s="115"/>
      <c r="AR36" s="115"/>
      <c r="AS36" s="115"/>
      <c r="AT36" s="115">
        <f t="shared" si="1"/>
        <v>0</v>
      </c>
      <c r="AU36" s="115"/>
      <c r="AV36" s="115"/>
    </row>
    <row r="37" spans="1:48" ht="15.75" thickBot="1">
      <c r="A37" s="47"/>
      <c r="B37" s="23"/>
      <c r="C37" s="48"/>
      <c r="D37" s="36"/>
      <c r="E37" s="37"/>
      <c r="F37" s="37"/>
      <c r="G37" s="37"/>
      <c r="H37" s="37"/>
      <c r="I37" s="37"/>
      <c r="J37" s="37"/>
      <c r="K37" s="37"/>
      <c r="L37" s="37"/>
      <c r="M37" s="37"/>
      <c r="N37" s="38"/>
      <c r="O37" s="36"/>
      <c r="P37" s="37"/>
      <c r="Q37" s="37"/>
      <c r="R37" s="37"/>
      <c r="S37" s="37"/>
      <c r="T37" s="37"/>
      <c r="U37" s="37"/>
      <c r="V37" s="38"/>
      <c r="W37" s="36"/>
      <c r="X37" s="37"/>
      <c r="Y37" s="37"/>
      <c r="Z37" s="38"/>
      <c r="AA37" s="36"/>
      <c r="AB37" s="37"/>
      <c r="AC37" s="37"/>
      <c r="AD37" s="38"/>
      <c r="AE37" s="39"/>
      <c r="AF37" s="28"/>
      <c r="AG37" s="29"/>
      <c r="AH37" s="40"/>
      <c r="AJ37" s="115"/>
      <c r="AK37" s="115"/>
      <c r="AL37" s="115"/>
      <c r="AM37" s="115"/>
      <c r="AN37" s="116"/>
      <c r="AO37" s="70"/>
      <c r="AP37" s="70"/>
      <c r="AQ37" s="70"/>
      <c r="AR37" s="70"/>
      <c r="AS37" s="70"/>
      <c r="AT37" s="70"/>
      <c r="AU37" s="70"/>
      <c r="AV37" s="70"/>
    </row>
    <row r="38" spans="1:48" ht="101.25" customHeight="1" thickBot="1">
      <c r="A38" s="72" t="s">
        <v>67</v>
      </c>
      <c r="B38" s="73"/>
      <c r="C38" s="41" t="s">
        <v>68</v>
      </c>
      <c r="D38" s="59" t="s">
        <v>367</v>
      </c>
      <c r="E38" s="59" t="s">
        <v>368</v>
      </c>
      <c r="F38" s="59" t="s">
        <v>369</v>
      </c>
      <c r="G38" s="59" t="s">
        <v>370</v>
      </c>
      <c r="H38" s="59" t="s">
        <v>363</v>
      </c>
      <c r="I38" s="59" t="s">
        <v>371</v>
      </c>
      <c r="J38" s="59" t="s">
        <v>372</v>
      </c>
      <c r="K38" s="59" t="s">
        <v>373</v>
      </c>
      <c r="L38" s="59" t="s">
        <v>365</v>
      </c>
      <c r="M38" s="59" t="s">
        <v>366</v>
      </c>
      <c r="N38" s="60"/>
      <c r="O38" s="59" t="s">
        <v>374</v>
      </c>
      <c r="P38" s="59" t="s">
        <v>375</v>
      </c>
      <c r="Q38" s="59" t="s">
        <v>376</v>
      </c>
      <c r="R38" s="59" t="s">
        <v>377</v>
      </c>
      <c r="S38" s="59" t="s">
        <v>378</v>
      </c>
      <c r="T38" s="59"/>
      <c r="U38" s="59"/>
      <c r="V38" s="60"/>
      <c r="W38" s="59" t="s">
        <v>379</v>
      </c>
      <c r="X38" s="59" t="s">
        <v>380</v>
      </c>
      <c r="Y38" s="59" t="s">
        <v>381</v>
      </c>
      <c r="Z38" s="60"/>
      <c r="AA38" s="59" t="s">
        <v>382</v>
      </c>
      <c r="AB38" s="59" t="s">
        <v>383</v>
      </c>
      <c r="AC38" s="59" t="s">
        <v>384</v>
      </c>
      <c r="AD38" s="44"/>
      <c r="AE38" s="45"/>
      <c r="AF38" s="42"/>
      <c r="AG38" s="44"/>
      <c r="AH38" s="40"/>
      <c r="AJ38" s="115"/>
      <c r="AK38" s="115"/>
      <c r="AL38" s="115"/>
      <c r="AM38" s="115"/>
      <c r="AN38" s="114"/>
      <c r="AO38" s="115"/>
      <c r="AP38" s="115"/>
      <c r="AQ38" s="115"/>
      <c r="AR38" s="115"/>
      <c r="AS38" s="115"/>
      <c r="AT38" s="115"/>
      <c r="AU38" s="115"/>
      <c r="AV38" s="114"/>
    </row>
    <row r="39" spans="1:48">
      <c r="AJ39" s="115"/>
      <c r="AK39" s="115"/>
      <c r="AL39" s="115"/>
      <c r="AM39" s="115"/>
      <c r="AN39" s="114"/>
      <c r="AO39" s="115"/>
      <c r="AP39" s="115"/>
      <c r="AQ39" s="115"/>
      <c r="AR39" s="115"/>
      <c r="AS39" s="115"/>
      <c r="AT39" s="115"/>
      <c r="AU39" s="115"/>
      <c r="AV39" s="114"/>
    </row>
    <row r="40" spans="1:48">
      <c r="AJ40" s="114"/>
      <c r="AK40" s="114"/>
      <c r="AL40" s="114"/>
      <c r="AM40" s="114"/>
      <c r="AN40" s="114"/>
      <c r="AO40" s="115"/>
      <c r="AP40" s="115"/>
      <c r="AQ40" s="115"/>
      <c r="AR40" s="115"/>
      <c r="AS40" s="115"/>
      <c r="AT40" s="115"/>
      <c r="AU40" s="115"/>
      <c r="AV40" s="114"/>
    </row>
    <row r="41" spans="1:48">
      <c r="AJ41" s="114"/>
      <c r="AK41" s="114"/>
      <c r="AL41" s="114"/>
      <c r="AM41" s="114"/>
      <c r="AN41" s="114"/>
      <c r="AO41" s="115"/>
      <c r="AP41" s="115"/>
      <c r="AQ41" s="115"/>
      <c r="AR41" s="115"/>
      <c r="AS41" s="115"/>
      <c r="AT41" s="115"/>
      <c r="AU41" s="115"/>
      <c r="AV41" s="114"/>
    </row>
    <row r="42" spans="1:48">
      <c r="AJ42" s="114"/>
      <c r="AK42" s="114"/>
      <c r="AL42" s="114"/>
      <c r="AM42" s="114"/>
      <c r="AN42" s="114"/>
      <c r="AO42" s="115"/>
      <c r="AP42" s="115"/>
      <c r="AQ42" s="115"/>
      <c r="AR42" s="115"/>
      <c r="AS42" s="115"/>
      <c r="AT42" s="115"/>
      <c r="AU42" s="115"/>
      <c r="AV42" s="114"/>
    </row>
    <row r="43" spans="1:48">
      <c r="AJ43" s="114"/>
      <c r="AK43" s="114"/>
      <c r="AL43" s="114"/>
      <c r="AM43" s="114"/>
      <c r="AN43" s="114"/>
      <c r="AO43" s="115"/>
      <c r="AP43" s="115"/>
      <c r="AQ43" s="115"/>
      <c r="AR43" s="115"/>
      <c r="AS43" s="115"/>
      <c r="AT43" s="115"/>
      <c r="AU43" s="115"/>
      <c r="AV43" s="114"/>
    </row>
    <row r="44" spans="1:48">
      <c r="AJ44" s="114"/>
      <c r="AK44" s="114"/>
      <c r="AL44" s="114"/>
      <c r="AM44" s="114"/>
      <c r="AN44" s="114"/>
      <c r="AO44" s="115"/>
      <c r="AP44" s="115"/>
      <c r="AQ44" s="115"/>
      <c r="AR44" s="115"/>
      <c r="AS44" s="115"/>
      <c r="AT44" s="115"/>
      <c r="AU44" s="115"/>
      <c r="AV44" s="114"/>
    </row>
    <row r="45" spans="1:48">
      <c r="AJ45" s="114"/>
      <c r="AK45" s="114"/>
      <c r="AL45" s="114"/>
      <c r="AM45" s="114"/>
      <c r="AN45" s="114"/>
      <c r="AO45" s="115"/>
      <c r="AP45" s="115"/>
      <c r="AQ45" s="115"/>
      <c r="AR45" s="115"/>
      <c r="AS45" s="115"/>
      <c r="AT45" s="115"/>
      <c r="AU45" s="115"/>
      <c r="AV45" s="114"/>
    </row>
    <row r="46" spans="1:48">
      <c r="AJ46" s="114"/>
      <c r="AK46" s="114"/>
      <c r="AL46" s="114"/>
      <c r="AM46" s="114"/>
      <c r="AN46" s="114"/>
      <c r="AO46" s="115"/>
      <c r="AP46" s="115"/>
      <c r="AQ46" s="115"/>
      <c r="AR46" s="115"/>
      <c r="AS46" s="115"/>
      <c r="AT46" s="115"/>
      <c r="AU46" s="115"/>
      <c r="AV46" s="114"/>
    </row>
    <row r="47" spans="1:48">
      <c r="AJ47" s="114"/>
      <c r="AK47" s="114"/>
      <c r="AL47" s="114"/>
      <c r="AM47" s="114"/>
      <c r="AN47" s="114"/>
      <c r="AO47" s="115"/>
      <c r="AP47" s="115"/>
      <c r="AQ47" s="115"/>
      <c r="AR47" s="115"/>
      <c r="AS47" s="115"/>
      <c r="AT47" s="115"/>
      <c r="AU47" s="115"/>
      <c r="AV47" s="114"/>
    </row>
    <row r="48" spans="1:48">
      <c r="AJ48" s="114"/>
      <c r="AK48" s="114"/>
      <c r="AL48" s="114"/>
      <c r="AM48" s="114"/>
      <c r="AN48" s="114"/>
      <c r="AO48" s="115"/>
      <c r="AP48" s="115"/>
      <c r="AQ48" s="115"/>
      <c r="AR48" s="115"/>
      <c r="AS48" s="115"/>
      <c r="AT48" s="115"/>
      <c r="AU48" s="115"/>
      <c r="AV48" s="114"/>
    </row>
    <row r="49" spans="36:48">
      <c r="AJ49" s="114"/>
      <c r="AK49" s="114"/>
      <c r="AL49" s="114"/>
      <c r="AM49" s="114"/>
      <c r="AN49" s="114"/>
      <c r="AO49" s="115"/>
      <c r="AP49" s="115"/>
      <c r="AQ49" s="115"/>
      <c r="AR49" s="115"/>
      <c r="AS49" s="115"/>
      <c r="AT49" s="115"/>
      <c r="AU49" s="115"/>
      <c r="AV49" s="114"/>
    </row>
    <row r="50" spans="36:48">
      <c r="AJ50" s="114"/>
      <c r="AK50" s="114"/>
      <c r="AL50" s="114"/>
      <c r="AM50" s="114"/>
      <c r="AN50" s="114"/>
      <c r="AO50" s="115"/>
      <c r="AP50" s="115"/>
      <c r="AQ50" s="115"/>
      <c r="AR50" s="115"/>
      <c r="AS50" s="115"/>
      <c r="AT50" s="115"/>
      <c r="AU50" s="115"/>
      <c r="AV50" s="114"/>
    </row>
    <row r="51" spans="36:48">
      <c r="AJ51" s="114"/>
      <c r="AK51" s="114"/>
      <c r="AL51" s="114"/>
      <c r="AM51" s="114"/>
      <c r="AN51" s="114"/>
      <c r="AO51" s="115"/>
      <c r="AP51" s="115"/>
      <c r="AQ51" s="115"/>
      <c r="AR51" s="115"/>
      <c r="AS51" s="115"/>
      <c r="AT51" s="115"/>
      <c r="AU51" s="115"/>
      <c r="AV51" s="114"/>
    </row>
    <row r="52" spans="36:48">
      <c r="AJ52" s="114"/>
      <c r="AK52" s="114"/>
      <c r="AL52" s="114"/>
      <c r="AM52" s="114"/>
      <c r="AN52" s="114"/>
      <c r="AO52" s="115"/>
      <c r="AP52" s="115"/>
      <c r="AQ52" s="115"/>
      <c r="AR52" s="115"/>
      <c r="AS52" s="115"/>
      <c r="AT52" s="115"/>
      <c r="AU52" s="115"/>
      <c r="AV52" s="114"/>
    </row>
    <row r="53" spans="36:48">
      <c r="AJ53" s="114"/>
      <c r="AK53" s="114"/>
      <c r="AL53" s="114"/>
      <c r="AM53" s="114"/>
      <c r="AN53" s="114"/>
      <c r="AO53" s="115"/>
      <c r="AP53" s="115"/>
      <c r="AQ53" s="115"/>
      <c r="AR53" s="115"/>
      <c r="AS53" s="115"/>
      <c r="AT53" s="115"/>
      <c r="AU53" s="115"/>
      <c r="AV53" s="114"/>
    </row>
    <row r="54" spans="36:48">
      <c r="AJ54" s="114"/>
      <c r="AK54" s="114"/>
      <c r="AL54" s="114"/>
      <c r="AM54" s="114"/>
      <c r="AN54" s="114"/>
      <c r="AO54" s="115"/>
      <c r="AP54" s="115"/>
      <c r="AQ54" s="115"/>
      <c r="AR54" s="115"/>
      <c r="AS54" s="115"/>
      <c r="AT54" s="115"/>
      <c r="AU54" s="115"/>
      <c r="AV54" s="114"/>
    </row>
    <row r="55" spans="36:48">
      <c r="AJ55" s="114"/>
      <c r="AK55" s="114"/>
      <c r="AL55" s="114"/>
      <c r="AM55" s="114"/>
      <c r="AN55" s="114"/>
      <c r="AO55" s="115"/>
      <c r="AP55" s="115"/>
      <c r="AQ55" s="115"/>
      <c r="AR55" s="115"/>
      <c r="AS55" s="115"/>
      <c r="AT55" s="115"/>
      <c r="AU55" s="115"/>
      <c r="AV55" s="114"/>
    </row>
    <row r="56" spans="36:48">
      <c r="AJ56" s="114"/>
      <c r="AK56" s="114"/>
      <c r="AL56" s="114"/>
      <c r="AM56" s="114"/>
      <c r="AN56" s="114"/>
      <c r="AO56" s="115"/>
      <c r="AP56" s="115"/>
      <c r="AQ56" s="115"/>
      <c r="AR56" s="115"/>
      <c r="AS56" s="115"/>
      <c r="AT56" s="115"/>
      <c r="AU56" s="115"/>
      <c r="AV56" s="114"/>
    </row>
    <row r="57" spans="36:48">
      <c r="AJ57" s="114"/>
      <c r="AK57" s="114"/>
      <c r="AL57" s="114"/>
      <c r="AM57" s="114"/>
      <c r="AN57" s="114"/>
      <c r="AO57" s="115"/>
      <c r="AP57" s="115"/>
      <c r="AQ57" s="115"/>
      <c r="AR57" s="115"/>
      <c r="AS57" s="115"/>
      <c r="AT57" s="115"/>
      <c r="AU57" s="115"/>
      <c r="AV57" s="114"/>
    </row>
    <row r="58" spans="36:48">
      <c r="AJ58" s="114"/>
      <c r="AK58" s="114"/>
      <c r="AL58" s="114"/>
      <c r="AM58" s="114"/>
      <c r="AN58" s="114"/>
      <c r="AO58" s="115"/>
      <c r="AP58" s="115"/>
      <c r="AQ58" s="115"/>
      <c r="AR58" s="115"/>
      <c r="AS58" s="115"/>
      <c r="AT58" s="115"/>
      <c r="AU58" s="115"/>
      <c r="AV58" s="114"/>
    </row>
    <row r="59" spans="36:48">
      <c r="AJ59" s="114"/>
      <c r="AK59" s="114"/>
      <c r="AL59" s="114"/>
      <c r="AM59" s="114"/>
      <c r="AN59" s="114"/>
      <c r="AO59" s="115"/>
      <c r="AP59" s="115"/>
      <c r="AQ59" s="115"/>
      <c r="AR59" s="115"/>
      <c r="AS59" s="115"/>
      <c r="AT59" s="115"/>
      <c r="AU59" s="115"/>
      <c r="AV59" s="114"/>
    </row>
    <row r="60" spans="36:48">
      <c r="AJ60" s="114"/>
      <c r="AK60" s="114"/>
      <c r="AL60" s="114"/>
      <c r="AM60" s="114"/>
      <c r="AN60" s="114"/>
      <c r="AO60" s="115"/>
      <c r="AP60" s="115"/>
      <c r="AQ60" s="115"/>
      <c r="AR60" s="115"/>
      <c r="AS60" s="115"/>
      <c r="AT60" s="115"/>
      <c r="AU60" s="115"/>
      <c r="AV60" s="114"/>
    </row>
    <row r="61" spans="36:48">
      <c r="AJ61" s="114"/>
      <c r="AK61" s="114"/>
      <c r="AL61" s="114"/>
      <c r="AM61" s="114"/>
      <c r="AN61" s="114"/>
      <c r="AO61" s="115"/>
      <c r="AP61" s="115"/>
      <c r="AQ61" s="115"/>
      <c r="AR61" s="115"/>
      <c r="AS61" s="115"/>
      <c r="AT61" s="115"/>
      <c r="AU61" s="115"/>
      <c r="AV61" s="114"/>
    </row>
    <row r="62" spans="36:48">
      <c r="AJ62" s="114"/>
      <c r="AK62" s="114"/>
      <c r="AL62" s="114"/>
      <c r="AM62" s="114"/>
      <c r="AN62" s="114"/>
      <c r="AO62" s="115"/>
      <c r="AP62" s="115"/>
      <c r="AQ62" s="115"/>
      <c r="AR62" s="115"/>
      <c r="AS62" s="115"/>
      <c r="AT62" s="115"/>
      <c r="AU62" s="115"/>
      <c r="AV62" s="114"/>
    </row>
    <row r="63" spans="36:48">
      <c r="AJ63" s="114"/>
      <c r="AK63" s="114"/>
      <c r="AL63" s="114"/>
      <c r="AM63" s="114"/>
      <c r="AN63" s="114"/>
      <c r="AO63" s="115"/>
      <c r="AP63" s="115"/>
      <c r="AQ63" s="115"/>
      <c r="AR63" s="115"/>
      <c r="AS63" s="115"/>
      <c r="AT63" s="115"/>
      <c r="AU63" s="115"/>
      <c r="AV63" s="114"/>
    </row>
    <row r="64" spans="36:48">
      <c r="AJ64" s="114"/>
      <c r="AK64" s="114"/>
      <c r="AL64" s="114"/>
      <c r="AM64" s="114"/>
      <c r="AN64" s="114"/>
      <c r="AO64" s="115"/>
      <c r="AP64" s="115"/>
      <c r="AQ64" s="115"/>
      <c r="AR64" s="115"/>
      <c r="AS64" s="115"/>
      <c r="AT64" s="115"/>
      <c r="AU64" s="115"/>
      <c r="AV64" s="114"/>
    </row>
    <row r="65" spans="36:48">
      <c r="AJ65" s="114"/>
      <c r="AK65" s="114"/>
      <c r="AL65" s="114"/>
      <c r="AM65" s="114"/>
      <c r="AN65" s="114"/>
      <c r="AO65" s="115"/>
      <c r="AP65" s="115"/>
      <c r="AQ65" s="115"/>
      <c r="AR65" s="115"/>
      <c r="AS65" s="115"/>
      <c r="AT65" s="115"/>
      <c r="AU65" s="115"/>
      <c r="AV65" s="114"/>
    </row>
    <row r="66" spans="36:48">
      <c r="AJ66" s="114"/>
      <c r="AK66" s="114"/>
      <c r="AL66" s="114"/>
      <c r="AM66" s="114"/>
      <c r="AN66" s="114"/>
      <c r="AO66" s="115"/>
      <c r="AP66" s="115"/>
      <c r="AQ66" s="115"/>
      <c r="AR66" s="115"/>
      <c r="AS66" s="115"/>
      <c r="AT66" s="115"/>
      <c r="AU66" s="115"/>
      <c r="AV66" s="114"/>
    </row>
    <row r="67" spans="36:48">
      <c r="AJ67" s="114"/>
      <c r="AK67" s="114"/>
      <c r="AL67" s="114"/>
      <c r="AM67" s="114"/>
      <c r="AN67" s="114"/>
      <c r="AO67" s="115"/>
      <c r="AP67" s="115"/>
      <c r="AQ67" s="115"/>
      <c r="AR67" s="115"/>
      <c r="AS67" s="115"/>
      <c r="AT67" s="115"/>
      <c r="AU67" s="115"/>
      <c r="AV67" s="114"/>
    </row>
    <row r="68" spans="36:48">
      <c r="AJ68" s="114"/>
      <c r="AK68" s="114"/>
      <c r="AL68" s="114"/>
      <c r="AM68" s="114"/>
      <c r="AN68" s="114"/>
      <c r="AO68" s="115"/>
      <c r="AP68" s="115"/>
      <c r="AQ68" s="115"/>
      <c r="AR68" s="115"/>
      <c r="AS68" s="115"/>
      <c r="AT68" s="115"/>
      <c r="AU68" s="115"/>
      <c r="AV68" s="114"/>
    </row>
    <row r="69" spans="36:48">
      <c r="AJ69" s="114"/>
      <c r="AK69" s="114"/>
      <c r="AL69" s="114"/>
      <c r="AM69" s="114"/>
      <c r="AN69" s="114"/>
      <c r="AO69" s="115"/>
      <c r="AP69" s="115"/>
      <c r="AQ69" s="115"/>
      <c r="AR69" s="115"/>
      <c r="AS69" s="115"/>
      <c r="AT69" s="115"/>
      <c r="AU69" s="115"/>
      <c r="AV69" s="114"/>
    </row>
    <row r="70" spans="36:48">
      <c r="AJ70" s="114"/>
      <c r="AK70" s="114"/>
      <c r="AL70" s="114"/>
      <c r="AM70" s="114"/>
      <c r="AN70" s="114"/>
      <c r="AO70" s="115"/>
      <c r="AP70" s="115"/>
      <c r="AQ70" s="115"/>
      <c r="AR70" s="115"/>
      <c r="AS70" s="115"/>
      <c r="AT70" s="115"/>
      <c r="AU70" s="115"/>
      <c r="AV70" s="114"/>
    </row>
    <row r="71" spans="36:48">
      <c r="AJ71" s="114"/>
      <c r="AK71" s="114"/>
      <c r="AL71" s="114"/>
      <c r="AM71" s="114"/>
      <c r="AN71" s="114"/>
      <c r="AO71" s="115"/>
      <c r="AP71" s="115"/>
      <c r="AQ71" s="115"/>
      <c r="AR71" s="115"/>
      <c r="AS71" s="115"/>
      <c r="AT71" s="115"/>
      <c r="AU71" s="115"/>
      <c r="AV71" s="114"/>
    </row>
    <row r="72" spans="36:48">
      <c r="AJ72" s="114"/>
      <c r="AK72" s="114"/>
      <c r="AL72" s="114"/>
      <c r="AM72" s="114"/>
      <c r="AN72" s="114"/>
      <c r="AO72" s="115"/>
      <c r="AP72" s="115"/>
      <c r="AQ72" s="115"/>
      <c r="AR72" s="115"/>
      <c r="AS72" s="115"/>
      <c r="AT72" s="115"/>
      <c r="AU72" s="115"/>
      <c r="AV72" s="114"/>
    </row>
    <row r="73" spans="36:48">
      <c r="AJ73" s="114"/>
      <c r="AK73" s="114"/>
      <c r="AL73" s="114"/>
      <c r="AM73" s="114"/>
      <c r="AN73" s="114"/>
      <c r="AO73" s="115"/>
      <c r="AP73" s="115"/>
      <c r="AQ73" s="115"/>
      <c r="AR73" s="115"/>
      <c r="AS73" s="115"/>
      <c r="AT73" s="115"/>
      <c r="AU73" s="115"/>
      <c r="AV73" s="114"/>
    </row>
    <row r="74" spans="36:48">
      <c r="AJ74" s="114"/>
      <c r="AK74" s="114"/>
      <c r="AL74" s="114"/>
      <c r="AM74" s="114"/>
      <c r="AN74" s="114"/>
      <c r="AO74" s="115"/>
      <c r="AP74" s="115"/>
      <c r="AQ74" s="115"/>
      <c r="AR74" s="115"/>
      <c r="AS74" s="115"/>
      <c r="AT74" s="115"/>
      <c r="AU74" s="115"/>
      <c r="AV74" s="114"/>
    </row>
    <row r="75" spans="36:48">
      <c r="AJ75" s="114"/>
      <c r="AK75" s="114"/>
      <c r="AL75" s="114"/>
      <c r="AM75" s="114"/>
      <c r="AN75" s="114"/>
      <c r="AO75" s="115"/>
      <c r="AP75" s="115"/>
      <c r="AQ75" s="115"/>
      <c r="AR75" s="115"/>
      <c r="AS75" s="115"/>
      <c r="AT75" s="115"/>
      <c r="AU75" s="115"/>
      <c r="AV75" s="114"/>
    </row>
    <row r="76" spans="36:48">
      <c r="AJ76" s="114"/>
      <c r="AK76" s="114"/>
      <c r="AL76" s="114"/>
      <c r="AM76" s="114"/>
      <c r="AN76" s="114"/>
      <c r="AO76" s="115"/>
      <c r="AP76" s="115"/>
      <c r="AQ76" s="115"/>
      <c r="AR76" s="115"/>
      <c r="AS76" s="115"/>
      <c r="AT76" s="115"/>
      <c r="AU76" s="115"/>
      <c r="AV76" s="114"/>
    </row>
    <row r="77" spans="36:48">
      <c r="AJ77" s="114"/>
      <c r="AK77" s="114"/>
      <c r="AL77" s="114"/>
      <c r="AM77" s="114"/>
      <c r="AN77" s="114"/>
      <c r="AO77" s="115"/>
      <c r="AP77" s="115"/>
      <c r="AQ77" s="115"/>
      <c r="AR77" s="115"/>
      <c r="AS77" s="115"/>
      <c r="AT77" s="115"/>
      <c r="AU77" s="115"/>
      <c r="AV77" s="114"/>
    </row>
    <row r="78" spans="36:48">
      <c r="AJ78" s="114"/>
      <c r="AK78" s="114"/>
      <c r="AL78" s="114"/>
      <c r="AM78" s="114"/>
      <c r="AN78" s="114"/>
      <c r="AO78" s="115"/>
      <c r="AP78" s="115"/>
      <c r="AQ78" s="115"/>
      <c r="AR78" s="115"/>
      <c r="AS78" s="115"/>
      <c r="AT78" s="115"/>
      <c r="AU78" s="115"/>
      <c r="AV78" s="114"/>
    </row>
    <row r="79" spans="36:48">
      <c r="AJ79" s="114"/>
      <c r="AK79" s="114"/>
      <c r="AL79" s="114"/>
      <c r="AM79" s="114"/>
      <c r="AN79" s="114"/>
      <c r="AO79" s="115"/>
      <c r="AP79" s="115"/>
      <c r="AQ79" s="115"/>
      <c r="AR79" s="115"/>
      <c r="AS79" s="115"/>
      <c r="AT79" s="115"/>
      <c r="AU79" s="115"/>
      <c r="AV79" s="114"/>
    </row>
    <row r="80" spans="36:48">
      <c r="AJ80" s="114"/>
      <c r="AK80" s="114"/>
      <c r="AL80" s="114"/>
      <c r="AM80" s="114"/>
      <c r="AN80" s="114"/>
      <c r="AO80" s="115"/>
      <c r="AP80" s="115"/>
      <c r="AQ80" s="115"/>
      <c r="AR80" s="115"/>
      <c r="AS80" s="115"/>
      <c r="AT80" s="115"/>
      <c r="AU80" s="115"/>
      <c r="AV80" s="114"/>
    </row>
    <row r="81" spans="36:48">
      <c r="AJ81" s="114"/>
      <c r="AK81" s="114"/>
      <c r="AL81" s="114"/>
      <c r="AM81" s="114"/>
      <c r="AN81" s="114"/>
      <c r="AO81" s="115"/>
      <c r="AP81" s="115"/>
      <c r="AQ81" s="115"/>
      <c r="AR81" s="115"/>
      <c r="AS81" s="115"/>
      <c r="AT81" s="115"/>
      <c r="AU81" s="115"/>
      <c r="AV81" s="114"/>
    </row>
    <row r="82" spans="36:48">
      <c r="AJ82" s="114"/>
      <c r="AK82" s="114"/>
      <c r="AL82" s="114"/>
      <c r="AM82" s="114"/>
      <c r="AN82" s="114"/>
      <c r="AO82" s="115"/>
      <c r="AP82" s="115"/>
      <c r="AQ82" s="115"/>
      <c r="AR82" s="115"/>
      <c r="AS82" s="115"/>
      <c r="AT82" s="115"/>
      <c r="AU82" s="115"/>
      <c r="AV82" s="114"/>
    </row>
    <row r="83" spans="36:48">
      <c r="AJ83" s="114"/>
      <c r="AK83" s="114"/>
      <c r="AL83" s="114"/>
      <c r="AM83" s="114"/>
      <c r="AN83" s="114"/>
      <c r="AO83" s="115"/>
      <c r="AP83" s="115"/>
      <c r="AQ83" s="115"/>
      <c r="AR83" s="115"/>
      <c r="AS83" s="115"/>
      <c r="AT83" s="115"/>
      <c r="AU83" s="115"/>
      <c r="AV83" s="114"/>
    </row>
    <row r="84" spans="36:48">
      <c r="AJ84" s="114"/>
      <c r="AK84" s="114"/>
      <c r="AL84" s="114"/>
      <c r="AM84" s="114"/>
      <c r="AN84" s="114"/>
      <c r="AO84" s="115"/>
      <c r="AP84" s="115"/>
      <c r="AQ84" s="115"/>
      <c r="AR84" s="115"/>
      <c r="AS84" s="115"/>
      <c r="AT84" s="115"/>
      <c r="AU84" s="115"/>
      <c r="AV84" s="114"/>
    </row>
    <row r="85" spans="36:48">
      <c r="AJ85" s="114"/>
      <c r="AK85" s="114"/>
      <c r="AL85" s="114"/>
      <c r="AM85" s="114"/>
      <c r="AN85" s="114"/>
      <c r="AO85" s="115"/>
      <c r="AP85" s="115"/>
      <c r="AQ85" s="115"/>
      <c r="AR85" s="115"/>
      <c r="AS85" s="115"/>
      <c r="AT85" s="115"/>
      <c r="AU85" s="115"/>
      <c r="AV85" s="114"/>
    </row>
    <row r="86" spans="36:48">
      <c r="AJ86" s="114"/>
      <c r="AK86" s="114"/>
      <c r="AL86" s="114"/>
      <c r="AM86" s="114"/>
      <c r="AN86" s="114"/>
      <c r="AO86" s="115"/>
      <c r="AP86" s="115"/>
      <c r="AQ86" s="115"/>
      <c r="AR86" s="115"/>
      <c r="AS86" s="115"/>
      <c r="AT86" s="115"/>
      <c r="AU86" s="115"/>
      <c r="AV86" s="114"/>
    </row>
    <row r="87" spans="36:48">
      <c r="AJ87" s="114"/>
      <c r="AK87" s="114"/>
      <c r="AL87" s="114"/>
      <c r="AM87" s="114"/>
      <c r="AN87" s="114"/>
      <c r="AO87" s="115"/>
      <c r="AP87" s="115"/>
      <c r="AQ87" s="115"/>
      <c r="AR87" s="115"/>
      <c r="AS87" s="115"/>
      <c r="AT87" s="115"/>
      <c r="AU87" s="115"/>
      <c r="AV87" s="114"/>
    </row>
    <row r="88" spans="36:48">
      <c r="AJ88" s="114"/>
      <c r="AK88" s="114"/>
      <c r="AL88" s="114"/>
      <c r="AM88" s="114"/>
      <c r="AN88" s="114"/>
      <c r="AO88" s="115"/>
      <c r="AP88" s="115"/>
      <c r="AQ88" s="115"/>
      <c r="AR88" s="115"/>
      <c r="AS88" s="115"/>
      <c r="AT88" s="115"/>
      <c r="AU88" s="115"/>
      <c r="AV88" s="114"/>
    </row>
    <row r="89" spans="36:48">
      <c r="AJ89" s="114"/>
      <c r="AK89" s="114"/>
      <c r="AL89" s="114"/>
      <c r="AM89" s="114"/>
      <c r="AN89" s="114"/>
      <c r="AO89" s="115"/>
      <c r="AP89" s="115"/>
      <c r="AQ89" s="115"/>
      <c r="AR89" s="115"/>
      <c r="AS89" s="115"/>
      <c r="AT89" s="115"/>
      <c r="AU89" s="115"/>
      <c r="AV89" s="114"/>
    </row>
    <row r="90" spans="36:48">
      <c r="AJ90" s="114"/>
      <c r="AK90" s="114"/>
      <c r="AL90" s="114"/>
      <c r="AM90" s="114"/>
      <c r="AN90" s="114"/>
      <c r="AO90" s="115"/>
      <c r="AP90" s="115"/>
      <c r="AQ90" s="115"/>
      <c r="AR90" s="115"/>
      <c r="AS90" s="115"/>
      <c r="AT90" s="115"/>
      <c r="AU90" s="115"/>
      <c r="AV90" s="114"/>
    </row>
    <row r="91" spans="36:48">
      <c r="AJ91" s="114"/>
      <c r="AK91" s="114"/>
      <c r="AL91" s="114"/>
      <c r="AM91" s="114"/>
      <c r="AN91" s="114"/>
      <c r="AO91" s="115"/>
      <c r="AP91" s="115"/>
      <c r="AQ91" s="115"/>
      <c r="AR91" s="115"/>
      <c r="AS91" s="115"/>
      <c r="AT91" s="115"/>
      <c r="AU91" s="115"/>
      <c r="AV91" s="114"/>
    </row>
    <row r="92" spans="36:48">
      <c r="AJ92" s="114"/>
      <c r="AK92" s="114"/>
      <c r="AL92" s="114"/>
      <c r="AM92" s="114"/>
      <c r="AN92" s="114"/>
      <c r="AO92" s="115"/>
      <c r="AP92" s="115"/>
      <c r="AQ92" s="115"/>
      <c r="AR92" s="115"/>
      <c r="AS92" s="115"/>
      <c r="AT92" s="115"/>
      <c r="AU92" s="115"/>
      <c r="AV92" s="114"/>
    </row>
    <row r="93" spans="36:48">
      <c r="AJ93" s="114"/>
      <c r="AK93" s="114"/>
      <c r="AL93" s="114"/>
      <c r="AM93" s="114"/>
      <c r="AN93" s="114"/>
      <c r="AO93" s="115"/>
      <c r="AP93" s="115"/>
      <c r="AQ93" s="115"/>
      <c r="AR93" s="115"/>
      <c r="AS93" s="115"/>
      <c r="AT93" s="115"/>
      <c r="AU93" s="115"/>
      <c r="AV93" s="114"/>
    </row>
    <row r="94" spans="36:48">
      <c r="AJ94" s="114"/>
      <c r="AK94" s="114"/>
      <c r="AL94" s="114"/>
      <c r="AM94" s="114"/>
      <c r="AN94" s="114"/>
      <c r="AO94" s="115"/>
      <c r="AP94" s="115"/>
      <c r="AQ94" s="115"/>
      <c r="AR94" s="115"/>
      <c r="AS94" s="115"/>
      <c r="AT94" s="115"/>
      <c r="AU94" s="115"/>
      <c r="AV94" s="114"/>
    </row>
    <row r="95" spans="36:48">
      <c r="AJ95" s="114"/>
      <c r="AK95" s="114"/>
      <c r="AL95" s="114"/>
      <c r="AM95" s="114"/>
      <c r="AN95" s="114"/>
      <c r="AO95" s="115"/>
      <c r="AP95" s="115"/>
      <c r="AQ95" s="115"/>
      <c r="AR95" s="115"/>
      <c r="AS95" s="115"/>
      <c r="AT95" s="115"/>
      <c r="AU95" s="115"/>
      <c r="AV95" s="114"/>
    </row>
    <row r="96" spans="36:48">
      <c r="AJ96" s="114"/>
      <c r="AK96" s="114"/>
      <c r="AL96" s="114"/>
      <c r="AM96" s="114"/>
      <c r="AN96" s="114"/>
      <c r="AO96" s="115"/>
      <c r="AP96" s="115"/>
      <c r="AQ96" s="115"/>
      <c r="AR96" s="115"/>
      <c r="AS96" s="115"/>
      <c r="AT96" s="115"/>
      <c r="AU96" s="115"/>
      <c r="AV96" s="114"/>
    </row>
    <row r="97" spans="36:48">
      <c r="AJ97" s="114"/>
      <c r="AK97" s="114"/>
      <c r="AL97" s="114"/>
      <c r="AM97" s="114"/>
      <c r="AN97" s="114"/>
      <c r="AO97" s="115"/>
      <c r="AP97" s="115"/>
      <c r="AQ97" s="115"/>
      <c r="AR97" s="115"/>
      <c r="AS97" s="115"/>
      <c r="AT97" s="115"/>
      <c r="AU97" s="115"/>
      <c r="AV97" s="114"/>
    </row>
    <row r="98" spans="36:48">
      <c r="AJ98" s="114"/>
      <c r="AK98" s="114"/>
      <c r="AL98" s="114"/>
      <c r="AM98" s="114"/>
      <c r="AN98" s="114"/>
      <c r="AO98" s="115"/>
      <c r="AP98" s="115"/>
      <c r="AQ98" s="115"/>
      <c r="AR98" s="115"/>
      <c r="AS98" s="115"/>
      <c r="AT98" s="115"/>
      <c r="AU98" s="115"/>
      <c r="AV98" s="114"/>
    </row>
    <row r="99" spans="36:48">
      <c r="AJ99" s="114"/>
      <c r="AK99" s="114"/>
      <c r="AL99" s="114"/>
      <c r="AM99" s="114"/>
      <c r="AN99" s="114"/>
      <c r="AO99" s="115"/>
      <c r="AP99" s="115"/>
      <c r="AQ99" s="115"/>
      <c r="AR99" s="115"/>
      <c r="AS99" s="115"/>
      <c r="AT99" s="115"/>
      <c r="AU99" s="115"/>
      <c r="AV99" s="114"/>
    </row>
    <row r="100" spans="36:48">
      <c r="AJ100" s="114"/>
      <c r="AK100" s="114"/>
      <c r="AL100" s="114"/>
      <c r="AM100" s="114"/>
      <c r="AN100" s="114"/>
      <c r="AO100" s="115"/>
      <c r="AP100" s="115"/>
      <c r="AQ100" s="115"/>
      <c r="AR100" s="115"/>
      <c r="AS100" s="115"/>
      <c r="AT100" s="115"/>
      <c r="AU100" s="115"/>
      <c r="AV100" s="114"/>
    </row>
    <row r="101" spans="36:48">
      <c r="AJ101" s="114"/>
      <c r="AK101" s="114"/>
      <c r="AL101" s="114"/>
      <c r="AM101" s="114"/>
      <c r="AN101" s="114"/>
      <c r="AO101" s="115"/>
      <c r="AP101" s="115"/>
      <c r="AQ101" s="115"/>
      <c r="AR101" s="115"/>
      <c r="AS101" s="115"/>
      <c r="AT101" s="115"/>
      <c r="AU101" s="115"/>
      <c r="AV101" s="114"/>
    </row>
    <row r="102" spans="36:48">
      <c r="AJ102" s="114"/>
      <c r="AK102" s="114"/>
      <c r="AL102" s="114"/>
      <c r="AM102" s="114"/>
      <c r="AN102" s="114"/>
      <c r="AO102" s="115"/>
      <c r="AP102" s="115"/>
      <c r="AQ102" s="115"/>
      <c r="AR102" s="115"/>
      <c r="AS102" s="115"/>
      <c r="AT102" s="115"/>
      <c r="AU102" s="115"/>
      <c r="AV102" s="114"/>
    </row>
    <row r="103" spans="36:48">
      <c r="AJ103" s="114"/>
      <c r="AK103" s="114"/>
      <c r="AL103" s="114"/>
      <c r="AM103" s="114"/>
      <c r="AN103" s="114"/>
      <c r="AO103" s="115"/>
      <c r="AP103" s="115"/>
      <c r="AQ103" s="115"/>
      <c r="AR103" s="115"/>
      <c r="AS103" s="115"/>
      <c r="AT103" s="115"/>
      <c r="AU103" s="115"/>
      <c r="AV103" s="114"/>
    </row>
    <row r="104" spans="36:48">
      <c r="AJ104" s="114"/>
      <c r="AK104" s="114"/>
      <c r="AL104" s="114"/>
      <c r="AM104" s="114"/>
      <c r="AN104" s="114"/>
      <c r="AO104" s="115"/>
      <c r="AP104" s="115"/>
      <c r="AQ104" s="115"/>
      <c r="AR104" s="115"/>
      <c r="AS104" s="115"/>
      <c r="AT104" s="115"/>
      <c r="AU104" s="115"/>
      <c r="AV104" s="114"/>
    </row>
    <row r="105" spans="36:48">
      <c r="AJ105" s="114"/>
      <c r="AK105" s="114"/>
      <c r="AL105" s="114"/>
      <c r="AM105" s="114"/>
      <c r="AN105" s="114"/>
      <c r="AO105" s="115"/>
      <c r="AP105" s="115"/>
      <c r="AQ105" s="115"/>
      <c r="AR105" s="115"/>
      <c r="AS105" s="115"/>
      <c r="AT105" s="115"/>
      <c r="AU105" s="115"/>
      <c r="AV105" s="114"/>
    </row>
    <row r="106" spans="36:48">
      <c r="AJ106" s="114"/>
      <c r="AK106" s="114"/>
      <c r="AL106" s="114"/>
      <c r="AM106" s="114"/>
      <c r="AN106" s="114"/>
      <c r="AO106" s="115"/>
      <c r="AP106" s="115"/>
      <c r="AQ106" s="115"/>
      <c r="AR106" s="115"/>
      <c r="AS106" s="115"/>
      <c r="AT106" s="115"/>
      <c r="AU106" s="115"/>
      <c r="AV106" s="114"/>
    </row>
    <row r="107" spans="36:48">
      <c r="AJ107" s="114"/>
      <c r="AK107" s="114"/>
      <c r="AL107" s="114"/>
      <c r="AM107" s="114"/>
      <c r="AN107" s="114"/>
      <c r="AO107" s="115"/>
      <c r="AP107" s="115"/>
      <c r="AQ107" s="115"/>
      <c r="AR107" s="115"/>
      <c r="AS107" s="115"/>
      <c r="AT107" s="115"/>
      <c r="AU107" s="115"/>
      <c r="AV107" s="114"/>
    </row>
    <row r="108" spans="36:48">
      <c r="AJ108" s="114"/>
      <c r="AK108" s="114"/>
      <c r="AL108" s="114"/>
      <c r="AM108" s="114"/>
      <c r="AN108" s="114"/>
      <c r="AO108" s="115"/>
      <c r="AP108" s="115"/>
      <c r="AQ108" s="115"/>
      <c r="AR108" s="115"/>
      <c r="AS108" s="115"/>
      <c r="AT108" s="115"/>
      <c r="AU108" s="115"/>
      <c r="AV108" s="114"/>
    </row>
    <row r="109" spans="36:48">
      <c r="AJ109" s="114"/>
      <c r="AK109" s="114"/>
      <c r="AL109" s="114"/>
      <c r="AM109" s="114"/>
      <c r="AN109" s="114"/>
      <c r="AO109" s="115"/>
      <c r="AP109" s="115"/>
      <c r="AQ109" s="115"/>
      <c r="AR109" s="115"/>
      <c r="AS109" s="115"/>
      <c r="AT109" s="115"/>
      <c r="AU109" s="115"/>
      <c r="AV109" s="114"/>
    </row>
    <row r="110" spans="36:48">
      <c r="AJ110" s="114"/>
      <c r="AK110" s="114"/>
      <c r="AL110" s="114"/>
      <c r="AM110" s="114"/>
      <c r="AN110" s="114"/>
      <c r="AO110" s="115"/>
      <c r="AP110" s="115"/>
      <c r="AQ110" s="115"/>
      <c r="AR110" s="115"/>
      <c r="AS110" s="115"/>
      <c r="AT110" s="115"/>
      <c r="AU110" s="115"/>
      <c r="AV110" s="114"/>
    </row>
    <row r="111" spans="36:48">
      <c r="AJ111" s="114"/>
      <c r="AK111" s="114"/>
      <c r="AL111" s="114"/>
      <c r="AM111" s="114"/>
      <c r="AN111" s="114"/>
      <c r="AO111" s="115"/>
      <c r="AP111" s="115"/>
      <c r="AQ111" s="115"/>
      <c r="AR111" s="115"/>
      <c r="AS111" s="115"/>
      <c r="AT111" s="115"/>
      <c r="AU111" s="115"/>
      <c r="AV111" s="114"/>
    </row>
    <row r="112" spans="36:48">
      <c r="AJ112" s="114"/>
      <c r="AK112" s="114"/>
      <c r="AL112" s="114"/>
      <c r="AM112" s="114"/>
      <c r="AN112" s="114"/>
      <c r="AO112" s="115"/>
      <c r="AP112" s="115"/>
      <c r="AQ112" s="115"/>
      <c r="AR112" s="115"/>
      <c r="AS112" s="115"/>
      <c r="AT112" s="115"/>
      <c r="AU112" s="115"/>
      <c r="AV112" s="114"/>
    </row>
    <row r="113" spans="36:48">
      <c r="AJ113" s="114"/>
      <c r="AK113" s="114"/>
      <c r="AL113" s="114"/>
      <c r="AM113" s="114"/>
      <c r="AN113" s="114"/>
      <c r="AO113" s="115"/>
      <c r="AP113" s="115"/>
      <c r="AQ113" s="115"/>
      <c r="AR113" s="115"/>
      <c r="AS113" s="115"/>
      <c r="AT113" s="115"/>
      <c r="AU113" s="115"/>
      <c r="AV113" s="114"/>
    </row>
    <row r="114" spans="36:48">
      <c r="AJ114" s="114"/>
      <c r="AK114" s="114"/>
      <c r="AL114" s="114"/>
      <c r="AM114" s="114"/>
      <c r="AN114" s="114"/>
      <c r="AO114" s="115"/>
      <c r="AP114" s="115"/>
      <c r="AQ114" s="115"/>
      <c r="AR114" s="115"/>
      <c r="AS114" s="115"/>
      <c r="AT114" s="115"/>
      <c r="AU114" s="115"/>
      <c r="AV114" s="114"/>
    </row>
    <row r="115" spans="36:48">
      <c r="AJ115" s="114"/>
      <c r="AK115" s="114"/>
      <c r="AL115" s="114"/>
      <c r="AM115" s="114"/>
      <c r="AN115" s="114"/>
      <c r="AO115" s="115"/>
      <c r="AP115" s="115"/>
      <c r="AQ115" s="115"/>
      <c r="AR115" s="115"/>
      <c r="AS115" s="115"/>
      <c r="AT115" s="115"/>
      <c r="AU115" s="115"/>
      <c r="AV115" s="114"/>
    </row>
    <row r="116" spans="36:48">
      <c r="AJ116" s="114"/>
      <c r="AK116" s="114"/>
      <c r="AL116" s="114"/>
      <c r="AM116" s="114"/>
      <c r="AN116" s="114"/>
      <c r="AO116" s="115"/>
      <c r="AP116" s="115"/>
      <c r="AQ116" s="115"/>
      <c r="AR116" s="115"/>
      <c r="AS116" s="115"/>
      <c r="AT116" s="115"/>
      <c r="AU116" s="115"/>
      <c r="AV116" s="114"/>
    </row>
    <row r="117" spans="36:48">
      <c r="AJ117" s="114"/>
      <c r="AK117" s="114"/>
      <c r="AL117" s="114"/>
      <c r="AM117" s="114"/>
      <c r="AN117" s="114"/>
      <c r="AO117" s="115"/>
      <c r="AP117" s="115"/>
      <c r="AQ117" s="115"/>
      <c r="AR117" s="115"/>
      <c r="AS117" s="115"/>
      <c r="AT117" s="115"/>
      <c r="AU117" s="115"/>
      <c r="AV117" s="114"/>
    </row>
    <row r="118" spans="36:48">
      <c r="AJ118" s="114"/>
      <c r="AK118" s="114"/>
      <c r="AL118" s="114"/>
      <c r="AM118" s="114"/>
      <c r="AN118" s="114"/>
      <c r="AO118" s="115"/>
      <c r="AP118" s="115"/>
      <c r="AQ118" s="115"/>
      <c r="AR118" s="115"/>
      <c r="AS118" s="115"/>
      <c r="AT118" s="115"/>
      <c r="AU118" s="115"/>
      <c r="AV118" s="114"/>
    </row>
    <row r="119" spans="36:48">
      <c r="AJ119" s="114"/>
      <c r="AK119" s="114"/>
      <c r="AL119" s="114"/>
      <c r="AM119" s="114"/>
      <c r="AN119" s="114"/>
      <c r="AO119" s="115"/>
      <c r="AP119" s="115"/>
      <c r="AQ119" s="115"/>
      <c r="AR119" s="115"/>
      <c r="AS119" s="115"/>
      <c r="AT119" s="115"/>
      <c r="AU119" s="115"/>
      <c r="AV119" s="114"/>
    </row>
    <row r="120" spans="36:48">
      <c r="AJ120" s="114"/>
      <c r="AK120" s="114"/>
      <c r="AL120" s="114"/>
      <c r="AM120" s="114"/>
      <c r="AN120" s="114"/>
      <c r="AO120" s="115"/>
      <c r="AP120" s="115"/>
      <c r="AQ120" s="115"/>
      <c r="AR120" s="115"/>
      <c r="AS120" s="115"/>
      <c r="AT120" s="115"/>
      <c r="AU120" s="115"/>
      <c r="AV120" s="114"/>
    </row>
    <row r="121" spans="36:48">
      <c r="AJ121" s="114"/>
      <c r="AK121" s="114"/>
      <c r="AL121" s="114"/>
      <c r="AM121" s="114"/>
      <c r="AN121" s="114"/>
      <c r="AO121" s="115"/>
      <c r="AP121" s="115"/>
      <c r="AQ121" s="115"/>
      <c r="AR121" s="115"/>
      <c r="AS121" s="115"/>
      <c r="AT121" s="115"/>
      <c r="AU121" s="115"/>
      <c r="AV121" s="114"/>
    </row>
    <row r="122" spans="36:48">
      <c r="AJ122" s="114"/>
      <c r="AK122" s="114"/>
      <c r="AL122" s="114"/>
      <c r="AM122" s="114"/>
      <c r="AN122" s="114"/>
      <c r="AO122" s="115"/>
      <c r="AP122" s="115"/>
      <c r="AQ122" s="115"/>
      <c r="AR122" s="115"/>
      <c r="AS122" s="115"/>
      <c r="AT122" s="115"/>
      <c r="AU122" s="115"/>
      <c r="AV122" s="114"/>
    </row>
    <row r="123" spans="36:48">
      <c r="AJ123" s="114"/>
      <c r="AK123" s="114"/>
      <c r="AL123" s="114"/>
      <c r="AM123" s="114"/>
      <c r="AN123" s="114"/>
      <c r="AO123" s="115"/>
      <c r="AP123" s="115"/>
      <c r="AQ123" s="115"/>
      <c r="AR123" s="115"/>
      <c r="AS123" s="115"/>
      <c r="AT123" s="115"/>
      <c r="AU123" s="115"/>
      <c r="AV123" s="114"/>
    </row>
    <row r="124" spans="36:48">
      <c r="AJ124" s="114"/>
      <c r="AK124" s="114"/>
      <c r="AL124" s="114"/>
      <c r="AM124" s="114"/>
      <c r="AN124" s="114"/>
      <c r="AO124" s="115"/>
      <c r="AP124" s="115"/>
      <c r="AQ124" s="115"/>
      <c r="AR124" s="115"/>
      <c r="AS124" s="115"/>
      <c r="AT124" s="115"/>
      <c r="AU124" s="115"/>
      <c r="AV124" s="114"/>
    </row>
    <row r="125" spans="36:48">
      <c r="AJ125" s="114"/>
      <c r="AK125" s="114"/>
      <c r="AL125" s="114"/>
      <c r="AM125" s="114"/>
      <c r="AN125" s="114"/>
      <c r="AO125" s="115"/>
      <c r="AP125" s="115"/>
      <c r="AQ125" s="115"/>
      <c r="AR125" s="115"/>
      <c r="AS125" s="115"/>
      <c r="AT125" s="115"/>
      <c r="AU125" s="115"/>
      <c r="AV125" s="114"/>
    </row>
    <row r="126" spans="36:48">
      <c r="AJ126" s="114"/>
      <c r="AK126" s="114"/>
      <c r="AL126" s="114"/>
      <c r="AM126" s="114"/>
      <c r="AN126" s="114"/>
      <c r="AO126" s="115"/>
      <c r="AP126" s="115"/>
      <c r="AQ126" s="115"/>
      <c r="AR126" s="115"/>
      <c r="AS126" s="115"/>
      <c r="AT126" s="115"/>
      <c r="AU126" s="115"/>
      <c r="AV126" s="114"/>
    </row>
    <row r="127" spans="36:48">
      <c r="AJ127" s="114"/>
      <c r="AK127" s="114"/>
      <c r="AL127" s="114"/>
      <c r="AM127" s="114"/>
      <c r="AN127" s="114"/>
      <c r="AO127" s="115"/>
      <c r="AP127" s="115"/>
      <c r="AQ127" s="115"/>
      <c r="AR127" s="115"/>
      <c r="AS127" s="115"/>
      <c r="AT127" s="115"/>
      <c r="AU127" s="115"/>
      <c r="AV127" s="114"/>
    </row>
    <row r="128" spans="36:48">
      <c r="AJ128" s="114"/>
      <c r="AK128" s="114"/>
      <c r="AL128" s="114"/>
      <c r="AM128" s="114"/>
      <c r="AN128" s="114"/>
      <c r="AO128" s="115"/>
      <c r="AP128" s="115"/>
      <c r="AQ128" s="115"/>
      <c r="AR128" s="115"/>
      <c r="AS128" s="115"/>
      <c r="AT128" s="115"/>
      <c r="AU128" s="115"/>
      <c r="AV128" s="114"/>
    </row>
    <row r="129" spans="36:48">
      <c r="AJ129" s="114"/>
      <c r="AK129" s="114"/>
      <c r="AL129" s="114"/>
      <c r="AM129" s="114"/>
      <c r="AN129" s="114"/>
      <c r="AO129" s="115"/>
      <c r="AP129" s="115"/>
      <c r="AQ129" s="115"/>
      <c r="AR129" s="115"/>
      <c r="AS129" s="115"/>
      <c r="AT129" s="115"/>
      <c r="AU129" s="115"/>
      <c r="AV129" s="114"/>
    </row>
    <row r="130" spans="36:48">
      <c r="AJ130" s="114"/>
      <c r="AK130" s="114"/>
      <c r="AL130" s="114"/>
      <c r="AM130" s="114"/>
      <c r="AN130" s="114"/>
      <c r="AO130" s="115"/>
      <c r="AP130" s="115"/>
      <c r="AQ130" s="115"/>
      <c r="AR130" s="115"/>
      <c r="AS130" s="115"/>
      <c r="AT130" s="115"/>
      <c r="AU130" s="115"/>
      <c r="AV130" s="114"/>
    </row>
    <row r="131" spans="36:48">
      <c r="AJ131" s="114"/>
      <c r="AK131" s="114"/>
      <c r="AL131" s="114"/>
      <c r="AM131" s="114"/>
      <c r="AN131" s="114"/>
      <c r="AO131" s="115"/>
      <c r="AP131" s="115"/>
      <c r="AQ131" s="115"/>
      <c r="AR131" s="115"/>
      <c r="AS131" s="115"/>
      <c r="AT131" s="115"/>
      <c r="AU131" s="115"/>
      <c r="AV131" s="114"/>
    </row>
    <row r="132" spans="36:48">
      <c r="AJ132" s="114"/>
      <c r="AK132" s="114"/>
      <c r="AL132" s="114"/>
      <c r="AM132" s="114"/>
      <c r="AN132" s="114"/>
      <c r="AO132" s="115"/>
      <c r="AP132" s="115"/>
      <c r="AQ132" s="115"/>
      <c r="AR132" s="115"/>
      <c r="AS132" s="115"/>
      <c r="AT132" s="115"/>
      <c r="AU132" s="115"/>
      <c r="AV132" s="114"/>
    </row>
    <row r="133" spans="36:48">
      <c r="AJ133" s="114"/>
      <c r="AK133" s="114"/>
      <c r="AL133" s="114"/>
      <c r="AM133" s="114"/>
      <c r="AN133" s="114"/>
      <c r="AO133" s="115"/>
      <c r="AP133" s="115"/>
      <c r="AQ133" s="115"/>
      <c r="AR133" s="115"/>
      <c r="AS133" s="115"/>
      <c r="AT133" s="115"/>
      <c r="AU133" s="115"/>
      <c r="AV133" s="114"/>
    </row>
    <row r="134" spans="36:48">
      <c r="AJ134" s="114"/>
      <c r="AK134" s="114"/>
      <c r="AL134" s="114"/>
      <c r="AM134" s="114"/>
      <c r="AN134" s="114"/>
      <c r="AO134" s="115"/>
      <c r="AP134" s="115"/>
      <c r="AQ134" s="115"/>
      <c r="AR134" s="115"/>
      <c r="AS134" s="115"/>
      <c r="AT134" s="115"/>
      <c r="AU134" s="115"/>
      <c r="AV134" s="114"/>
    </row>
    <row r="135" spans="36:48">
      <c r="AJ135" s="114"/>
      <c r="AK135" s="114"/>
      <c r="AL135" s="114"/>
      <c r="AM135" s="114"/>
      <c r="AN135" s="114"/>
      <c r="AO135" s="115"/>
      <c r="AP135" s="115"/>
      <c r="AQ135" s="115"/>
      <c r="AR135" s="115"/>
      <c r="AS135" s="115"/>
      <c r="AT135" s="115"/>
      <c r="AU135" s="115"/>
      <c r="AV135" s="114"/>
    </row>
    <row r="136" spans="36:48">
      <c r="AJ136" s="114"/>
      <c r="AK136" s="114"/>
      <c r="AL136" s="114"/>
      <c r="AM136" s="114"/>
      <c r="AN136" s="114"/>
      <c r="AO136" s="115"/>
      <c r="AP136" s="115"/>
      <c r="AQ136" s="115"/>
      <c r="AR136" s="115"/>
      <c r="AS136" s="115"/>
      <c r="AT136" s="115"/>
      <c r="AU136" s="115"/>
      <c r="AV136" s="114"/>
    </row>
    <row r="137" spans="36:48">
      <c r="AJ137" s="114"/>
      <c r="AK137" s="114"/>
      <c r="AL137" s="114"/>
      <c r="AM137" s="114"/>
      <c r="AN137" s="114"/>
      <c r="AO137" s="115"/>
      <c r="AP137" s="115"/>
      <c r="AQ137" s="115"/>
      <c r="AR137" s="115"/>
      <c r="AS137" s="115"/>
      <c r="AT137" s="115"/>
      <c r="AU137" s="115"/>
      <c r="AV137" s="114"/>
    </row>
    <row r="138" spans="36:48">
      <c r="AJ138" s="114"/>
      <c r="AK138" s="114"/>
      <c r="AL138" s="114"/>
      <c r="AM138" s="114"/>
      <c r="AN138" s="114"/>
      <c r="AO138" s="115"/>
      <c r="AP138" s="115"/>
      <c r="AQ138" s="115"/>
      <c r="AR138" s="115"/>
      <c r="AS138" s="115"/>
      <c r="AT138" s="115"/>
      <c r="AU138" s="115"/>
      <c r="AV138" s="114"/>
    </row>
    <row r="139" spans="36:48">
      <c r="AJ139" s="114"/>
      <c r="AK139" s="114"/>
      <c r="AL139" s="114"/>
      <c r="AM139" s="114"/>
      <c r="AN139" s="114"/>
      <c r="AO139" s="115"/>
      <c r="AP139" s="115"/>
      <c r="AQ139" s="115"/>
      <c r="AR139" s="115"/>
      <c r="AS139" s="115"/>
      <c r="AT139" s="115"/>
      <c r="AU139" s="115"/>
      <c r="AV139" s="114"/>
    </row>
    <row r="140" spans="36:48">
      <c r="AJ140" s="114"/>
      <c r="AK140" s="114"/>
      <c r="AL140" s="114"/>
      <c r="AM140" s="114"/>
      <c r="AN140" s="114"/>
      <c r="AO140" s="115"/>
      <c r="AP140" s="115"/>
      <c r="AQ140" s="115"/>
      <c r="AR140" s="115"/>
      <c r="AS140" s="115"/>
      <c r="AT140" s="115"/>
      <c r="AU140" s="115"/>
      <c r="AV140" s="114"/>
    </row>
    <row r="141" spans="36:48">
      <c r="AJ141" s="114"/>
      <c r="AK141" s="114"/>
      <c r="AL141" s="114"/>
      <c r="AM141" s="114"/>
      <c r="AN141" s="114"/>
      <c r="AO141" s="115"/>
      <c r="AP141" s="115"/>
      <c r="AQ141" s="115"/>
      <c r="AR141" s="115"/>
      <c r="AS141" s="115"/>
      <c r="AT141" s="115"/>
      <c r="AU141" s="115"/>
      <c r="AV141" s="114"/>
    </row>
    <row r="142" spans="36:48">
      <c r="AJ142" s="114"/>
      <c r="AK142" s="114"/>
      <c r="AL142" s="114"/>
      <c r="AM142" s="114"/>
      <c r="AN142" s="114"/>
      <c r="AO142" s="115"/>
      <c r="AP142" s="115"/>
      <c r="AQ142" s="115"/>
      <c r="AR142" s="115"/>
      <c r="AS142" s="115"/>
      <c r="AT142" s="115"/>
      <c r="AU142" s="115"/>
      <c r="AV142" s="114"/>
    </row>
    <row r="143" spans="36:48">
      <c r="AJ143" s="114"/>
      <c r="AK143" s="114"/>
      <c r="AL143" s="114"/>
      <c r="AM143" s="114"/>
      <c r="AN143" s="114"/>
      <c r="AO143" s="115"/>
      <c r="AP143" s="115"/>
      <c r="AQ143" s="115"/>
      <c r="AR143" s="115"/>
      <c r="AS143" s="115"/>
      <c r="AT143" s="115"/>
      <c r="AU143" s="115"/>
      <c r="AV143" s="114"/>
    </row>
    <row r="144" spans="36:48">
      <c r="AJ144" s="114"/>
      <c r="AK144" s="114"/>
      <c r="AL144" s="114"/>
      <c r="AM144" s="114"/>
      <c r="AN144" s="114"/>
      <c r="AO144" s="115"/>
      <c r="AP144" s="115"/>
      <c r="AQ144" s="115"/>
      <c r="AR144" s="115"/>
      <c r="AS144" s="115"/>
      <c r="AT144" s="115"/>
      <c r="AU144" s="115"/>
      <c r="AV144" s="114"/>
    </row>
    <row r="145" spans="36:48">
      <c r="AJ145" s="114"/>
      <c r="AK145" s="114"/>
      <c r="AL145" s="114"/>
      <c r="AM145" s="114"/>
      <c r="AN145" s="114"/>
      <c r="AO145" s="115"/>
      <c r="AP145" s="115"/>
      <c r="AQ145" s="115"/>
      <c r="AR145" s="115"/>
      <c r="AS145" s="115"/>
      <c r="AT145" s="115"/>
      <c r="AU145" s="115"/>
      <c r="AV145" s="114"/>
    </row>
    <row r="146" spans="36:48">
      <c r="AJ146" s="114"/>
      <c r="AK146" s="114"/>
      <c r="AL146" s="114"/>
      <c r="AM146" s="114"/>
      <c r="AN146" s="114"/>
      <c r="AO146" s="115"/>
      <c r="AP146" s="115"/>
      <c r="AQ146" s="115"/>
      <c r="AR146" s="115"/>
      <c r="AS146" s="115"/>
      <c r="AT146" s="115"/>
      <c r="AU146" s="115"/>
      <c r="AV146" s="114"/>
    </row>
    <row r="147" spans="36:48">
      <c r="AJ147" s="114"/>
      <c r="AK147" s="114"/>
      <c r="AL147" s="114"/>
      <c r="AM147" s="114"/>
      <c r="AN147" s="114"/>
      <c r="AO147" s="115"/>
      <c r="AP147" s="115"/>
      <c r="AQ147" s="115"/>
      <c r="AR147" s="115"/>
      <c r="AS147" s="115"/>
      <c r="AT147" s="115"/>
      <c r="AU147" s="115"/>
      <c r="AV147" s="114"/>
    </row>
    <row r="148" spans="36:48">
      <c r="AJ148" s="114"/>
      <c r="AK148" s="114"/>
      <c r="AL148" s="114"/>
      <c r="AM148" s="114"/>
      <c r="AN148" s="114"/>
      <c r="AO148" s="115"/>
      <c r="AP148" s="115"/>
      <c r="AQ148" s="115"/>
      <c r="AR148" s="115"/>
      <c r="AS148" s="115"/>
      <c r="AT148" s="115"/>
      <c r="AU148" s="115"/>
      <c r="AV148" s="114"/>
    </row>
    <row r="149" spans="36:48">
      <c r="AJ149" s="114"/>
      <c r="AK149" s="114"/>
      <c r="AL149" s="114"/>
      <c r="AM149" s="114"/>
      <c r="AN149" s="114"/>
      <c r="AO149" s="115"/>
      <c r="AP149" s="115"/>
      <c r="AQ149" s="115"/>
      <c r="AR149" s="115"/>
      <c r="AS149" s="115"/>
      <c r="AT149" s="115"/>
      <c r="AU149" s="115"/>
      <c r="AV149" s="114"/>
    </row>
    <row r="150" spans="36:48">
      <c r="AJ150" s="114"/>
      <c r="AK150" s="114"/>
      <c r="AL150" s="114"/>
      <c r="AM150" s="114"/>
      <c r="AN150" s="114"/>
      <c r="AO150" s="115"/>
      <c r="AP150" s="115"/>
      <c r="AQ150" s="115"/>
      <c r="AR150" s="115"/>
      <c r="AS150" s="115"/>
      <c r="AT150" s="115"/>
      <c r="AU150" s="115"/>
      <c r="AV150" s="114"/>
    </row>
    <row r="151" spans="36:48">
      <c r="AJ151" s="114"/>
      <c r="AK151" s="114"/>
      <c r="AL151" s="114"/>
      <c r="AM151" s="114"/>
      <c r="AN151" s="114"/>
      <c r="AO151" s="115"/>
      <c r="AP151" s="115"/>
      <c r="AQ151" s="115"/>
      <c r="AR151" s="115"/>
      <c r="AS151" s="115"/>
      <c r="AT151" s="115"/>
      <c r="AU151" s="115"/>
      <c r="AV151" s="114"/>
    </row>
    <row r="152" spans="36:48">
      <c r="AJ152" s="114"/>
      <c r="AK152" s="114"/>
      <c r="AL152" s="114"/>
      <c r="AM152" s="114"/>
      <c r="AN152" s="114"/>
      <c r="AO152" s="115"/>
      <c r="AP152" s="115"/>
      <c r="AQ152" s="115"/>
      <c r="AR152" s="115"/>
      <c r="AS152" s="115"/>
      <c r="AT152" s="115"/>
      <c r="AU152" s="115"/>
      <c r="AV152" s="114"/>
    </row>
    <row r="153" spans="36:48">
      <c r="AJ153" s="114"/>
      <c r="AK153" s="114"/>
      <c r="AL153" s="114"/>
      <c r="AM153" s="114"/>
      <c r="AN153" s="114"/>
      <c r="AO153" s="115"/>
      <c r="AP153" s="115"/>
      <c r="AQ153" s="115"/>
      <c r="AR153" s="115"/>
      <c r="AS153" s="115"/>
      <c r="AT153" s="115"/>
      <c r="AU153" s="115"/>
      <c r="AV153" s="114"/>
    </row>
    <row r="154" spans="36:48">
      <c r="AJ154" s="114"/>
      <c r="AK154" s="114"/>
      <c r="AL154" s="114"/>
      <c r="AM154" s="114"/>
      <c r="AN154" s="114"/>
      <c r="AO154" s="115"/>
      <c r="AP154" s="115"/>
      <c r="AQ154" s="115"/>
      <c r="AR154" s="115"/>
      <c r="AS154" s="115"/>
      <c r="AT154" s="115"/>
      <c r="AU154" s="115"/>
      <c r="AV154" s="114"/>
    </row>
    <row r="155" spans="36:48">
      <c r="AJ155" s="114"/>
      <c r="AK155" s="114"/>
      <c r="AL155" s="114"/>
      <c r="AM155" s="114"/>
      <c r="AN155" s="114"/>
      <c r="AO155" s="115"/>
      <c r="AP155" s="115"/>
      <c r="AQ155" s="115"/>
      <c r="AR155" s="115"/>
      <c r="AS155" s="115"/>
      <c r="AT155" s="115"/>
      <c r="AU155" s="115"/>
      <c r="AV155" s="114"/>
    </row>
    <row r="156" spans="36:48">
      <c r="AJ156" s="114"/>
      <c r="AK156" s="114"/>
      <c r="AL156" s="114"/>
      <c r="AM156" s="114"/>
      <c r="AN156" s="114"/>
      <c r="AO156" s="115"/>
      <c r="AP156" s="115"/>
      <c r="AQ156" s="115"/>
      <c r="AR156" s="115"/>
      <c r="AS156" s="115"/>
      <c r="AT156" s="115"/>
      <c r="AU156" s="115"/>
      <c r="AV156" s="114"/>
    </row>
    <row r="157" spans="36:48">
      <c r="AJ157" s="114"/>
      <c r="AK157" s="114"/>
      <c r="AL157" s="114"/>
      <c r="AM157" s="114"/>
      <c r="AN157" s="114"/>
      <c r="AO157" s="115"/>
      <c r="AP157" s="115"/>
      <c r="AQ157" s="115"/>
      <c r="AR157" s="115"/>
      <c r="AS157" s="115"/>
      <c r="AT157" s="115"/>
      <c r="AU157" s="115"/>
      <c r="AV157" s="114"/>
    </row>
    <row r="158" spans="36:48">
      <c r="AJ158" s="114"/>
      <c r="AK158" s="114"/>
      <c r="AL158" s="114"/>
      <c r="AM158" s="114"/>
      <c r="AN158" s="114"/>
      <c r="AO158" s="115"/>
      <c r="AP158" s="115"/>
      <c r="AQ158" s="115"/>
      <c r="AR158" s="115"/>
      <c r="AS158" s="115"/>
      <c r="AT158" s="115"/>
      <c r="AU158" s="115"/>
      <c r="AV158" s="114"/>
    </row>
    <row r="159" spans="36:48">
      <c r="AJ159" s="114"/>
      <c r="AK159" s="114"/>
      <c r="AL159" s="114"/>
      <c r="AM159" s="114"/>
      <c r="AN159" s="114"/>
      <c r="AO159" s="115"/>
      <c r="AP159" s="115"/>
      <c r="AQ159" s="115"/>
      <c r="AR159" s="115"/>
      <c r="AS159" s="115"/>
      <c r="AT159" s="115"/>
      <c r="AU159" s="115"/>
      <c r="AV159" s="114"/>
    </row>
    <row r="160" spans="36:48">
      <c r="AJ160" s="114"/>
      <c r="AK160" s="114"/>
      <c r="AL160" s="114"/>
      <c r="AM160" s="114"/>
      <c r="AN160" s="114"/>
      <c r="AO160" s="115"/>
      <c r="AP160" s="115"/>
      <c r="AQ160" s="115"/>
      <c r="AR160" s="115"/>
      <c r="AS160" s="115"/>
      <c r="AT160" s="115"/>
      <c r="AU160" s="115"/>
      <c r="AV160" s="114"/>
    </row>
    <row r="161" spans="36:48">
      <c r="AJ161" s="114"/>
      <c r="AK161" s="114"/>
      <c r="AL161" s="114"/>
      <c r="AM161" s="114"/>
      <c r="AN161" s="114"/>
      <c r="AO161" s="115"/>
      <c r="AP161" s="115"/>
      <c r="AQ161" s="115"/>
      <c r="AR161" s="115"/>
      <c r="AS161" s="115"/>
      <c r="AT161" s="115"/>
      <c r="AU161" s="115"/>
      <c r="AV161" s="114"/>
    </row>
    <row r="162" spans="36:48">
      <c r="AJ162" s="114"/>
      <c r="AK162" s="114"/>
      <c r="AL162" s="114"/>
      <c r="AM162" s="114"/>
      <c r="AN162" s="114"/>
      <c r="AO162" s="115"/>
      <c r="AP162" s="115"/>
      <c r="AQ162" s="115"/>
      <c r="AR162" s="115"/>
      <c r="AS162" s="115"/>
      <c r="AT162" s="115"/>
      <c r="AU162" s="115"/>
      <c r="AV162" s="114"/>
    </row>
    <row r="163" spans="36:48">
      <c r="AJ163" s="114"/>
      <c r="AK163" s="114"/>
      <c r="AL163" s="114"/>
      <c r="AM163" s="114"/>
      <c r="AN163" s="114"/>
      <c r="AO163" s="115"/>
      <c r="AP163" s="115"/>
      <c r="AQ163" s="115"/>
      <c r="AR163" s="115"/>
      <c r="AS163" s="115"/>
      <c r="AT163" s="115"/>
      <c r="AU163" s="115"/>
      <c r="AV163" s="114"/>
    </row>
    <row r="164" spans="36:48">
      <c r="AJ164" s="114"/>
      <c r="AK164" s="114"/>
      <c r="AL164" s="114"/>
      <c r="AM164" s="114"/>
      <c r="AN164" s="114"/>
      <c r="AO164" s="115"/>
      <c r="AP164" s="115"/>
      <c r="AQ164" s="115"/>
      <c r="AR164" s="115"/>
      <c r="AS164" s="115"/>
      <c r="AT164" s="115"/>
      <c r="AU164" s="115"/>
      <c r="AV164" s="114"/>
    </row>
    <row r="165" spans="36:48">
      <c r="AJ165" s="114"/>
      <c r="AK165" s="114"/>
      <c r="AL165" s="114"/>
      <c r="AM165" s="114"/>
      <c r="AN165" s="114"/>
      <c r="AO165" s="115"/>
      <c r="AP165" s="115"/>
      <c r="AQ165" s="115"/>
      <c r="AR165" s="115"/>
      <c r="AS165" s="115"/>
      <c r="AT165" s="115"/>
      <c r="AU165" s="115"/>
      <c r="AV165" s="114"/>
    </row>
    <row r="166" spans="36:48">
      <c r="AJ166" s="114"/>
      <c r="AK166" s="114"/>
      <c r="AL166" s="114"/>
      <c r="AM166" s="114"/>
      <c r="AN166" s="114"/>
      <c r="AO166" s="115"/>
      <c r="AP166" s="115"/>
      <c r="AQ166" s="115"/>
      <c r="AR166" s="115"/>
      <c r="AS166" s="115"/>
      <c r="AT166" s="115"/>
      <c r="AU166" s="115"/>
      <c r="AV166" s="114"/>
    </row>
    <row r="167" spans="36:48">
      <c r="AJ167" s="114"/>
      <c r="AK167" s="114"/>
      <c r="AL167" s="114"/>
      <c r="AM167" s="114"/>
      <c r="AN167" s="114"/>
      <c r="AO167" s="115"/>
      <c r="AP167" s="115"/>
      <c r="AQ167" s="115"/>
      <c r="AR167" s="115"/>
      <c r="AS167" s="115"/>
      <c r="AT167" s="115"/>
      <c r="AU167" s="115"/>
      <c r="AV167" s="114"/>
    </row>
    <row r="168" spans="36:48">
      <c r="AJ168" s="114"/>
      <c r="AK168" s="114"/>
      <c r="AL168" s="114"/>
      <c r="AM168" s="114"/>
      <c r="AN168" s="114"/>
      <c r="AO168" s="115"/>
      <c r="AP168" s="115"/>
      <c r="AQ168" s="115"/>
      <c r="AR168" s="115"/>
      <c r="AS168" s="115"/>
      <c r="AT168" s="115"/>
      <c r="AU168" s="115"/>
      <c r="AV168" s="114"/>
    </row>
    <row r="169" spans="36:48">
      <c r="AJ169" s="114"/>
      <c r="AK169" s="114"/>
      <c r="AL169" s="114"/>
      <c r="AM169" s="114"/>
      <c r="AN169" s="114"/>
      <c r="AO169" s="115"/>
      <c r="AP169" s="115"/>
      <c r="AQ169" s="115"/>
      <c r="AR169" s="115"/>
      <c r="AS169" s="115"/>
      <c r="AT169" s="115"/>
      <c r="AU169" s="115"/>
      <c r="AV169" s="114"/>
    </row>
    <row r="170" spans="36:48">
      <c r="AJ170" s="114"/>
      <c r="AK170" s="114"/>
      <c r="AL170" s="114"/>
      <c r="AM170" s="114"/>
      <c r="AN170" s="114"/>
      <c r="AO170" s="115"/>
      <c r="AP170" s="115"/>
      <c r="AQ170" s="115"/>
      <c r="AR170" s="115"/>
      <c r="AS170" s="115"/>
      <c r="AT170" s="115"/>
      <c r="AU170" s="115"/>
      <c r="AV170" s="114"/>
    </row>
    <row r="171" spans="36:48">
      <c r="AJ171" s="114"/>
      <c r="AK171" s="114"/>
      <c r="AL171" s="114"/>
      <c r="AM171" s="114"/>
      <c r="AN171" s="114"/>
      <c r="AO171" s="115"/>
      <c r="AP171" s="115"/>
      <c r="AQ171" s="115"/>
      <c r="AR171" s="115"/>
      <c r="AS171" s="115"/>
      <c r="AT171" s="115"/>
      <c r="AU171" s="115"/>
      <c r="AV171" s="114"/>
    </row>
    <row r="172" spans="36:48">
      <c r="AJ172" s="114"/>
      <c r="AK172" s="114"/>
      <c r="AL172" s="114"/>
      <c r="AM172" s="114"/>
      <c r="AN172" s="114"/>
      <c r="AO172" s="115"/>
      <c r="AP172" s="115"/>
      <c r="AQ172" s="115"/>
      <c r="AR172" s="115"/>
      <c r="AS172" s="115"/>
      <c r="AT172" s="115"/>
      <c r="AU172" s="115"/>
      <c r="AV172" s="114"/>
    </row>
    <row r="173" spans="36:48">
      <c r="AJ173" s="114"/>
      <c r="AK173" s="114"/>
      <c r="AL173" s="114"/>
      <c r="AM173" s="114"/>
      <c r="AN173" s="114"/>
      <c r="AO173" s="115"/>
      <c r="AP173" s="115"/>
      <c r="AQ173" s="115"/>
      <c r="AR173" s="115"/>
      <c r="AS173" s="115"/>
      <c r="AT173" s="115"/>
      <c r="AU173" s="115"/>
      <c r="AV173" s="114"/>
    </row>
    <row r="174" spans="36:48">
      <c r="AJ174" s="114"/>
      <c r="AK174" s="114"/>
      <c r="AL174" s="114"/>
      <c r="AM174" s="114"/>
      <c r="AN174" s="114"/>
      <c r="AO174" s="115"/>
      <c r="AP174" s="115"/>
      <c r="AQ174" s="115"/>
      <c r="AR174" s="115"/>
      <c r="AS174" s="115"/>
      <c r="AT174" s="115"/>
      <c r="AU174" s="115"/>
      <c r="AV174" s="114"/>
    </row>
    <row r="175" spans="36:48">
      <c r="AJ175" s="114"/>
      <c r="AK175" s="114"/>
      <c r="AL175" s="114"/>
      <c r="AM175" s="114"/>
      <c r="AN175" s="114"/>
      <c r="AO175" s="115"/>
      <c r="AP175" s="115"/>
      <c r="AQ175" s="115"/>
      <c r="AR175" s="115"/>
      <c r="AS175" s="115"/>
      <c r="AT175" s="115"/>
      <c r="AU175" s="115"/>
      <c r="AV175" s="114"/>
    </row>
    <row r="176" spans="36:48">
      <c r="AJ176" s="114"/>
      <c r="AK176" s="114"/>
      <c r="AL176" s="114"/>
      <c r="AM176" s="114"/>
      <c r="AN176" s="114"/>
      <c r="AO176" s="115"/>
      <c r="AP176" s="115"/>
      <c r="AQ176" s="115"/>
      <c r="AR176" s="115"/>
      <c r="AS176" s="115"/>
      <c r="AT176" s="115"/>
      <c r="AU176" s="115"/>
      <c r="AV176" s="114"/>
    </row>
    <row r="177" spans="36:48">
      <c r="AJ177" s="114"/>
      <c r="AK177" s="114"/>
      <c r="AL177" s="114"/>
      <c r="AM177" s="114"/>
      <c r="AN177" s="114"/>
      <c r="AO177" s="115"/>
      <c r="AP177" s="115"/>
      <c r="AQ177" s="115"/>
      <c r="AR177" s="115"/>
      <c r="AS177" s="115"/>
      <c r="AT177" s="115"/>
      <c r="AU177" s="115"/>
      <c r="AV177" s="114"/>
    </row>
    <row r="178" spans="36:48">
      <c r="AJ178" s="114"/>
      <c r="AK178" s="114"/>
      <c r="AL178" s="114"/>
      <c r="AM178" s="114"/>
      <c r="AN178" s="114"/>
      <c r="AO178" s="115"/>
      <c r="AP178" s="115"/>
      <c r="AQ178" s="115"/>
      <c r="AR178" s="115"/>
      <c r="AS178" s="115"/>
      <c r="AT178" s="115"/>
      <c r="AU178" s="115"/>
      <c r="AV178" s="114"/>
    </row>
    <row r="179" spans="36:48">
      <c r="AJ179" s="114"/>
      <c r="AK179" s="114"/>
      <c r="AL179" s="114"/>
      <c r="AM179" s="114"/>
      <c r="AN179" s="114"/>
      <c r="AO179" s="115"/>
      <c r="AP179" s="115"/>
      <c r="AQ179" s="115"/>
      <c r="AR179" s="115"/>
      <c r="AS179" s="115"/>
      <c r="AT179" s="115"/>
      <c r="AU179" s="115"/>
      <c r="AV179" s="114"/>
    </row>
    <row r="180" spans="36:48">
      <c r="AJ180" s="114"/>
      <c r="AK180" s="114"/>
      <c r="AL180" s="114"/>
      <c r="AM180" s="114"/>
      <c r="AN180" s="114"/>
      <c r="AO180" s="115"/>
      <c r="AP180" s="115"/>
      <c r="AQ180" s="115"/>
      <c r="AR180" s="115"/>
      <c r="AS180" s="115"/>
      <c r="AT180" s="115"/>
      <c r="AU180" s="115"/>
      <c r="AV180" s="114"/>
    </row>
    <row r="181" spans="36:48">
      <c r="AJ181" s="114"/>
      <c r="AK181" s="114"/>
      <c r="AL181" s="114"/>
      <c r="AM181" s="114"/>
      <c r="AN181" s="114"/>
      <c r="AO181" s="115"/>
      <c r="AP181" s="115"/>
      <c r="AQ181" s="115"/>
      <c r="AR181" s="115"/>
      <c r="AS181" s="115"/>
      <c r="AT181" s="115"/>
      <c r="AU181" s="115"/>
      <c r="AV181" s="114"/>
    </row>
    <row r="182" spans="36:48">
      <c r="AJ182" s="114"/>
      <c r="AK182" s="114"/>
      <c r="AL182" s="114"/>
      <c r="AM182" s="114"/>
      <c r="AN182" s="114"/>
      <c r="AO182" s="115"/>
      <c r="AP182" s="115"/>
      <c r="AQ182" s="115"/>
      <c r="AR182" s="115"/>
      <c r="AS182" s="115"/>
      <c r="AT182" s="115"/>
      <c r="AU182" s="115"/>
      <c r="AV182" s="114"/>
    </row>
    <row r="183" spans="36:48">
      <c r="AJ183" s="114"/>
      <c r="AK183" s="114"/>
      <c r="AL183" s="114"/>
      <c r="AM183" s="114"/>
      <c r="AN183" s="114"/>
      <c r="AO183" s="115"/>
      <c r="AP183" s="115"/>
      <c r="AQ183" s="115"/>
      <c r="AR183" s="115"/>
      <c r="AS183" s="115"/>
      <c r="AT183" s="115"/>
      <c r="AU183" s="115"/>
      <c r="AV183" s="114"/>
    </row>
    <row r="184" spans="36:48">
      <c r="AJ184" s="114"/>
      <c r="AK184" s="114"/>
      <c r="AL184" s="114"/>
      <c r="AM184" s="114"/>
      <c r="AN184" s="114"/>
      <c r="AO184" s="115"/>
      <c r="AP184" s="115"/>
      <c r="AQ184" s="115"/>
      <c r="AR184" s="115"/>
      <c r="AS184" s="115"/>
      <c r="AT184" s="115"/>
      <c r="AU184" s="115"/>
      <c r="AV184" s="114"/>
    </row>
    <row r="185" spans="36:48">
      <c r="AJ185" s="114"/>
      <c r="AK185" s="114"/>
      <c r="AL185" s="114"/>
      <c r="AM185" s="114"/>
      <c r="AN185" s="114"/>
      <c r="AO185" s="115"/>
      <c r="AP185" s="115"/>
      <c r="AQ185" s="115"/>
      <c r="AR185" s="115"/>
      <c r="AS185" s="115"/>
      <c r="AT185" s="115"/>
      <c r="AU185" s="115"/>
      <c r="AV185" s="114"/>
    </row>
    <row r="186" spans="36:48">
      <c r="AJ186" s="114"/>
      <c r="AK186" s="114"/>
      <c r="AL186" s="114"/>
      <c r="AM186" s="114"/>
      <c r="AN186" s="114"/>
      <c r="AO186" s="115"/>
      <c r="AP186" s="115"/>
      <c r="AQ186" s="115"/>
      <c r="AR186" s="115"/>
      <c r="AS186" s="115"/>
      <c r="AT186" s="115"/>
      <c r="AU186" s="115"/>
      <c r="AV186" s="114"/>
    </row>
    <row r="187" spans="36:48">
      <c r="AJ187" s="114"/>
      <c r="AK187" s="114"/>
      <c r="AL187" s="114"/>
      <c r="AM187" s="114"/>
      <c r="AN187" s="114"/>
      <c r="AO187" s="115"/>
      <c r="AP187" s="115"/>
      <c r="AQ187" s="115"/>
      <c r="AR187" s="115"/>
      <c r="AS187" s="115"/>
      <c r="AT187" s="115"/>
      <c r="AU187" s="115"/>
      <c r="AV187" s="114"/>
    </row>
    <row r="188" spans="36:48">
      <c r="AJ188" s="114"/>
      <c r="AK188" s="114"/>
      <c r="AL188" s="114"/>
      <c r="AM188" s="114"/>
      <c r="AN188" s="114"/>
      <c r="AO188" s="115"/>
      <c r="AP188" s="115"/>
      <c r="AQ188" s="115"/>
      <c r="AR188" s="115"/>
      <c r="AS188" s="115"/>
      <c r="AT188" s="115"/>
      <c r="AU188" s="115"/>
      <c r="AV188" s="114"/>
    </row>
    <row r="189" spans="36:48">
      <c r="AJ189" s="114"/>
      <c r="AK189" s="114"/>
      <c r="AL189" s="114"/>
      <c r="AM189" s="114"/>
      <c r="AN189" s="114"/>
      <c r="AO189" s="115"/>
      <c r="AP189" s="115"/>
      <c r="AQ189" s="115"/>
      <c r="AR189" s="115"/>
      <c r="AS189" s="115"/>
      <c r="AT189" s="115"/>
      <c r="AU189" s="115"/>
      <c r="AV189" s="114"/>
    </row>
    <row r="190" spans="36:48">
      <c r="AJ190" s="114"/>
      <c r="AK190" s="114"/>
      <c r="AL190" s="114"/>
      <c r="AM190" s="114"/>
      <c r="AN190" s="114"/>
      <c r="AO190" s="115"/>
      <c r="AP190" s="115"/>
      <c r="AQ190" s="115"/>
      <c r="AR190" s="115"/>
      <c r="AS190" s="115"/>
      <c r="AT190" s="115"/>
      <c r="AU190" s="115"/>
      <c r="AV190" s="114"/>
    </row>
    <row r="191" spans="36:48">
      <c r="AJ191" s="114"/>
      <c r="AK191" s="114"/>
      <c r="AL191" s="114"/>
      <c r="AM191" s="114"/>
      <c r="AN191" s="114"/>
      <c r="AO191" s="115"/>
      <c r="AP191" s="115"/>
      <c r="AQ191" s="115"/>
      <c r="AR191" s="115"/>
      <c r="AS191" s="115"/>
      <c r="AT191" s="115"/>
      <c r="AU191" s="115"/>
      <c r="AV191" s="114"/>
    </row>
    <row r="192" spans="36:48">
      <c r="AJ192" s="114"/>
      <c r="AK192" s="114"/>
      <c r="AL192" s="114"/>
      <c r="AM192" s="114"/>
      <c r="AN192" s="114"/>
      <c r="AO192" s="115"/>
      <c r="AP192" s="115"/>
      <c r="AQ192" s="115"/>
      <c r="AR192" s="115"/>
      <c r="AS192" s="115"/>
      <c r="AT192" s="115"/>
      <c r="AU192" s="115"/>
      <c r="AV192" s="114"/>
    </row>
    <row r="193" spans="36:48">
      <c r="AJ193" s="114"/>
      <c r="AK193" s="114"/>
      <c r="AL193" s="114"/>
      <c r="AM193" s="114"/>
      <c r="AN193" s="114"/>
      <c r="AO193" s="115"/>
      <c r="AP193" s="115"/>
      <c r="AQ193" s="115"/>
      <c r="AR193" s="115"/>
      <c r="AS193" s="115"/>
      <c r="AT193" s="115"/>
      <c r="AU193" s="115"/>
      <c r="AV193" s="114"/>
    </row>
    <row r="194" spans="36:48">
      <c r="AJ194" s="114"/>
      <c r="AK194" s="114"/>
      <c r="AL194" s="114"/>
      <c r="AM194" s="114"/>
      <c r="AN194" s="114"/>
      <c r="AO194" s="115"/>
      <c r="AP194" s="115"/>
      <c r="AQ194" s="115"/>
      <c r="AR194" s="115"/>
      <c r="AS194" s="115"/>
      <c r="AT194" s="115"/>
      <c r="AU194" s="115"/>
      <c r="AV194" s="114"/>
    </row>
    <row r="195" spans="36:48">
      <c r="AJ195" s="114"/>
      <c r="AK195" s="114"/>
      <c r="AL195" s="114"/>
      <c r="AM195" s="114"/>
      <c r="AN195" s="114"/>
      <c r="AO195" s="115"/>
      <c r="AP195" s="115"/>
      <c r="AQ195" s="115"/>
      <c r="AR195" s="115"/>
      <c r="AS195" s="115"/>
      <c r="AT195" s="115"/>
      <c r="AU195" s="115"/>
      <c r="AV195" s="114"/>
    </row>
    <row r="196" spans="36:48">
      <c r="AJ196" s="114"/>
      <c r="AK196" s="114"/>
      <c r="AL196" s="114"/>
      <c r="AM196" s="114"/>
      <c r="AN196" s="114"/>
      <c r="AO196" s="115"/>
      <c r="AP196" s="115"/>
      <c r="AQ196" s="115"/>
      <c r="AR196" s="115"/>
      <c r="AS196" s="115"/>
      <c r="AT196" s="115"/>
      <c r="AU196" s="115"/>
      <c r="AV196" s="114"/>
    </row>
    <row r="197" spans="36:48">
      <c r="AJ197" s="114"/>
      <c r="AK197" s="114"/>
      <c r="AL197" s="114"/>
      <c r="AM197" s="114"/>
    </row>
    <row r="198" spans="36:48">
      <c r="AJ198" s="114"/>
      <c r="AK198" s="114"/>
      <c r="AL198" s="114"/>
      <c r="AM198" s="114"/>
    </row>
    <row r="199" spans="36:48">
      <c r="AJ199" s="114"/>
      <c r="AK199" s="114"/>
      <c r="AL199" s="114"/>
      <c r="AM199" s="114"/>
    </row>
    <row r="200" spans="36:48">
      <c r="AJ200" s="114"/>
      <c r="AK200" s="114"/>
      <c r="AL200" s="114"/>
      <c r="AM200" s="114"/>
    </row>
  </sheetData>
  <mergeCells count="17">
    <mergeCell ref="B1:AH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8:B38"/>
    <mergeCell ref="AG5:AG7"/>
    <mergeCell ref="AH5:AH7"/>
    <mergeCell ref="D6:N6"/>
    <mergeCell ref="O6:V6"/>
    <mergeCell ref="W6:Z6"/>
    <mergeCell ref="AA6:AD6"/>
  </mergeCells>
  <conditionalFormatting sqref="AF8:AF31">
    <cfRule type="cellIs" dxfId="9" priority="2" operator="equal">
      <formula>0</formula>
    </cfRule>
  </conditionalFormatting>
  <conditionalFormatting sqref="AF32">
    <cfRule type="cellIs" dxfId="8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P200"/>
  <sheetViews>
    <sheetView topLeftCell="AB1" workbookViewId="0">
      <selection activeCell="AJ1" sqref="AJ1:AP1048576"/>
    </sheetView>
  </sheetViews>
  <sheetFormatPr baseColWidth="10" defaultRowHeight="15"/>
  <cols>
    <col min="1" max="1" width="4.85546875" customWidth="1"/>
    <col min="2" max="3" width="22.28515625" customWidth="1"/>
    <col min="4" max="4" width="4.7109375" customWidth="1"/>
    <col min="5" max="5" width="4.5703125" customWidth="1"/>
    <col min="6" max="9" width="4.7109375" customWidth="1"/>
    <col min="10" max="10" width="4.42578125" customWidth="1"/>
    <col min="11" max="11" width="4.85546875" customWidth="1"/>
    <col min="12" max="12" width="4.85546875" bestFit="1" customWidth="1"/>
    <col min="13" max="13" width="4.42578125" customWidth="1"/>
    <col min="14" max="14" width="5.7109375" customWidth="1"/>
    <col min="15" max="18" width="4.85546875" customWidth="1"/>
    <col min="19" max="19" width="4.7109375" customWidth="1"/>
    <col min="20" max="21" width="4.42578125" customWidth="1"/>
    <col min="22" max="22" width="6.28515625" customWidth="1"/>
    <col min="23" max="25" width="4.42578125" customWidth="1"/>
    <col min="26" max="26" width="5.7109375" customWidth="1"/>
    <col min="27" max="27" width="4.7109375" customWidth="1"/>
    <col min="28" max="28" width="4.85546875" bestFit="1" customWidth="1"/>
    <col min="29" max="29" width="4.42578125" customWidth="1"/>
    <col min="30" max="30" width="5.5703125" customWidth="1"/>
    <col min="31" max="31" width="5.42578125" customWidth="1"/>
    <col min="32" max="32" width="5.5703125" customWidth="1"/>
    <col min="33" max="33" width="5" customWidth="1"/>
    <col min="34" max="34" width="6.5703125" customWidth="1"/>
    <col min="36" max="38" width="4.7109375" style="112" bestFit="1" customWidth="1"/>
    <col min="39" max="40" width="5.7109375" style="112" bestFit="1" customWidth="1"/>
    <col min="41" max="42" width="8.5703125" style="112" bestFit="1" customWidth="1"/>
  </cols>
  <sheetData>
    <row r="1" spans="1:42" ht="20.25">
      <c r="B1" s="85" t="s">
        <v>0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J1" s="106"/>
      <c r="AK1" s="106"/>
      <c r="AL1" s="106"/>
      <c r="AM1" s="106"/>
      <c r="AN1" s="106"/>
      <c r="AO1" s="106"/>
      <c r="AP1" s="106"/>
    </row>
    <row r="2" spans="1:42" ht="15.75">
      <c r="AJ2" s="108"/>
      <c r="AK2" s="108"/>
      <c r="AL2" s="108"/>
      <c r="AM2" s="108"/>
      <c r="AN2" s="108"/>
      <c r="AO2" s="108"/>
      <c r="AP2" s="108"/>
    </row>
    <row r="3" spans="1:42" s="1" customFormat="1" ht="15.75">
      <c r="B3" s="2" t="s">
        <v>307</v>
      </c>
      <c r="C3" s="3" t="s">
        <v>2</v>
      </c>
      <c r="D3" t="s">
        <v>3</v>
      </c>
      <c r="K3" s="1" t="s">
        <v>4</v>
      </c>
      <c r="O3" t="s">
        <v>5</v>
      </c>
      <c r="V3" s="4" t="s">
        <v>6</v>
      </c>
      <c r="AF3" s="5" t="s">
        <v>7</v>
      </c>
      <c r="AG3" s="5"/>
      <c r="AJ3" s="110"/>
      <c r="AK3" s="110"/>
      <c r="AL3" s="110"/>
      <c r="AM3" s="110"/>
      <c r="AN3" s="110"/>
      <c r="AO3" s="110"/>
      <c r="AP3" s="110"/>
    </row>
    <row r="4" spans="1:42" ht="69" thickBot="1">
      <c r="A4" s="3"/>
      <c r="AJ4" s="70" t="s">
        <v>473</v>
      </c>
      <c r="AK4" s="70" t="s">
        <v>474</v>
      </c>
      <c r="AL4" s="70" t="s">
        <v>459</v>
      </c>
      <c r="AM4" s="70" t="s">
        <v>467</v>
      </c>
      <c r="AN4" s="70" t="s">
        <v>468</v>
      </c>
      <c r="AO4" s="70" t="s">
        <v>462</v>
      </c>
      <c r="AP4" s="70" t="s">
        <v>475</v>
      </c>
    </row>
    <row r="5" spans="1:42" ht="21" customHeight="1">
      <c r="A5" s="86" t="s">
        <v>8</v>
      </c>
      <c r="B5" s="89" t="s">
        <v>9</v>
      </c>
      <c r="C5" s="92" t="s">
        <v>10</v>
      </c>
      <c r="D5" s="95" t="s">
        <v>11</v>
      </c>
      <c r="E5" s="96"/>
      <c r="F5" s="96"/>
      <c r="G5" s="96"/>
      <c r="H5" s="96"/>
      <c r="I5" s="96"/>
      <c r="J5" s="96"/>
      <c r="K5" s="96"/>
      <c r="L5" s="96"/>
      <c r="M5" s="96"/>
      <c r="N5" s="97"/>
      <c r="O5" s="95" t="s">
        <v>12</v>
      </c>
      <c r="P5" s="96"/>
      <c r="Q5" s="96"/>
      <c r="R5" s="96"/>
      <c r="S5" s="96"/>
      <c r="T5" s="96"/>
      <c r="U5" s="96"/>
      <c r="V5" s="97"/>
      <c r="W5" s="98" t="s">
        <v>13</v>
      </c>
      <c r="X5" s="99"/>
      <c r="Y5" s="99"/>
      <c r="Z5" s="100"/>
      <c r="AA5" s="95" t="s">
        <v>14</v>
      </c>
      <c r="AB5" s="96"/>
      <c r="AC5" s="96"/>
      <c r="AD5" s="96"/>
      <c r="AE5" s="101">
        <v>0.8</v>
      </c>
      <c r="AF5" s="104" t="s">
        <v>15</v>
      </c>
      <c r="AG5" s="74">
        <v>0.2</v>
      </c>
      <c r="AH5" s="76" t="s">
        <v>385</v>
      </c>
      <c r="AJ5" s="114"/>
      <c r="AK5" s="114"/>
      <c r="AL5" s="114"/>
      <c r="AM5" s="114"/>
      <c r="AN5" s="114"/>
      <c r="AO5" s="114"/>
      <c r="AP5" s="114"/>
    </row>
    <row r="6" spans="1:42" ht="16.5" customHeight="1">
      <c r="A6" s="87"/>
      <c r="B6" s="90"/>
      <c r="C6" s="93"/>
      <c r="D6" s="79" t="s">
        <v>17</v>
      </c>
      <c r="E6" s="80"/>
      <c r="F6" s="80"/>
      <c r="G6" s="80"/>
      <c r="H6" s="80"/>
      <c r="I6" s="80"/>
      <c r="J6" s="80"/>
      <c r="K6" s="80"/>
      <c r="L6" s="80"/>
      <c r="M6" s="80"/>
      <c r="N6" s="81"/>
      <c r="O6" s="79" t="s">
        <v>18</v>
      </c>
      <c r="P6" s="80"/>
      <c r="Q6" s="80"/>
      <c r="R6" s="80"/>
      <c r="S6" s="80"/>
      <c r="T6" s="80"/>
      <c r="U6" s="80"/>
      <c r="V6" s="81"/>
      <c r="W6" s="82" t="s">
        <v>19</v>
      </c>
      <c r="X6" s="83"/>
      <c r="Y6" s="83"/>
      <c r="Z6" s="84"/>
      <c r="AA6" s="82" t="s">
        <v>20</v>
      </c>
      <c r="AB6" s="83"/>
      <c r="AC6" s="83"/>
      <c r="AD6" s="83"/>
      <c r="AE6" s="102"/>
      <c r="AF6" s="105"/>
      <c r="AG6" s="75"/>
      <c r="AH6" s="77"/>
      <c r="AJ6" s="115" t="s">
        <v>472</v>
      </c>
      <c r="AK6" s="115"/>
      <c r="AL6" s="115"/>
      <c r="AM6" s="115"/>
      <c r="AN6" s="115"/>
      <c r="AO6" s="115"/>
      <c r="AP6" s="114"/>
    </row>
    <row r="7" spans="1:42" ht="39" customHeight="1" thickBot="1">
      <c r="A7" s="88"/>
      <c r="B7" s="91"/>
      <c r="C7" s="94"/>
      <c r="D7" s="6">
        <v>41622</v>
      </c>
      <c r="E7" s="7">
        <v>41635</v>
      </c>
      <c r="F7" s="7">
        <v>41636</v>
      </c>
      <c r="G7" s="7">
        <v>41281</v>
      </c>
      <c r="H7" s="7">
        <v>41277</v>
      </c>
      <c r="I7" s="7"/>
      <c r="J7" s="7"/>
      <c r="K7" s="7"/>
      <c r="L7" s="7"/>
      <c r="M7" s="7"/>
      <c r="N7" s="8" t="s">
        <v>21</v>
      </c>
      <c r="O7" s="6">
        <v>41621</v>
      </c>
      <c r="P7" s="7">
        <v>41622</v>
      </c>
      <c r="Q7" s="7">
        <v>41636</v>
      </c>
      <c r="R7" s="7">
        <v>41281</v>
      </c>
      <c r="S7" s="7"/>
      <c r="T7" s="9"/>
      <c r="U7" s="9"/>
      <c r="V7" s="8" t="s">
        <v>21</v>
      </c>
      <c r="W7" s="6">
        <v>41276</v>
      </c>
      <c r="X7" s="7"/>
      <c r="Y7" s="7"/>
      <c r="Z7" s="8" t="s">
        <v>21</v>
      </c>
      <c r="AA7" s="6">
        <v>41625</v>
      </c>
      <c r="AB7" s="7">
        <v>41634</v>
      </c>
      <c r="AC7" s="7">
        <v>41276</v>
      </c>
      <c r="AD7" s="10" t="s">
        <v>21</v>
      </c>
      <c r="AE7" s="103"/>
      <c r="AF7" s="105"/>
      <c r="AG7" s="75"/>
      <c r="AH7" s="78"/>
      <c r="AJ7" s="115">
        <v>5</v>
      </c>
      <c r="AK7" s="115">
        <v>4.8</v>
      </c>
      <c r="AL7" s="115">
        <v>7</v>
      </c>
      <c r="AM7" s="115">
        <v>8</v>
      </c>
      <c r="AN7" s="115">
        <v>10</v>
      </c>
      <c r="AO7" s="115">
        <f>SUM(AJ7:AN7)</f>
        <v>34.799999999999997</v>
      </c>
      <c r="AP7" s="114">
        <f>AO7*0.2</f>
        <v>6.96</v>
      </c>
    </row>
    <row r="8" spans="1:42">
      <c r="A8" s="47">
        <v>1</v>
      </c>
      <c r="B8" s="13" t="s">
        <v>386</v>
      </c>
      <c r="C8" s="13" t="s">
        <v>387</v>
      </c>
      <c r="D8" s="14">
        <v>10</v>
      </c>
      <c r="E8" s="14">
        <v>9.5</v>
      </c>
      <c r="F8" s="14">
        <v>7</v>
      </c>
      <c r="G8" s="14">
        <v>6.5</v>
      </c>
      <c r="H8" s="14">
        <v>9.5</v>
      </c>
      <c r="I8" s="14"/>
      <c r="J8" s="14"/>
      <c r="K8" s="14"/>
      <c r="L8" s="14"/>
      <c r="M8" s="14"/>
      <c r="N8" s="15">
        <f>TRUNC(AVERAGE(D8:M8),2)</f>
        <v>8.5</v>
      </c>
      <c r="O8" s="14">
        <v>9</v>
      </c>
      <c r="P8" s="14">
        <v>9</v>
      </c>
      <c r="Q8" s="14">
        <v>8.8000000000000007</v>
      </c>
      <c r="R8" s="14">
        <v>10</v>
      </c>
      <c r="S8" s="14"/>
      <c r="T8" s="16"/>
      <c r="U8" s="16"/>
      <c r="V8" s="15">
        <f>TRUNC(AVERAGE(O8:U8),2)</f>
        <v>9.1999999999999993</v>
      </c>
      <c r="W8" s="14">
        <v>9.1999999999999993</v>
      </c>
      <c r="X8" s="14"/>
      <c r="Y8" s="14"/>
      <c r="Z8" s="15">
        <f>TRUNC(AVERAGE(W8:Y8),2)</f>
        <v>9.1999999999999993</v>
      </c>
      <c r="AA8" s="14">
        <v>8</v>
      </c>
      <c r="AB8" s="14">
        <v>8.5</v>
      </c>
      <c r="AC8" s="14">
        <v>8.4</v>
      </c>
      <c r="AD8" s="15">
        <f>TRUNC(AVERAGE(AA8:AC8),2)</f>
        <v>8.3000000000000007</v>
      </c>
      <c r="AE8" s="17">
        <f>TRUNC((((+N8+V8+Z8+AD8)/4)*0.8),2)</f>
        <v>7.04</v>
      </c>
      <c r="AF8" s="18"/>
      <c r="AG8" s="15">
        <f>TRUNC((AF8*0.2),2)</f>
        <v>0</v>
      </c>
      <c r="AH8" s="19">
        <f>+AE8+AG8</f>
        <v>7.04</v>
      </c>
      <c r="AJ8" s="115">
        <v>1</v>
      </c>
      <c r="AK8" s="115">
        <v>3</v>
      </c>
      <c r="AL8" s="115">
        <v>6</v>
      </c>
      <c r="AM8" s="115">
        <v>8</v>
      </c>
      <c r="AN8" s="115">
        <v>14</v>
      </c>
      <c r="AO8" s="115">
        <f t="shared" ref="AO8:AO33" si="0">SUM(AJ8:AN8)</f>
        <v>32</v>
      </c>
      <c r="AP8" s="114">
        <f t="shared" ref="AP8:AP31" si="1">AO8*0.2</f>
        <v>6.4</v>
      </c>
    </row>
    <row r="9" spans="1:42">
      <c r="A9" s="47">
        <v>2</v>
      </c>
      <c r="B9" s="23" t="s">
        <v>388</v>
      </c>
      <c r="C9" s="13" t="s">
        <v>389</v>
      </c>
      <c r="D9" s="14">
        <v>10</v>
      </c>
      <c r="E9" s="14">
        <v>10</v>
      </c>
      <c r="F9" s="14">
        <v>8.5</v>
      </c>
      <c r="G9" s="14">
        <v>8</v>
      </c>
      <c r="H9" s="14">
        <v>9</v>
      </c>
      <c r="I9" s="14"/>
      <c r="J9" s="14"/>
      <c r="K9" s="14"/>
      <c r="L9" s="14"/>
      <c r="M9" s="14"/>
      <c r="N9" s="15">
        <f t="shared" ref="N9:N32" si="2">TRUNC(AVERAGE(D9:M9),2)</f>
        <v>9.1</v>
      </c>
      <c r="O9" s="14">
        <v>9</v>
      </c>
      <c r="P9" s="14">
        <v>9</v>
      </c>
      <c r="Q9" s="14">
        <v>7.6</v>
      </c>
      <c r="R9" s="14">
        <v>10</v>
      </c>
      <c r="S9" s="14"/>
      <c r="T9" s="21"/>
      <c r="U9" s="21"/>
      <c r="V9" s="15">
        <f t="shared" ref="V9:V32" si="3">TRUNC(AVERAGE(O9:U9),2)</f>
        <v>8.9</v>
      </c>
      <c r="W9" s="14">
        <v>9.1999999999999993</v>
      </c>
      <c r="X9" s="14"/>
      <c r="Y9" s="14"/>
      <c r="Z9" s="15">
        <f t="shared" ref="Z9:Z32" si="4">TRUNC(AVERAGE(W9:Y9),2)</f>
        <v>9.1999999999999993</v>
      </c>
      <c r="AA9" s="14">
        <v>8</v>
      </c>
      <c r="AB9" s="14">
        <v>9</v>
      </c>
      <c r="AC9" s="14">
        <v>8.8000000000000007</v>
      </c>
      <c r="AD9" s="15">
        <f t="shared" ref="AD9:AD32" si="5">TRUNC(AVERAGE(AA9:AC9),2)</f>
        <v>8.6</v>
      </c>
      <c r="AE9" s="17">
        <f t="shared" ref="AE9:AE32" si="6">TRUNC((((+N9+V9+Z9+AD9)/4)*0.8),2)</f>
        <v>7.16</v>
      </c>
      <c r="AF9" s="18"/>
      <c r="AG9" s="15">
        <f t="shared" ref="AG9:AG32" si="7">TRUNC((AF9*0.2),2)</f>
        <v>0</v>
      </c>
      <c r="AH9" s="19">
        <f t="shared" ref="AH9:AH32" si="8">+AE9+AG9</f>
        <v>7.16</v>
      </c>
      <c r="AJ9" s="115">
        <v>5</v>
      </c>
      <c r="AK9" s="115">
        <v>4.5</v>
      </c>
      <c r="AL9" s="115">
        <v>7</v>
      </c>
      <c r="AM9" s="115">
        <v>8</v>
      </c>
      <c r="AN9" s="115">
        <v>14</v>
      </c>
      <c r="AO9" s="115">
        <f t="shared" si="0"/>
        <v>38.5</v>
      </c>
      <c r="AP9" s="114">
        <f t="shared" si="1"/>
        <v>7.7</v>
      </c>
    </row>
    <row r="10" spans="1:42">
      <c r="A10" s="47">
        <v>3</v>
      </c>
      <c r="B10" s="23" t="s">
        <v>390</v>
      </c>
      <c r="C10" s="13" t="s">
        <v>391</v>
      </c>
      <c r="D10" s="14">
        <v>10</v>
      </c>
      <c r="E10" s="14">
        <v>9.5</v>
      </c>
      <c r="F10" s="14">
        <v>9.4</v>
      </c>
      <c r="G10" s="14">
        <v>6.5</v>
      </c>
      <c r="H10" s="14">
        <v>7.5</v>
      </c>
      <c r="I10" s="14"/>
      <c r="J10" s="14"/>
      <c r="K10" s="14"/>
      <c r="L10" s="14"/>
      <c r="M10" s="14"/>
      <c r="N10" s="15">
        <f t="shared" si="2"/>
        <v>8.58</v>
      </c>
      <c r="O10" s="14">
        <v>9.5</v>
      </c>
      <c r="P10" s="14">
        <v>9</v>
      </c>
      <c r="Q10" s="14">
        <v>8.8000000000000007</v>
      </c>
      <c r="R10" s="14">
        <v>9.5</v>
      </c>
      <c r="S10" s="14"/>
      <c r="T10" s="21"/>
      <c r="U10" s="21"/>
      <c r="V10" s="15">
        <f t="shared" si="3"/>
        <v>9.1999999999999993</v>
      </c>
      <c r="W10" s="14">
        <v>9.4</v>
      </c>
      <c r="X10" s="14"/>
      <c r="Y10" s="14"/>
      <c r="Z10" s="15">
        <f t="shared" si="4"/>
        <v>9.4</v>
      </c>
      <c r="AA10" s="14">
        <v>8</v>
      </c>
      <c r="AB10" s="14">
        <v>8.5</v>
      </c>
      <c r="AC10" s="14">
        <v>7</v>
      </c>
      <c r="AD10" s="15">
        <f t="shared" si="5"/>
        <v>7.83</v>
      </c>
      <c r="AE10" s="17">
        <f t="shared" si="6"/>
        <v>7</v>
      </c>
      <c r="AF10" s="18"/>
      <c r="AG10" s="15">
        <f t="shared" si="7"/>
        <v>0</v>
      </c>
      <c r="AH10" s="19">
        <f t="shared" si="8"/>
        <v>7</v>
      </c>
      <c r="AJ10" s="115">
        <v>4</v>
      </c>
      <c r="AK10" s="115">
        <v>5</v>
      </c>
      <c r="AL10" s="115">
        <v>9</v>
      </c>
      <c r="AM10" s="115">
        <v>8</v>
      </c>
      <c r="AN10" s="115">
        <v>14</v>
      </c>
      <c r="AO10" s="115">
        <f t="shared" si="0"/>
        <v>40</v>
      </c>
      <c r="AP10" s="114">
        <f t="shared" si="1"/>
        <v>8</v>
      </c>
    </row>
    <row r="11" spans="1:42">
      <c r="A11" s="47">
        <v>4</v>
      </c>
      <c r="B11" s="23" t="s">
        <v>390</v>
      </c>
      <c r="C11" s="13" t="s">
        <v>392</v>
      </c>
      <c r="D11" s="14">
        <v>10</v>
      </c>
      <c r="E11" s="14">
        <v>10</v>
      </c>
      <c r="F11" s="14">
        <v>9</v>
      </c>
      <c r="G11" s="14">
        <v>7</v>
      </c>
      <c r="H11" s="14">
        <v>8</v>
      </c>
      <c r="I11" s="14"/>
      <c r="J11" s="14"/>
      <c r="K11" s="14"/>
      <c r="L11" s="14"/>
      <c r="M11" s="14"/>
      <c r="N11" s="15">
        <f t="shared" si="2"/>
        <v>8.8000000000000007</v>
      </c>
      <c r="O11" s="14">
        <v>9.5</v>
      </c>
      <c r="P11" s="14">
        <v>10</v>
      </c>
      <c r="Q11" s="14">
        <v>8.4</v>
      </c>
      <c r="R11" s="14">
        <v>10</v>
      </c>
      <c r="S11" s="14"/>
      <c r="T11" s="21"/>
      <c r="U11" s="21"/>
      <c r="V11" s="15">
        <f t="shared" si="3"/>
        <v>9.4700000000000006</v>
      </c>
      <c r="W11" s="14">
        <v>9.1999999999999993</v>
      </c>
      <c r="X11" s="14"/>
      <c r="Y11" s="14"/>
      <c r="Z11" s="15">
        <f t="shared" si="4"/>
        <v>9.1999999999999993</v>
      </c>
      <c r="AA11" s="14" t="s">
        <v>310</v>
      </c>
      <c r="AB11" s="14" t="s">
        <v>310</v>
      </c>
      <c r="AC11" s="14">
        <v>7.8</v>
      </c>
      <c r="AD11" s="15">
        <f t="shared" si="5"/>
        <v>7.8</v>
      </c>
      <c r="AE11" s="17">
        <f t="shared" si="6"/>
        <v>7.05</v>
      </c>
      <c r="AF11" s="18"/>
      <c r="AG11" s="15">
        <f t="shared" si="7"/>
        <v>0</v>
      </c>
      <c r="AH11" s="19">
        <f t="shared" si="8"/>
        <v>7.05</v>
      </c>
      <c r="AJ11" s="115">
        <v>3</v>
      </c>
      <c r="AK11" s="115">
        <v>4.5</v>
      </c>
      <c r="AL11" s="115">
        <v>7</v>
      </c>
      <c r="AM11" s="115">
        <v>9</v>
      </c>
      <c r="AN11" s="115">
        <v>14</v>
      </c>
      <c r="AO11" s="115">
        <f t="shared" si="0"/>
        <v>37.5</v>
      </c>
      <c r="AP11" s="114">
        <f t="shared" si="1"/>
        <v>7.5</v>
      </c>
    </row>
    <row r="12" spans="1:42">
      <c r="A12" s="47">
        <v>5</v>
      </c>
      <c r="B12" s="13" t="s">
        <v>393</v>
      </c>
      <c r="C12" s="13" t="s">
        <v>394</v>
      </c>
      <c r="D12" s="14">
        <v>10</v>
      </c>
      <c r="E12" s="14">
        <v>10</v>
      </c>
      <c r="F12" s="14">
        <v>8.8000000000000007</v>
      </c>
      <c r="G12" s="14">
        <v>7</v>
      </c>
      <c r="H12" s="14">
        <v>7.5</v>
      </c>
      <c r="I12" s="14"/>
      <c r="J12" s="14"/>
      <c r="K12" s="14"/>
      <c r="L12" s="14"/>
      <c r="M12" s="14"/>
      <c r="N12" s="15">
        <f t="shared" si="2"/>
        <v>8.66</v>
      </c>
      <c r="O12" s="14">
        <v>9.5</v>
      </c>
      <c r="P12" s="14">
        <v>8.5</v>
      </c>
      <c r="Q12" s="14">
        <v>9.6</v>
      </c>
      <c r="R12" s="14">
        <v>5</v>
      </c>
      <c r="S12" s="14"/>
      <c r="T12" s="21"/>
      <c r="U12" s="21"/>
      <c r="V12" s="15">
        <f t="shared" si="3"/>
        <v>8.15</v>
      </c>
      <c r="W12" s="14">
        <v>8.4</v>
      </c>
      <c r="X12" s="14"/>
      <c r="Y12" s="14"/>
      <c r="Z12" s="15">
        <f t="shared" si="4"/>
        <v>8.4</v>
      </c>
      <c r="AA12" s="14">
        <v>8</v>
      </c>
      <c r="AB12" s="14">
        <v>9.5</v>
      </c>
      <c r="AC12" s="14">
        <v>8.6999999999999993</v>
      </c>
      <c r="AD12" s="15">
        <f t="shared" si="5"/>
        <v>8.73</v>
      </c>
      <c r="AE12" s="17">
        <f t="shared" si="6"/>
        <v>6.78</v>
      </c>
      <c r="AF12" s="18"/>
      <c r="AG12" s="15">
        <f t="shared" si="7"/>
        <v>0</v>
      </c>
      <c r="AH12" s="19">
        <f t="shared" si="8"/>
        <v>6.78</v>
      </c>
      <c r="AJ12" s="115"/>
      <c r="AK12" s="115"/>
      <c r="AL12" s="115"/>
      <c r="AM12" s="115"/>
      <c r="AN12" s="115"/>
      <c r="AO12" s="115">
        <f t="shared" si="0"/>
        <v>0</v>
      </c>
      <c r="AP12" s="114">
        <f t="shared" si="1"/>
        <v>0</v>
      </c>
    </row>
    <row r="13" spans="1:42">
      <c r="A13" s="47">
        <v>6</v>
      </c>
      <c r="B13" s="24" t="s">
        <v>395</v>
      </c>
      <c r="C13" s="13" t="s">
        <v>396</v>
      </c>
      <c r="D13" s="14">
        <v>8</v>
      </c>
      <c r="E13" s="14">
        <v>10</v>
      </c>
      <c r="F13" s="14">
        <v>9.6</v>
      </c>
      <c r="G13" s="14">
        <v>8</v>
      </c>
      <c r="H13" s="14">
        <v>10</v>
      </c>
      <c r="I13" s="14"/>
      <c r="J13" s="14"/>
      <c r="K13" s="14"/>
      <c r="L13" s="14"/>
      <c r="M13" s="14"/>
      <c r="N13" s="15">
        <f t="shared" si="2"/>
        <v>9.1199999999999992</v>
      </c>
      <c r="O13" s="14">
        <v>9.5</v>
      </c>
      <c r="P13" s="14">
        <v>9</v>
      </c>
      <c r="Q13" s="14">
        <v>8.6</v>
      </c>
      <c r="R13" s="14">
        <v>10</v>
      </c>
      <c r="S13" s="14"/>
      <c r="T13" s="21"/>
      <c r="U13" s="21"/>
      <c r="V13" s="15">
        <f t="shared" si="3"/>
        <v>9.27</v>
      </c>
      <c r="W13" s="14">
        <v>8.4</v>
      </c>
      <c r="X13" s="14"/>
      <c r="Y13" s="14"/>
      <c r="Z13" s="15">
        <f t="shared" si="4"/>
        <v>8.4</v>
      </c>
      <c r="AA13" s="14">
        <v>10</v>
      </c>
      <c r="AB13" s="14">
        <v>9.9</v>
      </c>
      <c r="AC13" s="14">
        <v>7</v>
      </c>
      <c r="AD13" s="15">
        <f t="shared" si="5"/>
        <v>8.9600000000000009</v>
      </c>
      <c r="AE13" s="17">
        <f t="shared" si="6"/>
        <v>7.15</v>
      </c>
      <c r="AF13" s="18"/>
      <c r="AG13" s="15">
        <f t="shared" si="7"/>
        <v>0</v>
      </c>
      <c r="AH13" s="19">
        <f t="shared" si="8"/>
        <v>7.15</v>
      </c>
      <c r="AJ13" s="115">
        <v>5</v>
      </c>
      <c r="AK13" s="115">
        <v>5</v>
      </c>
      <c r="AL13" s="115">
        <v>8</v>
      </c>
      <c r="AM13" s="115">
        <v>8</v>
      </c>
      <c r="AN13" s="115">
        <v>16</v>
      </c>
      <c r="AO13" s="115">
        <f t="shared" si="0"/>
        <v>42</v>
      </c>
      <c r="AP13" s="114">
        <f t="shared" si="1"/>
        <v>8.4</v>
      </c>
    </row>
    <row r="14" spans="1:42">
      <c r="A14" s="47">
        <v>7</v>
      </c>
      <c r="B14" s="13" t="s">
        <v>397</v>
      </c>
      <c r="C14" s="13" t="s">
        <v>398</v>
      </c>
      <c r="D14" s="14">
        <v>9.5</v>
      </c>
      <c r="E14" s="14">
        <v>10</v>
      </c>
      <c r="F14" s="14">
        <v>0</v>
      </c>
      <c r="G14" s="14">
        <v>7.5</v>
      </c>
      <c r="H14" s="14"/>
      <c r="I14" s="14"/>
      <c r="J14" s="14"/>
      <c r="K14" s="14"/>
      <c r="L14" s="14"/>
      <c r="M14" s="14"/>
      <c r="N14" s="15">
        <f t="shared" si="2"/>
        <v>6.75</v>
      </c>
      <c r="O14" s="14">
        <v>8.5</v>
      </c>
      <c r="P14" s="14">
        <v>9</v>
      </c>
      <c r="Q14" s="14">
        <v>9.1999999999999993</v>
      </c>
      <c r="R14" s="14">
        <v>8</v>
      </c>
      <c r="S14" s="14"/>
      <c r="T14" s="21"/>
      <c r="U14" s="21"/>
      <c r="V14" s="15">
        <f t="shared" si="3"/>
        <v>8.67</v>
      </c>
      <c r="W14" s="14">
        <v>9.1999999999999993</v>
      </c>
      <c r="X14" s="14"/>
      <c r="Y14" s="14"/>
      <c r="Z14" s="15">
        <f t="shared" si="4"/>
        <v>9.1999999999999993</v>
      </c>
      <c r="AA14" s="14">
        <v>10</v>
      </c>
      <c r="AB14" s="14">
        <v>9.8000000000000007</v>
      </c>
      <c r="AC14" s="14">
        <v>8.8000000000000007</v>
      </c>
      <c r="AD14" s="15">
        <f t="shared" si="5"/>
        <v>9.5299999999999994</v>
      </c>
      <c r="AE14" s="17">
        <f t="shared" si="6"/>
        <v>6.83</v>
      </c>
      <c r="AF14" s="18"/>
      <c r="AG14" s="15">
        <f t="shared" si="7"/>
        <v>0</v>
      </c>
      <c r="AH14" s="19">
        <f t="shared" si="8"/>
        <v>6.83</v>
      </c>
      <c r="AJ14" s="115">
        <v>5</v>
      </c>
      <c r="AK14" s="115">
        <v>5</v>
      </c>
      <c r="AL14" s="115">
        <v>5</v>
      </c>
      <c r="AM14" s="115">
        <v>7</v>
      </c>
      <c r="AN14" s="115">
        <v>14</v>
      </c>
      <c r="AO14" s="115">
        <f t="shared" si="0"/>
        <v>36</v>
      </c>
      <c r="AP14" s="114">
        <f t="shared" si="1"/>
        <v>7.2</v>
      </c>
    </row>
    <row r="15" spans="1:42">
      <c r="A15" s="47">
        <v>8</v>
      </c>
      <c r="B15" s="24" t="s">
        <v>399</v>
      </c>
      <c r="C15" s="13" t="s">
        <v>400</v>
      </c>
      <c r="D15" s="14">
        <v>10</v>
      </c>
      <c r="E15" s="14">
        <v>10</v>
      </c>
      <c r="F15" s="14">
        <v>10</v>
      </c>
      <c r="G15" s="14">
        <v>7.5</v>
      </c>
      <c r="H15" s="14">
        <v>8</v>
      </c>
      <c r="I15" s="14"/>
      <c r="J15" s="14"/>
      <c r="K15" s="14"/>
      <c r="L15" s="14"/>
      <c r="M15" s="14"/>
      <c r="N15" s="15">
        <f t="shared" si="2"/>
        <v>9.1</v>
      </c>
      <c r="O15" s="14">
        <v>9.5</v>
      </c>
      <c r="P15" s="14">
        <v>9</v>
      </c>
      <c r="Q15" s="14">
        <v>9.1999999999999993</v>
      </c>
      <c r="R15" s="14">
        <v>10</v>
      </c>
      <c r="S15" s="14"/>
      <c r="T15" s="21"/>
      <c r="U15" s="21"/>
      <c r="V15" s="15">
        <f t="shared" si="3"/>
        <v>9.42</v>
      </c>
      <c r="W15" s="14">
        <v>8.4</v>
      </c>
      <c r="X15" s="14"/>
      <c r="Y15" s="14"/>
      <c r="Z15" s="15">
        <f t="shared" si="4"/>
        <v>8.4</v>
      </c>
      <c r="AA15" s="14" t="s">
        <v>310</v>
      </c>
      <c r="AB15" s="14">
        <v>9</v>
      </c>
      <c r="AC15" s="14">
        <v>7.8</v>
      </c>
      <c r="AD15" s="15">
        <f t="shared" si="5"/>
        <v>8.4</v>
      </c>
      <c r="AE15" s="17">
        <f t="shared" si="6"/>
        <v>7.06</v>
      </c>
      <c r="AF15" s="18"/>
      <c r="AG15" s="15">
        <f t="shared" si="7"/>
        <v>0</v>
      </c>
      <c r="AH15" s="19">
        <f t="shared" si="8"/>
        <v>7.06</v>
      </c>
      <c r="AJ15" s="115">
        <v>2</v>
      </c>
      <c r="AK15" s="115">
        <v>2.5</v>
      </c>
      <c r="AL15" s="115">
        <v>6</v>
      </c>
      <c r="AM15" s="115">
        <v>8</v>
      </c>
      <c r="AN15" s="115">
        <v>10</v>
      </c>
      <c r="AO15" s="115">
        <f t="shared" si="0"/>
        <v>28.5</v>
      </c>
      <c r="AP15" s="114">
        <f t="shared" si="1"/>
        <v>5.7</v>
      </c>
    </row>
    <row r="16" spans="1:42">
      <c r="A16" s="47">
        <v>9</v>
      </c>
      <c r="B16" s="61" t="s">
        <v>401</v>
      </c>
      <c r="C16" s="13" t="s">
        <v>402</v>
      </c>
      <c r="D16" s="14">
        <v>10</v>
      </c>
      <c r="E16" s="14">
        <v>10</v>
      </c>
      <c r="F16" s="14">
        <v>9.8000000000000007</v>
      </c>
      <c r="G16" s="14">
        <v>7.5</v>
      </c>
      <c r="H16" s="14">
        <v>9.5</v>
      </c>
      <c r="I16" s="14"/>
      <c r="J16" s="14"/>
      <c r="K16" s="14"/>
      <c r="L16" s="14"/>
      <c r="M16" s="14"/>
      <c r="N16" s="15">
        <f t="shared" si="2"/>
        <v>9.36</v>
      </c>
      <c r="O16" s="14">
        <v>9</v>
      </c>
      <c r="P16" s="14">
        <v>8</v>
      </c>
      <c r="Q16" s="14">
        <v>8.6</v>
      </c>
      <c r="R16" s="14">
        <v>10</v>
      </c>
      <c r="S16" s="14"/>
      <c r="T16" s="21"/>
      <c r="U16" s="21"/>
      <c r="V16" s="15">
        <f t="shared" si="3"/>
        <v>8.9</v>
      </c>
      <c r="W16" s="14">
        <v>9.4</v>
      </c>
      <c r="X16" s="14"/>
      <c r="Y16" s="14"/>
      <c r="Z16" s="15">
        <f t="shared" si="4"/>
        <v>9.4</v>
      </c>
      <c r="AA16" s="14">
        <v>8</v>
      </c>
      <c r="AB16" s="14">
        <v>8</v>
      </c>
      <c r="AC16" s="14">
        <v>7.6</v>
      </c>
      <c r="AD16" s="15">
        <f t="shared" si="5"/>
        <v>7.86</v>
      </c>
      <c r="AE16" s="17">
        <f t="shared" si="6"/>
        <v>7.1</v>
      </c>
      <c r="AF16" s="18"/>
      <c r="AG16" s="15">
        <f t="shared" si="7"/>
        <v>0</v>
      </c>
      <c r="AH16" s="19">
        <f t="shared" si="8"/>
        <v>7.1</v>
      </c>
      <c r="AJ16" s="115">
        <v>3</v>
      </c>
      <c r="AK16" s="115">
        <v>5</v>
      </c>
      <c r="AL16" s="115">
        <v>7</v>
      </c>
      <c r="AM16" s="115">
        <v>6</v>
      </c>
      <c r="AN16" s="115">
        <v>12</v>
      </c>
      <c r="AO16" s="115">
        <f t="shared" si="0"/>
        <v>33</v>
      </c>
      <c r="AP16" s="114">
        <f t="shared" si="1"/>
        <v>6.6000000000000005</v>
      </c>
    </row>
    <row r="17" spans="1:42">
      <c r="A17" s="47">
        <v>10</v>
      </c>
      <c r="B17" s="24" t="s">
        <v>403</v>
      </c>
      <c r="C17" s="13" t="s">
        <v>404</v>
      </c>
      <c r="D17" s="14">
        <v>9.5</v>
      </c>
      <c r="E17" s="14">
        <v>9.5</v>
      </c>
      <c r="F17" s="14">
        <v>9.4</v>
      </c>
      <c r="G17" s="14">
        <v>5.5</v>
      </c>
      <c r="H17" s="14">
        <v>7.5</v>
      </c>
      <c r="I17" s="14"/>
      <c r="J17" s="14"/>
      <c r="K17" s="14"/>
      <c r="L17" s="14"/>
      <c r="M17" s="14"/>
      <c r="N17" s="15">
        <f t="shared" si="2"/>
        <v>8.2799999999999994</v>
      </c>
      <c r="O17" s="14">
        <v>9</v>
      </c>
      <c r="P17" s="14">
        <v>8</v>
      </c>
      <c r="Q17" s="14">
        <v>8.1999999999999993</v>
      </c>
      <c r="R17" s="14">
        <v>4</v>
      </c>
      <c r="S17" s="14"/>
      <c r="T17" s="21"/>
      <c r="U17" s="21"/>
      <c r="V17" s="15">
        <f t="shared" si="3"/>
        <v>7.3</v>
      </c>
      <c r="W17" s="14">
        <v>8.4</v>
      </c>
      <c r="X17" s="14"/>
      <c r="Y17" s="14"/>
      <c r="Z17" s="15">
        <f t="shared" si="4"/>
        <v>8.4</v>
      </c>
      <c r="AA17" s="14">
        <v>8</v>
      </c>
      <c r="AB17" s="14">
        <v>7.5</v>
      </c>
      <c r="AC17" s="14">
        <v>7.8</v>
      </c>
      <c r="AD17" s="15">
        <f t="shared" si="5"/>
        <v>7.76</v>
      </c>
      <c r="AE17" s="17">
        <f t="shared" si="6"/>
        <v>6.34</v>
      </c>
      <c r="AF17" s="18"/>
      <c r="AG17" s="15">
        <f t="shared" si="7"/>
        <v>0</v>
      </c>
      <c r="AH17" s="19">
        <f t="shared" si="8"/>
        <v>6.34</v>
      </c>
      <c r="AJ17" s="115">
        <v>5</v>
      </c>
      <c r="AK17" s="115">
        <v>4.8</v>
      </c>
      <c r="AL17" s="115">
        <v>7</v>
      </c>
      <c r="AM17" s="115">
        <v>8</v>
      </c>
      <c r="AN17" s="115">
        <v>14</v>
      </c>
      <c r="AO17" s="115">
        <f t="shared" si="0"/>
        <v>38.799999999999997</v>
      </c>
      <c r="AP17" s="114">
        <f t="shared" si="1"/>
        <v>7.76</v>
      </c>
    </row>
    <row r="18" spans="1:42">
      <c r="A18" s="47">
        <v>11</v>
      </c>
      <c r="B18" s="23" t="s">
        <v>405</v>
      </c>
      <c r="C18" s="13" t="s">
        <v>406</v>
      </c>
      <c r="D18" s="14">
        <v>9.8000000000000007</v>
      </c>
      <c r="E18" s="14">
        <v>10</v>
      </c>
      <c r="F18" s="14">
        <v>8.4</v>
      </c>
      <c r="G18" s="14">
        <v>6.5</v>
      </c>
      <c r="H18" s="14">
        <v>10</v>
      </c>
      <c r="I18" s="14"/>
      <c r="J18" s="14"/>
      <c r="K18" s="14"/>
      <c r="L18" s="14"/>
      <c r="M18" s="14"/>
      <c r="N18" s="15">
        <f t="shared" si="2"/>
        <v>8.94</v>
      </c>
      <c r="O18" s="14">
        <v>9</v>
      </c>
      <c r="P18" s="14">
        <v>9</v>
      </c>
      <c r="Q18" s="14">
        <v>9</v>
      </c>
      <c r="R18" s="14">
        <v>10</v>
      </c>
      <c r="S18" s="14"/>
      <c r="T18" s="21"/>
      <c r="U18" s="21"/>
      <c r="V18" s="15">
        <f t="shared" si="3"/>
        <v>9.25</v>
      </c>
      <c r="W18" s="14">
        <v>8.4</v>
      </c>
      <c r="X18" s="14"/>
      <c r="Y18" s="14"/>
      <c r="Z18" s="15">
        <f t="shared" si="4"/>
        <v>8.4</v>
      </c>
      <c r="AA18" s="14">
        <v>10</v>
      </c>
      <c r="AB18" s="14">
        <v>8</v>
      </c>
      <c r="AC18" s="14">
        <v>8.4</v>
      </c>
      <c r="AD18" s="15">
        <f t="shared" si="5"/>
        <v>8.8000000000000007</v>
      </c>
      <c r="AE18" s="17">
        <f t="shared" si="6"/>
        <v>7.07</v>
      </c>
      <c r="AF18" s="18"/>
      <c r="AG18" s="15">
        <f t="shared" si="7"/>
        <v>0</v>
      </c>
      <c r="AH18" s="19">
        <f t="shared" si="8"/>
        <v>7.07</v>
      </c>
      <c r="AJ18" s="115">
        <v>4</v>
      </c>
      <c r="AK18" s="115">
        <v>5</v>
      </c>
      <c r="AL18" s="115">
        <v>7</v>
      </c>
      <c r="AM18" s="115">
        <v>10</v>
      </c>
      <c r="AN18" s="115">
        <v>8</v>
      </c>
      <c r="AO18" s="115">
        <f t="shared" si="0"/>
        <v>34</v>
      </c>
      <c r="AP18" s="114">
        <f t="shared" si="1"/>
        <v>6.8000000000000007</v>
      </c>
    </row>
    <row r="19" spans="1:42">
      <c r="A19" s="47">
        <v>12</v>
      </c>
      <c r="B19" s="23" t="s">
        <v>407</v>
      </c>
      <c r="C19" s="13" t="s">
        <v>408</v>
      </c>
      <c r="D19" s="14">
        <v>10</v>
      </c>
      <c r="E19" s="14">
        <v>10</v>
      </c>
      <c r="F19" s="14">
        <v>9.6</v>
      </c>
      <c r="G19" s="14">
        <v>7.5</v>
      </c>
      <c r="H19" s="14">
        <v>9.5</v>
      </c>
      <c r="I19" s="14"/>
      <c r="J19" s="14"/>
      <c r="K19" s="14"/>
      <c r="L19" s="14"/>
      <c r="M19" s="14"/>
      <c r="N19" s="15">
        <f t="shared" si="2"/>
        <v>9.32</v>
      </c>
      <c r="O19" s="14">
        <v>9</v>
      </c>
      <c r="P19" s="14">
        <v>8.8000000000000007</v>
      </c>
      <c r="Q19" s="14">
        <v>8.1999999999999993</v>
      </c>
      <c r="R19" s="14">
        <v>10</v>
      </c>
      <c r="S19" s="14"/>
      <c r="T19" s="21"/>
      <c r="U19" s="21"/>
      <c r="V19" s="15">
        <f t="shared" si="3"/>
        <v>9</v>
      </c>
      <c r="W19" s="14" t="s">
        <v>310</v>
      </c>
      <c r="X19" s="14"/>
      <c r="Y19" s="14"/>
      <c r="Z19" s="15" t="e">
        <f t="shared" si="4"/>
        <v>#DIV/0!</v>
      </c>
      <c r="AA19" s="14">
        <v>2</v>
      </c>
      <c r="AB19" s="14">
        <v>9</v>
      </c>
      <c r="AC19" s="14" t="s">
        <v>310</v>
      </c>
      <c r="AD19" s="15">
        <f t="shared" si="5"/>
        <v>5.5</v>
      </c>
      <c r="AE19" s="17" t="e">
        <f t="shared" si="6"/>
        <v>#DIV/0!</v>
      </c>
      <c r="AF19" s="18"/>
      <c r="AG19" s="15">
        <f t="shared" si="7"/>
        <v>0</v>
      </c>
      <c r="AH19" s="19" t="e">
        <f t="shared" si="8"/>
        <v>#DIV/0!</v>
      </c>
      <c r="AJ19" s="115">
        <v>5</v>
      </c>
      <c r="AK19" s="115">
        <v>5</v>
      </c>
      <c r="AL19" s="115">
        <v>7</v>
      </c>
      <c r="AM19" s="115">
        <v>7</v>
      </c>
      <c r="AN19" s="115">
        <v>14</v>
      </c>
      <c r="AO19" s="115">
        <f t="shared" si="0"/>
        <v>38</v>
      </c>
      <c r="AP19" s="114">
        <f t="shared" si="1"/>
        <v>7.6000000000000005</v>
      </c>
    </row>
    <row r="20" spans="1:42">
      <c r="A20" s="47">
        <v>13</v>
      </c>
      <c r="B20" s="24" t="s">
        <v>409</v>
      </c>
      <c r="C20" s="13" t="s">
        <v>410</v>
      </c>
      <c r="D20" s="14">
        <v>10</v>
      </c>
      <c r="E20" s="14">
        <v>10</v>
      </c>
      <c r="F20" s="14">
        <v>8.6</v>
      </c>
      <c r="G20" s="14">
        <v>7</v>
      </c>
      <c r="H20" s="14">
        <v>8</v>
      </c>
      <c r="I20" s="14"/>
      <c r="J20" s="14"/>
      <c r="K20" s="14"/>
      <c r="L20" s="14"/>
      <c r="M20" s="14"/>
      <c r="N20" s="15">
        <f t="shared" si="2"/>
        <v>8.7200000000000006</v>
      </c>
      <c r="O20" s="14">
        <v>9</v>
      </c>
      <c r="P20" s="14">
        <v>9</v>
      </c>
      <c r="Q20" s="14">
        <v>6</v>
      </c>
      <c r="R20" s="14">
        <v>10</v>
      </c>
      <c r="S20" s="14"/>
      <c r="T20" s="21"/>
      <c r="U20" s="21"/>
      <c r="V20" s="15">
        <f t="shared" si="3"/>
        <v>8.5</v>
      </c>
      <c r="W20" s="14">
        <v>9.4</v>
      </c>
      <c r="X20" s="14"/>
      <c r="Y20" s="14"/>
      <c r="Z20" s="15">
        <f t="shared" si="4"/>
        <v>9.4</v>
      </c>
      <c r="AA20" s="14">
        <v>6</v>
      </c>
      <c r="AB20" s="14">
        <v>7.5</v>
      </c>
      <c r="AC20" s="14">
        <v>9.1999999999999993</v>
      </c>
      <c r="AD20" s="15">
        <f t="shared" si="5"/>
        <v>7.56</v>
      </c>
      <c r="AE20" s="17">
        <f t="shared" si="6"/>
        <v>6.83</v>
      </c>
      <c r="AF20" s="18"/>
      <c r="AG20" s="15">
        <f t="shared" si="7"/>
        <v>0</v>
      </c>
      <c r="AH20" s="19">
        <f t="shared" si="8"/>
        <v>6.83</v>
      </c>
      <c r="AJ20" s="115">
        <v>5</v>
      </c>
      <c r="AK20" s="115">
        <v>5</v>
      </c>
      <c r="AL20" s="115">
        <v>8</v>
      </c>
      <c r="AM20" s="115">
        <v>6</v>
      </c>
      <c r="AN20" s="115">
        <v>14</v>
      </c>
      <c r="AO20" s="115">
        <f t="shared" si="0"/>
        <v>38</v>
      </c>
      <c r="AP20" s="114">
        <f t="shared" si="1"/>
        <v>7.6000000000000005</v>
      </c>
    </row>
    <row r="21" spans="1:42">
      <c r="A21" s="47">
        <v>14</v>
      </c>
      <c r="B21" s="24" t="s">
        <v>411</v>
      </c>
      <c r="C21" s="13" t="s">
        <v>412</v>
      </c>
      <c r="D21" s="14">
        <v>10</v>
      </c>
      <c r="E21" s="14">
        <v>10</v>
      </c>
      <c r="F21" s="14">
        <v>8.8000000000000007</v>
      </c>
      <c r="G21" s="14">
        <v>5.5</v>
      </c>
      <c r="H21" s="14">
        <v>8.5</v>
      </c>
      <c r="I21" s="14"/>
      <c r="J21" s="14"/>
      <c r="K21" s="14"/>
      <c r="L21" s="14"/>
      <c r="M21" s="14"/>
      <c r="N21" s="15">
        <f t="shared" si="2"/>
        <v>8.56</v>
      </c>
      <c r="O21" s="14">
        <v>9.5</v>
      </c>
      <c r="P21" s="14" t="s">
        <v>310</v>
      </c>
      <c r="Q21" s="14">
        <v>7.8</v>
      </c>
      <c r="R21" s="14">
        <v>10</v>
      </c>
      <c r="S21" s="14"/>
      <c r="T21" s="21"/>
      <c r="U21" s="21"/>
      <c r="V21" s="15">
        <f t="shared" si="3"/>
        <v>9.1</v>
      </c>
      <c r="W21" s="14">
        <v>8.4</v>
      </c>
      <c r="X21" s="14"/>
      <c r="Y21" s="14"/>
      <c r="Z21" s="15">
        <f t="shared" si="4"/>
        <v>8.4</v>
      </c>
      <c r="AA21" s="14">
        <v>8</v>
      </c>
      <c r="AB21" s="14">
        <v>8.5</v>
      </c>
      <c r="AC21" s="14">
        <v>8.1999999999999993</v>
      </c>
      <c r="AD21" s="15">
        <f t="shared" si="5"/>
        <v>8.23</v>
      </c>
      <c r="AE21" s="17">
        <f t="shared" si="6"/>
        <v>6.85</v>
      </c>
      <c r="AF21" s="18"/>
      <c r="AG21" s="15">
        <f t="shared" si="7"/>
        <v>0</v>
      </c>
      <c r="AH21" s="19">
        <f t="shared" si="8"/>
        <v>6.85</v>
      </c>
      <c r="AJ21" s="115">
        <v>3</v>
      </c>
      <c r="AK21" s="115">
        <v>4.5</v>
      </c>
      <c r="AL21" s="115">
        <v>7</v>
      </c>
      <c r="AM21" s="115">
        <v>9</v>
      </c>
      <c r="AN21" s="115">
        <v>14</v>
      </c>
      <c r="AO21" s="115">
        <f t="shared" si="0"/>
        <v>37.5</v>
      </c>
      <c r="AP21" s="114">
        <f t="shared" si="1"/>
        <v>7.5</v>
      </c>
    </row>
    <row r="22" spans="1:42">
      <c r="A22" s="47">
        <v>15</v>
      </c>
      <c r="B22" s="24" t="s">
        <v>413</v>
      </c>
      <c r="C22" s="13" t="s">
        <v>414</v>
      </c>
      <c r="D22" s="14">
        <v>10</v>
      </c>
      <c r="E22" s="14">
        <v>10</v>
      </c>
      <c r="F22" s="14">
        <v>0</v>
      </c>
      <c r="G22" s="14">
        <v>6</v>
      </c>
      <c r="H22" s="14">
        <v>8.5</v>
      </c>
      <c r="I22" s="14"/>
      <c r="J22" s="14"/>
      <c r="K22" s="14"/>
      <c r="L22" s="14"/>
      <c r="M22" s="14"/>
      <c r="N22" s="15">
        <f t="shared" si="2"/>
        <v>6.9</v>
      </c>
      <c r="O22" s="14">
        <v>7</v>
      </c>
      <c r="P22" s="14">
        <v>6.5</v>
      </c>
      <c r="Q22" s="14">
        <v>0</v>
      </c>
      <c r="R22" s="14">
        <v>3</v>
      </c>
      <c r="S22" s="14"/>
      <c r="T22" s="21"/>
      <c r="U22" s="21"/>
      <c r="V22" s="15">
        <f t="shared" si="3"/>
        <v>4.12</v>
      </c>
      <c r="W22" s="14">
        <v>8.4</v>
      </c>
      <c r="X22" s="14"/>
      <c r="Y22" s="14"/>
      <c r="Z22" s="15">
        <f t="shared" si="4"/>
        <v>8.4</v>
      </c>
      <c r="AA22" s="14">
        <v>10</v>
      </c>
      <c r="AB22" s="14">
        <v>9</v>
      </c>
      <c r="AC22" s="14">
        <v>8.1999999999999993</v>
      </c>
      <c r="AD22" s="15">
        <f t="shared" si="5"/>
        <v>9.06</v>
      </c>
      <c r="AE22" s="17">
        <f t="shared" si="6"/>
        <v>5.69</v>
      </c>
      <c r="AF22" s="18"/>
      <c r="AG22" s="15">
        <f t="shared" si="7"/>
        <v>0</v>
      </c>
      <c r="AH22" s="19">
        <f t="shared" si="8"/>
        <v>5.69</v>
      </c>
      <c r="AJ22" s="115">
        <v>4</v>
      </c>
      <c r="AK22" s="115">
        <v>5</v>
      </c>
      <c r="AL22" s="115">
        <v>7</v>
      </c>
      <c r="AM22" s="115">
        <v>9</v>
      </c>
      <c r="AN22" s="115">
        <v>12</v>
      </c>
      <c r="AO22" s="115">
        <f t="shared" si="0"/>
        <v>37</v>
      </c>
      <c r="AP22" s="114">
        <f t="shared" si="1"/>
        <v>7.4</v>
      </c>
    </row>
    <row r="23" spans="1:42">
      <c r="A23" s="47">
        <v>16</v>
      </c>
      <c r="B23" s="13" t="s">
        <v>415</v>
      </c>
      <c r="C23" s="13" t="s">
        <v>416</v>
      </c>
      <c r="D23" s="14">
        <v>10</v>
      </c>
      <c r="E23" s="14">
        <v>10</v>
      </c>
      <c r="F23" s="14" t="s">
        <v>310</v>
      </c>
      <c r="G23" s="14">
        <v>7.5</v>
      </c>
      <c r="H23" s="14">
        <v>8</v>
      </c>
      <c r="I23" s="14"/>
      <c r="J23" s="14"/>
      <c r="K23" s="14"/>
      <c r="L23" s="14"/>
      <c r="M23" s="14"/>
      <c r="N23" s="15">
        <f t="shared" si="2"/>
        <v>8.8699999999999992</v>
      </c>
      <c r="O23" s="14">
        <v>9</v>
      </c>
      <c r="P23" s="14">
        <v>7.5</v>
      </c>
      <c r="Q23" s="14">
        <v>0</v>
      </c>
      <c r="R23" s="14">
        <v>10</v>
      </c>
      <c r="S23" s="14"/>
      <c r="T23" s="21"/>
      <c r="U23" s="21"/>
      <c r="V23" s="15">
        <f t="shared" si="3"/>
        <v>6.62</v>
      </c>
      <c r="W23" s="14" t="s">
        <v>310</v>
      </c>
      <c r="X23" s="14"/>
      <c r="Y23" s="14"/>
      <c r="Z23" s="15" t="e">
        <f t="shared" si="4"/>
        <v>#DIV/0!</v>
      </c>
      <c r="AA23" s="14">
        <v>6</v>
      </c>
      <c r="AB23" s="14">
        <v>9</v>
      </c>
      <c r="AC23" s="14" t="s">
        <v>310</v>
      </c>
      <c r="AD23" s="15">
        <f t="shared" si="5"/>
        <v>7.5</v>
      </c>
      <c r="AE23" s="17" t="e">
        <f t="shared" si="6"/>
        <v>#DIV/0!</v>
      </c>
      <c r="AF23" s="18"/>
      <c r="AG23" s="15">
        <f t="shared" si="7"/>
        <v>0</v>
      </c>
      <c r="AH23" s="19" t="e">
        <f t="shared" si="8"/>
        <v>#DIV/0!</v>
      </c>
      <c r="AJ23" s="115">
        <v>3</v>
      </c>
      <c r="AK23" s="115">
        <v>3.5</v>
      </c>
      <c r="AL23" s="115">
        <v>6</v>
      </c>
      <c r="AM23" s="115">
        <v>9</v>
      </c>
      <c r="AN23" s="115">
        <v>16</v>
      </c>
      <c r="AO23" s="115">
        <f t="shared" si="0"/>
        <v>37.5</v>
      </c>
      <c r="AP23" s="114">
        <f t="shared" si="1"/>
        <v>7.5</v>
      </c>
    </row>
    <row r="24" spans="1:42">
      <c r="A24" s="47">
        <v>17</v>
      </c>
      <c r="B24" s="24" t="s">
        <v>417</v>
      </c>
      <c r="C24" s="13" t="s">
        <v>418</v>
      </c>
      <c r="D24" s="14">
        <v>9</v>
      </c>
      <c r="E24" s="14">
        <v>10</v>
      </c>
      <c r="F24" s="14">
        <v>9.1999999999999993</v>
      </c>
      <c r="G24" s="14">
        <v>6.5</v>
      </c>
      <c r="H24" s="14">
        <v>8.5</v>
      </c>
      <c r="I24" s="14"/>
      <c r="J24" s="14"/>
      <c r="K24" s="14"/>
      <c r="L24" s="14"/>
      <c r="M24" s="14"/>
      <c r="N24" s="15">
        <f t="shared" si="2"/>
        <v>8.64</v>
      </c>
      <c r="O24" s="14">
        <v>8</v>
      </c>
      <c r="P24" s="14" t="s">
        <v>310</v>
      </c>
      <c r="Q24" s="14">
        <v>0</v>
      </c>
      <c r="R24" s="14">
        <v>8</v>
      </c>
      <c r="S24" s="14"/>
      <c r="T24" s="21"/>
      <c r="U24" s="21"/>
      <c r="V24" s="15">
        <f t="shared" si="3"/>
        <v>5.33</v>
      </c>
      <c r="W24" s="14">
        <v>8.4</v>
      </c>
      <c r="X24" s="14"/>
      <c r="Y24" s="14"/>
      <c r="Z24" s="15">
        <f t="shared" si="4"/>
        <v>8.4</v>
      </c>
      <c r="AA24" s="14">
        <v>10</v>
      </c>
      <c r="AB24" s="14">
        <v>9</v>
      </c>
      <c r="AC24" s="14">
        <v>3.5</v>
      </c>
      <c r="AD24" s="15">
        <f t="shared" si="5"/>
        <v>7.5</v>
      </c>
      <c r="AE24" s="17">
        <f t="shared" si="6"/>
        <v>5.97</v>
      </c>
      <c r="AF24" s="18"/>
      <c r="AG24" s="15">
        <f t="shared" si="7"/>
        <v>0</v>
      </c>
      <c r="AH24" s="19">
        <f t="shared" si="8"/>
        <v>5.97</v>
      </c>
      <c r="AJ24" s="115">
        <v>4</v>
      </c>
      <c r="AK24" s="115">
        <v>5</v>
      </c>
      <c r="AL24" s="115">
        <v>7</v>
      </c>
      <c r="AM24" s="115">
        <v>6</v>
      </c>
      <c r="AN24" s="115">
        <v>14</v>
      </c>
      <c r="AO24" s="115">
        <f t="shared" si="0"/>
        <v>36</v>
      </c>
      <c r="AP24" s="114">
        <f t="shared" si="1"/>
        <v>7.2</v>
      </c>
    </row>
    <row r="25" spans="1:42">
      <c r="A25" s="47">
        <v>18</v>
      </c>
      <c r="B25" s="23" t="s">
        <v>419</v>
      </c>
      <c r="C25" s="13" t="s">
        <v>420</v>
      </c>
      <c r="D25" s="14">
        <v>10</v>
      </c>
      <c r="E25" s="14" t="s">
        <v>310</v>
      </c>
      <c r="F25" s="14" t="s">
        <v>421</v>
      </c>
      <c r="G25" s="14">
        <v>6.5</v>
      </c>
      <c r="H25" s="14">
        <v>9</v>
      </c>
      <c r="I25" s="14"/>
      <c r="J25" s="14"/>
      <c r="K25" s="14"/>
      <c r="L25" s="14"/>
      <c r="M25" s="14"/>
      <c r="N25" s="15">
        <f t="shared" si="2"/>
        <v>8.5</v>
      </c>
      <c r="O25" s="14">
        <v>9</v>
      </c>
      <c r="P25" s="14">
        <v>8</v>
      </c>
      <c r="Q25" s="14">
        <v>0</v>
      </c>
      <c r="R25" s="14">
        <v>9.5</v>
      </c>
      <c r="S25" s="14"/>
      <c r="T25" s="21"/>
      <c r="U25" s="21"/>
      <c r="V25" s="15">
        <f t="shared" si="3"/>
        <v>6.62</v>
      </c>
      <c r="W25" s="14">
        <v>9.4</v>
      </c>
      <c r="X25" s="14"/>
      <c r="Y25" s="14"/>
      <c r="Z25" s="15">
        <f t="shared" si="4"/>
        <v>9.4</v>
      </c>
      <c r="AA25" s="14">
        <v>10</v>
      </c>
      <c r="AB25" s="14" t="s">
        <v>310</v>
      </c>
      <c r="AC25" s="14">
        <v>8</v>
      </c>
      <c r="AD25" s="15">
        <f t="shared" si="5"/>
        <v>9</v>
      </c>
      <c r="AE25" s="17">
        <f t="shared" si="6"/>
        <v>6.7</v>
      </c>
      <c r="AF25" s="18"/>
      <c r="AG25" s="15">
        <f t="shared" si="7"/>
        <v>0</v>
      </c>
      <c r="AH25" s="19">
        <f t="shared" si="8"/>
        <v>6.7</v>
      </c>
      <c r="AJ25" s="115"/>
      <c r="AK25" s="115"/>
      <c r="AL25" s="115"/>
      <c r="AM25" s="115"/>
      <c r="AN25" s="115"/>
      <c r="AO25" s="115">
        <f t="shared" si="0"/>
        <v>0</v>
      </c>
      <c r="AP25" s="114">
        <f t="shared" si="1"/>
        <v>0</v>
      </c>
    </row>
    <row r="26" spans="1:42">
      <c r="A26" s="47">
        <v>19</v>
      </c>
      <c r="B26" s="57"/>
      <c r="C26" s="49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 t="e">
        <f t="shared" si="2"/>
        <v>#DIV/0!</v>
      </c>
      <c r="O26" s="14"/>
      <c r="P26" s="14"/>
      <c r="Q26" s="14"/>
      <c r="R26" s="14"/>
      <c r="S26" s="14"/>
      <c r="T26" s="21"/>
      <c r="U26" s="21"/>
      <c r="V26" s="15" t="e">
        <f t="shared" si="3"/>
        <v>#DIV/0!</v>
      </c>
      <c r="W26" s="14"/>
      <c r="X26" s="14"/>
      <c r="Y26" s="14"/>
      <c r="Z26" s="15" t="e">
        <f t="shared" si="4"/>
        <v>#DIV/0!</v>
      </c>
      <c r="AA26" s="22"/>
      <c r="AB26" s="14"/>
      <c r="AC26" s="14"/>
      <c r="AD26" s="15" t="e">
        <f t="shared" si="5"/>
        <v>#DIV/0!</v>
      </c>
      <c r="AE26" s="17" t="e">
        <f t="shared" si="6"/>
        <v>#DIV/0!</v>
      </c>
      <c r="AF26" s="18"/>
      <c r="AG26" s="15">
        <f t="shared" si="7"/>
        <v>0</v>
      </c>
      <c r="AH26" s="19" t="e">
        <f t="shared" si="8"/>
        <v>#DIV/0!</v>
      </c>
      <c r="AJ26" s="115"/>
      <c r="AK26" s="115"/>
      <c r="AL26" s="115"/>
      <c r="AM26" s="115"/>
      <c r="AN26" s="115"/>
      <c r="AO26" s="115">
        <f t="shared" si="0"/>
        <v>0</v>
      </c>
      <c r="AP26" s="114">
        <f t="shared" si="1"/>
        <v>0</v>
      </c>
    </row>
    <row r="27" spans="1:42">
      <c r="A27" s="47">
        <v>20</v>
      </c>
      <c r="B27" s="57"/>
      <c r="C27" s="49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 t="e">
        <f t="shared" si="2"/>
        <v>#DIV/0!</v>
      </c>
      <c r="O27" s="14"/>
      <c r="P27" s="14"/>
      <c r="Q27" s="14"/>
      <c r="R27" s="14"/>
      <c r="S27" s="14"/>
      <c r="T27" s="21"/>
      <c r="U27" s="21"/>
      <c r="V27" s="15" t="e">
        <f t="shared" si="3"/>
        <v>#DIV/0!</v>
      </c>
      <c r="W27" s="14"/>
      <c r="X27" s="14"/>
      <c r="Y27" s="14"/>
      <c r="Z27" s="15" t="e">
        <f t="shared" si="4"/>
        <v>#DIV/0!</v>
      </c>
      <c r="AA27" s="14"/>
      <c r="AB27" s="14"/>
      <c r="AC27" s="14"/>
      <c r="AD27" s="15" t="e">
        <f t="shared" si="5"/>
        <v>#DIV/0!</v>
      </c>
      <c r="AE27" s="17" t="e">
        <f t="shared" si="6"/>
        <v>#DIV/0!</v>
      </c>
      <c r="AF27" s="18"/>
      <c r="AG27" s="15">
        <f t="shared" si="7"/>
        <v>0</v>
      </c>
      <c r="AH27" s="19" t="e">
        <f t="shared" si="8"/>
        <v>#DIV/0!</v>
      </c>
      <c r="AJ27" s="115"/>
      <c r="AK27" s="115"/>
      <c r="AL27" s="115"/>
      <c r="AM27" s="115"/>
      <c r="AN27" s="115"/>
      <c r="AO27" s="115">
        <f t="shared" si="0"/>
        <v>0</v>
      </c>
      <c r="AP27" s="114">
        <f t="shared" si="1"/>
        <v>0</v>
      </c>
    </row>
    <row r="28" spans="1:42">
      <c r="A28" s="47">
        <v>21</v>
      </c>
      <c r="B28" s="57"/>
      <c r="C28" s="49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 t="e">
        <f t="shared" si="2"/>
        <v>#DIV/0!</v>
      </c>
      <c r="O28" s="14"/>
      <c r="P28" s="14"/>
      <c r="Q28" s="14"/>
      <c r="R28" s="14"/>
      <c r="S28" s="14"/>
      <c r="T28" s="21"/>
      <c r="U28" s="21"/>
      <c r="V28" s="15" t="e">
        <f t="shared" si="3"/>
        <v>#DIV/0!</v>
      </c>
      <c r="W28" s="14"/>
      <c r="X28" s="14"/>
      <c r="Y28" s="14"/>
      <c r="Z28" s="15" t="e">
        <f t="shared" si="4"/>
        <v>#DIV/0!</v>
      </c>
      <c r="AA28" s="22"/>
      <c r="AB28" s="14"/>
      <c r="AC28" s="14"/>
      <c r="AD28" s="15" t="e">
        <f t="shared" si="5"/>
        <v>#DIV/0!</v>
      </c>
      <c r="AE28" s="17" t="e">
        <f t="shared" si="6"/>
        <v>#DIV/0!</v>
      </c>
      <c r="AF28" s="18"/>
      <c r="AG28" s="15">
        <f t="shared" si="7"/>
        <v>0</v>
      </c>
      <c r="AH28" s="19" t="e">
        <f t="shared" si="8"/>
        <v>#DIV/0!</v>
      </c>
      <c r="AJ28" s="115"/>
      <c r="AK28" s="115"/>
      <c r="AL28" s="115"/>
      <c r="AM28" s="115"/>
      <c r="AN28" s="115"/>
      <c r="AO28" s="115">
        <f t="shared" si="0"/>
        <v>0</v>
      </c>
      <c r="AP28" s="114">
        <f t="shared" si="1"/>
        <v>0</v>
      </c>
    </row>
    <row r="29" spans="1:42">
      <c r="A29" s="47">
        <v>22</v>
      </c>
      <c r="B29" s="57"/>
      <c r="C29" s="49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 t="e">
        <f t="shared" si="2"/>
        <v>#DIV/0!</v>
      </c>
      <c r="O29" s="14"/>
      <c r="P29" s="22"/>
      <c r="Q29" s="14"/>
      <c r="R29" s="14"/>
      <c r="S29" s="14"/>
      <c r="T29" s="21"/>
      <c r="U29" s="21"/>
      <c r="V29" s="15" t="e">
        <f t="shared" si="3"/>
        <v>#DIV/0!</v>
      </c>
      <c r="W29" s="14"/>
      <c r="X29" s="14"/>
      <c r="Y29" s="14"/>
      <c r="Z29" s="15" t="e">
        <f t="shared" si="4"/>
        <v>#DIV/0!</v>
      </c>
      <c r="AA29" s="22"/>
      <c r="AB29" s="14"/>
      <c r="AC29" s="14"/>
      <c r="AD29" s="15" t="e">
        <f t="shared" si="5"/>
        <v>#DIV/0!</v>
      </c>
      <c r="AE29" s="17" t="e">
        <f t="shared" si="6"/>
        <v>#DIV/0!</v>
      </c>
      <c r="AF29" s="18"/>
      <c r="AG29" s="15">
        <f t="shared" si="7"/>
        <v>0</v>
      </c>
      <c r="AH29" s="19" t="e">
        <f t="shared" si="8"/>
        <v>#DIV/0!</v>
      </c>
      <c r="AJ29" s="115"/>
      <c r="AK29" s="115"/>
      <c r="AL29" s="115"/>
      <c r="AM29" s="115"/>
      <c r="AN29" s="115"/>
      <c r="AO29" s="115">
        <f t="shared" si="0"/>
        <v>0</v>
      </c>
      <c r="AP29" s="114">
        <f t="shared" si="1"/>
        <v>0</v>
      </c>
    </row>
    <row r="30" spans="1:42">
      <c r="A30" s="47">
        <v>23</v>
      </c>
      <c r="B30" s="57"/>
      <c r="C30" s="49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 t="e">
        <f t="shared" si="2"/>
        <v>#DIV/0!</v>
      </c>
      <c r="O30" s="14"/>
      <c r="P30" s="14"/>
      <c r="Q30" s="14"/>
      <c r="R30" s="14"/>
      <c r="S30" s="14"/>
      <c r="T30" s="21"/>
      <c r="U30" s="21"/>
      <c r="V30" s="15" t="e">
        <f t="shared" si="3"/>
        <v>#DIV/0!</v>
      </c>
      <c r="W30" s="14"/>
      <c r="X30" s="14"/>
      <c r="Y30" s="14"/>
      <c r="Z30" s="15" t="e">
        <f t="shared" si="4"/>
        <v>#DIV/0!</v>
      </c>
      <c r="AA30" s="22"/>
      <c r="AB30" s="14"/>
      <c r="AC30" s="14"/>
      <c r="AD30" s="15" t="e">
        <f t="shared" si="5"/>
        <v>#DIV/0!</v>
      </c>
      <c r="AE30" s="17" t="e">
        <f t="shared" si="6"/>
        <v>#DIV/0!</v>
      </c>
      <c r="AF30" s="18"/>
      <c r="AG30" s="15">
        <f t="shared" si="7"/>
        <v>0</v>
      </c>
      <c r="AH30" s="19" t="e">
        <f t="shared" si="8"/>
        <v>#DIV/0!</v>
      </c>
      <c r="AJ30" s="115"/>
      <c r="AK30" s="115"/>
      <c r="AL30" s="115"/>
      <c r="AM30" s="115"/>
      <c r="AN30" s="115"/>
      <c r="AO30" s="115">
        <f t="shared" si="0"/>
        <v>0</v>
      </c>
      <c r="AP30" s="114">
        <f t="shared" si="1"/>
        <v>0</v>
      </c>
    </row>
    <row r="31" spans="1:42">
      <c r="A31" s="47">
        <v>24</v>
      </c>
      <c r="B31" s="57"/>
      <c r="C31" s="49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 t="e">
        <f t="shared" si="2"/>
        <v>#DIV/0!</v>
      </c>
      <c r="O31" s="14"/>
      <c r="P31" s="14"/>
      <c r="Q31" s="14"/>
      <c r="R31" s="14"/>
      <c r="S31" s="14"/>
      <c r="T31" s="21"/>
      <c r="U31" s="21"/>
      <c r="V31" s="15" t="e">
        <f t="shared" si="3"/>
        <v>#DIV/0!</v>
      </c>
      <c r="W31" s="14"/>
      <c r="X31" s="14"/>
      <c r="Y31" s="14"/>
      <c r="Z31" s="15" t="e">
        <f t="shared" si="4"/>
        <v>#DIV/0!</v>
      </c>
      <c r="AA31" s="14"/>
      <c r="AB31" s="14"/>
      <c r="AC31" s="14"/>
      <c r="AD31" s="15" t="e">
        <f t="shared" si="5"/>
        <v>#DIV/0!</v>
      </c>
      <c r="AE31" s="17" t="e">
        <f t="shared" si="6"/>
        <v>#DIV/0!</v>
      </c>
      <c r="AF31" s="18"/>
      <c r="AG31" s="15">
        <f t="shared" si="7"/>
        <v>0</v>
      </c>
      <c r="AH31" s="19" t="e">
        <f t="shared" si="8"/>
        <v>#DIV/0!</v>
      </c>
      <c r="AJ31" s="115"/>
      <c r="AK31" s="115"/>
      <c r="AL31" s="115"/>
      <c r="AM31" s="115"/>
      <c r="AN31" s="115"/>
      <c r="AO31" s="115">
        <f t="shared" si="0"/>
        <v>0</v>
      </c>
      <c r="AP31" s="114">
        <f t="shared" si="1"/>
        <v>0</v>
      </c>
    </row>
    <row r="32" spans="1:42" ht="15.75" thickBot="1">
      <c r="A32" s="47">
        <v>25</v>
      </c>
      <c r="B32" s="12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 t="e">
        <f t="shared" si="2"/>
        <v>#DIV/0!</v>
      </c>
      <c r="O32" s="14"/>
      <c r="P32" s="14"/>
      <c r="Q32" s="14"/>
      <c r="R32" s="14"/>
      <c r="S32" s="14"/>
      <c r="T32" s="21"/>
      <c r="U32" s="21"/>
      <c r="V32" s="15" t="e">
        <f t="shared" si="3"/>
        <v>#DIV/0!</v>
      </c>
      <c r="W32" s="14"/>
      <c r="X32" s="14"/>
      <c r="Y32" s="14"/>
      <c r="Z32" s="15" t="e">
        <f t="shared" si="4"/>
        <v>#DIV/0!</v>
      </c>
      <c r="AA32" s="14"/>
      <c r="AB32" s="14"/>
      <c r="AC32" s="14"/>
      <c r="AD32" s="15" t="e">
        <f t="shared" si="5"/>
        <v>#DIV/0!</v>
      </c>
      <c r="AE32" s="17" t="e">
        <f t="shared" si="6"/>
        <v>#DIV/0!</v>
      </c>
      <c r="AF32" s="18"/>
      <c r="AG32" s="15">
        <f t="shared" si="7"/>
        <v>0</v>
      </c>
      <c r="AH32" s="19" t="e">
        <f t="shared" si="8"/>
        <v>#DIV/0!</v>
      </c>
      <c r="AJ32" s="115"/>
      <c r="AK32" s="115"/>
      <c r="AL32" s="115"/>
      <c r="AM32" s="115"/>
      <c r="AN32" s="115"/>
      <c r="AO32" s="115">
        <f t="shared" si="0"/>
        <v>0</v>
      </c>
      <c r="AP32" s="114"/>
    </row>
    <row r="33" spans="1:42" ht="139.5" customHeight="1" thickBot="1">
      <c r="A33" s="72" t="s">
        <v>67</v>
      </c>
      <c r="B33" s="73"/>
      <c r="C33" s="41" t="s">
        <v>68</v>
      </c>
      <c r="D33" s="59" t="s">
        <v>422</v>
      </c>
      <c r="E33" s="59" t="s">
        <v>423</v>
      </c>
      <c r="F33" s="59" t="s">
        <v>424</v>
      </c>
      <c r="G33" s="59" t="s">
        <v>425</v>
      </c>
      <c r="H33" s="59" t="s">
        <v>426</v>
      </c>
      <c r="I33" s="43"/>
      <c r="J33" s="43"/>
      <c r="K33" s="43"/>
      <c r="L33" s="43"/>
      <c r="M33" s="43"/>
      <c r="N33" s="44"/>
      <c r="O33" s="59" t="s">
        <v>427</v>
      </c>
      <c r="P33" s="59" t="s">
        <v>428</v>
      </c>
      <c r="Q33" s="59" t="s">
        <v>429</v>
      </c>
      <c r="R33" s="59" t="s">
        <v>430</v>
      </c>
      <c r="S33" s="43"/>
      <c r="T33" s="43"/>
      <c r="U33" s="43"/>
      <c r="V33" s="44"/>
      <c r="W33" s="59" t="s">
        <v>431</v>
      </c>
      <c r="X33" s="43"/>
      <c r="Y33" s="43"/>
      <c r="Z33" s="44"/>
      <c r="AA33" s="59" t="s">
        <v>432</v>
      </c>
      <c r="AB33" s="59" t="s">
        <v>383</v>
      </c>
      <c r="AC33" s="59" t="s">
        <v>433</v>
      </c>
      <c r="AD33" s="44"/>
      <c r="AE33" s="45"/>
      <c r="AF33" s="42"/>
      <c r="AG33" s="44"/>
      <c r="AH33" s="40"/>
      <c r="AJ33" s="115"/>
      <c r="AK33" s="115"/>
      <c r="AL33" s="115"/>
      <c r="AM33" s="115"/>
      <c r="AN33" s="115"/>
      <c r="AO33" s="115">
        <f t="shared" si="0"/>
        <v>0</v>
      </c>
      <c r="AP33" s="114"/>
    </row>
    <row r="34" spans="1:42">
      <c r="AJ34" s="115"/>
      <c r="AK34" s="115"/>
      <c r="AL34" s="115"/>
      <c r="AM34" s="115"/>
      <c r="AN34" s="115"/>
      <c r="AO34" s="115"/>
      <c r="AP34" s="114"/>
    </row>
    <row r="35" spans="1:42">
      <c r="AJ35" s="115"/>
      <c r="AK35" s="115"/>
      <c r="AL35" s="115"/>
      <c r="AM35" s="115"/>
      <c r="AN35" s="115"/>
      <c r="AO35" s="115"/>
      <c r="AP35" s="114"/>
    </row>
    <row r="36" spans="1:42">
      <c r="AJ36" s="115"/>
      <c r="AK36" s="115"/>
      <c r="AL36" s="115"/>
      <c r="AM36" s="115"/>
      <c r="AN36" s="115"/>
      <c r="AO36" s="115"/>
      <c r="AP36" s="114"/>
    </row>
    <row r="37" spans="1:42">
      <c r="AJ37" s="115"/>
      <c r="AK37" s="115"/>
      <c r="AL37" s="115"/>
      <c r="AM37" s="115"/>
      <c r="AN37" s="115"/>
      <c r="AO37" s="115"/>
      <c r="AP37" s="114"/>
    </row>
    <row r="38" spans="1:42">
      <c r="AJ38" s="115"/>
      <c r="AK38" s="115"/>
      <c r="AL38" s="115"/>
      <c r="AM38" s="115"/>
      <c r="AN38" s="115"/>
      <c r="AO38" s="115"/>
      <c r="AP38" s="114"/>
    </row>
    <row r="39" spans="1:42">
      <c r="AJ39" s="115"/>
      <c r="AK39" s="115"/>
      <c r="AL39" s="115"/>
      <c r="AM39" s="115"/>
      <c r="AN39" s="115"/>
      <c r="AO39" s="115"/>
      <c r="AP39" s="114"/>
    </row>
    <row r="40" spans="1:42">
      <c r="AJ40" s="115"/>
      <c r="AK40" s="115"/>
      <c r="AL40" s="115"/>
      <c r="AM40" s="115"/>
      <c r="AN40" s="115"/>
      <c r="AO40" s="115"/>
      <c r="AP40" s="114"/>
    </row>
    <row r="41" spans="1:42">
      <c r="AJ41" s="115"/>
      <c r="AK41" s="115"/>
      <c r="AL41" s="115"/>
      <c r="AM41" s="115"/>
      <c r="AN41" s="115"/>
      <c r="AO41" s="115"/>
      <c r="AP41" s="114"/>
    </row>
    <row r="42" spans="1:42">
      <c r="AJ42" s="115"/>
      <c r="AK42" s="115"/>
      <c r="AL42" s="115"/>
      <c r="AM42" s="115"/>
      <c r="AN42" s="115"/>
      <c r="AO42" s="115"/>
      <c r="AP42" s="114"/>
    </row>
    <row r="43" spans="1:42">
      <c r="AJ43" s="114"/>
      <c r="AK43" s="114"/>
      <c r="AL43" s="114"/>
      <c r="AM43" s="114"/>
      <c r="AN43" s="114"/>
      <c r="AO43" s="114"/>
      <c r="AP43" s="114"/>
    </row>
    <row r="44" spans="1:42">
      <c r="AJ44" s="114"/>
      <c r="AK44" s="114"/>
      <c r="AL44" s="114"/>
      <c r="AM44" s="114"/>
      <c r="AN44" s="114"/>
      <c r="AO44" s="114"/>
      <c r="AP44" s="114"/>
    </row>
    <row r="45" spans="1:42">
      <c r="AJ45" s="114"/>
      <c r="AK45" s="114"/>
      <c r="AL45" s="114"/>
      <c r="AM45" s="114"/>
      <c r="AN45" s="114"/>
      <c r="AO45" s="114"/>
      <c r="AP45" s="114"/>
    </row>
    <row r="46" spans="1:42">
      <c r="AJ46" s="114"/>
      <c r="AK46" s="114"/>
      <c r="AL46" s="114"/>
      <c r="AM46" s="114"/>
      <c r="AN46" s="114"/>
      <c r="AO46" s="114"/>
      <c r="AP46" s="114"/>
    </row>
    <row r="47" spans="1:42">
      <c r="AJ47" s="114"/>
      <c r="AK47" s="114"/>
      <c r="AL47" s="114"/>
      <c r="AM47" s="114"/>
      <c r="AN47" s="114"/>
      <c r="AO47" s="114"/>
      <c r="AP47" s="114"/>
    </row>
    <row r="48" spans="1:42">
      <c r="AJ48" s="114"/>
      <c r="AK48" s="114"/>
      <c r="AL48" s="114"/>
      <c r="AM48" s="114"/>
      <c r="AN48" s="114"/>
      <c r="AO48" s="114"/>
      <c r="AP48" s="114"/>
    </row>
    <row r="49" spans="36:42">
      <c r="AJ49" s="114"/>
      <c r="AK49" s="114"/>
      <c r="AL49" s="114"/>
      <c r="AM49" s="114"/>
      <c r="AN49" s="114"/>
      <c r="AO49" s="114"/>
      <c r="AP49" s="114"/>
    </row>
    <row r="50" spans="36:42">
      <c r="AJ50" s="114"/>
      <c r="AK50" s="114"/>
      <c r="AL50" s="114"/>
      <c r="AM50" s="114"/>
      <c r="AN50" s="114"/>
      <c r="AO50" s="114"/>
      <c r="AP50" s="114"/>
    </row>
    <row r="51" spans="36:42">
      <c r="AJ51" s="114"/>
      <c r="AK51" s="114"/>
      <c r="AL51" s="114"/>
      <c r="AM51" s="114"/>
      <c r="AN51" s="114"/>
      <c r="AO51" s="114"/>
      <c r="AP51" s="114"/>
    </row>
    <row r="52" spans="36:42">
      <c r="AJ52" s="114"/>
      <c r="AK52" s="114"/>
      <c r="AL52" s="114"/>
      <c r="AM52" s="114"/>
      <c r="AN52" s="114"/>
      <c r="AO52" s="114"/>
      <c r="AP52" s="114"/>
    </row>
    <row r="53" spans="36:42">
      <c r="AJ53" s="114"/>
      <c r="AK53" s="114"/>
      <c r="AL53" s="114"/>
      <c r="AM53" s="114"/>
      <c r="AN53" s="114"/>
      <c r="AO53" s="114"/>
      <c r="AP53" s="114"/>
    </row>
    <row r="54" spans="36:42">
      <c r="AJ54" s="114"/>
      <c r="AK54" s="114"/>
      <c r="AL54" s="114"/>
      <c r="AM54" s="114"/>
      <c r="AN54" s="114"/>
      <c r="AO54" s="114"/>
      <c r="AP54" s="114"/>
    </row>
    <row r="55" spans="36:42">
      <c r="AJ55" s="114"/>
      <c r="AK55" s="114"/>
      <c r="AL55" s="114"/>
      <c r="AM55" s="114"/>
      <c r="AN55" s="114"/>
      <c r="AO55" s="114"/>
      <c r="AP55" s="114"/>
    </row>
    <row r="56" spans="36:42">
      <c r="AJ56" s="114"/>
      <c r="AK56" s="114"/>
      <c r="AL56" s="114"/>
      <c r="AM56" s="114"/>
      <c r="AN56" s="114"/>
      <c r="AO56" s="114"/>
      <c r="AP56" s="114"/>
    </row>
    <row r="57" spans="36:42">
      <c r="AJ57" s="114"/>
      <c r="AK57" s="114"/>
      <c r="AL57" s="114"/>
      <c r="AM57" s="114"/>
      <c r="AN57" s="114"/>
      <c r="AO57" s="114"/>
      <c r="AP57" s="114"/>
    </row>
    <row r="58" spans="36:42">
      <c r="AJ58" s="114"/>
      <c r="AK58" s="114"/>
      <c r="AL58" s="114"/>
      <c r="AM58" s="114"/>
      <c r="AN58" s="114"/>
      <c r="AO58" s="114"/>
      <c r="AP58" s="114"/>
    </row>
    <row r="59" spans="36:42">
      <c r="AJ59" s="114"/>
      <c r="AK59" s="114"/>
      <c r="AL59" s="114"/>
      <c r="AM59" s="114"/>
      <c r="AN59" s="114"/>
      <c r="AO59" s="114"/>
      <c r="AP59" s="114"/>
    </row>
    <row r="60" spans="36:42">
      <c r="AJ60" s="114"/>
      <c r="AK60" s="114"/>
      <c r="AL60" s="114"/>
      <c r="AM60" s="114"/>
      <c r="AN60" s="114"/>
      <c r="AO60" s="114"/>
      <c r="AP60" s="114"/>
    </row>
    <row r="61" spans="36:42">
      <c r="AJ61" s="114"/>
      <c r="AK61" s="114"/>
      <c r="AL61" s="114"/>
      <c r="AM61" s="114"/>
      <c r="AN61" s="114"/>
      <c r="AO61" s="114"/>
      <c r="AP61" s="114"/>
    </row>
    <row r="62" spans="36:42">
      <c r="AJ62" s="114"/>
      <c r="AK62" s="114"/>
      <c r="AL62" s="114"/>
      <c r="AM62" s="114"/>
      <c r="AN62" s="114"/>
      <c r="AO62" s="114"/>
      <c r="AP62" s="114"/>
    </row>
    <row r="63" spans="36:42">
      <c r="AJ63" s="114"/>
      <c r="AK63" s="114"/>
      <c r="AL63" s="114"/>
      <c r="AM63" s="114"/>
      <c r="AN63" s="114"/>
      <c r="AO63" s="114"/>
      <c r="AP63" s="114"/>
    </row>
    <row r="64" spans="36:42">
      <c r="AJ64" s="114"/>
      <c r="AK64" s="114"/>
      <c r="AL64" s="114"/>
      <c r="AM64" s="114"/>
      <c r="AN64" s="114"/>
      <c r="AO64" s="114"/>
      <c r="AP64" s="114"/>
    </row>
    <row r="65" spans="36:42">
      <c r="AJ65" s="114"/>
      <c r="AK65" s="114"/>
      <c r="AL65" s="114"/>
      <c r="AM65" s="114"/>
      <c r="AN65" s="114"/>
      <c r="AO65" s="114"/>
      <c r="AP65" s="114"/>
    </row>
    <row r="66" spans="36:42">
      <c r="AJ66" s="114"/>
      <c r="AK66" s="114"/>
      <c r="AL66" s="114"/>
      <c r="AM66" s="114"/>
      <c r="AN66" s="114"/>
      <c r="AO66" s="114"/>
      <c r="AP66" s="114"/>
    </row>
    <row r="67" spans="36:42">
      <c r="AJ67" s="114"/>
      <c r="AK67" s="114"/>
      <c r="AL67" s="114"/>
      <c r="AM67" s="114"/>
      <c r="AN67" s="114"/>
      <c r="AO67" s="114"/>
      <c r="AP67" s="114"/>
    </row>
    <row r="68" spans="36:42">
      <c r="AJ68" s="114"/>
      <c r="AK68" s="114"/>
      <c r="AL68" s="114"/>
      <c r="AM68" s="114"/>
      <c r="AN68" s="114"/>
      <c r="AO68" s="114"/>
      <c r="AP68" s="114"/>
    </row>
    <row r="69" spans="36:42">
      <c r="AJ69" s="114"/>
      <c r="AK69" s="114"/>
      <c r="AL69" s="114"/>
      <c r="AM69" s="114"/>
      <c r="AN69" s="114"/>
      <c r="AO69" s="114"/>
      <c r="AP69" s="114"/>
    </row>
    <row r="70" spans="36:42">
      <c r="AJ70" s="114"/>
      <c r="AK70" s="114"/>
      <c r="AL70" s="114"/>
      <c r="AM70" s="114"/>
      <c r="AN70" s="114"/>
      <c r="AO70" s="114"/>
      <c r="AP70" s="114"/>
    </row>
    <row r="71" spans="36:42">
      <c r="AJ71" s="114"/>
      <c r="AK71" s="114"/>
      <c r="AL71" s="114"/>
      <c r="AM71" s="114"/>
      <c r="AN71" s="114"/>
      <c r="AO71" s="114"/>
      <c r="AP71" s="114"/>
    </row>
    <row r="72" spans="36:42">
      <c r="AJ72" s="114"/>
      <c r="AK72" s="114"/>
      <c r="AL72" s="114"/>
      <c r="AM72" s="114"/>
      <c r="AN72" s="114"/>
      <c r="AO72" s="114"/>
      <c r="AP72" s="114"/>
    </row>
    <row r="73" spans="36:42">
      <c r="AJ73" s="114"/>
      <c r="AK73" s="114"/>
      <c r="AL73" s="114"/>
      <c r="AM73" s="114"/>
      <c r="AN73" s="114"/>
      <c r="AO73" s="114"/>
      <c r="AP73" s="114"/>
    </row>
    <row r="74" spans="36:42">
      <c r="AJ74" s="114"/>
      <c r="AK74" s="114"/>
      <c r="AL74" s="114"/>
      <c r="AM74" s="114"/>
      <c r="AN74" s="114"/>
      <c r="AO74" s="114"/>
      <c r="AP74" s="114"/>
    </row>
    <row r="75" spans="36:42">
      <c r="AJ75" s="114"/>
      <c r="AK75" s="114"/>
      <c r="AL75" s="114"/>
      <c r="AM75" s="114"/>
      <c r="AN75" s="114"/>
      <c r="AO75" s="114"/>
      <c r="AP75" s="114"/>
    </row>
    <row r="76" spans="36:42">
      <c r="AJ76" s="114"/>
      <c r="AK76" s="114"/>
      <c r="AL76" s="114"/>
      <c r="AM76" s="114"/>
      <c r="AN76" s="114"/>
      <c r="AO76" s="114"/>
      <c r="AP76" s="114"/>
    </row>
    <row r="77" spans="36:42">
      <c r="AJ77" s="114"/>
      <c r="AK77" s="114"/>
      <c r="AL77" s="114"/>
      <c r="AM77" s="114"/>
      <c r="AN77" s="114"/>
      <c r="AO77" s="114"/>
      <c r="AP77" s="114"/>
    </row>
    <row r="78" spans="36:42">
      <c r="AJ78" s="114"/>
      <c r="AK78" s="114"/>
      <c r="AL78" s="114"/>
      <c r="AM78" s="114"/>
      <c r="AN78" s="114"/>
      <c r="AO78" s="114"/>
      <c r="AP78" s="114"/>
    </row>
    <row r="79" spans="36:42">
      <c r="AJ79" s="114"/>
      <c r="AK79" s="114"/>
      <c r="AL79" s="114"/>
      <c r="AM79" s="114"/>
      <c r="AN79" s="114"/>
      <c r="AO79" s="114"/>
      <c r="AP79" s="114"/>
    </row>
    <row r="80" spans="36:42">
      <c r="AJ80" s="114"/>
      <c r="AK80" s="114"/>
      <c r="AL80" s="114"/>
      <c r="AM80" s="114"/>
      <c r="AN80" s="114"/>
      <c r="AO80" s="114"/>
      <c r="AP80" s="114"/>
    </row>
    <row r="81" spans="36:42">
      <c r="AJ81" s="114"/>
      <c r="AK81" s="114"/>
      <c r="AL81" s="114"/>
      <c r="AM81" s="114"/>
      <c r="AN81" s="114"/>
      <c r="AO81" s="114"/>
      <c r="AP81" s="114"/>
    </row>
    <row r="82" spans="36:42">
      <c r="AJ82" s="114"/>
      <c r="AK82" s="114"/>
      <c r="AL82" s="114"/>
      <c r="AM82" s="114"/>
      <c r="AN82" s="114"/>
      <c r="AO82" s="114"/>
      <c r="AP82" s="114"/>
    </row>
    <row r="83" spans="36:42">
      <c r="AJ83" s="114"/>
      <c r="AK83" s="114"/>
      <c r="AL83" s="114"/>
      <c r="AM83" s="114"/>
      <c r="AN83" s="114"/>
      <c r="AO83" s="114"/>
      <c r="AP83" s="114"/>
    </row>
    <row r="84" spans="36:42">
      <c r="AJ84" s="114"/>
      <c r="AK84" s="114"/>
      <c r="AL84" s="114"/>
      <c r="AM84" s="114"/>
      <c r="AN84" s="114"/>
      <c r="AO84" s="114"/>
      <c r="AP84" s="114"/>
    </row>
    <row r="85" spans="36:42">
      <c r="AJ85" s="114"/>
      <c r="AK85" s="114"/>
      <c r="AL85" s="114"/>
      <c r="AM85" s="114"/>
      <c r="AN85" s="114"/>
      <c r="AO85" s="114"/>
      <c r="AP85" s="114"/>
    </row>
    <row r="86" spans="36:42">
      <c r="AJ86" s="114"/>
      <c r="AK86" s="114"/>
      <c r="AL86" s="114"/>
      <c r="AM86" s="114"/>
      <c r="AN86" s="114"/>
      <c r="AO86" s="114"/>
      <c r="AP86" s="114"/>
    </row>
    <row r="87" spans="36:42">
      <c r="AJ87" s="114"/>
      <c r="AK87" s="114"/>
      <c r="AL87" s="114"/>
      <c r="AM87" s="114"/>
      <c r="AN87" s="114"/>
      <c r="AO87" s="114"/>
      <c r="AP87" s="114"/>
    </row>
    <row r="88" spans="36:42">
      <c r="AJ88" s="114"/>
      <c r="AK88" s="114"/>
      <c r="AL88" s="114"/>
      <c r="AM88" s="114"/>
      <c r="AN88" s="114"/>
      <c r="AO88" s="114"/>
      <c r="AP88" s="114"/>
    </row>
    <row r="89" spans="36:42">
      <c r="AJ89" s="114"/>
      <c r="AK89" s="114"/>
      <c r="AL89" s="114"/>
      <c r="AM89" s="114"/>
      <c r="AN89" s="114"/>
      <c r="AO89" s="114"/>
      <c r="AP89" s="114"/>
    </row>
    <row r="90" spans="36:42">
      <c r="AJ90" s="114"/>
      <c r="AK90" s="114"/>
      <c r="AL90" s="114"/>
      <c r="AM90" s="114"/>
      <c r="AN90" s="114"/>
      <c r="AO90" s="114"/>
      <c r="AP90" s="114"/>
    </row>
    <row r="91" spans="36:42">
      <c r="AJ91" s="114"/>
      <c r="AK91" s="114"/>
      <c r="AL91" s="114"/>
      <c r="AM91" s="114"/>
      <c r="AN91" s="114"/>
      <c r="AO91" s="114"/>
      <c r="AP91" s="114"/>
    </row>
    <row r="92" spans="36:42">
      <c r="AJ92" s="114"/>
      <c r="AK92" s="114"/>
      <c r="AL92" s="114"/>
      <c r="AM92" s="114"/>
      <c r="AN92" s="114"/>
      <c r="AO92" s="114"/>
      <c r="AP92" s="114"/>
    </row>
    <row r="93" spans="36:42">
      <c r="AJ93" s="114"/>
      <c r="AK93" s="114"/>
      <c r="AL93" s="114"/>
      <c r="AM93" s="114"/>
      <c r="AN93" s="114"/>
      <c r="AO93" s="114"/>
      <c r="AP93" s="114"/>
    </row>
    <row r="94" spans="36:42">
      <c r="AJ94" s="114"/>
      <c r="AK94" s="114"/>
      <c r="AL94" s="114"/>
      <c r="AM94" s="114"/>
      <c r="AN94" s="114"/>
      <c r="AO94" s="114"/>
      <c r="AP94" s="114"/>
    </row>
    <row r="95" spans="36:42">
      <c r="AJ95" s="114"/>
      <c r="AK95" s="114"/>
      <c r="AL95" s="114"/>
      <c r="AM95" s="114"/>
      <c r="AN95" s="114"/>
      <c r="AO95" s="114"/>
      <c r="AP95" s="114"/>
    </row>
    <row r="96" spans="36:42">
      <c r="AJ96" s="114"/>
      <c r="AK96" s="114"/>
      <c r="AL96" s="114"/>
      <c r="AM96" s="114"/>
      <c r="AN96" s="114"/>
      <c r="AO96" s="114"/>
      <c r="AP96" s="114"/>
    </row>
    <row r="97" spans="36:42">
      <c r="AJ97" s="114"/>
      <c r="AK97" s="114"/>
      <c r="AL97" s="114"/>
      <c r="AM97" s="114"/>
      <c r="AN97" s="114"/>
      <c r="AO97" s="114"/>
      <c r="AP97" s="114"/>
    </row>
    <row r="98" spans="36:42">
      <c r="AJ98" s="114"/>
      <c r="AK98" s="114"/>
      <c r="AL98" s="114"/>
      <c r="AM98" s="114"/>
      <c r="AN98" s="114"/>
      <c r="AO98" s="114"/>
      <c r="AP98" s="114"/>
    </row>
    <row r="99" spans="36:42">
      <c r="AJ99" s="114"/>
      <c r="AK99" s="114"/>
      <c r="AL99" s="114"/>
      <c r="AM99" s="114"/>
      <c r="AN99" s="114"/>
      <c r="AO99" s="114"/>
      <c r="AP99" s="114"/>
    </row>
    <row r="100" spans="36:42">
      <c r="AJ100" s="114"/>
      <c r="AK100" s="114"/>
      <c r="AL100" s="114"/>
      <c r="AM100" s="114"/>
      <c r="AN100" s="114"/>
      <c r="AO100" s="114"/>
      <c r="AP100" s="114"/>
    </row>
    <row r="101" spans="36:42">
      <c r="AJ101" s="114"/>
      <c r="AK101" s="114"/>
      <c r="AL101" s="114"/>
      <c r="AM101" s="114"/>
      <c r="AN101" s="114"/>
      <c r="AO101" s="114"/>
      <c r="AP101" s="114"/>
    </row>
    <row r="102" spans="36:42">
      <c r="AJ102" s="114"/>
      <c r="AK102" s="114"/>
      <c r="AL102" s="114"/>
      <c r="AM102" s="114"/>
      <c r="AN102" s="114"/>
      <c r="AO102" s="114"/>
      <c r="AP102" s="114"/>
    </row>
    <row r="103" spans="36:42">
      <c r="AJ103" s="114"/>
      <c r="AK103" s="114"/>
      <c r="AL103" s="114"/>
      <c r="AM103" s="114"/>
      <c r="AN103" s="114"/>
      <c r="AO103" s="114"/>
      <c r="AP103" s="114"/>
    </row>
    <row r="104" spans="36:42">
      <c r="AJ104" s="114"/>
      <c r="AK104" s="114"/>
      <c r="AL104" s="114"/>
      <c r="AM104" s="114"/>
      <c r="AN104" s="114"/>
      <c r="AO104" s="114"/>
      <c r="AP104" s="114"/>
    </row>
    <row r="105" spans="36:42">
      <c r="AJ105" s="114"/>
      <c r="AK105" s="114"/>
      <c r="AL105" s="114"/>
      <c r="AM105" s="114"/>
      <c r="AN105" s="114"/>
      <c r="AO105" s="114"/>
      <c r="AP105" s="114"/>
    </row>
    <row r="106" spans="36:42">
      <c r="AJ106" s="114"/>
      <c r="AK106" s="114"/>
      <c r="AL106" s="114"/>
      <c r="AM106" s="114"/>
      <c r="AN106" s="114"/>
      <c r="AO106" s="114"/>
      <c r="AP106" s="114"/>
    </row>
    <row r="107" spans="36:42">
      <c r="AJ107" s="114"/>
      <c r="AK107" s="114"/>
      <c r="AL107" s="114"/>
      <c r="AM107" s="114"/>
      <c r="AN107" s="114"/>
      <c r="AO107" s="114"/>
      <c r="AP107" s="114"/>
    </row>
    <row r="108" spans="36:42">
      <c r="AJ108" s="114"/>
      <c r="AK108" s="114"/>
      <c r="AL108" s="114"/>
      <c r="AM108" s="114"/>
      <c r="AN108" s="114"/>
      <c r="AO108" s="114"/>
      <c r="AP108" s="114"/>
    </row>
    <row r="109" spans="36:42">
      <c r="AJ109" s="114"/>
      <c r="AK109" s="114"/>
      <c r="AL109" s="114"/>
      <c r="AM109" s="114"/>
      <c r="AN109" s="114"/>
      <c r="AO109" s="114"/>
      <c r="AP109" s="114"/>
    </row>
    <row r="110" spans="36:42">
      <c r="AJ110" s="114"/>
      <c r="AK110" s="114"/>
      <c r="AL110" s="114"/>
      <c r="AM110" s="114"/>
      <c r="AN110" s="114"/>
      <c r="AO110" s="114"/>
      <c r="AP110" s="114"/>
    </row>
    <row r="111" spans="36:42">
      <c r="AJ111" s="114"/>
      <c r="AK111" s="114"/>
      <c r="AL111" s="114"/>
      <c r="AM111" s="114"/>
      <c r="AN111" s="114"/>
      <c r="AO111" s="114"/>
      <c r="AP111" s="114"/>
    </row>
    <row r="112" spans="36:42">
      <c r="AJ112" s="114"/>
      <c r="AK112" s="114"/>
      <c r="AL112" s="114"/>
      <c r="AM112" s="114"/>
      <c r="AN112" s="114"/>
      <c r="AO112" s="114"/>
      <c r="AP112" s="114"/>
    </row>
    <row r="113" spans="36:42">
      <c r="AJ113" s="114"/>
      <c r="AK113" s="114"/>
      <c r="AL113" s="114"/>
      <c r="AM113" s="114"/>
      <c r="AN113" s="114"/>
      <c r="AO113" s="114"/>
      <c r="AP113" s="114"/>
    </row>
    <row r="114" spans="36:42">
      <c r="AJ114" s="114"/>
      <c r="AK114" s="114"/>
      <c r="AL114" s="114"/>
      <c r="AM114" s="114"/>
      <c r="AN114" s="114"/>
      <c r="AO114" s="114"/>
      <c r="AP114" s="114"/>
    </row>
    <row r="115" spans="36:42">
      <c r="AJ115" s="114"/>
      <c r="AK115" s="114"/>
      <c r="AL115" s="114"/>
      <c r="AM115" s="114"/>
      <c r="AN115" s="114"/>
      <c r="AO115" s="114"/>
      <c r="AP115" s="114"/>
    </row>
    <row r="116" spans="36:42">
      <c r="AJ116" s="114"/>
      <c r="AK116" s="114"/>
      <c r="AL116" s="114"/>
      <c r="AM116" s="114"/>
      <c r="AN116" s="114"/>
      <c r="AO116" s="114"/>
      <c r="AP116" s="114"/>
    </row>
    <row r="117" spans="36:42">
      <c r="AJ117" s="114"/>
      <c r="AK117" s="114"/>
      <c r="AL117" s="114"/>
      <c r="AM117" s="114"/>
      <c r="AN117" s="114"/>
      <c r="AO117" s="114"/>
      <c r="AP117" s="114"/>
    </row>
    <row r="118" spans="36:42">
      <c r="AJ118" s="114"/>
      <c r="AK118" s="114"/>
      <c r="AL118" s="114"/>
      <c r="AM118" s="114"/>
      <c r="AN118" s="114"/>
      <c r="AO118" s="114"/>
      <c r="AP118" s="114"/>
    </row>
    <row r="119" spans="36:42">
      <c r="AJ119" s="114"/>
      <c r="AK119" s="114"/>
      <c r="AL119" s="114"/>
      <c r="AM119" s="114"/>
      <c r="AN119" s="114"/>
      <c r="AO119" s="114"/>
      <c r="AP119" s="114"/>
    </row>
    <row r="120" spans="36:42">
      <c r="AJ120" s="114"/>
      <c r="AK120" s="114"/>
      <c r="AL120" s="114"/>
      <c r="AM120" s="114"/>
      <c r="AN120" s="114"/>
      <c r="AO120" s="114"/>
      <c r="AP120" s="114"/>
    </row>
    <row r="121" spans="36:42">
      <c r="AJ121" s="114"/>
      <c r="AK121" s="114"/>
      <c r="AL121" s="114"/>
      <c r="AM121" s="114"/>
      <c r="AN121" s="114"/>
      <c r="AO121" s="114"/>
      <c r="AP121" s="114"/>
    </row>
    <row r="122" spans="36:42">
      <c r="AJ122" s="114"/>
      <c r="AK122" s="114"/>
      <c r="AL122" s="114"/>
      <c r="AM122" s="114"/>
      <c r="AN122" s="114"/>
      <c r="AO122" s="114"/>
      <c r="AP122" s="114"/>
    </row>
    <row r="123" spans="36:42">
      <c r="AJ123" s="114"/>
      <c r="AK123" s="114"/>
      <c r="AL123" s="114"/>
      <c r="AM123" s="114"/>
      <c r="AN123" s="114"/>
      <c r="AO123" s="114"/>
      <c r="AP123" s="114"/>
    </row>
    <row r="124" spans="36:42">
      <c r="AJ124" s="114"/>
      <c r="AK124" s="114"/>
      <c r="AL124" s="114"/>
      <c r="AM124" s="114"/>
      <c r="AN124" s="114"/>
      <c r="AO124" s="114"/>
      <c r="AP124" s="114"/>
    </row>
    <row r="125" spans="36:42">
      <c r="AJ125" s="114"/>
      <c r="AK125" s="114"/>
      <c r="AL125" s="114"/>
      <c r="AM125" s="114"/>
      <c r="AN125" s="114"/>
      <c r="AO125" s="114"/>
      <c r="AP125" s="114"/>
    </row>
    <row r="126" spans="36:42">
      <c r="AJ126" s="114"/>
      <c r="AK126" s="114"/>
      <c r="AL126" s="114"/>
      <c r="AM126" s="114"/>
      <c r="AN126" s="114"/>
      <c r="AO126" s="114"/>
      <c r="AP126" s="114"/>
    </row>
    <row r="127" spans="36:42">
      <c r="AJ127" s="114"/>
      <c r="AK127" s="114"/>
      <c r="AL127" s="114"/>
      <c r="AM127" s="114"/>
      <c r="AN127" s="114"/>
      <c r="AO127" s="114"/>
      <c r="AP127" s="114"/>
    </row>
    <row r="128" spans="36:42">
      <c r="AJ128" s="114"/>
      <c r="AK128" s="114"/>
      <c r="AL128" s="114"/>
      <c r="AM128" s="114"/>
      <c r="AN128" s="114"/>
      <c r="AO128" s="114"/>
      <c r="AP128" s="114"/>
    </row>
    <row r="129" spans="36:42">
      <c r="AJ129" s="114"/>
      <c r="AK129" s="114"/>
      <c r="AL129" s="114"/>
      <c r="AM129" s="114"/>
      <c r="AN129" s="114"/>
      <c r="AO129" s="114"/>
      <c r="AP129" s="114"/>
    </row>
    <row r="130" spans="36:42">
      <c r="AJ130" s="114"/>
      <c r="AK130" s="114"/>
      <c r="AL130" s="114"/>
      <c r="AM130" s="114"/>
      <c r="AN130" s="114"/>
      <c r="AO130" s="114"/>
      <c r="AP130" s="114"/>
    </row>
    <row r="131" spans="36:42">
      <c r="AJ131" s="114"/>
      <c r="AK131" s="114"/>
      <c r="AL131" s="114"/>
      <c r="AM131" s="114"/>
      <c r="AN131" s="114"/>
      <c r="AO131" s="114"/>
      <c r="AP131" s="114"/>
    </row>
    <row r="132" spans="36:42">
      <c r="AJ132" s="114"/>
      <c r="AK132" s="114"/>
      <c r="AL132" s="114"/>
      <c r="AM132" s="114"/>
      <c r="AN132" s="114"/>
      <c r="AO132" s="114"/>
      <c r="AP132" s="114"/>
    </row>
    <row r="133" spans="36:42">
      <c r="AJ133" s="114"/>
      <c r="AK133" s="114"/>
      <c r="AL133" s="114"/>
      <c r="AM133" s="114"/>
      <c r="AN133" s="114"/>
      <c r="AO133" s="114"/>
      <c r="AP133" s="114"/>
    </row>
    <row r="134" spans="36:42">
      <c r="AJ134" s="114"/>
      <c r="AK134" s="114"/>
      <c r="AL134" s="114"/>
      <c r="AM134" s="114"/>
      <c r="AN134" s="114"/>
      <c r="AO134" s="114"/>
      <c r="AP134" s="114"/>
    </row>
    <row r="135" spans="36:42">
      <c r="AJ135" s="114"/>
      <c r="AK135" s="114"/>
      <c r="AL135" s="114"/>
      <c r="AM135" s="114"/>
      <c r="AN135" s="114"/>
      <c r="AO135" s="114"/>
      <c r="AP135" s="114"/>
    </row>
    <row r="136" spans="36:42">
      <c r="AJ136" s="114"/>
      <c r="AK136" s="114"/>
      <c r="AL136" s="114"/>
      <c r="AM136" s="114"/>
      <c r="AN136" s="114"/>
      <c r="AO136" s="114"/>
      <c r="AP136" s="114"/>
    </row>
    <row r="137" spans="36:42">
      <c r="AJ137" s="114"/>
      <c r="AK137" s="114"/>
      <c r="AL137" s="114"/>
      <c r="AM137" s="114"/>
      <c r="AN137" s="114"/>
      <c r="AO137" s="114"/>
      <c r="AP137" s="114"/>
    </row>
    <row r="138" spans="36:42">
      <c r="AJ138" s="114"/>
      <c r="AK138" s="114"/>
      <c r="AL138" s="114"/>
      <c r="AM138" s="114"/>
      <c r="AN138" s="114"/>
      <c r="AO138" s="114"/>
      <c r="AP138" s="114"/>
    </row>
    <row r="139" spans="36:42">
      <c r="AJ139" s="114"/>
      <c r="AK139" s="114"/>
      <c r="AL139" s="114"/>
      <c r="AM139" s="114"/>
      <c r="AN139" s="114"/>
      <c r="AO139" s="114"/>
      <c r="AP139" s="114"/>
    </row>
    <row r="140" spans="36:42">
      <c r="AJ140" s="114"/>
      <c r="AK140" s="114"/>
      <c r="AL140" s="114"/>
      <c r="AM140" s="114"/>
      <c r="AN140" s="114"/>
      <c r="AO140" s="114"/>
      <c r="AP140" s="114"/>
    </row>
    <row r="141" spans="36:42">
      <c r="AJ141" s="114"/>
      <c r="AK141" s="114"/>
      <c r="AL141" s="114"/>
      <c r="AM141" s="114"/>
      <c r="AN141" s="114"/>
      <c r="AO141" s="114"/>
      <c r="AP141" s="114"/>
    </row>
    <row r="142" spans="36:42">
      <c r="AJ142" s="114"/>
      <c r="AK142" s="114"/>
      <c r="AL142" s="114"/>
      <c r="AM142" s="114"/>
      <c r="AN142" s="114"/>
      <c r="AO142" s="114"/>
      <c r="AP142" s="114"/>
    </row>
    <row r="143" spans="36:42">
      <c r="AJ143" s="114"/>
      <c r="AK143" s="114"/>
      <c r="AL143" s="114"/>
      <c r="AM143" s="114"/>
      <c r="AN143" s="114"/>
      <c r="AO143" s="114"/>
      <c r="AP143" s="114"/>
    </row>
    <row r="144" spans="36:42">
      <c r="AJ144" s="114"/>
      <c r="AK144" s="114"/>
      <c r="AL144" s="114"/>
      <c r="AM144" s="114"/>
      <c r="AN144" s="114"/>
      <c r="AO144" s="114"/>
      <c r="AP144" s="114"/>
    </row>
    <row r="145" spans="36:42">
      <c r="AJ145" s="114"/>
      <c r="AK145" s="114"/>
      <c r="AL145" s="114"/>
      <c r="AM145" s="114"/>
      <c r="AN145" s="114"/>
      <c r="AO145" s="114"/>
      <c r="AP145" s="114"/>
    </row>
    <row r="146" spans="36:42">
      <c r="AJ146" s="114"/>
      <c r="AK146" s="114"/>
      <c r="AL146" s="114"/>
      <c r="AM146" s="114"/>
      <c r="AN146" s="114"/>
      <c r="AO146" s="114"/>
      <c r="AP146" s="114"/>
    </row>
    <row r="147" spans="36:42">
      <c r="AJ147" s="114"/>
      <c r="AK147" s="114"/>
      <c r="AL147" s="114"/>
      <c r="AM147" s="114"/>
      <c r="AN147" s="114"/>
      <c r="AO147" s="114"/>
      <c r="AP147" s="114"/>
    </row>
    <row r="148" spans="36:42">
      <c r="AJ148" s="114"/>
      <c r="AK148" s="114"/>
      <c r="AL148" s="114"/>
      <c r="AM148" s="114"/>
      <c r="AN148" s="114"/>
      <c r="AO148" s="114"/>
      <c r="AP148" s="114"/>
    </row>
    <row r="149" spans="36:42">
      <c r="AJ149" s="114"/>
      <c r="AK149" s="114"/>
      <c r="AL149" s="114"/>
      <c r="AM149" s="114"/>
      <c r="AN149" s="114"/>
      <c r="AO149" s="114"/>
      <c r="AP149" s="114"/>
    </row>
    <row r="150" spans="36:42">
      <c r="AJ150" s="114"/>
      <c r="AK150" s="114"/>
      <c r="AL150" s="114"/>
      <c r="AM150" s="114"/>
      <c r="AN150" s="114"/>
      <c r="AO150" s="114"/>
      <c r="AP150" s="114"/>
    </row>
    <row r="151" spans="36:42">
      <c r="AJ151" s="114"/>
      <c r="AK151" s="114"/>
      <c r="AL151" s="114"/>
      <c r="AM151" s="114"/>
      <c r="AN151" s="114"/>
      <c r="AO151" s="114"/>
      <c r="AP151" s="114"/>
    </row>
    <row r="152" spans="36:42">
      <c r="AJ152" s="114"/>
      <c r="AK152" s="114"/>
      <c r="AL152" s="114"/>
      <c r="AM152" s="114"/>
      <c r="AN152" s="114"/>
      <c r="AO152" s="114"/>
      <c r="AP152" s="114"/>
    </row>
    <row r="153" spans="36:42">
      <c r="AJ153" s="114"/>
      <c r="AK153" s="114"/>
      <c r="AL153" s="114"/>
      <c r="AM153" s="114"/>
      <c r="AN153" s="114"/>
      <c r="AO153" s="114"/>
      <c r="AP153" s="114"/>
    </row>
    <row r="154" spans="36:42">
      <c r="AJ154" s="114"/>
      <c r="AK154" s="114"/>
      <c r="AL154" s="114"/>
      <c r="AM154" s="114"/>
      <c r="AN154" s="114"/>
      <c r="AO154" s="114"/>
      <c r="AP154" s="114"/>
    </row>
    <row r="155" spans="36:42">
      <c r="AJ155" s="114"/>
      <c r="AK155" s="114"/>
      <c r="AL155" s="114"/>
      <c r="AM155" s="114"/>
      <c r="AN155" s="114"/>
      <c r="AO155" s="114"/>
      <c r="AP155" s="114"/>
    </row>
    <row r="156" spans="36:42">
      <c r="AJ156" s="114"/>
      <c r="AK156" s="114"/>
      <c r="AL156" s="114"/>
      <c r="AM156" s="114"/>
      <c r="AN156" s="114"/>
      <c r="AO156" s="114"/>
      <c r="AP156" s="114"/>
    </row>
    <row r="157" spans="36:42">
      <c r="AJ157" s="114"/>
      <c r="AK157" s="114"/>
      <c r="AL157" s="114"/>
      <c r="AM157" s="114"/>
      <c r="AN157" s="114"/>
      <c r="AO157" s="114"/>
      <c r="AP157" s="114"/>
    </row>
    <row r="158" spans="36:42">
      <c r="AJ158" s="114"/>
      <c r="AK158" s="114"/>
      <c r="AL158" s="114"/>
      <c r="AM158" s="114"/>
      <c r="AN158" s="114"/>
      <c r="AO158" s="114"/>
      <c r="AP158" s="114"/>
    </row>
    <row r="159" spans="36:42">
      <c r="AJ159" s="114"/>
      <c r="AK159" s="114"/>
      <c r="AL159" s="114"/>
      <c r="AM159" s="114"/>
      <c r="AN159" s="114"/>
      <c r="AO159" s="114"/>
      <c r="AP159" s="114"/>
    </row>
    <row r="160" spans="36:42">
      <c r="AJ160" s="114"/>
      <c r="AK160" s="114"/>
      <c r="AL160" s="114"/>
      <c r="AM160" s="114"/>
      <c r="AN160" s="114"/>
      <c r="AO160" s="114"/>
      <c r="AP160" s="114"/>
    </row>
    <row r="161" spans="36:42">
      <c r="AJ161" s="114"/>
      <c r="AK161" s="114"/>
      <c r="AL161" s="114"/>
      <c r="AM161" s="114"/>
      <c r="AN161" s="114"/>
      <c r="AO161" s="114"/>
      <c r="AP161" s="114"/>
    </row>
    <row r="162" spans="36:42">
      <c r="AJ162" s="114"/>
      <c r="AK162" s="114"/>
      <c r="AL162" s="114"/>
      <c r="AM162" s="114"/>
      <c r="AN162" s="114"/>
      <c r="AO162" s="114"/>
      <c r="AP162" s="114"/>
    </row>
    <row r="163" spans="36:42">
      <c r="AJ163" s="114"/>
      <c r="AK163" s="114"/>
      <c r="AL163" s="114"/>
      <c r="AM163" s="114"/>
      <c r="AN163" s="114"/>
      <c r="AO163" s="114"/>
      <c r="AP163" s="114"/>
    </row>
    <row r="164" spans="36:42">
      <c r="AJ164" s="114"/>
      <c r="AK164" s="114"/>
      <c r="AL164" s="114"/>
      <c r="AM164" s="114"/>
      <c r="AN164" s="114"/>
      <c r="AO164" s="114"/>
      <c r="AP164" s="114"/>
    </row>
    <row r="165" spans="36:42">
      <c r="AJ165" s="114"/>
      <c r="AK165" s="114"/>
      <c r="AL165" s="114"/>
      <c r="AM165" s="114"/>
      <c r="AN165" s="114"/>
      <c r="AO165" s="114"/>
      <c r="AP165" s="114"/>
    </row>
    <row r="166" spans="36:42">
      <c r="AJ166" s="114"/>
      <c r="AK166" s="114"/>
      <c r="AL166" s="114"/>
      <c r="AM166" s="114"/>
      <c r="AN166" s="114"/>
      <c r="AO166" s="114"/>
      <c r="AP166" s="114"/>
    </row>
    <row r="167" spans="36:42">
      <c r="AJ167" s="114"/>
      <c r="AK167" s="114"/>
      <c r="AL167" s="114"/>
      <c r="AM167" s="114"/>
      <c r="AN167" s="114"/>
      <c r="AO167" s="114"/>
      <c r="AP167" s="114"/>
    </row>
    <row r="168" spans="36:42">
      <c r="AJ168" s="114"/>
      <c r="AK168" s="114"/>
      <c r="AL168" s="114"/>
      <c r="AM168" s="114"/>
      <c r="AN168" s="114"/>
      <c r="AO168" s="114"/>
      <c r="AP168" s="114"/>
    </row>
    <row r="169" spans="36:42">
      <c r="AJ169" s="114"/>
      <c r="AK169" s="114"/>
      <c r="AL169" s="114"/>
      <c r="AM169" s="114"/>
      <c r="AN169" s="114"/>
      <c r="AO169" s="114"/>
      <c r="AP169" s="114"/>
    </row>
    <row r="170" spans="36:42">
      <c r="AJ170" s="114"/>
      <c r="AK170" s="114"/>
      <c r="AL170" s="114"/>
      <c r="AM170" s="114"/>
      <c r="AN170" s="114"/>
      <c r="AO170" s="114"/>
      <c r="AP170" s="114"/>
    </row>
    <row r="171" spans="36:42">
      <c r="AJ171" s="114"/>
      <c r="AK171" s="114"/>
      <c r="AL171" s="114"/>
      <c r="AM171" s="114"/>
      <c r="AN171" s="114"/>
      <c r="AO171" s="114"/>
      <c r="AP171" s="114"/>
    </row>
    <row r="172" spans="36:42">
      <c r="AJ172" s="114"/>
      <c r="AK172" s="114"/>
      <c r="AL172" s="114"/>
      <c r="AM172" s="114"/>
      <c r="AN172" s="114"/>
      <c r="AO172" s="114"/>
      <c r="AP172" s="114"/>
    </row>
    <row r="173" spans="36:42">
      <c r="AJ173" s="114"/>
      <c r="AK173" s="114"/>
      <c r="AL173" s="114"/>
      <c r="AM173" s="114"/>
      <c r="AN173" s="114"/>
      <c r="AO173" s="114"/>
      <c r="AP173" s="114"/>
    </row>
    <row r="174" spans="36:42">
      <c r="AJ174" s="114"/>
      <c r="AK174" s="114"/>
      <c r="AL174" s="114"/>
      <c r="AM174" s="114"/>
      <c r="AN174" s="114"/>
      <c r="AO174" s="114"/>
      <c r="AP174" s="114"/>
    </row>
    <row r="175" spans="36:42">
      <c r="AJ175" s="114"/>
      <c r="AK175" s="114"/>
      <c r="AL175" s="114"/>
      <c r="AM175" s="114"/>
      <c r="AN175" s="114"/>
      <c r="AO175" s="114"/>
      <c r="AP175" s="114"/>
    </row>
    <row r="176" spans="36:42">
      <c r="AJ176" s="114"/>
      <c r="AK176" s="114"/>
      <c r="AL176" s="114"/>
      <c r="AM176" s="114"/>
      <c r="AN176" s="114"/>
      <c r="AO176" s="114"/>
      <c r="AP176" s="114"/>
    </row>
    <row r="177" spans="36:42">
      <c r="AJ177" s="114"/>
      <c r="AK177" s="114"/>
      <c r="AL177" s="114"/>
      <c r="AM177" s="114"/>
      <c r="AN177" s="114"/>
      <c r="AO177" s="114"/>
      <c r="AP177" s="114"/>
    </row>
    <row r="178" spans="36:42">
      <c r="AJ178" s="114"/>
      <c r="AK178" s="114"/>
      <c r="AL178" s="114"/>
      <c r="AM178" s="114"/>
      <c r="AN178" s="114"/>
      <c r="AO178" s="114"/>
      <c r="AP178" s="114"/>
    </row>
    <row r="179" spans="36:42">
      <c r="AJ179" s="114"/>
      <c r="AK179" s="114"/>
      <c r="AL179" s="114"/>
      <c r="AM179" s="114"/>
      <c r="AN179" s="114"/>
      <c r="AO179" s="114"/>
      <c r="AP179" s="114"/>
    </row>
    <row r="180" spans="36:42">
      <c r="AJ180" s="114"/>
      <c r="AK180" s="114"/>
      <c r="AL180" s="114"/>
      <c r="AM180" s="114"/>
      <c r="AN180" s="114"/>
      <c r="AO180" s="114"/>
      <c r="AP180" s="114"/>
    </row>
    <row r="181" spans="36:42">
      <c r="AJ181" s="114"/>
      <c r="AK181" s="114"/>
      <c r="AL181" s="114"/>
      <c r="AM181" s="114"/>
      <c r="AN181" s="114"/>
      <c r="AO181" s="114"/>
      <c r="AP181" s="114"/>
    </row>
    <row r="182" spans="36:42">
      <c r="AJ182" s="114"/>
      <c r="AK182" s="114"/>
      <c r="AL182" s="114"/>
      <c r="AM182" s="114"/>
      <c r="AN182" s="114"/>
      <c r="AO182" s="114"/>
      <c r="AP182" s="114"/>
    </row>
    <row r="183" spans="36:42">
      <c r="AJ183" s="114"/>
      <c r="AK183" s="114"/>
      <c r="AL183" s="114"/>
      <c r="AM183" s="114"/>
      <c r="AN183" s="114"/>
      <c r="AO183" s="114"/>
      <c r="AP183" s="114"/>
    </row>
    <row r="184" spans="36:42">
      <c r="AJ184" s="114"/>
      <c r="AK184" s="114"/>
      <c r="AL184" s="114"/>
      <c r="AM184" s="114"/>
      <c r="AN184" s="114"/>
      <c r="AO184" s="114"/>
      <c r="AP184" s="114"/>
    </row>
    <row r="185" spans="36:42">
      <c r="AJ185" s="114"/>
      <c r="AK185" s="114"/>
      <c r="AL185" s="114"/>
      <c r="AM185" s="114"/>
      <c r="AN185" s="114"/>
      <c r="AO185" s="114"/>
      <c r="AP185" s="114"/>
    </row>
    <row r="186" spans="36:42">
      <c r="AJ186" s="114"/>
      <c r="AK186" s="114"/>
      <c r="AL186" s="114"/>
      <c r="AM186" s="114"/>
      <c r="AN186" s="114"/>
      <c r="AO186" s="114"/>
      <c r="AP186" s="114"/>
    </row>
    <row r="187" spans="36:42">
      <c r="AJ187" s="114"/>
      <c r="AK187" s="114"/>
      <c r="AL187" s="114"/>
      <c r="AM187" s="114"/>
      <c r="AN187" s="114"/>
      <c r="AO187" s="114"/>
      <c r="AP187" s="114"/>
    </row>
    <row r="188" spans="36:42">
      <c r="AJ188" s="114"/>
      <c r="AK188" s="114"/>
      <c r="AL188" s="114"/>
      <c r="AM188" s="114"/>
      <c r="AN188" s="114"/>
      <c r="AO188" s="114"/>
      <c r="AP188" s="114"/>
    </row>
    <row r="189" spans="36:42">
      <c r="AJ189" s="114"/>
      <c r="AK189" s="114"/>
      <c r="AL189" s="114"/>
      <c r="AM189" s="114"/>
      <c r="AN189" s="114"/>
      <c r="AO189" s="114"/>
      <c r="AP189" s="114"/>
    </row>
    <row r="190" spans="36:42">
      <c r="AJ190" s="114"/>
      <c r="AK190" s="114"/>
      <c r="AL190" s="114"/>
      <c r="AM190" s="114"/>
      <c r="AN190" s="114"/>
      <c r="AO190" s="114"/>
      <c r="AP190" s="114"/>
    </row>
    <row r="191" spans="36:42">
      <c r="AJ191" s="114"/>
      <c r="AK191" s="114"/>
      <c r="AL191" s="114"/>
      <c r="AM191" s="114"/>
      <c r="AN191" s="114"/>
      <c r="AO191" s="114"/>
      <c r="AP191" s="114"/>
    </row>
    <row r="192" spans="36:42">
      <c r="AJ192" s="114"/>
      <c r="AK192" s="114"/>
      <c r="AL192" s="114"/>
      <c r="AM192" s="114"/>
      <c r="AN192" s="114"/>
      <c r="AO192" s="114"/>
      <c r="AP192" s="114"/>
    </row>
    <row r="193" spans="36:42">
      <c r="AJ193" s="114"/>
      <c r="AK193" s="114"/>
      <c r="AL193" s="114"/>
      <c r="AM193" s="114"/>
      <c r="AN193" s="114"/>
      <c r="AO193" s="114"/>
      <c r="AP193" s="114"/>
    </row>
    <row r="194" spans="36:42">
      <c r="AJ194" s="114"/>
      <c r="AK194" s="114"/>
      <c r="AL194" s="114"/>
      <c r="AM194" s="114"/>
      <c r="AN194" s="114"/>
      <c r="AO194" s="114"/>
      <c r="AP194" s="114"/>
    </row>
    <row r="195" spans="36:42">
      <c r="AJ195" s="114"/>
      <c r="AK195" s="114"/>
      <c r="AL195" s="114"/>
      <c r="AM195" s="114"/>
      <c r="AN195" s="114"/>
      <c r="AO195" s="114"/>
      <c r="AP195" s="114"/>
    </row>
    <row r="196" spans="36:42">
      <c r="AJ196" s="114"/>
      <c r="AK196" s="114"/>
      <c r="AL196" s="114"/>
      <c r="AM196" s="114"/>
      <c r="AN196" s="114"/>
      <c r="AO196" s="114"/>
      <c r="AP196" s="114"/>
    </row>
    <row r="197" spans="36:42">
      <c r="AJ197" s="114"/>
      <c r="AK197" s="114"/>
      <c r="AL197" s="114"/>
      <c r="AM197" s="114"/>
      <c r="AN197" s="114"/>
      <c r="AO197" s="114"/>
      <c r="AP197" s="114"/>
    </row>
    <row r="198" spans="36:42">
      <c r="AJ198" s="114"/>
      <c r="AK198" s="114"/>
      <c r="AL198" s="114"/>
      <c r="AM198" s="114"/>
      <c r="AN198" s="114"/>
      <c r="AO198" s="114"/>
      <c r="AP198" s="114"/>
    </row>
    <row r="199" spans="36:42">
      <c r="AJ199" s="114"/>
      <c r="AK199" s="114"/>
      <c r="AL199" s="114"/>
      <c r="AM199" s="114"/>
      <c r="AN199" s="114"/>
      <c r="AO199" s="114"/>
      <c r="AP199" s="114"/>
    </row>
    <row r="200" spans="36:42">
      <c r="AJ200" s="114"/>
      <c r="AK200" s="114"/>
      <c r="AL200" s="114"/>
      <c r="AM200" s="114"/>
      <c r="AN200" s="114"/>
      <c r="AO200" s="114"/>
      <c r="AP200" s="114"/>
    </row>
  </sheetData>
  <mergeCells count="17">
    <mergeCell ref="B1:AH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3:B33"/>
    <mergeCell ref="AG5:AG7"/>
    <mergeCell ref="AH5:AH7"/>
    <mergeCell ref="D6:N6"/>
    <mergeCell ref="O6:V6"/>
    <mergeCell ref="W6:Z6"/>
    <mergeCell ref="AA6:AD6"/>
  </mergeCells>
  <conditionalFormatting sqref="AF8:AF32">
    <cfRule type="cellIs" dxfId="7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3"/>
  <sheetViews>
    <sheetView topLeftCell="A7" workbookViewId="0">
      <pane xSplit="3" ySplit="1" topLeftCell="D8" activePane="bottomRight" state="frozen"/>
      <selection activeCell="E24" sqref="E24"/>
      <selection pane="topRight" activeCell="E24" sqref="E24"/>
      <selection pane="bottomLeft" activeCell="E24" sqref="E24"/>
      <selection pane="bottomRight" activeCell="E24" sqref="E24"/>
    </sheetView>
  </sheetViews>
  <sheetFormatPr baseColWidth="10" defaultRowHeight="15"/>
  <cols>
    <col min="1" max="1" width="4.85546875" customWidth="1"/>
    <col min="2" max="3" width="22.28515625" customWidth="1"/>
    <col min="4" max="4" width="4.42578125" customWidth="1"/>
    <col min="5" max="5" width="4.5703125" customWidth="1"/>
    <col min="6" max="7" width="4.7109375" customWidth="1"/>
    <col min="8" max="8" width="4.42578125" customWidth="1"/>
    <col min="9" max="9" width="4.7109375" customWidth="1"/>
    <col min="10" max="10" width="4.42578125" customWidth="1"/>
    <col min="11" max="11" width="4.85546875" customWidth="1"/>
    <col min="12" max="12" width="4.85546875" bestFit="1" customWidth="1"/>
    <col min="13" max="13" width="4.42578125" customWidth="1"/>
    <col min="14" max="15" width="5.7109375" customWidth="1"/>
    <col min="16" max="16" width="5.28515625" customWidth="1"/>
    <col min="17" max="17" width="4.85546875" customWidth="1"/>
    <col min="18" max="18" width="4.42578125" customWidth="1"/>
    <col min="19" max="19" width="4.7109375" customWidth="1"/>
    <col min="20" max="21" width="4.42578125" customWidth="1"/>
    <col min="22" max="22" width="6.28515625" customWidth="1"/>
    <col min="23" max="23" width="4.85546875" customWidth="1"/>
    <col min="24" max="25" width="4.42578125" customWidth="1"/>
    <col min="26" max="26" width="5.7109375" customWidth="1"/>
    <col min="27" max="27" width="4.7109375" customWidth="1"/>
    <col min="28" max="28" width="4.85546875" bestFit="1" customWidth="1"/>
    <col min="29" max="29" width="4.42578125" customWidth="1"/>
    <col min="30" max="30" width="5.5703125" customWidth="1"/>
    <col min="31" max="31" width="5.42578125" customWidth="1"/>
    <col min="32" max="32" width="5.5703125" customWidth="1"/>
    <col min="33" max="33" width="5" customWidth="1"/>
    <col min="34" max="34" width="6.5703125" customWidth="1"/>
  </cols>
  <sheetData>
    <row r="1" spans="1:34" ht="17.25">
      <c r="B1" s="85" t="s">
        <v>0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</row>
    <row r="3" spans="1:34" s="1" customFormat="1" ht="15.75">
      <c r="B3" s="2" t="s">
        <v>307</v>
      </c>
      <c r="C3" s="3" t="s">
        <v>2</v>
      </c>
      <c r="D3" t="s">
        <v>434</v>
      </c>
      <c r="K3" s="1" t="s">
        <v>4</v>
      </c>
      <c r="O3" t="s">
        <v>5</v>
      </c>
      <c r="V3" s="4" t="s">
        <v>6</v>
      </c>
      <c r="AF3" s="5" t="s">
        <v>7</v>
      </c>
      <c r="AG3" s="5"/>
    </row>
    <row r="4" spans="1:34" ht="15.75" thickBot="1">
      <c r="A4" s="3"/>
    </row>
    <row r="5" spans="1:34" ht="21" customHeight="1">
      <c r="A5" s="86" t="s">
        <v>8</v>
      </c>
      <c r="B5" s="89" t="s">
        <v>9</v>
      </c>
      <c r="C5" s="92" t="s">
        <v>10</v>
      </c>
      <c r="D5" s="95" t="s">
        <v>11</v>
      </c>
      <c r="E5" s="96"/>
      <c r="F5" s="96"/>
      <c r="G5" s="96"/>
      <c r="H5" s="96"/>
      <c r="I5" s="96"/>
      <c r="J5" s="96"/>
      <c r="K5" s="96"/>
      <c r="L5" s="96"/>
      <c r="M5" s="96"/>
      <c r="N5" s="97"/>
      <c r="O5" s="95" t="s">
        <v>12</v>
      </c>
      <c r="P5" s="96"/>
      <c r="Q5" s="96"/>
      <c r="R5" s="96"/>
      <c r="S5" s="96"/>
      <c r="T5" s="96"/>
      <c r="U5" s="96"/>
      <c r="V5" s="97"/>
      <c r="W5" s="98" t="s">
        <v>13</v>
      </c>
      <c r="X5" s="99"/>
      <c r="Y5" s="99"/>
      <c r="Z5" s="100"/>
      <c r="AA5" s="95" t="s">
        <v>14</v>
      </c>
      <c r="AB5" s="96"/>
      <c r="AC5" s="96"/>
      <c r="AD5" s="96"/>
      <c r="AE5" s="101">
        <v>0.8</v>
      </c>
      <c r="AF5" s="104" t="s">
        <v>15</v>
      </c>
      <c r="AG5" s="74">
        <v>0.2</v>
      </c>
      <c r="AH5" s="76" t="s">
        <v>385</v>
      </c>
    </row>
    <row r="6" spans="1:34" ht="16.5" customHeight="1">
      <c r="A6" s="87"/>
      <c r="B6" s="90"/>
      <c r="C6" s="93"/>
      <c r="D6" s="79" t="s">
        <v>17</v>
      </c>
      <c r="E6" s="80"/>
      <c r="F6" s="80"/>
      <c r="G6" s="80"/>
      <c r="H6" s="80"/>
      <c r="I6" s="80"/>
      <c r="J6" s="80"/>
      <c r="K6" s="80"/>
      <c r="L6" s="80"/>
      <c r="M6" s="80"/>
      <c r="N6" s="81"/>
      <c r="O6" s="79" t="s">
        <v>18</v>
      </c>
      <c r="P6" s="80"/>
      <c r="Q6" s="80"/>
      <c r="R6" s="80"/>
      <c r="S6" s="80"/>
      <c r="T6" s="80"/>
      <c r="U6" s="80"/>
      <c r="V6" s="81"/>
      <c r="W6" s="82" t="s">
        <v>19</v>
      </c>
      <c r="X6" s="83"/>
      <c r="Y6" s="83"/>
      <c r="Z6" s="84"/>
      <c r="AA6" s="82" t="s">
        <v>20</v>
      </c>
      <c r="AB6" s="83"/>
      <c r="AC6" s="83"/>
      <c r="AD6" s="83"/>
      <c r="AE6" s="102"/>
      <c r="AF6" s="105"/>
      <c r="AG6" s="75"/>
      <c r="AH6" s="77"/>
    </row>
    <row r="7" spans="1:34" ht="39" customHeight="1" thickBot="1">
      <c r="A7" s="88"/>
      <c r="B7" s="91"/>
      <c r="C7" s="94"/>
      <c r="D7" s="6">
        <v>41619</v>
      </c>
      <c r="E7" s="7">
        <v>41626</v>
      </c>
      <c r="F7" s="7"/>
      <c r="G7" s="7"/>
      <c r="H7" s="7"/>
      <c r="I7" s="7"/>
      <c r="J7" s="7"/>
      <c r="K7" s="7"/>
      <c r="L7" s="7"/>
      <c r="M7" s="7"/>
      <c r="N7" s="8" t="s">
        <v>21</v>
      </c>
      <c r="O7" s="6">
        <v>41619</v>
      </c>
      <c r="P7" s="7"/>
      <c r="Q7" s="7"/>
      <c r="R7" s="7"/>
      <c r="S7" s="7"/>
      <c r="T7" s="9"/>
      <c r="U7" s="9"/>
      <c r="V7" s="8" t="s">
        <v>21</v>
      </c>
      <c r="W7" s="6">
        <v>41283</v>
      </c>
      <c r="X7" s="7"/>
      <c r="Y7" s="7"/>
      <c r="Z7" s="8" t="s">
        <v>21</v>
      </c>
      <c r="AA7" s="6">
        <v>41626</v>
      </c>
      <c r="AB7" s="7"/>
      <c r="AC7" s="7"/>
      <c r="AD7" s="10" t="s">
        <v>21</v>
      </c>
      <c r="AE7" s="103"/>
      <c r="AF7" s="105"/>
      <c r="AG7" s="75"/>
      <c r="AH7" s="78"/>
    </row>
    <row r="8" spans="1:34">
      <c r="A8" s="47">
        <v>1</v>
      </c>
      <c r="B8" s="13" t="s">
        <v>386</v>
      </c>
      <c r="C8" s="13" t="s">
        <v>387</v>
      </c>
      <c r="D8" s="14">
        <v>8.9</v>
      </c>
      <c r="E8" s="14">
        <v>10</v>
      </c>
      <c r="F8" s="14"/>
      <c r="G8" s="14"/>
      <c r="H8" s="14"/>
      <c r="I8" s="14"/>
      <c r="J8" s="14"/>
      <c r="K8" s="14"/>
      <c r="L8" s="14"/>
      <c r="M8" s="14"/>
      <c r="N8" s="15">
        <f>TRUNC(AVERAGE(D8:M8),2)</f>
        <v>9.4499999999999993</v>
      </c>
      <c r="O8" s="14">
        <v>9</v>
      </c>
      <c r="P8" s="14"/>
      <c r="Q8" s="14"/>
      <c r="R8" s="14"/>
      <c r="S8" s="14"/>
      <c r="T8" s="16"/>
      <c r="U8" s="16"/>
      <c r="V8" s="15">
        <f>TRUNC(AVERAGE(O8:U8),2)</f>
        <v>9</v>
      </c>
      <c r="W8" s="14">
        <v>10</v>
      </c>
      <c r="X8" s="14"/>
      <c r="Y8" s="14"/>
      <c r="Z8" s="15">
        <f>TRUNC(AVERAGE(W8:Y8),2)</f>
        <v>10</v>
      </c>
      <c r="AA8" s="22">
        <v>8</v>
      </c>
      <c r="AB8" s="14"/>
      <c r="AC8" s="14"/>
      <c r="AD8" s="15">
        <f>TRUNC(AVERAGE(AA8:AC8),2)</f>
        <v>8</v>
      </c>
      <c r="AE8" s="17">
        <f>TRUNC((((+N8+V8+Z8+AD8)/4)*0.8),2)</f>
        <v>7.29</v>
      </c>
      <c r="AF8" s="18"/>
      <c r="AG8" s="15">
        <f>TRUNC((AF8*0.2),2)</f>
        <v>0</v>
      </c>
      <c r="AH8" s="19">
        <f>+AE8+AG8</f>
        <v>7.29</v>
      </c>
    </row>
    <row r="9" spans="1:34">
      <c r="A9" s="47">
        <v>2</v>
      </c>
      <c r="B9" s="23" t="s">
        <v>388</v>
      </c>
      <c r="C9" s="13" t="s">
        <v>389</v>
      </c>
      <c r="D9" s="14">
        <v>8.6</v>
      </c>
      <c r="E9" s="14">
        <v>10</v>
      </c>
      <c r="F9" s="14"/>
      <c r="G9" s="14"/>
      <c r="H9" s="14"/>
      <c r="I9" s="14"/>
      <c r="J9" s="14"/>
      <c r="K9" s="14"/>
      <c r="L9" s="14"/>
      <c r="M9" s="14"/>
      <c r="N9" s="15">
        <f t="shared" ref="N9:N32" si="0">TRUNC(AVERAGE(D9:M9),2)</f>
        <v>9.3000000000000007</v>
      </c>
      <c r="O9" s="14">
        <v>9.1</v>
      </c>
      <c r="P9" s="14"/>
      <c r="Q9" s="14"/>
      <c r="R9" s="14"/>
      <c r="S9" s="14"/>
      <c r="T9" s="21"/>
      <c r="U9" s="21"/>
      <c r="V9" s="15">
        <f t="shared" ref="V9:V32" si="1">TRUNC(AVERAGE(O9:U9),2)</f>
        <v>9.1</v>
      </c>
      <c r="W9" s="14">
        <v>10</v>
      </c>
      <c r="X9" s="14"/>
      <c r="Y9" s="14"/>
      <c r="Z9" s="15">
        <f t="shared" ref="Z9:Z32" si="2">TRUNC(AVERAGE(W9:Y9),2)</f>
        <v>10</v>
      </c>
      <c r="AA9" s="14">
        <v>9.6</v>
      </c>
      <c r="AB9" s="14"/>
      <c r="AC9" s="14"/>
      <c r="AD9" s="15">
        <f t="shared" ref="AD9:AD32" si="3">TRUNC(AVERAGE(AA9:AC9),2)</f>
        <v>9.6</v>
      </c>
      <c r="AE9" s="17">
        <f t="shared" ref="AE9:AE32" si="4">TRUNC((((+N9+V9+Z9+AD9)/4)*0.8),2)</f>
        <v>7.6</v>
      </c>
      <c r="AF9" s="18"/>
      <c r="AG9" s="15">
        <f t="shared" ref="AG9:AG32" si="5">TRUNC((AF9*0.2),2)</f>
        <v>0</v>
      </c>
      <c r="AH9" s="19">
        <f t="shared" ref="AH9:AH32" si="6">+AE9+AG9</f>
        <v>7.6</v>
      </c>
    </row>
    <row r="10" spans="1:34">
      <c r="A10" s="47">
        <v>3</v>
      </c>
      <c r="B10" s="23" t="s">
        <v>390</v>
      </c>
      <c r="C10" s="13" t="s">
        <v>391</v>
      </c>
      <c r="D10" s="14">
        <v>8.9</v>
      </c>
      <c r="E10" s="14">
        <v>10</v>
      </c>
      <c r="F10" s="14"/>
      <c r="G10" s="14"/>
      <c r="H10" s="14"/>
      <c r="I10" s="14"/>
      <c r="J10" s="14"/>
      <c r="K10" s="14"/>
      <c r="L10" s="14"/>
      <c r="M10" s="14"/>
      <c r="N10" s="15">
        <f t="shared" si="0"/>
        <v>9.4499999999999993</v>
      </c>
      <c r="O10" s="14">
        <v>9.5</v>
      </c>
      <c r="P10" s="14"/>
      <c r="Q10" s="14"/>
      <c r="R10" s="14"/>
      <c r="S10" s="14"/>
      <c r="T10" s="21"/>
      <c r="U10" s="21"/>
      <c r="V10" s="15">
        <f t="shared" si="1"/>
        <v>9.5</v>
      </c>
      <c r="W10" s="14">
        <v>10</v>
      </c>
      <c r="X10" s="14"/>
      <c r="Y10" s="14"/>
      <c r="Z10" s="15">
        <f t="shared" si="2"/>
        <v>10</v>
      </c>
      <c r="AA10" s="14">
        <v>0</v>
      </c>
      <c r="AB10" s="14"/>
      <c r="AC10" s="14"/>
      <c r="AD10" s="15">
        <f t="shared" si="3"/>
        <v>0</v>
      </c>
      <c r="AE10" s="17">
        <f t="shared" si="4"/>
        <v>5.79</v>
      </c>
      <c r="AF10" s="18"/>
      <c r="AG10" s="15">
        <f t="shared" si="5"/>
        <v>0</v>
      </c>
      <c r="AH10" s="19">
        <f t="shared" si="6"/>
        <v>5.79</v>
      </c>
    </row>
    <row r="11" spans="1:34">
      <c r="A11" s="47">
        <v>4</v>
      </c>
      <c r="B11" s="23" t="s">
        <v>390</v>
      </c>
      <c r="C11" s="13" t="s">
        <v>392</v>
      </c>
      <c r="D11" s="14">
        <v>8.3000000000000007</v>
      </c>
      <c r="E11" s="14">
        <v>10</v>
      </c>
      <c r="F11" s="14"/>
      <c r="G11" s="14"/>
      <c r="H11" s="14"/>
      <c r="I11" s="14"/>
      <c r="J11" s="14"/>
      <c r="K11" s="14"/>
      <c r="L11" s="14"/>
      <c r="M11" s="14"/>
      <c r="N11" s="15">
        <f t="shared" si="0"/>
        <v>9.15</v>
      </c>
      <c r="O11" s="14">
        <v>9.4</v>
      </c>
      <c r="P11" s="14"/>
      <c r="Q11" s="14"/>
      <c r="R11" s="14"/>
      <c r="S11" s="14"/>
      <c r="T11" s="21"/>
      <c r="U11" s="21"/>
      <c r="V11" s="15">
        <f t="shared" si="1"/>
        <v>9.4</v>
      </c>
      <c r="W11" s="14">
        <v>10</v>
      </c>
      <c r="X11" s="14"/>
      <c r="Y11" s="14"/>
      <c r="Z11" s="15">
        <f t="shared" si="2"/>
        <v>10</v>
      </c>
      <c r="AA11" s="14">
        <v>0</v>
      </c>
      <c r="AB11" s="14"/>
      <c r="AC11" s="14"/>
      <c r="AD11" s="15">
        <f t="shared" si="3"/>
        <v>0</v>
      </c>
      <c r="AE11" s="17">
        <f t="shared" si="4"/>
        <v>5.71</v>
      </c>
      <c r="AF11" s="18"/>
      <c r="AG11" s="15">
        <f t="shared" si="5"/>
        <v>0</v>
      </c>
      <c r="AH11" s="19">
        <f t="shared" si="6"/>
        <v>5.71</v>
      </c>
    </row>
    <row r="12" spans="1:34">
      <c r="A12" s="47">
        <v>5</v>
      </c>
      <c r="B12" s="13" t="s">
        <v>393</v>
      </c>
      <c r="C12" s="13" t="s">
        <v>394</v>
      </c>
      <c r="D12" s="14">
        <v>6.8</v>
      </c>
      <c r="E12" s="14">
        <v>0</v>
      </c>
      <c r="F12" s="14"/>
      <c r="G12" s="14"/>
      <c r="H12" s="14"/>
      <c r="I12" s="14"/>
      <c r="J12" s="14"/>
      <c r="K12" s="14"/>
      <c r="L12" s="14"/>
      <c r="M12" s="14"/>
      <c r="N12" s="15">
        <f t="shared" si="0"/>
        <v>3.4</v>
      </c>
      <c r="O12" s="14">
        <v>9.8000000000000007</v>
      </c>
      <c r="P12" s="14"/>
      <c r="Q12" s="14"/>
      <c r="R12" s="14"/>
      <c r="S12" s="14"/>
      <c r="T12" s="21"/>
      <c r="U12" s="21"/>
      <c r="V12" s="15">
        <f t="shared" si="1"/>
        <v>9.8000000000000007</v>
      </c>
      <c r="W12" s="14">
        <v>10</v>
      </c>
      <c r="X12" s="14"/>
      <c r="Y12" s="14"/>
      <c r="Z12" s="15">
        <f t="shared" si="2"/>
        <v>10</v>
      </c>
      <c r="AA12" s="14">
        <v>9.4</v>
      </c>
      <c r="AB12" s="14"/>
      <c r="AC12" s="14"/>
      <c r="AD12" s="15">
        <f t="shared" si="3"/>
        <v>9.4</v>
      </c>
      <c r="AE12" s="17">
        <f t="shared" si="4"/>
        <v>6.52</v>
      </c>
      <c r="AF12" s="18"/>
      <c r="AG12" s="15">
        <f t="shared" si="5"/>
        <v>0</v>
      </c>
      <c r="AH12" s="19">
        <f t="shared" si="6"/>
        <v>6.52</v>
      </c>
    </row>
    <row r="13" spans="1:34">
      <c r="A13" s="47">
        <v>6</v>
      </c>
      <c r="B13" s="24" t="s">
        <v>395</v>
      </c>
      <c r="C13" s="13" t="s">
        <v>396</v>
      </c>
      <c r="D13" s="14">
        <v>9.1999999999999993</v>
      </c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5">
        <f t="shared" si="0"/>
        <v>9.1</v>
      </c>
      <c r="O13" s="14">
        <v>7</v>
      </c>
      <c r="P13" s="14"/>
      <c r="Q13" s="14"/>
      <c r="R13" s="14"/>
      <c r="S13" s="14"/>
      <c r="T13" s="21"/>
      <c r="U13" s="21"/>
      <c r="V13" s="15">
        <f t="shared" si="1"/>
        <v>7</v>
      </c>
      <c r="W13" s="14">
        <v>9.5</v>
      </c>
      <c r="X13" s="14"/>
      <c r="Y13" s="14"/>
      <c r="Z13" s="15">
        <f t="shared" si="2"/>
        <v>9.5</v>
      </c>
      <c r="AA13" s="22">
        <v>7.8</v>
      </c>
      <c r="AB13" s="14"/>
      <c r="AC13" s="14"/>
      <c r="AD13" s="15">
        <f t="shared" si="3"/>
        <v>7.8</v>
      </c>
      <c r="AE13" s="17">
        <f t="shared" si="4"/>
        <v>6.68</v>
      </c>
      <c r="AF13" s="18"/>
      <c r="AG13" s="15">
        <f t="shared" si="5"/>
        <v>0</v>
      </c>
      <c r="AH13" s="19">
        <f t="shared" si="6"/>
        <v>6.68</v>
      </c>
    </row>
    <row r="14" spans="1:34">
      <c r="A14" s="47">
        <v>7</v>
      </c>
      <c r="B14" s="13" t="s">
        <v>397</v>
      </c>
      <c r="C14" s="13" t="s">
        <v>398</v>
      </c>
      <c r="D14" s="14">
        <v>8.1</v>
      </c>
      <c r="E14" s="14">
        <v>10</v>
      </c>
      <c r="F14" s="14"/>
      <c r="G14" s="14"/>
      <c r="H14" s="14"/>
      <c r="I14" s="14"/>
      <c r="J14" s="14"/>
      <c r="K14" s="14"/>
      <c r="L14" s="14"/>
      <c r="M14" s="14"/>
      <c r="N14" s="15">
        <f t="shared" si="0"/>
        <v>9.0500000000000007</v>
      </c>
      <c r="O14" s="14">
        <v>10</v>
      </c>
      <c r="P14" s="14"/>
      <c r="Q14" s="14"/>
      <c r="R14" s="14"/>
      <c r="S14" s="14"/>
      <c r="T14" s="21"/>
      <c r="U14" s="21"/>
      <c r="V14" s="15">
        <f t="shared" si="1"/>
        <v>10</v>
      </c>
      <c r="W14" s="14">
        <v>10</v>
      </c>
      <c r="X14" s="14"/>
      <c r="Y14" s="14"/>
      <c r="Z14" s="15">
        <f t="shared" si="2"/>
        <v>10</v>
      </c>
      <c r="AA14" s="14">
        <v>10</v>
      </c>
      <c r="AB14" s="14"/>
      <c r="AC14" s="14"/>
      <c r="AD14" s="15">
        <f t="shared" si="3"/>
        <v>10</v>
      </c>
      <c r="AE14" s="17">
        <f t="shared" si="4"/>
        <v>7.81</v>
      </c>
      <c r="AF14" s="18"/>
      <c r="AG14" s="15">
        <f t="shared" si="5"/>
        <v>0</v>
      </c>
      <c r="AH14" s="19">
        <f t="shared" si="6"/>
        <v>7.81</v>
      </c>
    </row>
    <row r="15" spans="1:34">
      <c r="A15" s="47">
        <v>8</v>
      </c>
      <c r="B15" s="24" t="s">
        <v>399</v>
      </c>
      <c r="C15" s="13" t="s">
        <v>400</v>
      </c>
      <c r="D15" s="14">
        <v>8.4</v>
      </c>
      <c r="E15" s="14">
        <v>10</v>
      </c>
      <c r="F15" s="14"/>
      <c r="G15" s="14"/>
      <c r="H15" s="14"/>
      <c r="I15" s="14"/>
      <c r="J15" s="14"/>
      <c r="K15" s="14"/>
      <c r="L15" s="14"/>
      <c r="M15" s="14"/>
      <c r="N15" s="15">
        <f t="shared" si="0"/>
        <v>9.1999999999999993</v>
      </c>
      <c r="O15" s="14">
        <v>8.6</v>
      </c>
      <c r="P15" s="14"/>
      <c r="Q15" s="14"/>
      <c r="R15" s="14"/>
      <c r="S15" s="14"/>
      <c r="T15" s="21"/>
      <c r="U15" s="21"/>
      <c r="V15" s="15">
        <f t="shared" si="1"/>
        <v>8.6</v>
      </c>
      <c r="W15" s="14">
        <v>10</v>
      </c>
      <c r="X15" s="14"/>
      <c r="Y15" s="14"/>
      <c r="Z15" s="15">
        <f t="shared" si="2"/>
        <v>10</v>
      </c>
      <c r="AA15" s="14">
        <v>10</v>
      </c>
      <c r="AB15" s="14"/>
      <c r="AC15" s="14"/>
      <c r="AD15" s="15">
        <f t="shared" si="3"/>
        <v>10</v>
      </c>
      <c r="AE15" s="17">
        <f t="shared" si="4"/>
        <v>7.56</v>
      </c>
      <c r="AF15" s="18"/>
      <c r="AG15" s="15">
        <f t="shared" si="5"/>
        <v>0</v>
      </c>
      <c r="AH15" s="19">
        <f t="shared" si="6"/>
        <v>7.56</v>
      </c>
    </row>
    <row r="16" spans="1:34">
      <c r="A16" s="47">
        <v>9</v>
      </c>
      <c r="B16" s="61" t="s">
        <v>401</v>
      </c>
      <c r="C16" s="13" t="s">
        <v>402</v>
      </c>
      <c r="D16" s="14">
        <v>8.8000000000000007</v>
      </c>
      <c r="E16" s="14">
        <v>10</v>
      </c>
      <c r="F16" s="14"/>
      <c r="G16" s="14"/>
      <c r="H16" s="14"/>
      <c r="I16" s="14"/>
      <c r="J16" s="14"/>
      <c r="K16" s="14"/>
      <c r="L16" s="14"/>
      <c r="M16" s="14"/>
      <c r="N16" s="15">
        <f t="shared" si="0"/>
        <v>9.4</v>
      </c>
      <c r="O16" s="14">
        <v>9</v>
      </c>
      <c r="P16" s="14"/>
      <c r="Q16" s="14"/>
      <c r="R16" s="14"/>
      <c r="S16" s="14"/>
      <c r="T16" s="21"/>
      <c r="U16" s="21"/>
      <c r="V16" s="15">
        <f t="shared" si="1"/>
        <v>9</v>
      </c>
      <c r="W16" s="14">
        <v>10</v>
      </c>
      <c r="X16" s="14"/>
      <c r="Y16" s="14"/>
      <c r="Z16" s="15">
        <f t="shared" si="2"/>
        <v>10</v>
      </c>
      <c r="AA16" s="14">
        <v>8.5</v>
      </c>
      <c r="AB16" s="14"/>
      <c r="AC16" s="14"/>
      <c r="AD16" s="15">
        <f t="shared" si="3"/>
        <v>8.5</v>
      </c>
      <c r="AE16" s="17">
        <f t="shared" si="4"/>
        <v>7.38</v>
      </c>
      <c r="AF16" s="18"/>
      <c r="AG16" s="15">
        <f t="shared" si="5"/>
        <v>0</v>
      </c>
      <c r="AH16" s="19">
        <f t="shared" si="6"/>
        <v>7.38</v>
      </c>
    </row>
    <row r="17" spans="1:34">
      <c r="A17" s="47">
        <v>10</v>
      </c>
      <c r="B17" s="24" t="s">
        <v>403</v>
      </c>
      <c r="C17" s="13" t="s">
        <v>404</v>
      </c>
      <c r="D17" s="14">
        <v>0</v>
      </c>
      <c r="E17" s="14">
        <v>10</v>
      </c>
      <c r="F17" s="14"/>
      <c r="G17" s="14"/>
      <c r="H17" s="14"/>
      <c r="I17" s="14"/>
      <c r="J17" s="14"/>
      <c r="K17" s="14"/>
      <c r="L17" s="14"/>
      <c r="M17" s="14"/>
      <c r="N17" s="15">
        <f t="shared" si="0"/>
        <v>5</v>
      </c>
      <c r="O17" s="14">
        <v>0</v>
      </c>
      <c r="P17" s="22"/>
      <c r="Q17" s="14"/>
      <c r="R17" s="14"/>
      <c r="S17" s="14"/>
      <c r="T17" s="21"/>
      <c r="U17" s="21"/>
      <c r="V17" s="15">
        <f t="shared" si="1"/>
        <v>0</v>
      </c>
      <c r="W17" s="14">
        <v>10</v>
      </c>
      <c r="X17" s="14"/>
      <c r="Y17" s="14"/>
      <c r="Z17" s="15">
        <f t="shared" si="2"/>
        <v>10</v>
      </c>
      <c r="AA17" s="14">
        <v>0</v>
      </c>
      <c r="AB17" s="14"/>
      <c r="AC17" s="14"/>
      <c r="AD17" s="15">
        <f t="shared" si="3"/>
        <v>0</v>
      </c>
      <c r="AE17" s="17">
        <f t="shared" si="4"/>
        <v>3</v>
      </c>
      <c r="AF17" s="18"/>
      <c r="AG17" s="15">
        <f t="shared" si="5"/>
        <v>0</v>
      </c>
      <c r="AH17" s="19">
        <f t="shared" si="6"/>
        <v>3</v>
      </c>
    </row>
    <row r="18" spans="1:34">
      <c r="A18" s="47">
        <v>11</v>
      </c>
      <c r="B18" s="23" t="s">
        <v>405</v>
      </c>
      <c r="C18" s="13" t="s">
        <v>406</v>
      </c>
      <c r="D18" s="14">
        <v>9.4</v>
      </c>
      <c r="E18" s="14">
        <v>10</v>
      </c>
      <c r="F18" s="14"/>
      <c r="G18" s="14"/>
      <c r="H18" s="14"/>
      <c r="I18" s="14"/>
      <c r="J18" s="14"/>
      <c r="K18" s="14"/>
      <c r="L18" s="14"/>
      <c r="M18" s="14"/>
      <c r="N18" s="15">
        <f t="shared" si="0"/>
        <v>9.6999999999999993</v>
      </c>
      <c r="O18" s="14">
        <v>9.8000000000000007</v>
      </c>
      <c r="P18" s="14"/>
      <c r="Q18" s="14"/>
      <c r="R18" s="14"/>
      <c r="S18" s="14"/>
      <c r="T18" s="21"/>
      <c r="U18" s="21"/>
      <c r="V18" s="15">
        <f t="shared" si="1"/>
        <v>9.8000000000000007</v>
      </c>
      <c r="W18" s="14">
        <v>10</v>
      </c>
      <c r="X18" s="14"/>
      <c r="Y18" s="14"/>
      <c r="Z18" s="15">
        <f t="shared" si="2"/>
        <v>10</v>
      </c>
      <c r="AA18" s="14">
        <v>10</v>
      </c>
      <c r="AB18" s="14"/>
      <c r="AC18" s="14"/>
      <c r="AD18" s="15">
        <f t="shared" si="3"/>
        <v>10</v>
      </c>
      <c r="AE18" s="17">
        <f t="shared" si="4"/>
        <v>7.9</v>
      </c>
      <c r="AF18" s="18"/>
      <c r="AG18" s="15">
        <f t="shared" si="5"/>
        <v>0</v>
      </c>
      <c r="AH18" s="19">
        <f t="shared" si="6"/>
        <v>7.9</v>
      </c>
    </row>
    <row r="19" spans="1:34">
      <c r="A19" s="47">
        <v>12</v>
      </c>
      <c r="B19" s="23" t="s">
        <v>407</v>
      </c>
      <c r="C19" s="13" t="s">
        <v>408</v>
      </c>
      <c r="D19" s="14">
        <v>9.6</v>
      </c>
      <c r="E19" s="14">
        <v>8</v>
      </c>
      <c r="F19" s="14"/>
      <c r="G19" s="14"/>
      <c r="H19" s="14"/>
      <c r="I19" s="14"/>
      <c r="J19" s="14"/>
      <c r="K19" s="14"/>
      <c r="L19" s="14"/>
      <c r="M19" s="14"/>
      <c r="N19" s="15">
        <f t="shared" si="0"/>
        <v>8.8000000000000007</v>
      </c>
      <c r="O19" s="14">
        <v>9.6</v>
      </c>
      <c r="P19" s="14"/>
      <c r="Q19" s="14"/>
      <c r="R19" s="14"/>
      <c r="S19" s="14"/>
      <c r="T19" s="21"/>
      <c r="U19" s="21"/>
      <c r="V19" s="15">
        <f t="shared" si="1"/>
        <v>9.6</v>
      </c>
      <c r="W19" s="14" t="s">
        <v>310</v>
      </c>
      <c r="X19" s="14"/>
      <c r="Y19" s="14"/>
      <c r="Z19" s="15"/>
      <c r="AA19" s="14">
        <v>9.1999999999999993</v>
      </c>
      <c r="AB19" s="14"/>
      <c r="AC19" s="14"/>
      <c r="AD19" s="15">
        <f t="shared" si="3"/>
        <v>9.1999999999999993</v>
      </c>
      <c r="AE19" s="17">
        <f t="shared" si="4"/>
        <v>5.52</v>
      </c>
      <c r="AF19" s="18"/>
      <c r="AG19" s="15">
        <f t="shared" si="5"/>
        <v>0</v>
      </c>
      <c r="AH19" s="19">
        <f t="shared" si="6"/>
        <v>5.52</v>
      </c>
    </row>
    <row r="20" spans="1:34">
      <c r="A20" s="47">
        <v>13</v>
      </c>
      <c r="B20" s="24" t="s">
        <v>409</v>
      </c>
      <c r="C20" s="13" t="s">
        <v>410</v>
      </c>
      <c r="D20" s="14">
        <v>8.9</v>
      </c>
      <c r="E20" s="14">
        <v>10</v>
      </c>
      <c r="F20" s="14"/>
      <c r="G20" s="14"/>
      <c r="H20" s="14"/>
      <c r="I20" s="14"/>
      <c r="J20" s="14"/>
      <c r="K20" s="14"/>
      <c r="L20" s="14"/>
      <c r="M20" s="14"/>
      <c r="N20" s="15">
        <f t="shared" si="0"/>
        <v>9.4499999999999993</v>
      </c>
      <c r="O20" s="14">
        <v>9.8000000000000007</v>
      </c>
      <c r="P20" s="14"/>
      <c r="Q20" s="14"/>
      <c r="R20" s="14"/>
      <c r="S20" s="14"/>
      <c r="T20" s="21"/>
      <c r="U20" s="21"/>
      <c r="V20" s="15">
        <f t="shared" si="1"/>
        <v>9.8000000000000007</v>
      </c>
      <c r="W20" s="14">
        <v>10</v>
      </c>
      <c r="X20" s="14"/>
      <c r="Y20" s="14"/>
      <c r="Z20" s="15">
        <f t="shared" si="2"/>
        <v>10</v>
      </c>
      <c r="AA20" s="14">
        <v>0</v>
      </c>
      <c r="AB20" s="14"/>
      <c r="AC20" s="14"/>
      <c r="AD20" s="15">
        <f t="shared" si="3"/>
        <v>0</v>
      </c>
      <c r="AE20" s="17">
        <f t="shared" si="4"/>
        <v>5.85</v>
      </c>
      <c r="AF20" s="18"/>
      <c r="AG20" s="15">
        <f t="shared" si="5"/>
        <v>0</v>
      </c>
      <c r="AH20" s="19">
        <f t="shared" si="6"/>
        <v>5.85</v>
      </c>
    </row>
    <row r="21" spans="1:34">
      <c r="A21" s="47">
        <v>14</v>
      </c>
      <c r="B21" s="24" t="s">
        <v>411</v>
      </c>
      <c r="C21" s="13" t="s">
        <v>412</v>
      </c>
      <c r="D21" s="14">
        <v>9.1999999999999993</v>
      </c>
      <c r="E21" s="14">
        <v>10</v>
      </c>
      <c r="F21" s="14"/>
      <c r="G21" s="14"/>
      <c r="H21" s="14"/>
      <c r="I21" s="14"/>
      <c r="J21" s="14"/>
      <c r="K21" s="14"/>
      <c r="L21" s="14"/>
      <c r="M21" s="14"/>
      <c r="N21" s="15">
        <f t="shared" si="0"/>
        <v>9.6</v>
      </c>
      <c r="O21" s="14">
        <v>8.9</v>
      </c>
      <c r="P21" s="14"/>
      <c r="Q21" s="14"/>
      <c r="R21" s="14"/>
      <c r="S21" s="14"/>
      <c r="T21" s="21"/>
      <c r="U21" s="21"/>
      <c r="V21" s="15">
        <f t="shared" si="1"/>
        <v>8.9</v>
      </c>
      <c r="W21" s="14">
        <v>9.5</v>
      </c>
      <c r="X21" s="14"/>
      <c r="Y21" s="14"/>
      <c r="Z21" s="15">
        <f t="shared" si="2"/>
        <v>9.5</v>
      </c>
      <c r="AA21" s="14">
        <v>9.4</v>
      </c>
      <c r="AB21" s="14"/>
      <c r="AC21" s="14"/>
      <c r="AD21" s="15">
        <f t="shared" si="3"/>
        <v>9.4</v>
      </c>
      <c r="AE21" s="17">
        <f t="shared" si="4"/>
        <v>7.48</v>
      </c>
      <c r="AF21" s="18"/>
      <c r="AG21" s="15">
        <f t="shared" si="5"/>
        <v>0</v>
      </c>
      <c r="AH21" s="19">
        <f t="shared" si="6"/>
        <v>7.48</v>
      </c>
    </row>
    <row r="22" spans="1:34">
      <c r="A22" s="47">
        <v>15</v>
      </c>
      <c r="B22" s="24" t="s">
        <v>413</v>
      </c>
      <c r="C22" s="13" t="s">
        <v>414</v>
      </c>
      <c r="D22" s="14">
        <v>8.8000000000000007</v>
      </c>
      <c r="E22" s="14">
        <v>10</v>
      </c>
      <c r="F22" s="14"/>
      <c r="G22" s="14"/>
      <c r="H22" s="14"/>
      <c r="I22" s="14"/>
      <c r="J22" s="14"/>
      <c r="K22" s="14"/>
      <c r="L22" s="14"/>
      <c r="M22" s="14"/>
      <c r="N22" s="15">
        <f t="shared" si="0"/>
        <v>9.4</v>
      </c>
      <c r="O22" s="14">
        <v>9.1</v>
      </c>
      <c r="P22" s="14"/>
      <c r="Q22" s="14"/>
      <c r="R22" s="14"/>
      <c r="S22" s="14"/>
      <c r="T22" s="21"/>
      <c r="U22" s="21"/>
      <c r="V22" s="15">
        <f t="shared" si="1"/>
        <v>9.1</v>
      </c>
      <c r="W22" s="14">
        <v>9.5</v>
      </c>
      <c r="X22" s="14"/>
      <c r="Y22" s="14"/>
      <c r="Z22" s="15">
        <f t="shared" si="2"/>
        <v>9.5</v>
      </c>
      <c r="AA22" s="14">
        <v>9.4</v>
      </c>
      <c r="AB22" s="14"/>
      <c r="AC22" s="14"/>
      <c r="AD22" s="15">
        <f t="shared" si="3"/>
        <v>9.4</v>
      </c>
      <c r="AE22" s="17">
        <f t="shared" si="4"/>
        <v>7.48</v>
      </c>
      <c r="AF22" s="18"/>
      <c r="AG22" s="15">
        <f t="shared" si="5"/>
        <v>0</v>
      </c>
      <c r="AH22" s="19">
        <f t="shared" si="6"/>
        <v>7.48</v>
      </c>
    </row>
    <row r="23" spans="1:34">
      <c r="A23" s="47">
        <v>16</v>
      </c>
      <c r="B23" s="13" t="s">
        <v>415</v>
      </c>
      <c r="C23" s="13" t="s">
        <v>416</v>
      </c>
      <c r="D23" s="14">
        <v>8.4</v>
      </c>
      <c r="E23" s="14">
        <v>10</v>
      </c>
      <c r="F23" s="14"/>
      <c r="G23" s="14"/>
      <c r="H23" s="14"/>
      <c r="I23" s="14"/>
      <c r="J23" s="14"/>
      <c r="K23" s="14"/>
      <c r="L23" s="14"/>
      <c r="M23" s="14"/>
      <c r="N23" s="15">
        <f t="shared" si="0"/>
        <v>9.1999999999999993</v>
      </c>
      <c r="O23" s="14">
        <v>9.6</v>
      </c>
      <c r="P23" s="14"/>
      <c r="Q23" s="14"/>
      <c r="R23" s="14"/>
      <c r="S23" s="14"/>
      <c r="T23" s="21"/>
      <c r="U23" s="21"/>
      <c r="V23" s="15">
        <f t="shared" si="1"/>
        <v>9.6</v>
      </c>
      <c r="W23" s="14" t="s">
        <v>310</v>
      </c>
      <c r="X23" s="14"/>
      <c r="Y23" s="14"/>
      <c r="Z23" s="15"/>
      <c r="AA23" s="22">
        <v>7.5</v>
      </c>
      <c r="AB23" s="14"/>
      <c r="AC23" s="14"/>
      <c r="AD23" s="15">
        <f t="shared" si="3"/>
        <v>7.5</v>
      </c>
      <c r="AE23" s="17">
        <f t="shared" si="4"/>
        <v>5.26</v>
      </c>
      <c r="AF23" s="18"/>
      <c r="AG23" s="15">
        <f t="shared" si="5"/>
        <v>0</v>
      </c>
      <c r="AH23" s="19">
        <f t="shared" si="6"/>
        <v>5.26</v>
      </c>
    </row>
    <row r="24" spans="1:34">
      <c r="A24" s="47">
        <v>17</v>
      </c>
      <c r="B24" s="24" t="s">
        <v>417</v>
      </c>
      <c r="C24" s="13" t="s">
        <v>418</v>
      </c>
      <c r="D24" s="14">
        <v>8.6</v>
      </c>
      <c r="E24" s="14">
        <v>0</v>
      </c>
      <c r="F24" s="14"/>
      <c r="G24" s="14"/>
      <c r="H24" s="14"/>
      <c r="I24" s="14"/>
      <c r="J24" s="14"/>
      <c r="K24" s="14"/>
      <c r="L24" s="14"/>
      <c r="M24" s="14"/>
      <c r="N24" s="15">
        <f t="shared" si="0"/>
        <v>4.3</v>
      </c>
      <c r="O24" s="14">
        <v>8.8000000000000007</v>
      </c>
      <c r="P24" s="14"/>
      <c r="Q24" s="14"/>
      <c r="R24" s="14"/>
      <c r="S24" s="14"/>
      <c r="T24" s="21"/>
      <c r="U24" s="21"/>
      <c r="V24" s="15">
        <f t="shared" si="1"/>
        <v>8.8000000000000007</v>
      </c>
      <c r="W24" s="14">
        <v>10</v>
      </c>
      <c r="X24" s="14"/>
      <c r="Y24" s="14"/>
      <c r="Z24" s="15">
        <f t="shared" si="2"/>
        <v>10</v>
      </c>
      <c r="AA24" s="14">
        <v>0</v>
      </c>
      <c r="AB24" s="14"/>
      <c r="AC24" s="14"/>
      <c r="AD24" s="15">
        <f t="shared" si="3"/>
        <v>0</v>
      </c>
      <c r="AE24" s="17">
        <f t="shared" si="4"/>
        <v>4.62</v>
      </c>
      <c r="AF24" s="18"/>
      <c r="AG24" s="15">
        <f t="shared" si="5"/>
        <v>0</v>
      </c>
      <c r="AH24" s="19">
        <f t="shared" si="6"/>
        <v>4.62</v>
      </c>
    </row>
    <row r="25" spans="1:34">
      <c r="A25" s="47">
        <v>18</v>
      </c>
      <c r="B25" s="23" t="s">
        <v>419</v>
      </c>
      <c r="C25" s="13" t="s">
        <v>420</v>
      </c>
      <c r="D25" s="14">
        <v>9.1999999999999993</v>
      </c>
      <c r="E25" s="14">
        <v>10</v>
      </c>
      <c r="F25" s="14"/>
      <c r="G25" s="14"/>
      <c r="H25" s="14"/>
      <c r="I25" s="14"/>
      <c r="J25" s="14"/>
      <c r="K25" s="14"/>
      <c r="L25" s="14"/>
      <c r="M25" s="14"/>
      <c r="N25" s="15">
        <f t="shared" si="0"/>
        <v>9.6</v>
      </c>
      <c r="O25" s="14">
        <v>8.9</v>
      </c>
      <c r="P25" s="22"/>
      <c r="Q25" s="14"/>
      <c r="R25" s="14"/>
      <c r="S25" s="14"/>
      <c r="T25" s="21"/>
      <c r="U25" s="21"/>
      <c r="V25" s="15">
        <f t="shared" si="1"/>
        <v>8.9</v>
      </c>
      <c r="W25" s="14">
        <v>10</v>
      </c>
      <c r="X25" s="14"/>
      <c r="Y25" s="14"/>
      <c r="Z25" s="15">
        <f t="shared" si="2"/>
        <v>10</v>
      </c>
      <c r="AA25" s="14">
        <v>0</v>
      </c>
      <c r="AB25" s="14"/>
      <c r="AC25" s="14"/>
      <c r="AD25" s="15">
        <f t="shared" si="3"/>
        <v>0</v>
      </c>
      <c r="AE25" s="17">
        <f t="shared" si="4"/>
        <v>5.7</v>
      </c>
      <c r="AF25" s="18"/>
      <c r="AG25" s="15">
        <f t="shared" si="5"/>
        <v>0</v>
      </c>
      <c r="AH25" s="19">
        <f t="shared" si="6"/>
        <v>5.7</v>
      </c>
    </row>
    <row r="26" spans="1:34">
      <c r="A26" s="47">
        <v>19</v>
      </c>
      <c r="B26" s="57"/>
      <c r="C26" s="49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 t="e">
        <f t="shared" si="0"/>
        <v>#DIV/0!</v>
      </c>
      <c r="O26" s="14"/>
      <c r="P26" s="14"/>
      <c r="Q26" s="14"/>
      <c r="R26" s="14"/>
      <c r="S26" s="14"/>
      <c r="T26" s="21"/>
      <c r="U26" s="21"/>
      <c r="V26" s="15" t="e">
        <f t="shared" si="1"/>
        <v>#DIV/0!</v>
      </c>
      <c r="W26" s="14"/>
      <c r="X26" s="14"/>
      <c r="Y26" s="14"/>
      <c r="Z26" s="15" t="e">
        <f t="shared" si="2"/>
        <v>#DIV/0!</v>
      </c>
      <c r="AA26" s="22"/>
      <c r="AB26" s="14"/>
      <c r="AC26" s="14"/>
      <c r="AD26" s="15" t="e">
        <f t="shared" si="3"/>
        <v>#DIV/0!</v>
      </c>
      <c r="AE26" s="17" t="e">
        <f t="shared" si="4"/>
        <v>#DIV/0!</v>
      </c>
      <c r="AF26" s="18"/>
      <c r="AG26" s="15">
        <f t="shared" si="5"/>
        <v>0</v>
      </c>
      <c r="AH26" s="19" t="e">
        <f t="shared" si="6"/>
        <v>#DIV/0!</v>
      </c>
    </row>
    <row r="27" spans="1:34">
      <c r="A27" s="47">
        <v>20</v>
      </c>
      <c r="B27" s="57"/>
      <c r="C27" s="49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 t="e">
        <f t="shared" si="0"/>
        <v>#DIV/0!</v>
      </c>
      <c r="O27" s="14"/>
      <c r="P27" s="14"/>
      <c r="Q27" s="14"/>
      <c r="R27" s="14"/>
      <c r="S27" s="14"/>
      <c r="T27" s="21"/>
      <c r="U27" s="21"/>
      <c r="V27" s="15" t="e">
        <f t="shared" si="1"/>
        <v>#DIV/0!</v>
      </c>
      <c r="W27" s="14"/>
      <c r="X27" s="14"/>
      <c r="Y27" s="14"/>
      <c r="Z27" s="15" t="e">
        <f t="shared" si="2"/>
        <v>#DIV/0!</v>
      </c>
      <c r="AA27" s="14"/>
      <c r="AB27" s="14"/>
      <c r="AC27" s="14"/>
      <c r="AD27" s="15" t="e">
        <f t="shared" si="3"/>
        <v>#DIV/0!</v>
      </c>
      <c r="AE27" s="17" t="e">
        <f t="shared" si="4"/>
        <v>#DIV/0!</v>
      </c>
      <c r="AF27" s="18"/>
      <c r="AG27" s="15">
        <f t="shared" si="5"/>
        <v>0</v>
      </c>
      <c r="AH27" s="19" t="e">
        <f t="shared" si="6"/>
        <v>#DIV/0!</v>
      </c>
    </row>
    <row r="28" spans="1:34">
      <c r="A28" s="47">
        <v>21</v>
      </c>
      <c r="B28" s="57"/>
      <c r="C28" s="49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 t="e">
        <f t="shared" si="0"/>
        <v>#DIV/0!</v>
      </c>
      <c r="O28" s="14"/>
      <c r="P28" s="14"/>
      <c r="Q28" s="14"/>
      <c r="R28" s="14"/>
      <c r="S28" s="14"/>
      <c r="T28" s="21"/>
      <c r="U28" s="21"/>
      <c r="V28" s="15" t="e">
        <f t="shared" si="1"/>
        <v>#DIV/0!</v>
      </c>
      <c r="W28" s="14"/>
      <c r="X28" s="14"/>
      <c r="Y28" s="14"/>
      <c r="Z28" s="15" t="e">
        <f t="shared" si="2"/>
        <v>#DIV/0!</v>
      </c>
      <c r="AA28" s="22"/>
      <c r="AB28" s="14"/>
      <c r="AC28" s="14"/>
      <c r="AD28" s="15" t="e">
        <f t="shared" si="3"/>
        <v>#DIV/0!</v>
      </c>
      <c r="AE28" s="17" t="e">
        <f t="shared" si="4"/>
        <v>#DIV/0!</v>
      </c>
      <c r="AF28" s="18"/>
      <c r="AG28" s="15">
        <f t="shared" si="5"/>
        <v>0</v>
      </c>
      <c r="AH28" s="19" t="e">
        <f t="shared" si="6"/>
        <v>#DIV/0!</v>
      </c>
    </row>
    <row r="29" spans="1:34">
      <c r="A29" s="47">
        <v>22</v>
      </c>
      <c r="B29" s="57"/>
      <c r="C29" s="49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 t="e">
        <f t="shared" si="0"/>
        <v>#DIV/0!</v>
      </c>
      <c r="O29" s="14"/>
      <c r="P29" s="22"/>
      <c r="Q29" s="14"/>
      <c r="R29" s="14"/>
      <c r="S29" s="14"/>
      <c r="T29" s="21"/>
      <c r="U29" s="21"/>
      <c r="V29" s="15" t="e">
        <f t="shared" si="1"/>
        <v>#DIV/0!</v>
      </c>
      <c r="W29" s="14"/>
      <c r="X29" s="14"/>
      <c r="Y29" s="14"/>
      <c r="Z29" s="15" t="e">
        <f t="shared" si="2"/>
        <v>#DIV/0!</v>
      </c>
      <c r="AA29" s="22"/>
      <c r="AB29" s="14"/>
      <c r="AC29" s="14"/>
      <c r="AD29" s="15" t="e">
        <f t="shared" si="3"/>
        <v>#DIV/0!</v>
      </c>
      <c r="AE29" s="17" t="e">
        <f t="shared" si="4"/>
        <v>#DIV/0!</v>
      </c>
      <c r="AF29" s="18"/>
      <c r="AG29" s="15">
        <f t="shared" si="5"/>
        <v>0</v>
      </c>
      <c r="AH29" s="19" t="e">
        <f t="shared" si="6"/>
        <v>#DIV/0!</v>
      </c>
    </row>
    <row r="30" spans="1:34">
      <c r="A30" s="47">
        <v>23</v>
      </c>
      <c r="B30" s="57"/>
      <c r="C30" s="49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 t="e">
        <f t="shared" si="0"/>
        <v>#DIV/0!</v>
      </c>
      <c r="O30" s="14"/>
      <c r="P30" s="14"/>
      <c r="Q30" s="14"/>
      <c r="R30" s="14"/>
      <c r="S30" s="14"/>
      <c r="T30" s="21"/>
      <c r="U30" s="21"/>
      <c r="V30" s="15" t="e">
        <f t="shared" si="1"/>
        <v>#DIV/0!</v>
      </c>
      <c r="W30" s="14"/>
      <c r="X30" s="14"/>
      <c r="Y30" s="14"/>
      <c r="Z30" s="15" t="e">
        <f t="shared" si="2"/>
        <v>#DIV/0!</v>
      </c>
      <c r="AA30" s="22"/>
      <c r="AB30" s="14"/>
      <c r="AC30" s="14"/>
      <c r="AD30" s="15" t="e">
        <f t="shared" si="3"/>
        <v>#DIV/0!</v>
      </c>
      <c r="AE30" s="17" t="e">
        <f t="shared" si="4"/>
        <v>#DIV/0!</v>
      </c>
      <c r="AF30" s="18"/>
      <c r="AG30" s="15">
        <f t="shared" si="5"/>
        <v>0</v>
      </c>
      <c r="AH30" s="19" t="e">
        <f t="shared" si="6"/>
        <v>#DIV/0!</v>
      </c>
    </row>
    <row r="31" spans="1:34">
      <c r="A31" s="47">
        <v>24</v>
      </c>
      <c r="B31" s="57"/>
      <c r="C31" s="49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 t="e">
        <f t="shared" si="0"/>
        <v>#DIV/0!</v>
      </c>
      <c r="O31" s="14"/>
      <c r="P31" s="14"/>
      <c r="Q31" s="14"/>
      <c r="R31" s="14"/>
      <c r="S31" s="14"/>
      <c r="T31" s="21"/>
      <c r="U31" s="21"/>
      <c r="V31" s="15" t="e">
        <f t="shared" si="1"/>
        <v>#DIV/0!</v>
      </c>
      <c r="W31" s="14"/>
      <c r="X31" s="14"/>
      <c r="Y31" s="14"/>
      <c r="Z31" s="15" t="e">
        <f t="shared" si="2"/>
        <v>#DIV/0!</v>
      </c>
      <c r="AA31" s="14"/>
      <c r="AB31" s="14"/>
      <c r="AC31" s="14"/>
      <c r="AD31" s="15" t="e">
        <f t="shared" si="3"/>
        <v>#DIV/0!</v>
      </c>
      <c r="AE31" s="17" t="e">
        <f t="shared" si="4"/>
        <v>#DIV/0!</v>
      </c>
      <c r="AF31" s="18"/>
      <c r="AG31" s="15">
        <f t="shared" si="5"/>
        <v>0</v>
      </c>
      <c r="AH31" s="19" t="e">
        <f t="shared" si="6"/>
        <v>#DIV/0!</v>
      </c>
    </row>
    <row r="32" spans="1:34" ht="15.75" thickBot="1">
      <c r="A32" s="47">
        <v>25</v>
      </c>
      <c r="B32" s="12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 t="e">
        <f t="shared" si="0"/>
        <v>#DIV/0!</v>
      </c>
      <c r="O32" s="14"/>
      <c r="P32" s="14"/>
      <c r="Q32" s="14"/>
      <c r="R32" s="14"/>
      <c r="S32" s="14"/>
      <c r="T32" s="21"/>
      <c r="U32" s="21"/>
      <c r="V32" s="15" t="e">
        <f t="shared" si="1"/>
        <v>#DIV/0!</v>
      </c>
      <c r="W32" s="14"/>
      <c r="X32" s="14"/>
      <c r="Y32" s="14"/>
      <c r="Z32" s="15" t="e">
        <f t="shared" si="2"/>
        <v>#DIV/0!</v>
      </c>
      <c r="AA32" s="14"/>
      <c r="AB32" s="14"/>
      <c r="AC32" s="14"/>
      <c r="AD32" s="15" t="e">
        <f t="shared" si="3"/>
        <v>#DIV/0!</v>
      </c>
      <c r="AE32" s="17" t="e">
        <f t="shared" si="4"/>
        <v>#DIV/0!</v>
      </c>
      <c r="AF32" s="18"/>
      <c r="AG32" s="15">
        <f t="shared" si="5"/>
        <v>0</v>
      </c>
      <c r="AH32" s="19" t="e">
        <f t="shared" si="6"/>
        <v>#DIV/0!</v>
      </c>
    </row>
    <row r="33" spans="1:34" s="68" customFormat="1" ht="101.25" customHeight="1" thickBot="1">
      <c r="A33" s="72" t="s">
        <v>67</v>
      </c>
      <c r="B33" s="73"/>
      <c r="C33" s="41" t="s">
        <v>68</v>
      </c>
      <c r="D33" s="62" t="s">
        <v>435</v>
      </c>
      <c r="E33" s="9" t="s">
        <v>436</v>
      </c>
      <c r="F33" s="9"/>
      <c r="G33" s="9"/>
      <c r="H33" s="9"/>
      <c r="I33" s="9"/>
      <c r="J33" s="9"/>
      <c r="K33" s="9"/>
      <c r="L33" s="9"/>
      <c r="M33" s="9"/>
      <c r="N33" s="63"/>
      <c r="O33" s="62" t="s">
        <v>437</v>
      </c>
      <c r="P33" s="9"/>
      <c r="Q33" s="9"/>
      <c r="R33" s="9"/>
      <c r="S33" s="9"/>
      <c r="T33" s="9"/>
      <c r="U33" s="9"/>
      <c r="V33" s="63"/>
      <c r="W33" s="64" t="s">
        <v>438</v>
      </c>
      <c r="X33" s="65"/>
      <c r="Y33" s="9"/>
      <c r="Z33" s="63"/>
      <c r="AA33" s="62" t="s">
        <v>439</v>
      </c>
      <c r="AB33" s="9"/>
      <c r="AC33" s="9"/>
      <c r="AD33" s="63"/>
      <c r="AE33" s="66"/>
      <c r="AF33" s="62"/>
      <c r="AG33" s="63"/>
      <c r="AH33" s="67"/>
    </row>
  </sheetData>
  <mergeCells count="17">
    <mergeCell ref="B1:AH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3:B33"/>
    <mergeCell ref="AG5:AG7"/>
    <mergeCell ref="AH5:AH7"/>
    <mergeCell ref="D6:N6"/>
    <mergeCell ref="O6:V6"/>
    <mergeCell ref="W6:Z6"/>
    <mergeCell ref="AA6:AD6"/>
  </mergeCells>
  <conditionalFormatting sqref="AF8:AF32">
    <cfRule type="cellIs" dxfId="6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topLeftCell="T11" workbookViewId="0">
      <selection activeCell="AE18" sqref="AE18"/>
    </sheetView>
  </sheetViews>
  <sheetFormatPr baseColWidth="10" defaultRowHeight="15"/>
  <cols>
    <col min="1" max="1" width="4.85546875" customWidth="1"/>
    <col min="2" max="3" width="22.28515625" customWidth="1"/>
    <col min="4" max="13" width="4.7109375" customWidth="1"/>
    <col min="14" max="14" width="5.28515625" customWidth="1"/>
    <col min="15" max="19" width="4.7109375" customWidth="1"/>
    <col min="20" max="21" width="4.42578125" customWidth="1"/>
    <col min="22" max="22" width="5.7109375" customWidth="1"/>
    <col min="23" max="24" width="4.85546875" customWidth="1"/>
    <col min="25" max="25" width="4.42578125" customWidth="1"/>
    <col min="26" max="26" width="5.5703125" customWidth="1"/>
    <col min="27" max="29" width="4.5703125" customWidth="1"/>
    <col min="30" max="30" width="5.42578125" customWidth="1"/>
    <col min="31" max="31" width="5" customWidth="1"/>
    <col min="32" max="32" width="5.5703125" bestFit="1" customWidth="1"/>
    <col min="33" max="33" width="6.5703125" customWidth="1"/>
  </cols>
  <sheetData>
    <row r="1" spans="1:34" ht="17.25">
      <c r="B1" s="85" t="s">
        <v>0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</row>
    <row r="3" spans="1:34" s="1" customFormat="1" ht="15.75">
      <c r="B3" s="2" t="s">
        <v>1</v>
      </c>
      <c r="C3" s="3" t="s">
        <v>2</v>
      </c>
      <c r="D3" t="s">
        <v>3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>
      <c r="A4" s="3"/>
    </row>
    <row r="5" spans="1:34" ht="21" customHeight="1">
      <c r="A5" s="86" t="s">
        <v>8</v>
      </c>
      <c r="B5" s="89" t="s">
        <v>9</v>
      </c>
      <c r="C5" s="92" t="s">
        <v>10</v>
      </c>
      <c r="D5" s="95" t="s">
        <v>11</v>
      </c>
      <c r="E5" s="96"/>
      <c r="F5" s="96"/>
      <c r="G5" s="96"/>
      <c r="H5" s="96"/>
      <c r="I5" s="96"/>
      <c r="J5" s="96"/>
      <c r="K5" s="96"/>
      <c r="L5" s="96"/>
      <c r="M5" s="96"/>
      <c r="N5" s="97"/>
      <c r="O5" s="95" t="s">
        <v>12</v>
      </c>
      <c r="P5" s="96"/>
      <c r="Q5" s="96"/>
      <c r="R5" s="96"/>
      <c r="S5" s="96"/>
      <c r="T5" s="96"/>
      <c r="U5" s="96"/>
      <c r="V5" s="97"/>
      <c r="W5" s="98" t="s">
        <v>13</v>
      </c>
      <c r="X5" s="99"/>
      <c r="Y5" s="99"/>
      <c r="Z5" s="100"/>
      <c r="AA5" s="95" t="s">
        <v>14</v>
      </c>
      <c r="AB5" s="96"/>
      <c r="AC5" s="96"/>
      <c r="AD5" s="96"/>
      <c r="AE5" s="101">
        <v>0.8</v>
      </c>
      <c r="AF5" s="104" t="s">
        <v>15</v>
      </c>
      <c r="AG5" s="74">
        <v>0.2</v>
      </c>
      <c r="AH5" s="76" t="s">
        <v>16</v>
      </c>
    </row>
    <row r="6" spans="1:34" ht="16.5" customHeight="1">
      <c r="A6" s="87"/>
      <c r="B6" s="90"/>
      <c r="C6" s="93"/>
      <c r="D6" s="79" t="s">
        <v>17</v>
      </c>
      <c r="E6" s="80"/>
      <c r="F6" s="80"/>
      <c r="G6" s="80"/>
      <c r="H6" s="80"/>
      <c r="I6" s="80"/>
      <c r="J6" s="80"/>
      <c r="K6" s="80"/>
      <c r="L6" s="80"/>
      <c r="M6" s="80"/>
      <c r="N6" s="81"/>
      <c r="O6" s="79" t="s">
        <v>18</v>
      </c>
      <c r="P6" s="80"/>
      <c r="Q6" s="80"/>
      <c r="R6" s="80"/>
      <c r="S6" s="80"/>
      <c r="T6" s="80"/>
      <c r="U6" s="80"/>
      <c r="V6" s="81"/>
      <c r="W6" s="82" t="s">
        <v>19</v>
      </c>
      <c r="X6" s="83"/>
      <c r="Y6" s="83"/>
      <c r="Z6" s="84"/>
      <c r="AA6" s="82" t="s">
        <v>20</v>
      </c>
      <c r="AB6" s="83"/>
      <c r="AC6" s="83"/>
      <c r="AD6" s="83"/>
      <c r="AE6" s="102"/>
      <c r="AF6" s="105"/>
      <c r="AG6" s="75"/>
      <c r="AH6" s="77"/>
    </row>
    <row r="7" spans="1:34" ht="39" customHeight="1" thickBot="1">
      <c r="A7" s="88"/>
      <c r="B7" s="91"/>
      <c r="C7" s="94"/>
      <c r="D7" s="6">
        <v>41634</v>
      </c>
      <c r="E7" s="7">
        <v>41636</v>
      </c>
      <c r="F7" s="7">
        <v>41276</v>
      </c>
      <c r="G7" s="7"/>
      <c r="H7" s="7"/>
      <c r="I7" s="7"/>
      <c r="J7" s="7"/>
      <c r="K7" s="7"/>
      <c r="L7" s="7"/>
      <c r="M7" s="7"/>
      <c r="N7" s="8" t="s">
        <v>21</v>
      </c>
      <c r="O7" s="6">
        <v>41611</v>
      </c>
      <c r="P7" s="7">
        <v>41622</v>
      </c>
      <c r="Q7" s="7">
        <v>41285</v>
      </c>
      <c r="R7" s="7"/>
      <c r="S7" s="7"/>
      <c r="T7" s="9"/>
      <c r="U7" s="9"/>
      <c r="V7" s="8" t="s">
        <v>21</v>
      </c>
      <c r="W7" s="6">
        <v>41613</v>
      </c>
      <c r="X7" s="7">
        <v>41613</v>
      </c>
      <c r="Y7" s="7"/>
      <c r="Z7" s="8" t="s">
        <v>21</v>
      </c>
      <c r="AA7" s="6">
        <v>41636</v>
      </c>
      <c r="AB7" s="7"/>
      <c r="AC7" s="7"/>
      <c r="AD7" s="10" t="s">
        <v>21</v>
      </c>
      <c r="AE7" s="103"/>
      <c r="AF7" s="105"/>
      <c r="AG7" s="75"/>
      <c r="AH7" s="78"/>
    </row>
    <row r="8" spans="1:34">
      <c r="A8" s="11">
        <v>1</v>
      </c>
      <c r="B8" s="12" t="s">
        <v>22</v>
      </c>
      <c r="C8" s="13" t="s">
        <v>23</v>
      </c>
      <c r="D8" s="14">
        <v>10</v>
      </c>
      <c r="E8" s="14">
        <v>10</v>
      </c>
      <c r="F8" s="14">
        <v>10</v>
      </c>
      <c r="G8" s="14"/>
      <c r="H8" s="14"/>
      <c r="I8" s="14"/>
      <c r="J8" s="14"/>
      <c r="K8" s="14"/>
      <c r="L8" s="14"/>
      <c r="M8" s="14"/>
      <c r="N8" s="15">
        <f>TRUNC(AVERAGE(D8:M8),2)</f>
        <v>10</v>
      </c>
      <c r="O8" s="14">
        <v>10</v>
      </c>
      <c r="P8" s="14">
        <v>10</v>
      </c>
      <c r="Q8" s="14">
        <v>10</v>
      </c>
      <c r="R8" s="14"/>
      <c r="S8" s="14"/>
      <c r="T8" s="16"/>
      <c r="U8" s="16"/>
      <c r="V8" s="15">
        <f>TRUNC(AVERAGE(O8:U8),2)</f>
        <v>10</v>
      </c>
      <c r="W8" s="14">
        <v>9.8000000000000007</v>
      </c>
      <c r="X8" s="14">
        <v>10</v>
      </c>
      <c r="Y8" s="14"/>
      <c r="Z8" s="15">
        <f>TRUNC(AVERAGE(W8:Y8),2)</f>
        <v>9.9</v>
      </c>
      <c r="AA8" s="14">
        <v>9.5</v>
      </c>
      <c r="AB8" s="14"/>
      <c r="AC8" s="14"/>
      <c r="AD8" s="15">
        <f>TRUNC(AVERAGE(AA8:AC8),2)</f>
        <v>9.5</v>
      </c>
      <c r="AE8" s="17">
        <f>TRUNC((((+N8+V8+Z8+AD8)/4)*0.8),2)</f>
        <v>7.88</v>
      </c>
      <c r="AF8" s="18">
        <v>10</v>
      </c>
      <c r="AG8" s="15">
        <f>TRUNC((AF8*0.2),2)</f>
        <v>2</v>
      </c>
      <c r="AH8" s="19">
        <f>+AE8+AG8</f>
        <v>9.879999999999999</v>
      </c>
    </row>
    <row r="9" spans="1:34">
      <c r="A9" s="20">
        <v>2</v>
      </c>
      <c r="B9" s="12" t="s">
        <v>24</v>
      </c>
      <c r="C9" s="13" t="s">
        <v>25</v>
      </c>
      <c r="D9" s="14">
        <v>10</v>
      </c>
      <c r="E9" s="14">
        <v>10</v>
      </c>
      <c r="F9" s="14">
        <v>9.5</v>
      </c>
      <c r="G9" s="14"/>
      <c r="H9" s="14"/>
      <c r="I9" s="14"/>
      <c r="J9" s="14"/>
      <c r="K9" s="14"/>
      <c r="L9" s="14"/>
      <c r="M9" s="14"/>
      <c r="N9" s="15">
        <f t="shared" ref="N9:N32" si="0">TRUNC(AVERAGE(D9:M9),2)</f>
        <v>9.83</v>
      </c>
      <c r="O9" s="14">
        <v>10</v>
      </c>
      <c r="P9" s="14">
        <v>9.1999999999999993</v>
      </c>
      <c r="Q9" s="14">
        <v>9.8000000000000007</v>
      </c>
      <c r="R9" s="14"/>
      <c r="S9" s="14"/>
      <c r="T9" s="21"/>
      <c r="U9" s="21"/>
      <c r="V9" s="15">
        <f t="shared" ref="V9:V32" si="1">TRUNC(AVERAGE(O9:U9),2)</f>
        <v>9.66</v>
      </c>
      <c r="W9" s="14">
        <v>9.8000000000000007</v>
      </c>
      <c r="X9" s="14">
        <v>9.8000000000000007</v>
      </c>
      <c r="Y9" s="14"/>
      <c r="Z9" s="15">
        <f t="shared" ref="Z9:Z32" si="2">TRUNC(AVERAGE(W9:Y9),2)</f>
        <v>9.8000000000000007</v>
      </c>
      <c r="AA9" s="14">
        <v>7</v>
      </c>
      <c r="AB9" s="14"/>
      <c r="AC9" s="14"/>
      <c r="AD9" s="15">
        <f t="shared" ref="AD9:AD32" si="3">TRUNC(AVERAGE(AA9:AC9),2)</f>
        <v>7</v>
      </c>
      <c r="AE9" s="17">
        <f t="shared" ref="AE9:AE32" si="4">TRUNC((((+N9+V9+Z9+AD9)/4)*0.8),2)</f>
        <v>7.25</v>
      </c>
      <c r="AF9" s="18">
        <v>10</v>
      </c>
      <c r="AG9" s="15">
        <f t="shared" ref="AG9:AG32" si="5">TRUNC((AF9*0.2),2)</f>
        <v>2</v>
      </c>
      <c r="AH9" s="19">
        <f t="shared" ref="AH9:AH32" si="6">+AE9+AG9</f>
        <v>9.25</v>
      </c>
    </row>
    <row r="10" spans="1:34">
      <c r="A10" s="20">
        <v>3</v>
      </c>
      <c r="B10" s="13" t="s">
        <v>26</v>
      </c>
      <c r="C10" s="13" t="s">
        <v>27</v>
      </c>
      <c r="D10" s="14">
        <v>10</v>
      </c>
      <c r="E10" s="14">
        <v>10</v>
      </c>
      <c r="F10" s="14">
        <v>0</v>
      </c>
      <c r="G10" s="14"/>
      <c r="H10" s="14"/>
      <c r="I10" s="14"/>
      <c r="J10" s="14"/>
      <c r="K10" s="14"/>
      <c r="L10" s="14"/>
      <c r="M10" s="14"/>
      <c r="N10" s="15">
        <f t="shared" si="0"/>
        <v>6.66</v>
      </c>
      <c r="O10" s="14">
        <v>9.3000000000000007</v>
      </c>
      <c r="P10" s="14">
        <v>8.1999999999999993</v>
      </c>
      <c r="Q10" s="14">
        <v>9.5</v>
      </c>
      <c r="R10" s="14"/>
      <c r="S10" s="14"/>
      <c r="T10" s="21"/>
      <c r="U10" s="21"/>
      <c r="V10" s="15">
        <f t="shared" si="1"/>
        <v>9</v>
      </c>
      <c r="W10" s="14">
        <v>10</v>
      </c>
      <c r="X10" s="14">
        <v>10</v>
      </c>
      <c r="Y10" s="14"/>
      <c r="Z10" s="15">
        <f t="shared" si="2"/>
        <v>10</v>
      </c>
      <c r="AA10" s="14">
        <v>7.5</v>
      </c>
      <c r="AB10" s="14"/>
      <c r="AC10" s="14"/>
      <c r="AD10" s="15">
        <f t="shared" si="3"/>
        <v>7.5</v>
      </c>
      <c r="AE10" s="17">
        <f t="shared" si="4"/>
        <v>6.63</v>
      </c>
      <c r="AF10" s="18">
        <v>9</v>
      </c>
      <c r="AG10" s="15">
        <f t="shared" si="5"/>
        <v>1.8</v>
      </c>
      <c r="AH10" s="19">
        <f t="shared" si="6"/>
        <v>8.43</v>
      </c>
    </row>
    <row r="11" spans="1:34">
      <c r="A11" s="20">
        <v>4</v>
      </c>
      <c r="B11" s="23" t="s">
        <v>28</v>
      </c>
      <c r="C11" s="13" t="s">
        <v>29</v>
      </c>
      <c r="D11" s="14">
        <v>10</v>
      </c>
      <c r="E11" s="14">
        <v>9.5</v>
      </c>
      <c r="F11" s="14">
        <v>10</v>
      </c>
      <c r="G11" s="14"/>
      <c r="H11" s="14"/>
      <c r="I11" s="14"/>
      <c r="J11" s="14"/>
      <c r="K11" s="14"/>
      <c r="L11" s="14"/>
      <c r="M11" s="14"/>
      <c r="N11" s="15">
        <f t="shared" si="0"/>
        <v>9.83</v>
      </c>
      <c r="O11" s="14">
        <v>9.8000000000000007</v>
      </c>
      <c r="P11" s="14">
        <v>9.3000000000000007</v>
      </c>
      <c r="Q11" s="14">
        <v>9</v>
      </c>
      <c r="R11" s="14"/>
      <c r="S11" s="14"/>
      <c r="T11" s="21"/>
      <c r="U11" s="21"/>
      <c r="V11" s="15">
        <f t="shared" si="1"/>
        <v>9.36</v>
      </c>
      <c r="W11" s="14">
        <v>9.8000000000000007</v>
      </c>
      <c r="X11" s="14">
        <v>10</v>
      </c>
      <c r="Y11" s="14"/>
      <c r="Z11" s="15">
        <f t="shared" si="2"/>
        <v>9.9</v>
      </c>
      <c r="AA11" s="14">
        <v>5.5</v>
      </c>
      <c r="AB11" s="14"/>
      <c r="AC11" s="14"/>
      <c r="AD11" s="15">
        <f t="shared" si="3"/>
        <v>5.5</v>
      </c>
      <c r="AE11" s="17">
        <f t="shared" si="4"/>
        <v>6.91</v>
      </c>
      <c r="AF11" s="18">
        <v>10</v>
      </c>
      <c r="AG11" s="15">
        <f t="shared" si="5"/>
        <v>2</v>
      </c>
      <c r="AH11" s="19">
        <f t="shared" si="6"/>
        <v>8.91</v>
      </c>
    </row>
    <row r="12" spans="1:34">
      <c r="A12" s="20">
        <v>5</v>
      </c>
      <c r="B12" s="24" t="s">
        <v>30</v>
      </c>
      <c r="C12" s="13" t="s">
        <v>31</v>
      </c>
      <c r="D12" s="14">
        <v>10</v>
      </c>
      <c r="E12" s="14">
        <v>0</v>
      </c>
      <c r="F12" s="14">
        <v>10</v>
      </c>
      <c r="G12" s="14"/>
      <c r="H12" s="14"/>
      <c r="I12" s="14"/>
      <c r="J12" s="14"/>
      <c r="K12" s="14"/>
      <c r="L12" s="14"/>
      <c r="M12" s="14"/>
      <c r="N12" s="15">
        <f t="shared" si="0"/>
        <v>6.66</v>
      </c>
      <c r="O12" s="14">
        <v>9.3000000000000007</v>
      </c>
      <c r="P12" s="14">
        <v>9.5</v>
      </c>
      <c r="Q12" s="14">
        <v>5</v>
      </c>
      <c r="R12" s="14"/>
      <c r="S12" s="14"/>
      <c r="T12" s="21"/>
      <c r="U12" s="21"/>
      <c r="V12" s="15">
        <f t="shared" si="1"/>
        <v>7.93</v>
      </c>
      <c r="W12" s="14">
        <v>9.8000000000000007</v>
      </c>
      <c r="X12" s="14">
        <v>9.8000000000000007</v>
      </c>
      <c r="Y12" s="14"/>
      <c r="Z12" s="15">
        <f t="shared" si="2"/>
        <v>9.8000000000000007</v>
      </c>
      <c r="AA12" s="14" t="s">
        <v>310</v>
      </c>
      <c r="AB12" s="14"/>
      <c r="AC12" s="14"/>
      <c r="AD12" s="15"/>
      <c r="AE12" s="17">
        <f t="shared" si="4"/>
        <v>4.87</v>
      </c>
      <c r="AF12" s="18">
        <v>10</v>
      </c>
      <c r="AG12" s="15">
        <f t="shared" si="5"/>
        <v>2</v>
      </c>
      <c r="AH12" s="19">
        <f t="shared" si="6"/>
        <v>6.87</v>
      </c>
    </row>
    <row r="13" spans="1:34">
      <c r="A13" s="20">
        <v>6</v>
      </c>
      <c r="B13" s="12" t="s">
        <v>32</v>
      </c>
      <c r="C13" s="13" t="s">
        <v>33</v>
      </c>
      <c r="D13" s="14">
        <v>10</v>
      </c>
      <c r="E13" s="14">
        <v>0</v>
      </c>
      <c r="F13" s="14">
        <v>10</v>
      </c>
      <c r="G13" s="14"/>
      <c r="H13" s="14"/>
      <c r="I13" s="14"/>
      <c r="J13" s="14"/>
      <c r="K13" s="14"/>
      <c r="L13" s="14"/>
      <c r="M13" s="14"/>
      <c r="N13" s="15">
        <f t="shared" si="0"/>
        <v>6.66</v>
      </c>
      <c r="O13" s="14">
        <v>9.8000000000000007</v>
      </c>
      <c r="P13" s="14">
        <v>8.1999999999999993</v>
      </c>
      <c r="Q13" s="14" t="s">
        <v>310</v>
      </c>
      <c r="R13" s="14"/>
      <c r="S13" s="14"/>
      <c r="T13" s="21"/>
      <c r="U13" s="21"/>
      <c r="V13" s="15">
        <f t="shared" si="1"/>
        <v>9</v>
      </c>
      <c r="W13" s="14" t="s">
        <v>310</v>
      </c>
      <c r="X13" s="14" t="s">
        <v>310</v>
      </c>
      <c r="Y13" s="14"/>
      <c r="Z13" s="15"/>
      <c r="AA13" s="14">
        <v>0</v>
      </c>
      <c r="AB13" s="14"/>
      <c r="AC13" s="22"/>
      <c r="AD13" s="15">
        <f t="shared" si="3"/>
        <v>0</v>
      </c>
      <c r="AE13" s="17">
        <f t="shared" si="4"/>
        <v>3.13</v>
      </c>
      <c r="AF13" s="18">
        <v>8.5</v>
      </c>
      <c r="AG13" s="15">
        <f t="shared" si="5"/>
        <v>1.7</v>
      </c>
      <c r="AH13" s="19">
        <f t="shared" si="6"/>
        <v>4.83</v>
      </c>
    </row>
    <row r="14" spans="1:34">
      <c r="A14" s="20">
        <v>7</v>
      </c>
      <c r="B14" s="23" t="s">
        <v>34</v>
      </c>
      <c r="C14" s="13" t="s">
        <v>35</v>
      </c>
      <c r="D14" s="14">
        <v>9.5</v>
      </c>
      <c r="E14" s="14">
        <v>0</v>
      </c>
      <c r="F14" s="14">
        <v>0</v>
      </c>
      <c r="G14" s="14"/>
      <c r="H14" s="14"/>
      <c r="I14" s="14"/>
      <c r="J14" s="14"/>
      <c r="K14" s="14"/>
      <c r="L14" s="14"/>
      <c r="M14" s="14"/>
      <c r="N14" s="15">
        <f t="shared" si="0"/>
        <v>3.16</v>
      </c>
      <c r="O14" s="14">
        <v>9.6</v>
      </c>
      <c r="P14" s="14">
        <v>9.4</v>
      </c>
      <c r="Q14" s="14">
        <v>0</v>
      </c>
      <c r="R14" s="14"/>
      <c r="S14" s="14"/>
      <c r="T14" s="21"/>
      <c r="U14" s="21"/>
      <c r="V14" s="15">
        <f t="shared" si="1"/>
        <v>6.33</v>
      </c>
      <c r="W14" s="14">
        <v>9.8000000000000007</v>
      </c>
      <c r="X14" s="14">
        <v>10</v>
      </c>
      <c r="Y14" s="14"/>
      <c r="Z14" s="15">
        <f t="shared" si="2"/>
        <v>9.9</v>
      </c>
      <c r="AA14" s="14">
        <v>1.5</v>
      </c>
      <c r="AB14" s="14"/>
      <c r="AC14" s="14"/>
      <c r="AD14" s="15">
        <f t="shared" si="3"/>
        <v>1.5</v>
      </c>
      <c r="AE14" s="17">
        <f t="shared" si="4"/>
        <v>4.17</v>
      </c>
      <c r="AF14" s="18">
        <v>8</v>
      </c>
      <c r="AG14" s="15">
        <f t="shared" si="5"/>
        <v>1.6</v>
      </c>
      <c r="AH14" s="19">
        <f t="shared" si="6"/>
        <v>5.77</v>
      </c>
    </row>
    <row r="15" spans="1:34">
      <c r="A15" s="20">
        <v>8</v>
      </c>
      <c r="B15" s="12" t="s">
        <v>36</v>
      </c>
      <c r="C15" s="13" t="s">
        <v>37</v>
      </c>
      <c r="D15" s="14">
        <v>10</v>
      </c>
      <c r="E15" s="14">
        <v>0</v>
      </c>
      <c r="F15" s="14">
        <v>9.5</v>
      </c>
      <c r="G15" s="14"/>
      <c r="H15" s="14"/>
      <c r="I15" s="14"/>
      <c r="J15" s="14"/>
      <c r="K15" s="14"/>
      <c r="L15" s="14"/>
      <c r="M15" s="14"/>
      <c r="N15" s="15">
        <f t="shared" si="0"/>
        <v>6.5</v>
      </c>
      <c r="O15" s="14">
        <v>9.1</v>
      </c>
      <c r="P15" s="14">
        <v>8.1999999999999993</v>
      </c>
      <c r="Q15" s="14">
        <v>0</v>
      </c>
      <c r="R15" s="14"/>
      <c r="S15" s="14"/>
      <c r="T15" s="21"/>
      <c r="U15" s="21"/>
      <c r="V15" s="15">
        <f t="shared" si="1"/>
        <v>5.76</v>
      </c>
      <c r="W15" s="14">
        <v>10</v>
      </c>
      <c r="X15" s="14">
        <v>10</v>
      </c>
      <c r="Y15" s="14"/>
      <c r="Z15" s="15">
        <f t="shared" si="2"/>
        <v>10</v>
      </c>
      <c r="AA15" s="14">
        <v>0</v>
      </c>
      <c r="AB15" s="14"/>
      <c r="AC15" s="14"/>
      <c r="AD15" s="15">
        <f t="shared" si="3"/>
        <v>0</v>
      </c>
      <c r="AE15" s="17">
        <f t="shared" si="4"/>
        <v>4.45</v>
      </c>
      <c r="AF15" s="18">
        <v>7</v>
      </c>
      <c r="AG15" s="15">
        <f t="shared" si="5"/>
        <v>1.4</v>
      </c>
      <c r="AH15" s="19">
        <f t="shared" si="6"/>
        <v>5.85</v>
      </c>
    </row>
    <row r="16" spans="1:34">
      <c r="A16" s="20">
        <v>9</v>
      </c>
      <c r="B16" s="24" t="s">
        <v>38</v>
      </c>
      <c r="C16" s="13" t="s">
        <v>39</v>
      </c>
      <c r="D16" s="14">
        <v>9.5</v>
      </c>
      <c r="E16" s="14">
        <v>0</v>
      </c>
      <c r="F16" s="14">
        <v>10</v>
      </c>
      <c r="G16" s="14"/>
      <c r="H16" s="14"/>
      <c r="I16" s="14"/>
      <c r="J16" s="14"/>
      <c r="K16" s="14"/>
      <c r="L16" s="14"/>
      <c r="M16" s="14"/>
      <c r="N16" s="15">
        <f t="shared" si="0"/>
        <v>6.5</v>
      </c>
      <c r="O16" s="14">
        <v>9.6</v>
      </c>
      <c r="P16" s="14">
        <v>10</v>
      </c>
      <c r="Q16" s="14">
        <v>9.6</v>
      </c>
      <c r="R16" s="14"/>
      <c r="S16" s="14"/>
      <c r="T16" s="21"/>
      <c r="U16" s="21"/>
      <c r="V16" s="15">
        <f t="shared" si="1"/>
        <v>9.73</v>
      </c>
      <c r="W16" s="14">
        <v>10</v>
      </c>
      <c r="X16" s="14">
        <v>10</v>
      </c>
      <c r="Y16" s="14"/>
      <c r="Z16" s="15">
        <f t="shared" si="2"/>
        <v>10</v>
      </c>
      <c r="AA16" s="14">
        <v>10</v>
      </c>
      <c r="AB16" s="14"/>
      <c r="AC16" s="14"/>
      <c r="AD16" s="15">
        <f t="shared" si="3"/>
        <v>10</v>
      </c>
      <c r="AE16" s="17">
        <f t="shared" si="4"/>
        <v>7.24</v>
      </c>
      <c r="AF16" s="18">
        <v>10</v>
      </c>
      <c r="AG16" s="15">
        <f t="shared" si="5"/>
        <v>2</v>
      </c>
      <c r="AH16" s="19">
        <f t="shared" si="6"/>
        <v>9.24</v>
      </c>
    </row>
    <row r="17" spans="1:34">
      <c r="A17" s="20">
        <v>10</v>
      </c>
      <c r="B17" s="12" t="s">
        <v>40</v>
      </c>
      <c r="C17" s="13" t="s">
        <v>41</v>
      </c>
      <c r="D17" s="14">
        <v>10</v>
      </c>
      <c r="E17" s="14">
        <v>10</v>
      </c>
      <c r="F17" s="14">
        <v>0</v>
      </c>
      <c r="G17" s="14"/>
      <c r="H17" s="14"/>
      <c r="I17" s="14"/>
      <c r="J17" s="14"/>
      <c r="K17" s="14"/>
      <c r="L17" s="14"/>
      <c r="M17" s="14"/>
      <c r="N17" s="15">
        <f t="shared" si="0"/>
        <v>6.66</v>
      </c>
      <c r="O17" s="14">
        <v>9.5</v>
      </c>
      <c r="P17" s="14">
        <v>9.4</v>
      </c>
      <c r="Q17" s="14">
        <v>9.6</v>
      </c>
      <c r="R17" s="14"/>
      <c r="S17" s="14"/>
      <c r="T17" s="21"/>
      <c r="U17" s="21"/>
      <c r="V17" s="15">
        <f t="shared" si="1"/>
        <v>9.5</v>
      </c>
      <c r="W17" s="14">
        <v>9.8000000000000007</v>
      </c>
      <c r="X17" s="14">
        <v>10</v>
      </c>
      <c r="Y17" s="14"/>
      <c r="Z17" s="15">
        <f t="shared" si="2"/>
        <v>9.9</v>
      </c>
      <c r="AA17" s="14">
        <v>7.5</v>
      </c>
      <c r="AB17" s="14"/>
      <c r="AC17" s="14"/>
      <c r="AD17" s="15">
        <f t="shared" si="3"/>
        <v>7.5</v>
      </c>
      <c r="AE17" s="17">
        <f t="shared" si="4"/>
        <v>6.71</v>
      </c>
      <c r="AF17" s="18">
        <v>10</v>
      </c>
      <c r="AG17" s="15">
        <f t="shared" si="5"/>
        <v>2</v>
      </c>
      <c r="AH17" s="19">
        <f t="shared" si="6"/>
        <v>8.7100000000000009</v>
      </c>
    </row>
    <row r="18" spans="1:34">
      <c r="A18" s="20">
        <v>11</v>
      </c>
      <c r="B18" s="23" t="s">
        <v>42</v>
      </c>
      <c r="C18" s="13" t="s">
        <v>43</v>
      </c>
      <c r="D18" s="14">
        <v>10</v>
      </c>
      <c r="E18" s="14">
        <v>10</v>
      </c>
      <c r="F18" s="14" t="s">
        <v>450</v>
      </c>
      <c r="G18" s="14"/>
      <c r="H18" s="14"/>
      <c r="I18" s="14"/>
      <c r="J18" s="14"/>
      <c r="K18" s="14"/>
      <c r="L18" s="14"/>
      <c r="M18" s="14"/>
      <c r="N18" s="15">
        <f t="shared" si="0"/>
        <v>10</v>
      </c>
      <c r="O18" s="14">
        <v>8.3000000000000007</v>
      </c>
      <c r="P18" s="14">
        <v>1</v>
      </c>
      <c r="Q18" s="14">
        <v>9.8000000000000007</v>
      </c>
      <c r="R18" s="14"/>
      <c r="S18" s="14"/>
      <c r="T18" s="21"/>
      <c r="U18" s="21"/>
      <c r="V18" s="15">
        <f t="shared" si="1"/>
        <v>6.36</v>
      </c>
      <c r="W18" s="14">
        <v>10</v>
      </c>
      <c r="X18" s="14">
        <v>10</v>
      </c>
      <c r="Y18" s="14"/>
      <c r="Z18" s="15">
        <f t="shared" si="2"/>
        <v>10</v>
      </c>
      <c r="AA18" s="14" t="s">
        <v>310</v>
      </c>
      <c r="AB18" s="14"/>
      <c r="AC18" s="14"/>
      <c r="AD18" s="15"/>
      <c r="AE18" s="17">
        <f t="shared" si="4"/>
        <v>5.27</v>
      </c>
      <c r="AF18" s="18">
        <v>0</v>
      </c>
      <c r="AG18" s="15">
        <f t="shared" si="5"/>
        <v>0</v>
      </c>
      <c r="AH18" s="19">
        <f t="shared" si="6"/>
        <v>5.27</v>
      </c>
    </row>
    <row r="19" spans="1:34">
      <c r="A19" s="20">
        <v>12</v>
      </c>
      <c r="B19" s="24" t="s">
        <v>44</v>
      </c>
      <c r="C19" s="13" t="s">
        <v>45</v>
      </c>
      <c r="D19" s="14">
        <v>10</v>
      </c>
      <c r="E19" s="14">
        <v>9.5</v>
      </c>
      <c r="F19" s="14">
        <v>9.5</v>
      </c>
      <c r="G19" s="14"/>
      <c r="H19" s="14"/>
      <c r="I19" s="14"/>
      <c r="J19" s="14"/>
      <c r="K19" s="14"/>
      <c r="L19" s="14"/>
      <c r="M19" s="14"/>
      <c r="N19" s="15">
        <f t="shared" si="0"/>
        <v>9.66</v>
      </c>
      <c r="O19" s="14">
        <v>10</v>
      </c>
      <c r="P19" s="14">
        <v>8.1999999999999993</v>
      </c>
      <c r="Q19" s="14">
        <v>9.3000000000000007</v>
      </c>
      <c r="R19" s="14"/>
      <c r="S19" s="14"/>
      <c r="T19" s="21"/>
      <c r="U19" s="21"/>
      <c r="V19" s="15">
        <f t="shared" si="1"/>
        <v>9.16</v>
      </c>
      <c r="W19" s="14">
        <v>10</v>
      </c>
      <c r="X19" s="14">
        <v>10</v>
      </c>
      <c r="Y19" s="14"/>
      <c r="Z19" s="15">
        <f t="shared" si="2"/>
        <v>10</v>
      </c>
      <c r="AA19" s="14">
        <v>3.5</v>
      </c>
      <c r="AB19" s="14"/>
      <c r="AC19" s="14"/>
      <c r="AD19" s="15">
        <f t="shared" si="3"/>
        <v>3.5</v>
      </c>
      <c r="AE19" s="17">
        <f t="shared" si="4"/>
        <v>6.46</v>
      </c>
      <c r="AF19" s="18">
        <v>10</v>
      </c>
      <c r="AG19" s="15">
        <f t="shared" si="5"/>
        <v>2</v>
      </c>
      <c r="AH19" s="19">
        <f t="shared" si="6"/>
        <v>8.4600000000000009</v>
      </c>
    </row>
    <row r="20" spans="1:34">
      <c r="A20" s="20">
        <v>13</v>
      </c>
      <c r="B20" s="23" t="s">
        <v>46</v>
      </c>
      <c r="C20" s="13" t="s">
        <v>47</v>
      </c>
      <c r="D20" s="14">
        <v>10</v>
      </c>
      <c r="E20" s="14">
        <v>9</v>
      </c>
      <c r="F20" s="14">
        <v>0</v>
      </c>
      <c r="G20" s="14"/>
      <c r="H20" s="14"/>
      <c r="I20" s="14"/>
      <c r="J20" s="14"/>
      <c r="K20" s="14"/>
      <c r="L20" s="14"/>
      <c r="M20" s="14"/>
      <c r="N20" s="15">
        <f t="shared" si="0"/>
        <v>6.33</v>
      </c>
      <c r="O20" s="14">
        <v>10</v>
      </c>
      <c r="P20" s="14">
        <v>9.8000000000000007</v>
      </c>
      <c r="Q20" s="14">
        <v>10</v>
      </c>
      <c r="R20" s="14"/>
      <c r="S20" s="14"/>
      <c r="T20" s="21"/>
      <c r="U20" s="21"/>
      <c r="V20" s="15">
        <f t="shared" si="1"/>
        <v>9.93</v>
      </c>
      <c r="W20" s="14">
        <v>10</v>
      </c>
      <c r="X20" s="14">
        <v>10</v>
      </c>
      <c r="Y20" s="14"/>
      <c r="Z20" s="15">
        <f t="shared" si="2"/>
        <v>10</v>
      </c>
      <c r="AA20" s="14">
        <v>9.5</v>
      </c>
      <c r="AB20" s="14"/>
      <c r="AC20" s="14"/>
      <c r="AD20" s="15">
        <f t="shared" si="3"/>
        <v>9.5</v>
      </c>
      <c r="AE20" s="17">
        <f t="shared" si="4"/>
        <v>7.15</v>
      </c>
      <c r="AF20" s="18">
        <v>10</v>
      </c>
      <c r="AG20" s="15">
        <f t="shared" si="5"/>
        <v>2</v>
      </c>
      <c r="AH20" s="19">
        <f t="shared" si="6"/>
        <v>9.15</v>
      </c>
    </row>
    <row r="21" spans="1:34">
      <c r="A21" s="20">
        <v>14</v>
      </c>
      <c r="B21" s="23" t="s">
        <v>48</v>
      </c>
      <c r="C21" s="13" t="s">
        <v>49</v>
      </c>
      <c r="D21" s="14">
        <v>10</v>
      </c>
      <c r="E21" s="14">
        <v>10</v>
      </c>
      <c r="F21" s="14">
        <v>0</v>
      </c>
      <c r="G21" s="14"/>
      <c r="H21" s="14"/>
      <c r="I21" s="14"/>
      <c r="J21" s="14"/>
      <c r="K21" s="14"/>
      <c r="L21" s="14"/>
      <c r="M21" s="14"/>
      <c r="N21" s="15">
        <f t="shared" si="0"/>
        <v>6.66</v>
      </c>
      <c r="O21" s="14" t="s">
        <v>310</v>
      </c>
      <c r="P21" s="14">
        <v>9.1</v>
      </c>
      <c r="Q21" s="14">
        <v>9.6</v>
      </c>
      <c r="R21" s="14"/>
      <c r="S21" s="14"/>
      <c r="T21" s="21"/>
      <c r="U21" s="21"/>
      <c r="V21" s="15">
        <f t="shared" si="1"/>
        <v>9.35</v>
      </c>
      <c r="W21" s="14">
        <v>9.8000000000000007</v>
      </c>
      <c r="X21" s="14">
        <v>10</v>
      </c>
      <c r="Y21" s="14"/>
      <c r="Z21" s="15">
        <f t="shared" si="2"/>
        <v>9.9</v>
      </c>
      <c r="AA21" s="14">
        <v>9.5</v>
      </c>
      <c r="AB21" s="14"/>
      <c r="AC21" s="14"/>
      <c r="AD21" s="15">
        <f t="shared" si="3"/>
        <v>9.5</v>
      </c>
      <c r="AE21" s="17">
        <f t="shared" si="4"/>
        <v>7.08</v>
      </c>
      <c r="AF21" s="18">
        <v>10</v>
      </c>
      <c r="AG21" s="15">
        <f t="shared" si="5"/>
        <v>2</v>
      </c>
      <c r="AH21" s="19">
        <f t="shared" si="6"/>
        <v>9.08</v>
      </c>
    </row>
    <row r="22" spans="1:34">
      <c r="A22" s="20">
        <v>15</v>
      </c>
      <c r="B22" s="12" t="s">
        <v>50</v>
      </c>
      <c r="C22" s="13" t="s">
        <v>51</v>
      </c>
      <c r="D22" s="14">
        <v>10</v>
      </c>
      <c r="E22" s="14">
        <v>10</v>
      </c>
      <c r="F22" s="14">
        <v>9</v>
      </c>
      <c r="G22" s="14"/>
      <c r="H22" s="14"/>
      <c r="I22" s="14"/>
      <c r="J22" s="14"/>
      <c r="K22" s="14"/>
      <c r="L22" s="14"/>
      <c r="M22" s="14"/>
      <c r="N22" s="15">
        <f t="shared" si="0"/>
        <v>9.66</v>
      </c>
      <c r="O22" s="14">
        <v>10</v>
      </c>
      <c r="P22" s="14">
        <v>10</v>
      </c>
      <c r="Q22" s="14">
        <v>9.8000000000000007</v>
      </c>
      <c r="R22" s="14"/>
      <c r="S22" s="14"/>
      <c r="T22" s="21"/>
      <c r="U22" s="21"/>
      <c r="V22" s="15">
        <f t="shared" si="1"/>
        <v>9.93</v>
      </c>
      <c r="W22" s="14">
        <v>9.8000000000000007</v>
      </c>
      <c r="X22" s="14">
        <v>9.8000000000000007</v>
      </c>
      <c r="Y22" s="14"/>
      <c r="Z22" s="15">
        <f t="shared" si="2"/>
        <v>9.8000000000000007</v>
      </c>
      <c r="AA22" s="14">
        <v>9.5</v>
      </c>
      <c r="AB22" s="14"/>
      <c r="AC22" s="14"/>
      <c r="AD22" s="15">
        <f t="shared" si="3"/>
        <v>9.5</v>
      </c>
      <c r="AE22" s="17">
        <f t="shared" si="4"/>
        <v>7.77</v>
      </c>
      <c r="AF22" s="18">
        <v>10</v>
      </c>
      <c r="AG22" s="15">
        <f t="shared" si="5"/>
        <v>2</v>
      </c>
      <c r="AH22" s="19">
        <f t="shared" si="6"/>
        <v>9.77</v>
      </c>
    </row>
    <row r="23" spans="1:34">
      <c r="A23" s="20">
        <v>16</v>
      </c>
      <c r="B23" s="12" t="s">
        <v>52</v>
      </c>
      <c r="C23" s="13" t="s">
        <v>53</v>
      </c>
      <c r="D23" s="14">
        <v>9.5</v>
      </c>
      <c r="E23" s="14">
        <v>0</v>
      </c>
      <c r="F23" s="14">
        <v>7</v>
      </c>
      <c r="G23" s="14"/>
      <c r="H23" s="14"/>
      <c r="I23" s="14"/>
      <c r="J23" s="14"/>
      <c r="K23" s="14"/>
      <c r="L23" s="14"/>
      <c r="M23" s="14"/>
      <c r="N23" s="15">
        <f t="shared" si="0"/>
        <v>5.5</v>
      </c>
      <c r="O23" s="14">
        <v>9.6</v>
      </c>
      <c r="P23" s="14">
        <v>8.4</v>
      </c>
      <c r="Q23" s="14">
        <v>9.6</v>
      </c>
      <c r="R23" s="14"/>
      <c r="S23" s="14"/>
      <c r="T23" s="21"/>
      <c r="U23" s="21"/>
      <c r="V23" s="15">
        <f t="shared" si="1"/>
        <v>9.1999999999999993</v>
      </c>
      <c r="W23" s="14" t="s">
        <v>310</v>
      </c>
      <c r="X23" s="14" t="s">
        <v>310</v>
      </c>
      <c r="Y23" s="14"/>
      <c r="Z23" s="15"/>
      <c r="AA23" s="14">
        <v>8.5</v>
      </c>
      <c r="AB23" s="14"/>
      <c r="AC23" s="14"/>
      <c r="AD23" s="15">
        <f t="shared" si="3"/>
        <v>8.5</v>
      </c>
      <c r="AE23" s="17">
        <f t="shared" si="4"/>
        <v>4.6399999999999997</v>
      </c>
      <c r="AF23" s="18">
        <v>9</v>
      </c>
      <c r="AG23" s="15">
        <f t="shared" si="5"/>
        <v>1.8</v>
      </c>
      <c r="AH23" s="19">
        <f t="shared" si="6"/>
        <v>6.4399999999999995</v>
      </c>
    </row>
    <row r="24" spans="1:34">
      <c r="A24" s="20">
        <v>17</v>
      </c>
      <c r="B24" s="24" t="s">
        <v>54</v>
      </c>
      <c r="C24" s="13" t="s">
        <v>55</v>
      </c>
      <c r="D24" s="14">
        <v>10</v>
      </c>
      <c r="E24" s="14">
        <v>0</v>
      </c>
      <c r="F24" s="14">
        <v>10</v>
      </c>
      <c r="G24" s="14"/>
      <c r="H24" s="14"/>
      <c r="I24" s="14"/>
      <c r="J24" s="14"/>
      <c r="K24" s="14"/>
      <c r="L24" s="14"/>
      <c r="M24" s="14"/>
      <c r="N24" s="15">
        <f t="shared" si="0"/>
        <v>6.66</v>
      </c>
      <c r="O24" s="14">
        <v>8.4</v>
      </c>
      <c r="P24" s="14">
        <v>10</v>
      </c>
      <c r="Q24" s="14">
        <v>10</v>
      </c>
      <c r="R24" s="14"/>
      <c r="S24" s="14"/>
      <c r="T24" s="21"/>
      <c r="U24" s="21"/>
      <c r="V24" s="15">
        <f t="shared" si="1"/>
        <v>9.4600000000000009</v>
      </c>
      <c r="W24" s="14">
        <v>10</v>
      </c>
      <c r="X24" s="14">
        <v>10</v>
      </c>
      <c r="Y24" s="14"/>
      <c r="Z24" s="15">
        <f t="shared" si="2"/>
        <v>10</v>
      </c>
      <c r="AA24" s="14">
        <v>10</v>
      </c>
      <c r="AB24" s="14"/>
      <c r="AC24" s="14"/>
      <c r="AD24" s="15">
        <f t="shared" si="3"/>
        <v>10</v>
      </c>
      <c r="AE24" s="17">
        <f t="shared" si="4"/>
        <v>7.22</v>
      </c>
      <c r="AF24" s="18">
        <v>10</v>
      </c>
      <c r="AG24" s="15">
        <f t="shared" si="5"/>
        <v>2</v>
      </c>
      <c r="AH24" s="19">
        <f t="shared" si="6"/>
        <v>9.2199999999999989</v>
      </c>
    </row>
    <row r="25" spans="1:34">
      <c r="A25" s="20">
        <v>18</v>
      </c>
      <c r="B25" s="23" t="s">
        <v>56</v>
      </c>
      <c r="C25" s="13" t="s">
        <v>57</v>
      </c>
      <c r="D25" s="14">
        <v>10</v>
      </c>
      <c r="E25" s="14">
        <v>8</v>
      </c>
      <c r="F25" s="14">
        <v>10</v>
      </c>
      <c r="G25" s="14"/>
      <c r="H25" s="14"/>
      <c r="I25" s="14"/>
      <c r="J25" s="14"/>
      <c r="K25" s="14"/>
      <c r="L25" s="14"/>
      <c r="M25" s="14"/>
      <c r="N25" s="15">
        <f t="shared" si="0"/>
        <v>9.33</v>
      </c>
      <c r="O25" s="14">
        <v>10</v>
      </c>
      <c r="P25" s="14">
        <v>10</v>
      </c>
      <c r="Q25" s="14">
        <v>9.1999999999999993</v>
      </c>
      <c r="R25" s="14"/>
      <c r="S25" s="14"/>
      <c r="T25" s="21"/>
      <c r="U25" s="21"/>
      <c r="V25" s="15">
        <f t="shared" si="1"/>
        <v>9.73</v>
      </c>
      <c r="W25" s="14">
        <v>10</v>
      </c>
      <c r="X25" s="14">
        <v>10</v>
      </c>
      <c r="Y25" s="14"/>
      <c r="Z25" s="15">
        <f t="shared" si="2"/>
        <v>10</v>
      </c>
      <c r="AA25" s="14">
        <v>9.5</v>
      </c>
      <c r="AB25" s="14"/>
      <c r="AC25" s="14"/>
      <c r="AD25" s="15">
        <f t="shared" si="3"/>
        <v>9.5</v>
      </c>
      <c r="AE25" s="17">
        <f t="shared" si="4"/>
        <v>7.71</v>
      </c>
      <c r="AF25" s="18">
        <v>10</v>
      </c>
      <c r="AG25" s="15">
        <f t="shared" si="5"/>
        <v>2</v>
      </c>
      <c r="AH25" s="19">
        <f t="shared" si="6"/>
        <v>9.7100000000000009</v>
      </c>
    </row>
    <row r="26" spans="1:34">
      <c r="A26" s="20">
        <v>19</v>
      </c>
      <c r="B26" s="23" t="s">
        <v>58</v>
      </c>
      <c r="C26" s="13" t="s">
        <v>59</v>
      </c>
      <c r="D26" s="14">
        <v>0</v>
      </c>
      <c r="E26" s="14">
        <v>8</v>
      </c>
      <c r="F26" s="14">
        <v>10</v>
      </c>
      <c r="G26" s="14"/>
      <c r="H26" s="14"/>
      <c r="I26" s="14"/>
      <c r="J26" s="14"/>
      <c r="K26" s="14"/>
      <c r="L26" s="14"/>
      <c r="M26" s="14"/>
      <c r="N26" s="15">
        <f t="shared" si="0"/>
        <v>6</v>
      </c>
      <c r="O26" s="14">
        <v>5</v>
      </c>
      <c r="P26" s="14">
        <v>10</v>
      </c>
      <c r="Q26" s="14">
        <v>9.8000000000000007</v>
      </c>
      <c r="R26" s="14"/>
      <c r="S26" s="14"/>
      <c r="T26" s="21"/>
      <c r="U26" s="21"/>
      <c r="V26" s="15">
        <f t="shared" si="1"/>
        <v>8.26</v>
      </c>
      <c r="W26" s="14">
        <v>10</v>
      </c>
      <c r="X26" s="14">
        <v>10</v>
      </c>
      <c r="Y26" s="14"/>
      <c r="Z26" s="15">
        <f t="shared" si="2"/>
        <v>10</v>
      </c>
      <c r="AA26" s="14">
        <v>9.5</v>
      </c>
      <c r="AB26" s="14"/>
      <c r="AC26" s="14"/>
      <c r="AD26" s="15">
        <f t="shared" si="3"/>
        <v>9.5</v>
      </c>
      <c r="AE26" s="17">
        <f t="shared" si="4"/>
        <v>6.75</v>
      </c>
      <c r="AF26" s="18">
        <v>6</v>
      </c>
      <c r="AG26" s="15">
        <f t="shared" si="5"/>
        <v>1.2</v>
      </c>
      <c r="AH26" s="19">
        <f t="shared" si="6"/>
        <v>7.95</v>
      </c>
    </row>
    <row r="27" spans="1:34">
      <c r="A27" s="20">
        <v>20</v>
      </c>
      <c r="B27" s="12" t="s">
        <v>60</v>
      </c>
      <c r="C27" s="13" t="s">
        <v>61</v>
      </c>
      <c r="D27" s="14">
        <v>10</v>
      </c>
      <c r="E27" s="14">
        <v>10</v>
      </c>
      <c r="F27" s="14">
        <v>10</v>
      </c>
      <c r="G27" s="14"/>
      <c r="H27" s="14"/>
      <c r="I27" s="14"/>
      <c r="J27" s="14"/>
      <c r="K27" s="14"/>
      <c r="L27" s="14"/>
      <c r="M27" s="14"/>
      <c r="N27" s="15">
        <f t="shared" si="0"/>
        <v>10</v>
      </c>
      <c r="O27" s="14">
        <v>9</v>
      </c>
      <c r="P27" s="14">
        <v>9.1999999999999993</v>
      </c>
      <c r="Q27" s="14">
        <v>9.8000000000000007</v>
      </c>
      <c r="R27" s="14"/>
      <c r="S27" s="14"/>
      <c r="T27" s="21"/>
      <c r="U27" s="21"/>
      <c r="V27" s="15">
        <f t="shared" si="1"/>
        <v>9.33</v>
      </c>
      <c r="W27" s="14">
        <v>10</v>
      </c>
      <c r="X27" s="14">
        <v>10</v>
      </c>
      <c r="Y27" s="14"/>
      <c r="Z27" s="15">
        <f t="shared" si="2"/>
        <v>10</v>
      </c>
      <c r="AA27" s="14">
        <v>8</v>
      </c>
      <c r="AB27" s="14"/>
      <c r="AC27" s="14"/>
      <c r="AD27" s="15">
        <f t="shared" si="3"/>
        <v>8</v>
      </c>
      <c r="AE27" s="17">
        <f t="shared" si="4"/>
        <v>7.46</v>
      </c>
      <c r="AF27" s="18">
        <v>10</v>
      </c>
      <c r="AG27" s="15">
        <f t="shared" si="5"/>
        <v>2</v>
      </c>
      <c r="AH27" s="19">
        <f t="shared" si="6"/>
        <v>9.4600000000000009</v>
      </c>
    </row>
    <row r="28" spans="1:34">
      <c r="A28" s="20">
        <v>21</v>
      </c>
      <c r="B28" s="12" t="s">
        <v>62</v>
      </c>
      <c r="C28" s="13" t="s">
        <v>63</v>
      </c>
      <c r="D28" s="14">
        <v>10</v>
      </c>
      <c r="E28" s="14">
        <v>10</v>
      </c>
      <c r="F28" s="14">
        <v>10</v>
      </c>
      <c r="G28" s="14"/>
      <c r="H28" s="14"/>
      <c r="I28" s="14"/>
      <c r="J28" s="14"/>
      <c r="K28" s="14"/>
      <c r="L28" s="14"/>
      <c r="M28" s="14"/>
      <c r="N28" s="15">
        <f t="shared" si="0"/>
        <v>10</v>
      </c>
      <c r="O28" s="14">
        <v>9.9</v>
      </c>
      <c r="P28" s="14">
        <v>9.4</v>
      </c>
      <c r="Q28" s="14">
        <v>9.6</v>
      </c>
      <c r="R28" s="14"/>
      <c r="S28" s="14"/>
      <c r="T28" s="21"/>
      <c r="U28" s="21"/>
      <c r="V28" s="15">
        <f t="shared" si="1"/>
        <v>9.6300000000000008</v>
      </c>
      <c r="W28" s="14">
        <v>9.8000000000000007</v>
      </c>
      <c r="X28" s="14">
        <v>10</v>
      </c>
      <c r="Y28" s="14"/>
      <c r="Z28" s="15">
        <f t="shared" si="2"/>
        <v>9.9</v>
      </c>
      <c r="AA28" s="14">
        <v>9.5</v>
      </c>
      <c r="AB28" s="14"/>
      <c r="AC28" s="14"/>
      <c r="AD28" s="15">
        <f t="shared" si="3"/>
        <v>9.5</v>
      </c>
      <c r="AE28" s="17">
        <f t="shared" si="4"/>
        <v>7.8</v>
      </c>
      <c r="AF28" s="18">
        <v>10</v>
      </c>
      <c r="AG28" s="15">
        <f t="shared" si="5"/>
        <v>2</v>
      </c>
      <c r="AH28" s="19">
        <f t="shared" si="6"/>
        <v>9.8000000000000007</v>
      </c>
    </row>
    <row r="29" spans="1:34">
      <c r="A29" s="20">
        <v>22</v>
      </c>
      <c r="B29" s="23" t="s">
        <v>64</v>
      </c>
      <c r="C29" s="13" t="s">
        <v>63</v>
      </c>
      <c r="D29" s="14">
        <v>0</v>
      </c>
      <c r="E29" s="14">
        <v>9</v>
      </c>
      <c r="F29" s="14">
        <v>10</v>
      </c>
      <c r="G29" s="14"/>
      <c r="H29" s="14"/>
      <c r="I29" s="14"/>
      <c r="J29" s="14"/>
      <c r="K29" s="14"/>
      <c r="L29" s="14"/>
      <c r="M29" s="14"/>
      <c r="N29" s="15">
        <f t="shared" si="0"/>
        <v>6.33</v>
      </c>
      <c r="O29" s="14">
        <v>10</v>
      </c>
      <c r="P29" s="14">
        <v>9.1999999999999993</v>
      </c>
      <c r="Q29" s="14">
        <v>10</v>
      </c>
      <c r="R29" s="14"/>
      <c r="S29" s="14"/>
      <c r="T29" s="21"/>
      <c r="U29" s="21"/>
      <c r="V29" s="15">
        <f t="shared" si="1"/>
        <v>9.73</v>
      </c>
      <c r="W29" s="14">
        <v>9.8000000000000007</v>
      </c>
      <c r="X29" s="14">
        <v>9.8000000000000007</v>
      </c>
      <c r="Y29" s="14"/>
      <c r="Z29" s="15">
        <f t="shared" si="2"/>
        <v>9.8000000000000007</v>
      </c>
      <c r="AA29" s="14">
        <v>10</v>
      </c>
      <c r="AB29" s="14"/>
      <c r="AC29" s="14"/>
      <c r="AD29" s="15">
        <f t="shared" si="3"/>
        <v>10</v>
      </c>
      <c r="AE29" s="17">
        <f t="shared" si="4"/>
        <v>7.17</v>
      </c>
      <c r="AF29" s="18">
        <v>9</v>
      </c>
      <c r="AG29" s="15">
        <f t="shared" si="5"/>
        <v>1.8</v>
      </c>
      <c r="AH29" s="19">
        <f t="shared" si="6"/>
        <v>8.9700000000000006</v>
      </c>
    </row>
    <row r="30" spans="1:34">
      <c r="A30" s="20">
        <v>23</v>
      </c>
      <c r="B30" s="12" t="s">
        <v>65</v>
      </c>
      <c r="C30" s="13" t="s">
        <v>66</v>
      </c>
      <c r="D30" s="14">
        <v>10</v>
      </c>
      <c r="E30" s="14">
        <v>9.8000000000000007</v>
      </c>
      <c r="F30" s="14">
        <v>8.5</v>
      </c>
      <c r="G30" s="14"/>
      <c r="H30" s="14"/>
      <c r="I30" s="14"/>
      <c r="J30" s="14"/>
      <c r="K30" s="14"/>
      <c r="L30" s="14"/>
      <c r="M30" s="14"/>
      <c r="N30" s="15">
        <f t="shared" si="0"/>
        <v>9.43</v>
      </c>
      <c r="O30" s="14">
        <v>9.5</v>
      </c>
      <c r="P30" s="14">
        <v>9</v>
      </c>
      <c r="Q30" s="14">
        <v>9.1999999999999993</v>
      </c>
      <c r="R30" s="14"/>
      <c r="S30" s="14"/>
      <c r="T30" s="21"/>
      <c r="U30" s="21"/>
      <c r="V30" s="15">
        <f t="shared" si="1"/>
        <v>9.23</v>
      </c>
      <c r="W30" s="14">
        <v>9.8000000000000007</v>
      </c>
      <c r="X30" s="14">
        <v>9.8000000000000007</v>
      </c>
      <c r="Y30" s="14"/>
      <c r="Z30" s="15">
        <f t="shared" si="2"/>
        <v>9.8000000000000007</v>
      </c>
      <c r="AA30" s="14">
        <v>9</v>
      </c>
      <c r="AB30" s="14"/>
      <c r="AC30" s="14"/>
      <c r="AD30" s="15">
        <f t="shared" si="3"/>
        <v>9</v>
      </c>
      <c r="AE30" s="17">
        <f t="shared" si="4"/>
        <v>7.49</v>
      </c>
      <c r="AF30" s="18">
        <v>10</v>
      </c>
      <c r="AG30" s="15">
        <f t="shared" si="5"/>
        <v>2</v>
      </c>
      <c r="AH30" s="19">
        <f t="shared" si="6"/>
        <v>9.49</v>
      </c>
    </row>
    <row r="31" spans="1:34">
      <c r="A31" s="20"/>
      <c r="B31" s="25"/>
      <c r="C31" s="26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 t="e">
        <f t="shared" si="0"/>
        <v>#DIV/0!</v>
      </c>
      <c r="O31" s="14"/>
      <c r="P31" s="14"/>
      <c r="Q31" s="14"/>
      <c r="R31" s="14"/>
      <c r="S31" s="14"/>
      <c r="T31" s="21"/>
      <c r="U31" s="21"/>
      <c r="V31" s="15" t="e">
        <f t="shared" si="1"/>
        <v>#DIV/0!</v>
      </c>
      <c r="W31" s="14"/>
      <c r="X31" s="14"/>
      <c r="Y31" s="14"/>
      <c r="Z31" s="15" t="e">
        <f t="shared" si="2"/>
        <v>#DIV/0!</v>
      </c>
      <c r="AA31" s="14"/>
      <c r="AB31" s="14"/>
      <c r="AC31" s="14"/>
      <c r="AD31" s="15" t="e">
        <f t="shared" si="3"/>
        <v>#DIV/0!</v>
      </c>
      <c r="AE31" s="17" t="e">
        <f t="shared" si="4"/>
        <v>#DIV/0!</v>
      </c>
      <c r="AF31" s="18"/>
      <c r="AG31" s="15">
        <f t="shared" si="5"/>
        <v>0</v>
      </c>
      <c r="AH31" s="19" t="e">
        <f t="shared" si="6"/>
        <v>#DIV/0!</v>
      </c>
    </row>
    <row r="32" spans="1:34">
      <c r="A32" s="20"/>
      <c r="B32" s="25"/>
      <c r="C32" s="26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 t="e">
        <f t="shared" si="0"/>
        <v>#DIV/0!</v>
      </c>
      <c r="O32" s="14"/>
      <c r="P32" s="14"/>
      <c r="Q32" s="14"/>
      <c r="R32" s="14"/>
      <c r="S32" s="14"/>
      <c r="T32" s="21"/>
      <c r="U32" s="21"/>
      <c r="V32" s="15" t="e">
        <f t="shared" si="1"/>
        <v>#DIV/0!</v>
      </c>
      <c r="W32" s="14"/>
      <c r="X32" s="14"/>
      <c r="Y32" s="14"/>
      <c r="Z32" s="15" t="e">
        <f t="shared" si="2"/>
        <v>#DIV/0!</v>
      </c>
      <c r="AA32" s="14"/>
      <c r="AB32" s="14"/>
      <c r="AC32" s="14"/>
      <c r="AD32" s="15" t="e">
        <f t="shared" si="3"/>
        <v>#DIV/0!</v>
      </c>
      <c r="AE32" s="17" t="e">
        <f t="shared" si="4"/>
        <v>#DIV/0!</v>
      </c>
      <c r="AF32" s="18"/>
      <c r="AG32" s="15">
        <f t="shared" si="5"/>
        <v>0</v>
      </c>
      <c r="AH32" s="19" t="e">
        <f t="shared" si="6"/>
        <v>#DIV/0!</v>
      </c>
    </row>
    <row r="33" spans="1:34">
      <c r="A33" s="20"/>
      <c r="B33" s="27"/>
      <c r="C33" s="26"/>
      <c r="D33" s="28"/>
      <c r="E33" s="21"/>
      <c r="F33" s="21"/>
      <c r="G33" s="21"/>
      <c r="H33" s="21"/>
      <c r="I33" s="21"/>
      <c r="J33" s="21"/>
      <c r="K33" s="21"/>
      <c r="L33" s="21"/>
      <c r="M33" s="21"/>
      <c r="N33" s="29"/>
      <c r="O33" s="28"/>
      <c r="P33" s="21"/>
      <c r="Q33" s="21"/>
      <c r="R33" s="21"/>
      <c r="S33" s="21"/>
      <c r="T33" s="21"/>
      <c r="U33" s="21"/>
      <c r="V33" s="29"/>
      <c r="W33" s="28"/>
      <c r="X33" s="21"/>
      <c r="Y33" s="21"/>
      <c r="Z33" s="29"/>
      <c r="AA33" s="28"/>
      <c r="AB33" s="21"/>
      <c r="AC33" s="21"/>
      <c r="AD33" s="29"/>
      <c r="AE33" s="30"/>
      <c r="AF33" s="28"/>
      <c r="AG33" s="29"/>
      <c r="AH33" s="31"/>
    </row>
    <row r="34" spans="1:34">
      <c r="A34" s="20"/>
      <c r="B34" s="32"/>
      <c r="C34" s="26"/>
      <c r="D34" s="28"/>
      <c r="E34" s="21"/>
      <c r="F34" s="21"/>
      <c r="G34" s="21"/>
      <c r="H34" s="21"/>
      <c r="I34" s="21"/>
      <c r="J34" s="21"/>
      <c r="K34" s="21"/>
      <c r="L34" s="21"/>
      <c r="M34" s="21"/>
      <c r="N34" s="29"/>
      <c r="O34" s="28"/>
      <c r="P34" s="21"/>
      <c r="Q34" s="21"/>
      <c r="R34" s="21"/>
      <c r="S34" s="21"/>
      <c r="T34" s="21"/>
      <c r="U34" s="21"/>
      <c r="V34" s="29"/>
      <c r="W34" s="28"/>
      <c r="X34" s="21"/>
      <c r="Y34" s="21"/>
      <c r="Z34" s="29"/>
      <c r="AA34" s="28"/>
      <c r="AB34" s="21"/>
      <c r="AC34" s="21"/>
      <c r="AD34" s="29"/>
      <c r="AE34" s="30"/>
      <c r="AF34" s="28"/>
      <c r="AG34" s="29"/>
      <c r="AH34" s="31"/>
    </row>
    <row r="35" spans="1:34">
      <c r="A35" s="20"/>
      <c r="B35" s="32"/>
      <c r="C35" s="26"/>
      <c r="D35" s="28"/>
      <c r="E35" s="21"/>
      <c r="F35" s="21"/>
      <c r="G35" s="21"/>
      <c r="H35" s="21"/>
      <c r="I35" s="21"/>
      <c r="J35" s="21"/>
      <c r="K35" s="21"/>
      <c r="L35" s="21"/>
      <c r="M35" s="21"/>
      <c r="N35" s="29"/>
      <c r="O35" s="28"/>
      <c r="P35" s="21"/>
      <c r="Q35" s="21"/>
      <c r="R35" s="21"/>
      <c r="S35" s="21"/>
      <c r="T35" s="21"/>
      <c r="U35" s="21"/>
      <c r="V35" s="29"/>
      <c r="W35" s="28"/>
      <c r="X35" s="21"/>
      <c r="Y35" s="21"/>
      <c r="Z35" s="29"/>
      <c r="AA35" s="28"/>
      <c r="AB35" s="21"/>
      <c r="AC35" s="21"/>
      <c r="AD35" s="29"/>
      <c r="AE35" s="30"/>
      <c r="AF35" s="28"/>
      <c r="AG35" s="29"/>
      <c r="AH35" s="31"/>
    </row>
    <row r="36" spans="1:34">
      <c r="A36" s="20"/>
      <c r="B36" s="25"/>
      <c r="C36" s="26"/>
      <c r="D36" s="28"/>
      <c r="E36" s="21"/>
      <c r="F36" s="21"/>
      <c r="G36" s="21"/>
      <c r="H36" s="21"/>
      <c r="I36" s="21"/>
      <c r="J36" s="21"/>
      <c r="K36" s="21"/>
      <c r="L36" s="21"/>
      <c r="M36" s="21"/>
      <c r="N36" s="29"/>
      <c r="O36" s="28"/>
      <c r="P36" s="21"/>
      <c r="Q36" s="21"/>
      <c r="R36" s="21"/>
      <c r="S36" s="21"/>
      <c r="T36" s="21"/>
      <c r="U36" s="21"/>
      <c r="V36" s="29"/>
      <c r="W36" s="28"/>
      <c r="X36" s="21"/>
      <c r="Y36" s="21"/>
      <c r="Z36" s="29"/>
      <c r="AA36" s="28"/>
      <c r="AB36" s="21"/>
      <c r="AC36" s="21"/>
      <c r="AD36" s="29"/>
      <c r="AE36" s="30"/>
      <c r="AF36" s="28"/>
      <c r="AG36" s="29"/>
      <c r="AH36" s="31"/>
    </row>
    <row r="37" spans="1:34" ht="15.75" thickBot="1">
      <c r="A37" s="33"/>
      <c r="B37" s="34"/>
      <c r="C37" s="35"/>
      <c r="D37" s="36"/>
      <c r="E37" s="37"/>
      <c r="F37" s="37"/>
      <c r="G37" s="37"/>
      <c r="H37" s="37"/>
      <c r="I37" s="37"/>
      <c r="J37" s="37"/>
      <c r="K37" s="37"/>
      <c r="L37" s="37"/>
      <c r="M37" s="37"/>
      <c r="N37" s="38"/>
      <c r="O37" s="36"/>
      <c r="P37" s="37"/>
      <c r="Q37" s="37"/>
      <c r="R37" s="37"/>
      <c r="S37" s="37"/>
      <c r="T37" s="37"/>
      <c r="U37" s="37"/>
      <c r="V37" s="38"/>
      <c r="W37" s="36"/>
      <c r="X37" s="37"/>
      <c r="Y37" s="37"/>
      <c r="Z37" s="38"/>
      <c r="AA37" s="36"/>
      <c r="AB37" s="37"/>
      <c r="AC37" s="37"/>
      <c r="AD37" s="38"/>
      <c r="AE37" s="39"/>
      <c r="AF37" s="28"/>
      <c r="AG37" s="29"/>
      <c r="AH37" s="40"/>
    </row>
    <row r="38" spans="1:34" ht="101.25" customHeight="1" thickBot="1">
      <c r="A38" s="72" t="s">
        <v>67</v>
      </c>
      <c r="B38" s="73"/>
      <c r="C38" s="41" t="s">
        <v>68</v>
      </c>
      <c r="D38" s="70" t="s">
        <v>457</v>
      </c>
      <c r="E38" s="70" t="s">
        <v>454</v>
      </c>
      <c r="F38" s="70" t="s">
        <v>458</v>
      </c>
      <c r="G38" s="43"/>
      <c r="H38" s="43"/>
      <c r="I38" s="43"/>
      <c r="J38" s="43"/>
      <c r="K38" s="43"/>
      <c r="L38" s="43"/>
      <c r="M38" s="43"/>
      <c r="N38" s="44"/>
      <c r="O38" s="70" t="s">
        <v>456</v>
      </c>
      <c r="P38" s="70" t="s">
        <v>455</v>
      </c>
      <c r="Q38" s="70" t="s">
        <v>454</v>
      </c>
      <c r="R38" s="43"/>
      <c r="S38" s="43"/>
      <c r="T38" s="43"/>
      <c r="U38" s="43"/>
      <c r="V38" s="44"/>
      <c r="W38" s="70" t="s">
        <v>453</v>
      </c>
      <c r="X38" s="70" t="s">
        <v>452</v>
      </c>
      <c r="Y38" s="43"/>
      <c r="Z38" s="44"/>
      <c r="AA38" s="70" t="s">
        <v>451</v>
      </c>
      <c r="AB38" s="43"/>
      <c r="AC38" s="43"/>
      <c r="AD38" s="44"/>
      <c r="AE38" s="45"/>
      <c r="AF38" s="42"/>
      <c r="AG38" s="44"/>
      <c r="AH38" s="46"/>
    </row>
  </sheetData>
  <mergeCells count="17"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8:B38"/>
    <mergeCell ref="AG5:AG7"/>
    <mergeCell ref="AH5:AH7"/>
    <mergeCell ref="D6:N6"/>
    <mergeCell ref="O6:V6"/>
    <mergeCell ref="W6:Z6"/>
    <mergeCell ref="AA6:AD6"/>
  </mergeCells>
  <conditionalFormatting sqref="AF8:AF32">
    <cfRule type="cellIs" dxfId="18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workbookViewId="0">
      <selection activeCell="E24" sqref="E24"/>
    </sheetView>
  </sheetViews>
  <sheetFormatPr baseColWidth="10" defaultRowHeight="15"/>
  <cols>
    <col min="1" max="1" width="4.85546875" customWidth="1"/>
    <col min="2" max="3" width="22.28515625" customWidth="1"/>
    <col min="4" max="29" width="4.42578125" customWidth="1"/>
    <col min="30" max="30" width="5.42578125" customWidth="1"/>
    <col min="31" max="32" width="5" customWidth="1"/>
    <col min="33" max="33" width="6.5703125" customWidth="1"/>
  </cols>
  <sheetData>
    <row r="1" spans="1:34" ht="17.25">
      <c r="B1" s="85" t="s">
        <v>0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</row>
    <row r="3" spans="1:34" s="1" customFormat="1" ht="15.75">
      <c r="B3" s="2" t="s">
        <v>69</v>
      </c>
      <c r="C3" s="3" t="s">
        <v>2</v>
      </c>
      <c r="D3" t="s">
        <v>3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>
      <c r="A4" s="3"/>
    </row>
    <row r="5" spans="1:34" ht="21" customHeight="1">
      <c r="A5" s="86" t="s">
        <v>8</v>
      </c>
      <c r="B5" s="89" t="s">
        <v>9</v>
      </c>
      <c r="C5" s="92" t="s">
        <v>10</v>
      </c>
      <c r="D5" s="95" t="s">
        <v>11</v>
      </c>
      <c r="E5" s="96"/>
      <c r="F5" s="96"/>
      <c r="G5" s="96"/>
      <c r="H5" s="96"/>
      <c r="I5" s="96"/>
      <c r="J5" s="96"/>
      <c r="K5" s="96"/>
      <c r="L5" s="96"/>
      <c r="M5" s="96"/>
      <c r="N5" s="97"/>
      <c r="O5" s="95" t="s">
        <v>12</v>
      </c>
      <c r="P5" s="96"/>
      <c r="Q5" s="96"/>
      <c r="R5" s="96"/>
      <c r="S5" s="96"/>
      <c r="T5" s="96"/>
      <c r="U5" s="96"/>
      <c r="V5" s="97"/>
      <c r="W5" s="98" t="s">
        <v>13</v>
      </c>
      <c r="X5" s="99"/>
      <c r="Y5" s="99"/>
      <c r="Z5" s="100"/>
      <c r="AA5" s="95" t="s">
        <v>14</v>
      </c>
      <c r="AB5" s="96"/>
      <c r="AC5" s="96"/>
      <c r="AD5" s="96"/>
      <c r="AE5" s="101">
        <v>0.8</v>
      </c>
      <c r="AF5" s="104" t="s">
        <v>15</v>
      </c>
      <c r="AG5" s="74">
        <v>0.2</v>
      </c>
      <c r="AH5" s="76" t="s">
        <v>16</v>
      </c>
    </row>
    <row r="6" spans="1:34" ht="16.5" customHeight="1">
      <c r="A6" s="87"/>
      <c r="B6" s="90"/>
      <c r="C6" s="93"/>
      <c r="D6" s="79" t="s">
        <v>17</v>
      </c>
      <c r="E6" s="80"/>
      <c r="F6" s="80"/>
      <c r="G6" s="80"/>
      <c r="H6" s="80"/>
      <c r="I6" s="80"/>
      <c r="J6" s="80"/>
      <c r="K6" s="80"/>
      <c r="L6" s="80"/>
      <c r="M6" s="80"/>
      <c r="N6" s="81"/>
      <c r="O6" s="79" t="s">
        <v>18</v>
      </c>
      <c r="P6" s="80"/>
      <c r="Q6" s="80"/>
      <c r="R6" s="80"/>
      <c r="S6" s="80"/>
      <c r="T6" s="80"/>
      <c r="U6" s="80"/>
      <c r="V6" s="81"/>
      <c r="W6" s="82" t="s">
        <v>19</v>
      </c>
      <c r="X6" s="83"/>
      <c r="Y6" s="83"/>
      <c r="Z6" s="84"/>
      <c r="AA6" s="82" t="s">
        <v>20</v>
      </c>
      <c r="AB6" s="83"/>
      <c r="AC6" s="83"/>
      <c r="AD6" s="83"/>
      <c r="AE6" s="102"/>
      <c r="AF6" s="105"/>
      <c r="AG6" s="75"/>
      <c r="AH6" s="77"/>
    </row>
    <row r="7" spans="1:34" ht="39" customHeight="1" thickBot="1">
      <c r="A7" s="88"/>
      <c r="B7" s="91"/>
      <c r="C7" s="94"/>
      <c r="D7" s="6"/>
      <c r="E7" s="7"/>
      <c r="F7" s="7"/>
      <c r="G7" s="7"/>
      <c r="H7" s="7"/>
      <c r="I7" s="7"/>
      <c r="J7" s="7"/>
      <c r="K7" s="7"/>
      <c r="L7" s="7"/>
      <c r="M7" s="7"/>
      <c r="N7" s="8" t="s">
        <v>21</v>
      </c>
      <c r="O7" s="6"/>
      <c r="P7" s="7"/>
      <c r="Q7" s="7"/>
      <c r="R7" s="7"/>
      <c r="S7" s="7"/>
      <c r="T7" s="9"/>
      <c r="U7" s="9"/>
      <c r="V7" s="8" t="s">
        <v>21</v>
      </c>
      <c r="W7" s="6"/>
      <c r="X7" s="7"/>
      <c r="Y7" s="7"/>
      <c r="Z7" s="8" t="s">
        <v>21</v>
      </c>
      <c r="AA7" s="6"/>
      <c r="AB7" s="7"/>
      <c r="AC7" s="7"/>
      <c r="AD7" s="10" t="s">
        <v>21</v>
      </c>
      <c r="AE7" s="103"/>
      <c r="AF7" s="105"/>
      <c r="AG7" s="75"/>
      <c r="AH7" s="78"/>
    </row>
    <row r="8" spans="1:34">
      <c r="A8" s="47">
        <v>1</v>
      </c>
      <c r="B8" s="12" t="s">
        <v>70</v>
      </c>
      <c r="C8" s="13" t="s">
        <v>71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5" t="e">
        <f>TRUNC(AVERAGE(D8:M8),2)</f>
        <v>#DIV/0!</v>
      </c>
      <c r="O8" s="14"/>
      <c r="P8" s="14"/>
      <c r="Q8" s="14"/>
      <c r="R8" s="14"/>
      <c r="S8" s="14"/>
      <c r="T8" s="16"/>
      <c r="U8" s="16"/>
      <c r="V8" s="15" t="e">
        <f>TRUNC(AVERAGE(O8:U8),2)</f>
        <v>#DIV/0!</v>
      </c>
      <c r="W8" s="14"/>
      <c r="X8" s="14"/>
      <c r="Y8" s="14"/>
      <c r="Z8" s="15" t="e">
        <f>TRUNC(AVERAGE(W8:Y8),2)</f>
        <v>#DIV/0!</v>
      </c>
      <c r="AA8" s="14"/>
      <c r="AB8" s="14"/>
      <c r="AC8" s="14"/>
      <c r="AD8" s="15" t="e">
        <f>TRUNC(AVERAGE(AA8:AC8),2)</f>
        <v>#DIV/0!</v>
      </c>
      <c r="AE8" s="17" t="e">
        <f>TRUNC((((+N8+V8+Z8+AD8)/4)*0.8),2)</f>
        <v>#DIV/0!</v>
      </c>
      <c r="AF8" s="18"/>
      <c r="AG8" s="15">
        <f>TRUNC((AF8*0.2),2)</f>
        <v>0</v>
      </c>
      <c r="AH8" s="19" t="e">
        <f>+AE8+AG8</f>
        <v>#DIV/0!</v>
      </c>
    </row>
    <row r="9" spans="1:34">
      <c r="A9" s="47">
        <v>2</v>
      </c>
      <c r="B9" s="23" t="s">
        <v>72</v>
      </c>
      <c r="C9" s="13" t="s">
        <v>73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5" t="e">
        <f t="shared" ref="N9:N32" si="0">TRUNC(AVERAGE(D9:M9),2)</f>
        <v>#DIV/0!</v>
      </c>
      <c r="O9" s="14"/>
      <c r="P9" s="14"/>
      <c r="Q9" s="14"/>
      <c r="R9" s="14"/>
      <c r="S9" s="14"/>
      <c r="T9" s="21"/>
      <c r="U9" s="21"/>
      <c r="V9" s="15" t="e">
        <f t="shared" ref="V9:V32" si="1">TRUNC(AVERAGE(O9:U9),2)</f>
        <v>#DIV/0!</v>
      </c>
      <c r="W9" s="14"/>
      <c r="X9" s="14"/>
      <c r="Y9" s="14"/>
      <c r="Z9" s="15" t="e">
        <f t="shared" ref="Z9:Z32" si="2">TRUNC(AVERAGE(W9:Y9),2)</f>
        <v>#DIV/0!</v>
      </c>
      <c r="AA9" s="22"/>
      <c r="AB9" s="14"/>
      <c r="AC9" s="14"/>
      <c r="AD9" s="15" t="e">
        <f t="shared" ref="AD9:AD32" si="3">TRUNC(AVERAGE(AA9:AC9),2)</f>
        <v>#DIV/0!</v>
      </c>
      <c r="AE9" s="17" t="e">
        <f t="shared" ref="AE9:AE32" si="4">TRUNC((((+N9+V9+Z9+AD9)/4)*0.8),2)</f>
        <v>#DIV/0!</v>
      </c>
      <c r="AF9" s="18"/>
      <c r="AG9" s="15">
        <f t="shared" ref="AG9:AG32" si="5">TRUNC((AF9*0.2),2)</f>
        <v>0</v>
      </c>
      <c r="AH9" s="19" t="e">
        <f t="shared" ref="AH9:AH32" si="6">+AE9+AG9</f>
        <v>#DIV/0!</v>
      </c>
    </row>
    <row r="10" spans="1:34">
      <c r="A10" s="47">
        <v>3</v>
      </c>
      <c r="B10" s="23" t="s">
        <v>74</v>
      </c>
      <c r="C10" s="13" t="s">
        <v>75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 t="e">
        <f t="shared" si="0"/>
        <v>#DIV/0!</v>
      </c>
      <c r="O10" s="14"/>
      <c r="P10" s="14"/>
      <c r="Q10" s="14"/>
      <c r="R10" s="14"/>
      <c r="S10" s="14"/>
      <c r="T10" s="21"/>
      <c r="U10" s="21"/>
      <c r="V10" s="15" t="e">
        <f t="shared" si="1"/>
        <v>#DIV/0!</v>
      </c>
      <c r="W10" s="14"/>
      <c r="X10" s="14"/>
      <c r="Y10" s="14"/>
      <c r="Z10" s="15" t="e">
        <f t="shared" si="2"/>
        <v>#DIV/0!</v>
      </c>
      <c r="AA10" s="22"/>
      <c r="AB10" s="14"/>
      <c r="AC10" s="14"/>
      <c r="AD10" s="15" t="e">
        <f t="shared" si="3"/>
        <v>#DIV/0!</v>
      </c>
      <c r="AE10" s="17" t="e">
        <f t="shared" si="4"/>
        <v>#DIV/0!</v>
      </c>
      <c r="AF10" s="18"/>
      <c r="AG10" s="15">
        <f t="shared" si="5"/>
        <v>0</v>
      </c>
      <c r="AH10" s="19" t="e">
        <f t="shared" si="6"/>
        <v>#DIV/0!</v>
      </c>
    </row>
    <row r="11" spans="1:34">
      <c r="A11" s="47">
        <v>4</v>
      </c>
      <c r="B11" s="24" t="s">
        <v>76</v>
      </c>
      <c r="C11" s="13" t="s">
        <v>77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 t="e">
        <f t="shared" si="0"/>
        <v>#DIV/0!</v>
      </c>
      <c r="O11" s="14"/>
      <c r="P11" s="14"/>
      <c r="Q11" s="14"/>
      <c r="R11" s="14"/>
      <c r="S11" s="14"/>
      <c r="T11" s="21"/>
      <c r="U11" s="21"/>
      <c r="V11" s="15" t="e">
        <f t="shared" si="1"/>
        <v>#DIV/0!</v>
      </c>
      <c r="W11" s="14"/>
      <c r="X11" s="14"/>
      <c r="Y11" s="14"/>
      <c r="Z11" s="15" t="e">
        <f t="shared" si="2"/>
        <v>#DIV/0!</v>
      </c>
      <c r="AA11" s="14"/>
      <c r="AB11" s="14"/>
      <c r="AC11" s="14"/>
      <c r="AD11" s="15" t="e">
        <f t="shared" si="3"/>
        <v>#DIV/0!</v>
      </c>
      <c r="AE11" s="17" t="e">
        <f t="shared" si="4"/>
        <v>#DIV/0!</v>
      </c>
      <c r="AF11" s="18"/>
      <c r="AG11" s="15">
        <f t="shared" si="5"/>
        <v>0</v>
      </c>
      <c r="AH11" s="19" t="e">
        <f t="shared" si="6"/>
        <v>#DIV/0!</v>
      </c>
    </row>
    <row r="12" spans="1:34">
      <c r="A12" s="47">
        <v>5</v>
      </c>
      <c r="B12" s="48" t="s">
        <v>78</v>
      </c>
      <c r="C12" s="48" t="s">
        <v>79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 t="e">
        <f t="shared" si="0"/>
        <v>#DIV/0!</v>
      </c>
      <c r="O12" s="14"/>
      <c r="P12" s="14"/>
      <c r="Q12" s="14"/>
      <c r="R12" s="14"/>
      <c r="S12" s="14"/>
      <c r="T12" s="21"/>
      <c r="U12" s="21"/>
      <c r="V12" s="15" t="e">
        <f t="shared" si="1"/>
        <v>#DIV/0!</v>
      </c>
      <c r="W12" s="14"/>
      <c r="X12" s="14"/>
      <c r="Y12" s="14"/>
      <c r="Z12" s="15" t="e">
        <f t="shared" si="2"/>
        <v>#DIV/0!</v>
      </c>
      <c r="AA12" s="22"/>
      <c r="AB12" s="14"/>
      <c r="AC12" s="14"/>
      <c r="AD12" s="15" t="e">
        <f t="shared" si="3"/>
        <v>#DIV/0!</v>
      </c>
      <c r="AE12" s="17" t="e">
        <f t="shared" si="4"/>
        <v>#DIV/0!</v>
      </c>
      <c r="AF12" s="18"/>
      <c r="AG12" s="15">
        <f t="shared" si="5"/>
        <v>0</v>
      </c>
      <c r="AH12" s="19" t="e">
        <f t="shared" si="6"/>
        <v>#DIV/0!</v>
      </c>
    </row>
    <row r="13" spans="1:34">
      <c r="A13" s="47">
        <v>6</v>
      </c>
      <c r="B13" s="48" t="s">
        <v>80</v>
      </c>
      <c r="C13" s="48" t="s">
        <v>81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 t="e">
        <f t="shared" si="0"/>
        <v>#DIV/0!</v>
      </c>
      <c r="O13" s="14"/>
      <c r="P13" s="14"/>
      <c r="Q13" s="14"/>
      <c r="R13" s="14"/>
      <c r="S13" s="14"/>
      <c r="T13" s="21"/>
      <c r="U13" s="21"/>
      <c r="V13" s="15" t="e">
        <f t="shared" si="1"/>
        <v>#DIV/0!</v>
      </c>
      <c r="W13" s="14"/>
      <c r="X13" s="14"/>
      <c r="Y13" s="14"/>
      <c r="Z13" s="15" t="e">
        <f t="shared" si="2"/>
        <v>#DIV/0!</v>
      </c>
      <c r="AA13" s="14"/>
      <c r="AB13" s="14"/>
      <c r="AC13" s="22"/>
      <c r="AD13" s="15" t="e">
        <f t="shared" si="3"/>
        <v>#DIV/0!</v>
      </c>
      <c r="AE13" s="17" t="e">
        <f t="shared" si="4"/>
        <v>#DIV/0!</v>
      </c>
      <c r="AF13" s="18"/>
      <c r="AG13" s="15">
        <f t="shared" si="5"/>
        <v>0</v>
      </c>
      <c r="AH13" s="19" t="e">
        <f t="shared" si="6"/>
        <v>#DIV/0!</v>
      </c>
    </row>
    <row r="14" spans="1:34">
      <c r="A14" s="47">
        <v>7</v>
      </c>
      <c r="B14" s="23" t="s">
        <v>82</v>
      </c>
      <c r="C14" s="13" t="s">
        <v>83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 t="e">
        <f t="shared" si="0"/>
        <v>#DIV/0!</v>
      </c>
      <c r="O14" s="14"/>
      <c r="P14" s="14"/>
      <c r="Q14" s="14"/>
      <c r="R14" s="14"/>
      <c r="S14" s="14"/>
      <c r="T14" s="21"/>
      <c r="U14" s="21"/>
      <c r="V14" s="15" t="e">
        <f t="shared" si="1"/>
        <v>#DIV/0!</v>
      </c>
      <c r="W14" s="14"/>
      <c r="X14" s="14"/>
      <c r="Y14" s="14"/>
      <c r="Z14" s="15" t="e">
        <f t="shared" si="2"/>
        <v>#DIV/0!</v>
      </c>
      <c r="AA14" s="14"/>
      <c r="AB14" s="14"/>
      <c r="AC14" s="14"/>
      <c r="AD14" s="15" t="e">
        <f t="shared" si="3"/>
        <v>#DIV/0!</v>
      </c>
      <c r="AE14" s="17" t="e">
        <f t="shared" si="4"/>
        <v>#DIV/0!</v>
      </c>
      <c r="AF14" s="18"/>
      <c r="AG14" s="15">
        <f t="shared" si="5"/>
        <v>0</v>
      </c>
      <c r="AH14" s="19" t="e">
        <f t="shared" si="6"/>
        <v>#DIV/0!</v>
      </c>
    </row>
    <row r="15" spans="1:34">
      <c r="A15" s="47">
        <v>8</v>
      </c>
      <c r="B15" s="12" t="s">
        <v>84</v>
      </c>
      <c r="C15" s="13" t="s">
        <v>85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 t="e">
        <f t="shared" si="0"/>
        <v>#DIV/0!</v>
      </c>
      <c r="O15" s="14"/>
      <c r="P15" s="14"/>
      <c r="Q15" s="14"/>
      <c r="R15" s="14"/>
      <c r="S15" s="14"/>
      <c r="T15" s="21"/>
      <c r="U15" s="21"/>
      <c r="V15" s="15" t="e">
        <f t="shared" si="1"/>
        <v>#DIV/0!</v>
      </c>
      <c r="W15" s="14"/>
      <c r="X15" s="14"/>
      <c r="Y15" s="14"/>
      <c r="Z15" s="15" t="e">
        <f t="shared" si="2"/>
        <v>#DIV/0!</v>
      </c>
      <c r="AA15" s="14"/>
      <c r="AB15" s="14"/>
      <c r="AC15" s="14"/>
      <c r="AD15" s="15" t="e">
        <f t="shared" si="3"/>
        <v>#DIV/0!</v>
      </c>
      <c r="AE15" s="17" t="e">
        <f t="shared" si="4"/>
        <v>#DIV/0!</v>
      </c>
      <c r="AF15" s="18"/>
      <c r="AG15" s="15">
        <f t="shared" si="5"/>
        <v>0</v>
      </c>
      <c r="AH15" s="19" t="e">
        <f t="shared" si="6"/>
        <v>#DIV/0!</v>
      </c>
    </row>
    <row r="16" spans="1:34">
      <c r="A16" s="47">
        <v>9</v>
      </c>
      <c r="B16" s="23" t="s">
        <v>86</v>
      </c>
      <c r="C16" s="13" t="s">
        <v>87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 t="e">
        <f t="shared" si="0"/>
        <v>#DIV/0!</v>
      </c>
      <c r="O16" s="14"/>
      <c r="P16" s="14"/>
      <c r="Q16" s="14"/>
      <c r="R16" s="14"/>
      <c r="S16" s="14"/>
      <c r="T16" s="21"/>
      <c r="U16" s="21"/>
      <c r="V16" s="15" t="e">
        <f t="shared" si="1"/>
        <v>#DIV/0!</v>
      </c>
      <c r="W16" s="14"/>
      <c r="X16" s="14"/>
      <c r="Y16" s="14"/>
      <c r="Z16" s="15" t="e">
        <f t="shared" si="2"/>
        <v>#DIV/0!</v>
      </c>
      <c r="AA16" s="14"/>
      <c r="AB16" s="14"/>
      <c r="AC16" s="14"/>
      <c r="AD16" s="15" t="e">
        <f t="shared" si="3"/>
        <v>#DIV/0!</v>
      </c>
      <c r="AE16" s="17" t="e">
        <f t="shared" si="4"/>
        <v>#DIV/0!</v>
      </c>
      <c r="AF16" s="18"/>
      <c r="AG16" s="15">
        <f t="shared" si="5"/>
        <v>0</v>
      </c>
      <c r="AH16" s="19" t="e">
        <f t="shared" si="6"/>
        <v>#DIV/0!</v>
      </c>
    </row>
    <row r="17" spans="1:34">
      <c r="A17" s="47">
        <v>10</v>
      </c>
      <c r="B17" s="24" t="s">
        <v>88</v>
      </c>
      <c r="C17" s="13" t="s">
        <v>89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 t="e">
        <f t="shared" si="0"/>
        <v>#DIV/0!</v>
      </c>
      <c r="O17" s="14"/>
      <c r="P17" s="22"/>
      <c r="Q17" s="14"/>
      <c r="R17" s="14"/>
      <c r="S17" s="14"/>
      <c r="T17" s="21"/>
      <c r="U17" s="21"/>
      <c r="V17" s="15" t="e">
        <f t="shared" si="1"/>
        <v>#DIV/0!</v>
      </c>
      <c r="W17" s="14"/>
      <c r="X17" s="14"/>
      <c r="Y17" s="14"/>
      <c r="Z17" s="15" t="e">
        <f t="shared" si="2"/>
        <v>#DIV/0!</v>
      </c>
      <c r="AA17" s="14"/>
      <c r="AB17" s="14"/>
      <c r="AC17" s="14"/>
      <c r="AD17" s="15" t="e">
        <f t="shared" si="3"/>
        <v>#DIV/0!</v>
      </c>
      <c r="AE17" s="17" t="e">
        <f t="shared" si="4"/>
        <v>#DIV/0!</v>
      </c>
      <c r="AF17" s="18"/>
      <c r="AG17" s="15">
        <f t="shared" si="5"/>
        <v>0</v>
      </c>
      <c r="AH17" s="19" t="e">
        <f t="shared" si="6"/>
        <v>#DIV/0!</v>
      </c>
    </row>
    <row r="18" spans="1:34">
      <c r="A18" s="47">
        <v>11</v>
      </c>
      <c r="B18" s="13" t="s">
        <v>90</v>
      </c>
      <c r="C18" s="13" t="s">
        <v>91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 t="e">
        <f t="shared" si="0"/>
        <v>#DIV/0!</v>
      </c>
      <c r="O18" s="14"/>
      <c r="P18" s="14"/>
      <c r="Q18" s="14"/>
      <c r="R18" s="14"/>
      <c r="S18" s="14"/>
      <c r="T18" s="21"/>
      <c r="U18" s="21"/>
      <c r="V18" s="15" t="e">
        <f t="shared" si="1"/>
        <v>#DIV/0!</v>
      </c>
      <c r="W18" s="14"/>
      <c r="X18" s="14"/>
      <c r="Y18" s="14"/>
      <c r="Z18" s="15" t="e">
        <f t="shared" si="2"/>
        <v>#DIV/0!</v>
      </c>
      <c r="AA18" s="14"/>
      <c r="AB18" s="14"/>
      <c r="AC18" s="14"/>
      <c r="AD18" s="15" t="e">
        <f t="shared" si="3"/>
        <v>#DIV/0!</v>
      </c>
      <c r="AE18" s="17" t="e">
        <f t="shared" si="4"/>
        <v>#DIV/0!</v>
      </c>
      <c r="AF18" s="18"/>
      <c r="AG18" s="15">
        <f t="shared" si="5"/>
        <v>0</v>
      </c>
      <c r="AH18" s="19" t="e">
        <f t="shared" si="6"/>
        <v>#DIV/0!</v>
      </c>
    </row>
    <row r="19" spans="1:34">
      <c r="A19" s="47">
        <v>12</v>
      </c>
      <c r="B19" s="12" t="s">
        <v>92</v>
      </c>
      <c r="C19" s="13" t="s">
        <v>93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 t="e">
        <f t="shared" si="0"/>
        <v>#DIV/0!</v>
      </c>
      <c r="O19" s="14"/>
      <c r="P19" s="14"/>
      <c r="Q19" s="14"/>
      <c r="R19" s="14"/>
      <c r="S19" s="14"/>
      <c r="T19" s="21"/>
      <c r="U19" s="21"/>
      <c r="V19" s="15" t="e">
        <f t="shared" si="1"/>
        <v>#DIV/0!</v>
      </c>
      <c r="W19" s="14"/>
      <c r="X19" s="14"/>
      <c r="Y19" s="14"/>
      <c r="Z19" s="15" t="e">
        <f t="shared" si="2"/>
        <v>#DIV/0!</v>
      </c>
      <c r="AA19" s="14"/>
      <c r="AB19" s="14"/>
      <c r="AC19" s="14"/>
      <c r="AD19" s="15" t="e">
        <f t="shared" si="3"/>
        <v>#DIV/0!</v>
      </c>
      <c r="AE19" s="17" t="e">
        <f t="shared" si="4"/>
        <v>#DIV/0!</v>
      </c>
      <c r="AF19" s="18"/>
      <c r="AG19" s="15">
        <f t="shared" si="5"/>
        <v>0</v>
      </c>
      <c r="AH19" s="19" t="e">
        <f t="shared" si="6"/>
        <v>#DIV/0!</v>
      </c>
    </row>
    <row r="20" spans="1:34">
      <c r="A20" s="47">
        <v>13</v>
      </c>
      <c r="B20" s="12" t="s">
        <v>94</v>
      </c>
      <c r="C20" s="13" t="s">
        <v>95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 t="e">
        <f t="shared" si="0"/>
        <v>#DIV/0!</v>
      </c>
      <c r="O20" s="14"/>
      <c r="P20" s="14"/>
      <c r="Q20" s="14"/>
      <c r="R20" s="14"/>
      <c r="S20" s="14"/>
      <c r="T20" s="21"/>
      <c r="U20" s="21"/>
      <c r="V20" s="15" t="e">
        <f t="shared" si="1"/>
        <v>#DIV/0!</v>
      </c>
      <c r="W20" s="14"/>
      <c r="X20" s="14"/>
      <c r="Y20" s="14"/>
      <c r="Z20" s="15" t="e">
        <f t="shared" si="2"/>
        <v>#DIV/0!</v>
      </c>
      <c r="AA20" s="14"/>
      <c r="AB20" s="14"/>
      <c r="AC20" s="14"/>
      <c r="AD20" s="15" t="e">
        <f t="shared" si="3"/>
        <v>#DIV/0!</v>
      </c>
      <c r="AE20" s="17" t="e">
        <f t="shared" si="4"/>
        <v>#DIV/0!</v>
      </c>
      <c r="AF20" s="18"/>
      <c r="AG20" s="15">
        <f t="shared" si="5"/>
        <v>0</v>
      </c>
      <c r="AH20" s="19" t="e">
        <f t="shared" si="6"/>
        <v>#DIV/0!</v>
      </c>
    </row>
    <row r="21" spans="1:34">
      <c r="A21" s="47">
        <v>14</v>
      </c>
      <c r="B21" s="24" t="s">
        <v>96</v>
      </c>
      <c r="C21" s="13" t="s">
        <v>97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 t="e">
        <f t="shared" si="0"/>
        <v>#DIV/0!</v>
      </c>
      <c r="O21" s="14"/>
      <c r="P21" s="14"/>
      <c r="Q21" s="14"/>
      <c r="R21" s="14"/>
      <c r="S21" s="14"/>
      <c r="T21" s="21"/>
      <c r="U21" s="21"/>
      <c r="V21" s="15" t="e">
        <f t="shared" si="1"/>
        <v>#DIV/0!</v>
      </c>
      <c r="W21" s="14"/>
      <c r="X21" s="14"/>
      <c r="Y21" s="14"/>
      <c r="Z21" s="15" t="e">
        <f t="shared" si="2"/>
        <v>#DIV/0!</v>
      </c>
      <c r="AA21" s="14"/>
      <c r="AB21" s="14"/>
      <c r="AC21" s="14"/>
      <c r="AD21" s="15" t="e">
        <f t="shared" si="3"/>
        <v>#DIV/0!</v>
      </c>
      <c r="AE21" s="17" t="e">
        <f t="shared" si="4"/>
        <v>#DIV/0!</v>
      </c>
      <c r="AF21" s="18"/>
      <c r="AG21" s="15">
        <f t="shared" si="5"/>
        <v>0</v>
      </c>
      <c r="AH21" s="19" t="e">
        <f t="shared" si="6"/>
        <v>#DIV/0!</v>
      </c>
    </row>
    <row r="22" spans="1:34">
      <c r="A22" s="47">
        <v>15</v>
      </c>
      <c r="B22" s="24" t="s">
        <v>98</v>
      </c>
      <c r="C22" s="13" t="s">
        <v>99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 t="e">
        <f t="shared" si="0"/>
        <v>#DIV/0!</v>
      </c>
      <c r="O22" s="14"/>
      <c r="P22" s="14"/>
      <c r="Q22" s="14"/>
      <c r="R22" s="14"/>
      <c r="S22" s="14"/>
      <c r="T22" s="21"/>
      <c r="U22" s="21"/>
      <c r="V22" s="15" t="e">
        <f t="shared" si="1"/>
        <v>#DIV/0!</v>
      </c>
      <c r="W22" s="14"/>
      <c r="X22" s="14"/>
      <c r="Y22" s="14"/>
      <c r="Z22" s="15" t="e">
        <f t="shared" si="2"/>
        <v>#DIV/0!</v>
      </c>
      <c r="AA22" s="14"/>
      <c r="AB22" s="14"/>
      <c r="AC22" s="14"/>
      <c r="AD22" s="15" t="e">
        <f t="shared" si="3"/>
        <v>#DIV/0!</v>
      </c>
      <c r="AE22" s="17" t="e">
        <f t="shared" si="4"/>
        <v>#DIV/0!</v>
      </c>
      <c r="AF22" s="18"/>
      <c r="AG22" s="15">
        <f t="shared" si="5"/>
        <v>0</v>
      </c>
      <c r="AH22" s="19" t="e">
        <f t="shared" si="6"/>
        <v>#DIV/0!</v>
      </c>
    </row>
    <row r="23" spans="1:34">
      <c r="A23" s="47">
        <v>16</v>
      </c>
      <c r="B23" s="12" t="s">
        <v>100</v>
      </c>
      <c r="C23" s="13" t="s">
        <v>101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 t="e">
        <f t="shared" si="0"/>
        <v>#DIV/0!</v>
      </c>
      <c r="O23" s="14"/>
      <c r="P23" s="14"/>
      <c r="Q23" s="14"/>
      <c r="R23" s="14"/>
      <c r="S23" s="14"/>
      <c r="T23" s="21"/>
      <c r="U23" s="21"/>
      <c r="V23" s="15" t="e">
        <f t="shared" si="1"/>
        <v>#DIV/0!</v>
      </c>
      <c r="W23" s="14"/>
      <c r="X23" s="14"/>
      <c r="Y23" s="14"/>
      <c r="Z23" s="15" t="e">
        <f t="shared" si="2"/>
        <v>#DIV/0!</v>
      </c>
      <c r="AA23" s="14"/>
      <c r="AB23" s="14"/>
      <c r="AC23" s="14"/>
      <c r="AD23" s="15" t="e">
        <f t="shared" si="3"/>
        <v>#DIV/0!</v>
      </c>
      <c r="AE23" s="17" t="e">
        <f t="shared" si="4"/>
        <v>#DIV/0!</v>
      </c>
      <c r="AF23" s="18"/>
      <c r="AG23" s="15">
        <f t="shared" si="5"/>
        <v>0</v>
      </c>
      <c r="AH23" s="19" t="e">
        <f t="shared" si="6"/>
        <v>#DIV/0!</v>
      </c>
    </row>
    <row r="24" spans="1:34">
      <c r="A24" s="47">
        <v>17</v>
      </c>
      <c r="B24" s="12" t="s">
        <v>102</v>
      </c>
      <c r="C24" s="13" t="s">
        <v>103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 t="e">
        <f t="shared" si="0"/>
        <v>#DIV/0!</v>
      </c>
      <c r="O24" s="14"/>
      <c r="P24" s="14"/>
      <c r="Q24" s="14"/>
      <c r="R24" s="14"/>
      <c r="S24" s="14"/>
      <c r="T24" s="21"/>
      <c r="U24" s="21"/>
      <c r="V24" s="15" t="e">
        <f t="shared" si="1"/>
        <v>#DIV/0!</v>
      </c>
      <c r="W24" s="14"/>
      <c r="X24" s="14"/>
      <c r="Y24" s="14"/>
      <c r="Z24" s="15" t="e">
        <f t="shared" si="2"/>
        <v>#DIV/0!</v>
      </c>
      <c r="AA24" s="22"/>
      <c r="AB24" s="14"/>
      <c r="AC24" s="14"/>
      <c r="AD24" s="15" t="e">
        <f t="shared" si="3"/>
        <v>#DIV/0!</v>
      </c>
      <c r="AE24" s="17" t="e">
        <f t="shared" si="4"/>
        <v>#DIV/0!</v>
      </c>
      <c r="AF24" s="18"/>
      <c r="AG24" s="15">
        <f t="shared" si="5"/>
        <v>0</v>
      </c>
      <c r="AH24" s="19" t="e">
        <f t="shared" si="6"/>
        <v>#DIV/0!</v>
      </c>
    </row>
    <row r="25" spans="1:34">
      <c r="A25" s="47">
        <v>18</v>
      </c>
      <c r="B25" s="23" t="s">
        <v>104</v>
      </c>
      <c r="C25" s="49" t="s">
        <v>105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 t="e">
        <f t="shared" si="0"/>
        <v>#DIV/0!</v>
      </c>
      <c r="O25" s="14"/>
      <c r="P25" s="22"/>
      <c r="Q25" s="14"/>
      <c r="R25" s="14"/>
      <c r="S25" s="14"/>
      <c r="T25" s="21"/>
      <c r="U25" s="21"/>
      <c r="V25" s="15" t="e">
        <f t="shared" si="1"/>
        <v>#DIV/0!</v>
      </c>
      <c r="W25" s="14"/>
      <c r="X25" s="14"/>
      <c r="Y25" s="14"/>
      <c r="Z25" s="15" t="e">
        <f t="shared" si="2"/>
        <v>#DIV/0!</v>
      </c>
      <c r="AA25" s="22"/>
      <c r="AB25" s="14"/>
      <c r="AC25" s="14"/>
      <c r="AD25" s="15" t="e">
        <f t="shared" si="3"/>
        <v>#DIV/0!</v>
      </c>
      <c r="AE25" s="17" t="e">
        <f t="shared" si="4"/>
        <v>#DIV/0!</v>
      </c>
      <c r="AF25" s="18"/>
      <c r="AG25" s="15">
        <f t="shared" si="5"/>
        <v>0</v>
      </c>
      <c r="AH25" s="19" t="e">
        <f t="shared" si="6"/>
        <v>#DIV/0!</v>
      </c>
    </row>
    <row r="26" spans="1:34">
      <c r="A26" s="47">
        <v>19</v>
      </c>
      <c r="B26" s="12" t="s">
        <v>106</v>
      </c>
      <c r="C26" s="13" t="s">
        <v>107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 t="e">
        <f t="shared" si="0"/>
        <v>#DIV/0!</v>
      </c>
      <c r="O26" s="14"/>
      <c r="P26" s="14"/>
      <c r="Q26" s="14"/>
      <c r="R26" s="14"/>
      <c r="S26" s="14"/>
      <c r="T26" s="21"/>
      <c r="U26" s="21"/>
      <c r="V26" s="15" t="e">
        <f t="shared" si="1"/>
        <v>#DIV/0!</v>
      </c>
      <c r="W26" s="14"/>
      <c r="X26" s="14"/>
      <c r="Y26" s="14"/>
      <c r="Z26" s="15" t="e">
        <f t="shared" si="2"/>
        <v>#DIV/0!</v>
      </c>
      <c r="AA26" s="14"/>
      <c r="AB26" s="14"/>
      <c r="AC26" s="14"/>
      <c r="AD26" s="15" t="e">
        <f t="shared" si="3"/>
        <v>#DIV/0!</v>
      </c>
      <c r="AE26" s="17" t="e">
        <f t="shared" si="4"/>
        <v>#DIV/0!</v>
      </c>
      <c r="AF26" s="18"/>
      <c r="AG26" s="15">
        <f t="shared" si="5"/>
        <v>0</v>
      </c>
      <c r="AH26" s="19" t="e">
        <f t="shared" si="6"/>
        <v>#DIV/0!</v>
      </c>
    </row>
    <row r="27" spans="1:34">
      <c r="A27" s="47">
        <v>20</v>
      </c>
      <c r="B27" s="12" t="s">
        <v>108</v>
      </c>
      <c r="C27" s="49" t="s">
        <v>109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 t="e">
        <f t="shared" si="0"/>
        <v>#DIV/0!</v>
      </c>
      <c r="O27" s="14"/>
      <c r="P27" s="14"/>
      <c r="Q27" s="14"/>
      <c r="R27" s="14"/>
      <c r="S27" s="14"/>
      <c r="T27" s="21"/>
      <c r="U27" s="21"/>
      <c r="V27" s="15" t="e">
        <f t="shared" si="1"/>
        <v>#DIV/0!</v>
      </c>
      <c r="W27" s="14"/>
      <c r="X27" s="14"/>
      <c r="Y27" s="14"/>
      <c r="Z27" s="15" t="e">
        <f t="shared" si="2"/>
        <v>#DIV/0!</v>
      </c>
      <c r="AA27" s="14"/>
      <c r="AB27" s="14"/>
      <c r="AC27" s="14"/>
      <c r="AD27" s="15" t="e">
        <f t="shared" si="3"/>
        <v>#DIV/0!</v>
      </c>
      <c r="AE27" s="17" t="e">
        <f t="shared" si="4"/>
        <v>#DIV/0!</v>
      </c>
      <c r="AF27" s="18"/>
      <c r="AG27" s="15">
        <f t="shared" si="5"/>
        <v>0</v>
      </c>
      <c r="AH27" s="19" t="e">
        <f t="shared" si="6"/>
        <v>#DIV/0!</v>
      </c>
    </row>
    <row r="28" spans="1:34">
      <c r="A28" s="47">
        <v>21</v>
      </c>
      <c r="B28" s="48" t="s">
        <v>110</v>
      </c>
      <c r="C28" s="50" t="s">
        <v>111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 t="e">
        <f t="shared" si="0"/>
        <v>#DIV/0!</v>
      </c>
      <c r="O28" s="14"/>
      <c r="P28" s="14"/>
      <c r="Q28" s="14"/>
      <c r="R28" s="14"/>
      <c r="S28" s="14"/>
      <c r="T28" s="21"/>
      <c r="U28" s="21"/>
      <c r="V28" s="15" t="e">
        <f t="shared" si="1"/>
        <v>#DIV/0!</v>
      </c>
      <c r="W28" s="14"/>
      <c r="X28" s="14"/>
      <c r="Y28" s="14"/>
      <c r="Z28" s="15" t="e">
        <f t="shared" si="2"/>
        <v>#DIV/0!</v>
      </c>
      <c r="AA28" s="14"/>
      <c r="AB28" s="14"/>
      <c r="AC28" s="14"/>
      <c r="AD28" s="15" t="e">
        <f t="shared" si="3"/>
        <v>#DIV/0!</v>
      </c>
      <c r="AE28" s="17" t="e">
        <f t="shared" si="4"/>
        <v>#DIV/0!</v>
      </c>
      <c r="AF28" s="18"/>
      <c r="AG28" s="15">
        <f t="shared" si="5"/>
        <v>0</v>
      </c>
      <c r="AH28" s="19" t="e">
        <f t="shared" si="6"/>
        <v>#DIV/0!</v>
      </c>
    </row>
    <row r="29" spans="1:34">
      <c r="A29" s="20"/>
      <c r="B29" s="23"/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 t="e">
        <f t="shared" si="0"/>
        <v>#DIV/0!</v>
      </c>
      <c r="O29" s="14"/>
      <c r="P29" s="22"/>
      <c r="Q29" s="14"/>
      <c r="R29" s="14"/>
      <c r="S29" s="14"/>
      <c r="T29" s="21"/>
      <c r="U29" s="21"/>
      <c r="V29" s="15" t="e">
        <f t="shared" si="1"/>
        <v>#DIV/0!</v>
      </c>
      <c r="W29" s="14"/>
      <c r="X29" s="14"/>
      <c r="Y29" s="14"/>
      <c r="Z29" s="15" t="e">
        <f t="shared" si="2"/>
        <v>#DIV/0!</v>
      </c>
      <c r="AA29" s="14"/>
      <c r="AB29" s="14"/>
      <c r="AC29" s="14"/>
      <c r="AD29" s="15" t="e">
        <f t="shared" si="3"/>
        <v>#DIV/0!</v>
      </c>
      <c r="AE29" s="17" t="e">
        <f t="shared" si="4"/>
        <v>#DIV/0!</v>
      </c>
      <c r="AF29" s="18"/>
      <c r="AG29" s="15">
        <f t="shared" si="5"/>
        <v>0</v>
      </c>
      <c r="AH29" s="19" t="e">
        <f t="shared" si="6"/>
        <v>#DIV/0!</v>
      </c>
    </row>
    <row r="30" spans="1:34">
      <c r="A30" s="20"/>
      <c r="B30" s="12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 t="e">
        <f t="shared" si="0"/>
        <v>#DIV/0!</v>
      </c>
      <c r="O30" s="14"/>
      <c r="P30" s="14"/>
      <c r="Q30" s="14"/>
      <c r="R30" s="14"/>
      <c r="S30" s="14"/>
      <c r="T30" s="21"/>
      <c r="U30" s="21"/>
      <c r="V30" s="15" t="e">
        <f t="shared" si="1"/>
        <v>#DIV/0!</v>
      </c>
      <c r="W30" s="14"/>
      <c r="X30" s="14"/>
      <c r="Y30" s="14"/>
      <c r="Z30" s="15" t="e">
        <f t="shared" si="2"/>
        <v>#DIV/0!</v>
      </c>
      <c r="AA30" s="14"/>
      <c r="AB30" s="14"/>
      <c r="AC30" s="14"/>
      <c r="AD30" s="15" t="e">
        <f t="shared" si="3"/>
        <v>#DIV/0!</v>
      </c>
      <c r="AE30" s="17" t="e">
        <f t="shared" si="4"/>
        <v>#DIV/0!</v>
      </c>
      <c r="AF30" s="18"/>
      <c r="AG30" s="15">
        <f t="shared" si="5"/>
        <v>0</v>
      </c>
      <c r="AH30" s="19" t="e">
        <f t="shared" si="6"/>
        <v>#DIV/0!</v>
      </c>
    </row>
    <row r="31" spans="1:34">
      <c r="A31" s="20"/>
      <c r="B31" s="25"/>
      <c r="C31" s="26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 t="e">
        <f t="shared" si="0"/>
        <v>#DIV/0!</v>
      </c>
      <c r="O31" s="14"/>
      <c r="P31" s="14"/>
      <c r="Q31" s="14"/>
      <c r="R31" s="14"/>
      <c r="S31" s="14"/>
      <c r="T31" s="21"/>
      <c r="U31" s="21"/>
      <c r="V31" s="15" t="e">
        <f t="shared" si="1"/>
        <v>#DIV/0!</v>
      </c>
      <c r="W31" s="14"/>
      <c r="X31" s="14"/>
      <c r="Y31" s="14"/>
      <c r="Z31" s="15" t="e">
        <f t="shared" si="2"/>
        <v>#DIV/0!</v>
      </c>
      <c r="AA31" s="14"/>
      <c r="AB31" s="14"/>
      <c r="AC31" s="14"/>
      <c r="AD31" s="15" t="e">
        <f t="shared" si="3"/>
        <v>#DIV/0!</v>
      </c>
      <c r="AE31" s="17" t="e">
        <f t="shared" si="4"/>
        <v>#DIV/0!</v>
      </c>
      <c r="AF31" s="18"/>
      <c r="AG31" s="15">
        <f t="shared" si="5"/>
        <v>0</v>
      </c>
      <c r="AH31" s="19" t="e">
        <f t="shared" si="6"/>
        <v>#DIV/0!</v>
      </c>
    </row>
    <row r="32" spans="1:34">
      <c r="A32" s="20"/>
      <c r="B32" s="25"/>
      <c r="C32" s="26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 t="e">
        <f t="shared" si="0"/>
        <v>#DIV/0!</v>
      </c>
      <c r="O32" s="14"/>
      <c r="P32" s="14"/>
      <c r="Q32" s="14"/>
      <c r="R32" s="14"/>
      <c r="S32" s="14"/>
      <c r="T32" s="21"/>
      <c r="U32" s="21"/>
      <c r="V32" s="15" t="e">
        <f t="shared" si="1"/>
        <v>#DIV/0!</v>
      </c>
      <c r="W32" s="14"/>
      <c r="X32" s="14"/>
      <c r="Y32" s="14"/>
      <c r="Z32" s="15" t="e">
        <f t="shared" si="2"/>
        <v>#DIV/0!</v>
      </c>
      <c r="AA32" s="14"/>
      <c r="AB32" s="14"/>
      <c r="AC32" s="14"/>
      <c r="AD32" s="15" t="e">
        <f t="shared" si="3"/>
        <v>#DIV/0!</v>
      </c>
      <c r="AE32" s="17" t="e">
        <f t="shared" si="4"/>
        <v>#DIV/0!</v>
      </c>
      <c r="AF32" s="18"/>
      <c r="AG32" s="15">
        <f t="shared" si="5"/>
        <v>0</v>
      </c>
      <c r="AH32" s="19" t="e">
        <f t="shared" si="6"/>
        <v>#DIV/0!</v>
      </c>
    </row>
    <row r="33" spans="1:33">
      <c r="A33" s="20"/>
      <c r="B33" s="27"/>
      <c r="C33" s="26"/>
      <c r="D33" s="28"/>
      <c r="E33" s="21"/>
      <c r="F33" s="21"/>
      <c r="G33" s="21"/>
      <c r="H33" s="21"/>
      <c r="I33" s="21"/>
      <c r="J33" s="21"/>
      <c r="K33" s="21"/>
      <c r="L33" s="21"/>
      <c r="M33" s="29"/>
      <c r="N33" s="28"/>
      <c r="O33" s="21"/>
      <c r="P33" s="21"/>
      <c r="Q33" s="21"/>
      <c r="R33" s="21"/>
      <c r="S33" s="21"/>
      <c r="T33" s="21"/>
      <c r="U33" s="29"/>
      <c r="V33" s="28"/>
      <c r="W33" s="21"/>
      <c r="X33" s="21"/>
      <c r="Y33" s="29"/>
      <c r="Z33" s="28"/>
      <c r="AA33" s="21"/>
      <c r="AB33" s="21"/>
      <c r="AC33" s="29"/>
      <c r="AD33" s="30"/>
      <c r="AE33" s="28"/>
      <c r="AF33" s="29"/>
      <c r="AG33" s="31"/>
    </row>
    <row r="34" spans="1:33">
      <c r="A34" s="20"/>
      <c r="B34" s="32"/>
      <c r="C34" s="26"/>
      <c r="D34" s="28"/>
      <c r="E34" s="21"/>
      <c r="F34" s="21"/>
      <c r="G34" s="21"/>
      <c r="H34" s="21"/>
      <c r="I34" s="21"/>
      <c r="J34" s="21"/>
      <c r="K34" s="21"/>
      <c r="L34" s="21"/>
      <c r="M34" s="29"/>
      <c r="N34" s="28"/>
      <c r="O34" s="21"/>
      <c r="P34" s="21"/>
      <c r="Q34" s="21"/>
      <c r="R34" s="21"/>
      <c r="S34" s="21"/>
      <c r="T34" s="21"/>
      <c r="U34" s="29"/>
      <c r="V34" s="28"/>
      <c r="W34" s="21"/>
      <c r="X34" s="21"/>
      <c r="Y34" s="29"/>
      <c r="Z34" s="28"/>
      <c r="AA34" s="21"/>
      <c r="AB34" s="21"/>
      <c r="AC34" s="29"/>
      <c r="AD34" s="30"/>
      <c r="AE34" s="28"/>
      <c r="AF34" s="29"/>
      <c r="AG34" s="31"/>
    </row>
    <row r="35" spans="1:33">
      <c r="A35" s="20"/>
      <c r="B35" s="32"/>
      <c r="C35" s="26"/>
      <c r="D35" s="28"/>
      <c r="E35" s="21"/>
      <c r="F35" s="21"/>
      <c r="G35" s="21"/>
      <c r="H35" s="21"/>
      <c r="I35" s="21"/>
      <c r="J35" s="21"/>
      <c r="K35" s="21"/>
      <c r="L35" s="21"/>
      <c r="M35" s="29"/>
      <c r="N35" s="28"/>
      <c r="O35" s="21"/>
      <c r="P35" s="21"/>
      <c r="Q35" s="21"/>
      <c r="R35" s="21"/>
      <c r="S35" s="21"/>
      <c r="T35" s="21"/>
      <c r="U35" s="29"/>
      <c r="V35" s="28"/>
      <c r="W35" s="21"/>
      <c r="X35" s="21"/>
      <c r="Y35" s="29"/>
      <c r="Z35" s="28"/>
      <c r="AA35" s="21"/>
      <c r="AB35" s="21"/>
      <c r="AC35" s="29"/>
      <c r="AD35" s="30"/>
      <c r="AE35" s="28"/>
      <c r="AF35" s="29"/>
      <c r="AG35" s="31"/>
    </row>
    <row r="36" spans="1:33">
      <c r="A36" s="20"/>
      <c r="B36" s="25"/>
      <c r="C36" s="26"/>
      <c r="D36" s="28"/>
      <c r="E36" s="21"/>
      <c r="F36" s="21"/>
      <c r="G36" s="21"/>
      <c r="H36" s="21"/>
      <c r="I36" s="21"/>
      <c r="J36" s="21"/>
      <c r="K36" s="21"/>
      <c r="L36" s="21"/>
      <c r="M36" s="29"/>
      <c r="N36" s="28"/>
      <c r="O36" s="21"/>
      <c r="P36" s="21"/>
      <c r="Q36" s="21"/>
      <c r="R36" s="21"/>
      <c r="S36" s="21"/>
      <c r="T36" s="21"/>
      <c r="U36" s="29"/>
      <c r="V36" s="28"/>
      <c r="W36" s="21"/>
      <c r="X36" s="21"/>
      <c r="Y36" s="29"/>
      <c r="Z36" s="28"/>
      <c r="AA36" s="21"/>
      <c r="AB36" s="21"/>
      <c r="AC36" s="29"/>
      <c r="AD36" s="30"/>
      <c r="AE36" s="28"/>
      <c r="AF36" s="29"/>
      <c r="AG36" s="31"/>
    </row>
    <row r="37" spans="1:33" ht="15.75" thickBot="1">
      <c r="A37" s="33"/>
      <c r="B37" s="34"/>
      <c r="C37" s="35"/>
      <c r="D37" s="36"/>
      <c r="E37" s="37"/>
      <c r="F37" s="37"/>
      <c r="G37" s="37"/>
      <c r="H37" s="37"/>
      <c r="I37" s="37"/>
      <c r="J37" s="37"/>
      <c r="K37" s="37"/>
      <c r="L37" s="37"/>
      <c r="M37" s="38"/>
      <c r="N37" s="36"/>
      <c r="O37" s="37"/>
      <c r="P37" s="37"/>
      <c r="Q37" s="37"/>
      <c r="R37" s="37"/>
      <c r="S37" s="37"/>
      <c r="T37" s="37"/>
      <c r="U37" s="38"/>
      <c r="V37" s="36"/>
      <c r="W37" s="37"/>
      <c r="X37" s="37"/>
      <c r="Y37" s="38"/>
      <c r="Z37" s="36"/>
      <c r="AA37" s="37"/>
      <c r="AB37" s="37"/>
      <c r="AC37" s="38"/>
      <c r="AD37" s="39"/>
      <c r="AE37" s="28"/>
      <c r="AF37" s="29"/>
      <c r="AG37" s="40"/>
    </row>
    <row r="38" spans="1:33" ht="101.25" customHeight="1" thickBot="1">
      <c r="A38" s="72" t="s">
        <v>67</v>
      </c>
      <c r="B38" s="73"/>
      <c r="C38" s="41" t="s">
        <v>68</v>
      </c>
      <c r="D38" s="42"/>
      <c r="E38" s="43"/>
      <c r="F38" s="43"/>
      <c r="G38" s="43"/>
      <c r="H38" s="43"/>
      <c r="I38" s="43"/>
      <c r="J38" s="43"/>
      <c r="K38" s="43"/>
      <c r="L38" s="43"/>
      <c r="M38" s="44"/>
      <c r="N38" s="42"/>
      <c r="O38" s="43"/>
      <c r="P38" s="43"/>
      <c r="Q38" s="43"/>
      <c r="R38" s="43"/>
      <c r="S38" s="43"/>
      <c r="T38" s="43"/>
      <c r="U38" s="44"/>
      <c r="V38" s="42"/>
      <c r="W38" s="43"/>
      <c r="X38" s="43"/>
      <c r="Y38" s="44"/>
      <c r="Z38" s="42"/>
      <c r="AA38" s="43"/>
      <c r="AB38" s="43"/>
      <c r="AC38" s="44"/>
      <c r="AD38" s="45"/>
      <c r="AE38" s="42"/>
      <c r="AF38" s="44"/>
      <c r="AG38" s="46"/>
    </row>
  </sheetData>
  <mergeCells count="17"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8:B38"/>
    <mergeCell ref="AG5:AG7"/>
    <mergeCell ref="AH5:AH7"/>
    <mergeCell ref="D6:N6"/>
    <mergeCell ref="O6:V6"/>
    <mergeCell ref="W6:Z6"/>
    <mergeCell ref="AA6:AD6"/>
  </mergeCells>
  <conditionalFormatting sqref="AF8:AF32">
    <cfRule type="cellIs" dxfId="17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workbookViewId="0">
      <selection activeCell="E24" sqref="E24"/>
    </sheetView>
  </sheetViews>
  <sheetFormatPr baseColWidth="10" defaultRowHeight="15"/>
  <cols>
    <col min="1" max="1" width="4.85546875" customWidth="1"/>
    <col min="2" max="3" width="22.28515625" customWidth="1"/>
    <col min="4" max="29" width="4.42578125" customWidth="1"/>
    <col min="30" max="30" width="5.42578125" customWidth="1"/>
    <col min="31" max="32" width="5" customWidth="1"/>
    <col min="33" max="33" width="6.5703125" customWidth="1"/>
  </cols>
  <sheetData>
    <row r="1" spans="1:34" ht="17.25">
      <c r="B1" s="85" t="s">
        <v>0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</row>
    <row r="3" spans="1:34" s="1" customFormat="1" ht="15.75">
      <c r="B3" s="2" t="s">
        <v>69</v>
      </c>
      <c r="C3" s="3" t="s">
        <v>2</v>
      </c>
      <c r="D3" t="s">
        <v>3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>
      <c r="A4" s="3"/>
    </row>
    <row r="5" spans="1:34" ht="21" customHeight="1">
      <c r="A5" s="86" t="s">
        <v>8</v>
      </c>
      <c r="B5" s="89" t="s">
        <v>9</v>
      </c>
      <c r="C5" s="92" t="s">
        <v>10</v>
      </c>
      <c r="D5" s="95" t="s">
        <v>11</v>
      </c>
      <c r="E5" s="96"/>
      <c r="F5" s="96"/>
      <c r="G5" s="96"/>
      <c r="H5" s="96"/>
      <c r="I5" s="96"/>
      <c r="J5" s="96"/>
      <c r="K5" s="96"/>
      <c r="L5" s="96"/>
      <c r="M5" s="96"/>
      <c r="N5" s="97"/>
      <c r="O5" s="95" t="s">
        <v>12</v>
      </c>
      <c r="P5" s="96"/>
      <c r="Q5" s="96"/>
      <c r="R5" s="96"/>
      <c r="S5" s="96"/>
      <c r="T5" s="96"/>
      <c r="U5" s="96"/>
      <c r="V5" s="97"/>
      <c r="W5" s="98" t="s">
        <v>13</v>
      </c>
      <c r="X5" s="99"/>
      <c r="Y5" s="99"/>
      <c r="Z5" s="100"/>
      <c r="AA5" s="95" t="s">
        <v>14</v>
      </c>
      <c r="AB5" s="96"/>
      <c r="AC5" s="96"/>
      <c r="AD5" s="96"/>
      <c r="AE5" s="101">
        <v>0.8</v>
      </c>
      <c r="AF5" s="104" t="s">
        <v>15</v>
      </c>
      <c r="AG5" s="74">
        <v>0.2</v>
      </c>
      <c r="AH5" s="76" t="s">
        <v>16</v>
      </c>
    </row>
    <row r="6" spans="1:34" ht="16.5" customHeight="1">
      <c r="A6" s="87"/>
      <c r="B6" s="90"/>
      <c r="C6" s="93"/>
      <c r="D6" s="79" t="s">
        <v>17</v>
      </c>
      <c r="E6" s="80"/>
      <c r="F6" s="80"/>
      <c r="G6" s="80"/>
      <c r="H6" s="80"/>
      <c r="I6" s="80"/>
      <c r="J6" s="80"/>
      <c r="K6" s="80"/>
      <c r="L6" s="80"/>
      <c r="M6" s="80"/>
      <c r="N6" s="81"/>
      <c r="O6" s="79" t="s">
        <v>18</v>
      </c>
      <c r="P6" s="80"/>
      <c r="Q6" s="80"/>
      <c r="R6" s="80"/>
      <c r="S6" s="80"/>
      <c r="T6" s="80"/>
      <c r="U6" s="80"/>
      <c r="V6" s="81"/>
      <c r="W6" s="82" t="s">
        <v>19</v>
      </c>
      <c r="X6" s="83"/>
      <c r="Y6" s="83"/>
      <c r="Z6" s="84"/>
      <c r="AA6" s="82" t="s">
        <v>20</v>
      </c>
      <c r="AB6" s="83"/>
      <c r="AC6" s="83"/>
      <c r="AD6" s="83"/>
      <c r="AE6" s="102"/>
      <c r="AF6" s="105"/>
      <c r="AG6" s="75"/>
      <c r="AH6" s="77"/>
    </row>
    <row r="7" spans="1:34" ht="39" customHeight="1" thickBot="1">
      <c r="A7" s="88"/>
      <c r="B7" s="91"/>
      <c r="C7" s="94"/>
      <c r="D7" s="6"/>
      <c r="E7" s="7"/>
      <c r="F7" s="7"/>
      <c r="G7" s="7"/>
      <c r="H7" s="7"/>
      <c r="I7" s="7"/>
      <c r="J7" s="7"/>
      <c r="K7" s="7"/>
      <c r="L7" s="7"/>
      <c r="M7" s="7"/>
      <c r="N7" s="8" t="s">
        <v>21</v>
      </c>
      <c r="O7" s="6"/>
      <c r="P7" s="7"/>
      <c r="Q7" s="7"/>
      <c r="R7" s="7"/>
      <c r="S7" s="7"/>
      <c r="T7" s="9"/>
      <c r="U7" s="9"/>
      <c r="V7" s="8" t="s">
        <v>21</v>
      </c>
      <c r="W7" s="6"/>
      <c r="X7" s="7"/>
      <c r="Y7" s="7"/>
      <c r="Z7" s="8" t="s">
        <v>21</v>
      </c>
      <c r="AA7" s="6"/>
      <c r="AB7" s="7"/>
      <c r="AC7" s="7"/>
      <c r="AD7" s="10" t="s">
        <v>21</v>
      </c>
      <c r="AE7" s="103"/>
      <c r="AF7" s="105"/>
      <c r="AG7" s="75"/>
      <c r="AH7" s="78"/>
    </row>
    <row r="8" spans="1:34">
      <c r="A8" s="47">
        <v>1</v>
      </c>
      <c r="B8" s="12" t="s">
        <v>70</v>
      </c>
      <c r="C8" s="13" t="s">
        <v>71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5" t="e">
        <f>TRUNC(AVERAGE(D8:M8),2)</f>
        <v>#DIV/0!</v>
      </c>
      <c r="O8" s="14"/>
      <c r="P8" s="14"/>
      <c r="Q8" s="14"/>
      <c r="R8" s="14"/>
      <c r="S8" s="14"/>
      <c r="T8" s="16"/>
      <c r="U8" s="16"/>
      <c r="V8" s="15" t="e">
        <f>TRUNC(AVERAGE(O8:U8),2)</f>
        <v>#DIV/0!</v>
      </c>
      <c r="W8" s="14"/>
      <c r="X8" s="14"/>
      <c r="Y8" s="14"/>
      <c r="Z8" s="15" t="e">
        <f>TRUNC(AVERAGE(W8:Y8),2)</f>
        <v>#DIV/0!</v>
      </c>
      <c r="AA8" s="14"/>
      <c r="AB8" s="14"/>
      <c r="AC8" s="14"/>
      <c r="AD8" s="15" t="e">
        <f>TRUNC(AVERAGE(AA8:AC8),2)</f>
        <v>#DIV/0!</v>
      </c>
      <c r="AE8" s="17" t="e">
        <f>TRUNC((((+N8+V8+Z8+AD8)/4)*0.8),2)</f>
        <v>#DIV/0!</v>
      </c>
      <c r="AF8" s="18"/>
      <c r="AG8" s="15">
        <f>TRUNC((AF8*0.2),2)</f>
        <v>0</v>
      </c>
      <c r="AH8" s="19" t="e">
        <f>+AE8+AG8</f>
        <v>#DIV/0!</v>
      </c>
    </row>
    <row r="9" spans="1:34">
      <c r="A9" s="47">
        <v>2</v>
      </c>
      <c r="B9" s="23" t="s">
        <v>72</v>
      </c>
      <c r="C9" s="13" t="s">
        <v>73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5" t="e">
        <f t="shared" ref="N9:N32" si="0">TRUNC(AVERAGE(D9:M9),2)</f>
        <v>#DIV/0!</v>
      </c>
      <c r="O9" s="14"/>
      <c r="P9" s="14"/>
      <c r="Q9" s="14"/>
      <c r="R9" s="14"/>
      <c r="S9" s="14"/>
      <c r="T9" s="21"/>
      <c r="U9" s="21"/>
      <c r="V9" s="15" t="e">
        <f t="shared" ref="V9:V32" si="1">TRUNC(AVERAGE(O9:U9),2)</f>
        <v>#DIV/0!</v>
      </c>
      <c r="W9" s="14"/>
      <c r="X9" s="14"/>
      <c r="Y9" s="14"/>
      <c r="Z9" s="15" t="e">
        <f t="shared" ref="Z9:Z32" si="2">TRUNC(AVERAGE(W9:Y9),2)</f>
        <v>#DIV/0!</v>
      </c>
      <c r="AA9" s="22"/>
      <c r="AB9" s="14"/>
      <c r="AC9" s="14"/>
      <c r="AD9" s="15" t="e">
        <f t="shared" ref="AD9:AD32" si="3">TRUNC(AVERAGE(AA9:AC9),2)</f>
        <v>#DIV/0!</v>
      </c>
      <c r="AE9" s="17" t="e">
        <f t="shared" ref="AE9:AE32" si="4">TRUNC((((+N9+V9+Z9+AD9)/4)*0.8),2)</f>
        <v>#DIV/0!</v>
      </c>
      <c r="AF9" s="18"/>
      <c r="AG9" s="15">
        <f t="shared" ref="AG9:AG32" si="5">TRUNC((AF9*0.2),2)</f>
        <v>0</v>
      </c>
      <c r="AH9" s="19" t="e">
        <f t="shared" ref="AH9:AH32" si="6">+AE9+AG9</f>
        <v>#DIV/0!</v>
      </c>
    </row>
    <row r="10" spans="1:34">
      <c r="A10" s="47">
        <v>3</v>
      </c>
      <c r="B10" s="23" t="s">
        <v>74</v>
      </c>
      <c r="C10" s="13" t="s">
        <v>75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 t="e">
        <f t="shared" si="0"/>
        <v>#DIV/0!</v>
      </c>
      <c r="O10" s="14"/>
      <c r="P10" s="14"/>
      <c r="Q10" s="14"/>
      <c r="R10" s="14"/>
      <c r="S10" s="14"/>
      <c r="T10" s="21"/>
      <c r="U10" s="21"/>
      <c r="V10" s="15" t="e">
        <f t="shared" si="1"/>
        <v>#DIV/0!</v>
      </c>
      <c r="W10" s="14"/>
      <c r="X10" s="14"/>
      <c r="Y10" s="14"/>
      <c r="Z10" s="15" t="e">
        <f t="shared" si="2"/>
        <v>#DIV/0!</v>
      </c>
      <c r="AA10" s="22"/>
      <c r="AB10" s="14"/>
      <c r="AC10" s="14"/>
      <c r="AD10" s="15" t="e">
        <f t="shared" si="3"/>
        <v>#DIV/0!</v>
      </c>
      <c r="AE10" s="17" t="e">
        <f t="shared" si="4"/>
        <v>#DIV/0!</v>
      </c>
      <c r="AF10" s="18"/>
      <c r="AG10" s="15">
        <f t="shared" si="5"/>
        <v>0</v>
      </c>
      <c r="AH10" s="19" t="e">
        <f t="shared" si="6"/>
        <v>#DIV/0!</v>
      </c>
    </row>
    <row r="11" spans="1:34">
      <c r="A11" s="47">
        <v>4</v>
      </c>
      <c r="B11" s="24" t="s">
        <v>76</v>
      </c>
      <c r="C11" s="13" t="s">
        <v>77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 t="e">
        <f t="shared" si="0"/>
        <v>#DIV/0!</v>
      </c>
      <c r="O11" s="14"/>
      <c r="P11" s="14"/>
      <c r="Q11" s="14"/>
      <c r="R11" s="14"/>
      <c r="S11" s="14"/>
      <c r="T11" s="21"/>
      <c r="U11" s="21"/>
      <c r="V11" s="15" t="e">
        <f t="shared" si="1"/>
        <v>#DIV/0!</v>
      </c>
      <c r="W11" s="14"/>
      <c r="X11" s="14"/>
      <c r="Y11" s="14"/>
      <c r="Z11" s="15" t="e">
        <f t="shared" si="2"/>
        <v>#DIV/0!</v>
      </c>
      <c r="AA11" s="14"/>
      <c r="AB11" s="14"/>
      <c r="AC11" s="14"/>
      <c r="AD11" s="15" t="e">
        <f t="shared" si="3"/>
        <v>#DIV/0!</v>
      </c>
      <c r="AE11" s="17" t="e">
        <f t="shared" si="4"/>
        <v>#DIV/0!</v>
      </c>
      <c r="AF11" s="18"/>
      <c r="AG11" s="15">
        <f t="shared" si="5"/>
        <v>0</v>
      </c>
      <c r="AH11" s="19" t="e">
        <f t="shared" si="6"/>
        <v>#DIV/0!</v>
      </c>
    </row>
    <row r="12" spans="1:34">
      <c r="A12" s="47">
        <v>5</v>
      </c>
      <c r="B12" s="48" t="s">
        <v>78</v>
      </c>
      <c r="C12" s="48" t="s">
        <v>79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 t="e">
        <f t="shared" si="0"/>
        <v>#DIV/0!</v>
      </c>
      <c r="O12" s="14"/>
      <c r="P12" s="14"/>
      <c r="Q12" s="14"/>
      <c r="R12" s="14"/>
      <c r="S12" s="14"/>
      <c r="T12" s="21"/>
      <c r="U12" s="21"/>
      <c r="V12" s="15" t="e">
        <f t="shared" si="1"/>
        <v>#DIV/0!</v>
      </c>
      <c r="W12" s="14"/>
      <c r="X12" s="14"/>
      <c r="Y12" s="14"/>
      <c r="Z12" s="15" t="e">
        <f t="shared" si="2"/>
        <v>#DIV/0!</v>
      </c>
      <c r="AA12" s="22"/>
      <c r="AB12" s="14"/>
      <c r="AC12" s="14"/>
      <c r="AD12" s="15" t="e">
        <f t="shared" si="3"/>
        <v>#DIV/0!</v>
      </c>
      <c r="AE12" s="17" t="e">
        <f t="shared" si="4"/>
        <v>#DIV/0!</v>
      </c>
      <c r="AF12" s="18"/>
      <c r="AG12" s="15">
        <f t="shared" si="5"/>
        <v>0</v>
      </c>
      <c r="AH12" s="19" t="e">
        <f t="shared" si="6"/>
        <v>#DIV/0!</v>
      </c>
    </row>
    <row r="13" spans="1:34">
      <c r="A13" s="47">
        <v>6</v>
      </c>
      <c r="B13" s="48" t="s">
        <v>80</v>
      </c>
      <c r="C13" s="48" t="s">
        <v>81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 t="e">
        <f t="shared" si="0"/>
        <v>#DIV/0!</v>
      </c>
      <c r="O13" s="14"/>
      <c r="P13" s="14"/>
      <c r="Q13" s="14"/>
      <c r="R13" s="14"/>
      <c r="S13" s="14"/>
      <c r="T13" s="21"/>
      <c r="U13" s="21"/>
      <c r="V13" s="15" t="e">
        <f t="shared" si="1"/>
        <v>#DIV/0!</v>
      </c>
      <c r="W13" s="14"/>
      <c r="X13" s="14"/>
      <c r="Y13" s="14"/>
      <c r="Z13" s="15" t="e">
        <f t="shared" si="2"/>
        <v>#DIV/0!</v>
      </c>
      <c r="AA13" s="14"/>
      <c r="AB13" s="14"/>
      <c r="AC13" s="22"/>
      <c r="AD13" s="15" t="e">
        <f t="shared" si="3"/>
        <v>#DIV/0!</v>
      </c>
      <c r="AE13" s="17" t="e">
        <f t="shared" si="4"/>
        <v>#DIV/0!</v>
      </c>
      <c r="AF13" s="18"/>
      <c r="AG13" s="15">
        <f t="shared" si="5"/>
        <v>0</v>
      </c>
      <c r="AH13" s="19" t="e">
        <f t="shared" si="6"/>
        <v>#DIV/0!</v>
      </c>
    </row>
    <row r="14" spans="1:34">
      <c r="A14" s="47">
        <v>7</v>
      </c>
      <c r="B14" s="23" t="s">
        <v>82</v>
      </c>
      <c r="C14" s="13" t="s">
        <v>83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 t="e">
        <f t="shared" si="0"/>
        <v>#DIV/0!</v>
      </c>
      <c r="O14" s="14"/>
      <c r="P14" s="14"/>
      <c r="Q14" s="14"/>
      <c r="R14" s="14"/>
      <c r="S14" s="14"/>
      <c r="T14" s="21"/>
      <c r="U14" s="21"/>
      <c r="V14" s="15" t="e">
        <f t="shared" si="1"/>
        <v>#DIV/0!</v>
      </c>
      <c r="W14" s="14"/>
      <c r="X14" s="14"/>
      <c r="Y14" s="14"/>
      <c r="Z14" s="15" t="e">
        <f t="shared" si="2"/>
        <v>#DIV/0!</v>
      </c>
      <c r="AA14" s="14"/>
      <c r="AB14" s="14"/>
      <c r="AC14" s="14"/>
      <c r="AD14" s="15" t="e">
        <f t="shared" si="3"/>
        <v>#DIV/0!</v>
      </c>
      <c r="AE14" s="17" t="e">
        <f t="shared" si="4"/>
        <v>#DIV/0!</v>
      </c>
      <c r="AF14" s="18"/>
      <c r="AG14" s="15">
        <f t="shared" si="5"/>
        <v>0</v>
      </c>
      <c r="AH14" s="19" t="e">
        <f t="shared" si="6"/>
        <v>#DIV/0!</v>
      </c>
    </row>
    <row r="15" spans="1:34">
      <c r="A15" s="47">
        <v>8</v>
      </c>
      <c r="B15" s="12" t="s">
        <v>84</v>
      </c>
      <c r="C15" s="13" t="s">
        <v>85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 t="e">
        <f t="shared" si="0"/>
        <v>#DIV/0!</v>
      </c>
      <c r="O15" s="14"/>
      <c r="P15" s="14"/>
      <c r="Q15" s="14"/>
      <c r="R15" s="14"/>
      <c r="S15" s="14"/>
      <c r="T15" s="21"/>
      <c r="U15" s="21"/>
      <c r="V15" s="15" t="e">
        <f t="shared" si="1"/>
        <v>#DIV/0!</v>
      </c>
      <c r="W15" s="14"/>
      <c r="X15" s="14"/>
      <c r="Y15" s="14"/>
      <c r="Z15" s="15" t="e">
        <f t="shared" si="2"/>
        <v>#DIV/0!</v>
      </c>
      <c r="AA15" s="14"/>
      <c r="AB15" s="14"/>
      <c r="AC15" s="14"/>
      <c r="AD15" s="15" t="e">
        <f t="shared" si="3"/>
        <v>#DIV/0!</v>
      </c>
      <c r="AE15" s="17" t="e">
        <f t="shared" si="4"/>
        <v>#DIV/0!</v>
      </c>
      <c r="AF15" s="18"/>
      <c r="AG15" s="15">
        <f t="shared" si="5"/>
        <v>0</v>
      </c>
      <c r="AH15" s="19" t="e">
        <f t="shared" si="6"/>
        <v>#DIV/0!</v>
      </c>
    </row>
    <row r="16" spans="1:34">
      <c r="A16" s="47">
        <v>9</v>
      </c>
      <c r="B16" s="23" t="s">
        <v>86</v>
      </c>
      <c r="C16" s="13" t="s">
        <v>87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 t="e">
        <f t="shared" si="0"/>
        <v>#DIV/0!</v>
      </c>
      <c r="O16" s="14"/>
      <c r="P16" s="14"/>
      <c r="Q16" s="14"/>
      <c r="R16" s="14"/>
      <c r="S16" s="14"/>
      <c r="T16" s="21"/>
      <c r="U16" s="21"/>
      <c r="V16" s="15" t="e">
        <f t="shared" si="1"/>
        <v>#DIV/0!</v>
      </c>
      <c r="W16" s="14"/>
      <c r="X16" s="14"/>
      <c r="Y16" s="14"/>
      <c r="Z16" s="15" t="e">
        <f t="shared" si="2"/>
        <v>#DIV/0!</v>
      </c>
      <c r="AA16" s="14"/>
      <c r="AB16" s="14"/>
      <c r="AC16" s="14"/>
      <c r="AD16" s="15" t="e">
        <f t="shared" si="3"/>
        <v>#DIV/0!</v>
      </c>
      <c r="AE16" s="17" t="e">
        <f t="shared" si="4"/>
        <v>#DIV/0!</v>
      </c>
      <c r="AF16" s="18"/>
      <c r="AG16" s="15">
        <f t="shared" si="5"/>
        <v>0</v>
      </c>
      <c r="AH16" s="19" t="e">
        <f t="shared" si="6"/>
        <v>#DIV/0!</v>
      </c>
    </row>
    <row r="17" spans="1:34">
      <c r="A17" s="47">
        <v>10</v>
      </c>
      <c r="B17" s="24" t="s">
        <v>88</v>
      </c>
      <c r="C17" s="13" t="s">
        <v>89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 t="e">
        <f t="shared" si="0"/>
        <v>#DIV/0!</v>
      </c>
      <c r="O17" s="14"/>
      <c r="P17" s="22"/>
      <c r="Q17" s="14"/>
      <c r="R17" s="14"/>
      <c r="S17" s="14"/>
      <c r="T17" s="21"/>
      <c r="U17" s="21"/>
      <c r="V17" s="15" t="e">
        <f t="shared" si="1"/>
        <v>#DIV/0!</v>
      </c>
      <c r="W17" s="14"/>
      <c r="X17" s="14"/>
      <c r="Y17" s="14"/>
      <c r="Z17" s="15" t="e">
        <f t="shared" si="2"/>
        <v>#DIV/0!</v>
      </c>
      <c r="AA17" s="14"/>
      <c r="AB17" s="14"/>
      <c r="AC17" s="14"/>
      <c r="AD17" s="15" t="e">
        <f t="shared" si="3"/>
        <v>#DIV/0!</v>
      </c>
      <c r="AE17" s="17" t="e">
        <f t="shared" si="4"/>
        <v>#DIV/0!</v>
      </c>
      <c r="AF17" s="18"/>
      <c r="AG17" s="15">
        <f t="shared" si="5"/>
        <v>0</v>
      </c>
      <c r="AH17" s="19" t="e">
        <f t="shared" si="6"/>
        <v>#DIV/0!</v>
      </c>
    </row>
    <row r="18" spans="1:34">
      <c r="A18" s="47">
        <v>11</v>
      </c>
      <c r="B18" s="13" t="s">
        <v>90</v>
      </c>
      <c r="C18" s="13" t="s">
        <v>91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 t="e">
        <f t="shared" si="0"/>
        <v>#DIV/0!</v>
      </c>
      <c r="O18" s="14"/>
      <c r="P18" s="14"/>
      <c r="Q18" s="14"/>
      <c r="R18" s="14"/>
      <c r="S18" s="14"/>
      <c r="T18" s="21"/>
      <c r="U18" s="21"/>
      <c r="V18" s="15" t="e">
        <f t="shared" si="1"/>
        <v>#DIV/0!</v>
      </c>
      <c r="W18" s="14"/>
      <c r="X18" s="14"/>
      <c r="Y18" s="14"/>
      <c r="Z18" s="15" t="e">
        <f t="shared" si="2"/>
        <v>#DIV/0!</v>
      </c>
      <c r="AA18" s="14"/>
      <c r="AB18" s="14"/>
      <c r="AC18" s="14"/>
      <c r="AD18" s="15" t="e">
        <f t="shared" si="3"/>
        <v>#DIV/0!</v>
      </c>
      <c r="AE18" s="17" t="e">
        <f t="shared" si="4"/>
        <v>#DIV/0!</v>
      </c>
      <c r="AF18" s="18"/>
      <c r="AG18" s="15">
        <f t="shared" si="5"/>
        <v>0</v>
      </c>
      <c r="AH18" s="19" t="e">
        <f t="shared" si="6"/>
        <v>#DIV/0!</v>
      </c>
    </row>
    <row r="19" spans="1:34">
      <c r="A19" s="47">
        <v>12</v>
      </c>
      <c r="B19" s="12" t="s">
        <v>92</v>
      </c>
      <c r="C19" s="13" t="s">
        <v>93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 t="e">
        <f t="shared" si="0"/>
        <v>#DIV/0!</v>
      </c>
      <c r="O19" s="14"/>
      <c r="P19" s="14"/>
      <c r="Q19" s="14"/>
      <c r="R19" s="14"/>
      <c r="S19" s="14"/>
      <c r="T19" s="21"/>
      <c r="U19" s="21"/>
      <c r="V19" s="15" t="e">
        <f t="shared" si="1"/>
        <v>#DIV/0!</v>
      </c>
      <c r="W19" s="14"/>
      <c r="X19" s="14"/>
      <c r="Y19" s="14"/>
      <c r="Z19" s="15" t="e">
        <f t="shared" si="2"/>
        <v>#DIV/0!</v>
      </c>
      <c r="AA19" s="14"/>
      <c r="AB19" s="14"/>
      <c r="AC19" s="14"/>
      <c r="AD19" s="15" t="e">
        <f t="shared" si="3"/>
        <v>#DIV/0!</v>
      </c>
      <c r="AE19" s="17" t="e">
        <f t="shared" si="4"/>
        <v>#DIV/0!</v>
      </c>
      <c r="AF19" s="18"/>
      <c r="AG19" s="15">
        <f t="shared" si="5"/>
        <v>0</v>
      </c>
      <c r="AH19" s="19" t="e">
        <f t="shared" si="6"/>
        <v>#DIV/0!</v>
      </c>
    </row>
    <row r="20" spans="1:34">
      <c r="A20" s="47">
        <v>13</v>
      </c>
      <c r="B20" s="12" t="s">
        <v>94</v>
      </c>
      <c r="C20" s="13" t="s">
        <v>95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 t="e">
        <f t="shared" si="0"/>
        <v>#DIV/0!</v>
      </c>
      <c r="O20" s="14"/>
      <c r="P20" s="14"/>
      <c r="Q20" s="14"/>
      <c r="R20" s="14"/>
      <c r="S20" s="14"/>
      <c r="T20" s="21"/>
      <c r="U20" s="21"/>
      <c r="V20" s="15" t="e">
        <f t="shared" si="1"/>
        <v>#DIV/0!</v>
      </c>
      <c r="W20" s="14"/>
      <c r="X20" s="14"/>
      <c r="Y20" s="14"/>
      <c r="Z20" s="15" t="e">
        <f t="shared" si="2"/>
        <v>#DIV/0!</v>
      </c>
      <c r="AA20" s="14"/>
      <c r="AB20" s="14"/>
      <c r="AC20" s="14"/>
      <c r="AD20" s="15" t="e">
        <f t="shared" si="3"/>
        <v>#DIV/0!</v>
      </c>
      <c r="AE20" s="17" t="e">
        <f t="shared" si="4"/>
        <v>#DIV/0!</v>
      </c>
      <c r="AF20" s="18"/>
      <c r="AG20" s="15">
        <f t="shared" si="5"/>
        <v>0</v>
      </c>
      <c r="AH20" s="19" t="e">
        <f t="shared" si="6"/>
        <v>#DIV/0!</v>
      </c>
    </row>
    <row r="21" spans="1:34">
      <c r="A21" s="47">
        <v>14</v>
      </c>
      <c r="B21" s="24" t="s">
        <v>96</v>
      </c>
      <c r="C21" s="13" t="s">
        <v>97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 t="e">
        <f t="shared" si="0"/>
        <v>#DIV/0!</v>
      </c>
      <c r="O21" s="14"/>
      <c r="P21" s="14"/>
      <c r="Q21" s="14"/>
      <c r="R21" s="14"/>
      <c r="S21" s="14"/>
      <c r="T21" s="21"/>
      <c r="U21" s="21"/>
      <c r="V21" s="15" t="e">
        <f t="shared" si="1"/>
        <v>#DIV/0!</v>
      </c>
      <c r="W21" s="14"/>
      <c r="X21" s="14"/>
      <c r="Y21" s="14"/>
      <c r="Z21" s="15" t="e">
        <f t="shared" si="2"/>
        <v>#DIV/0!</v>
      </c>
      <c r="AA21" s="14"/>
      <c r="AB21" s="14"/>
      <c r="AC21" s="14"/>
      <c r="AD21" s="15" t="e">
        <f t="shared" si="3"/>
        <v>#DIV/0!</v>
      </c>
      <c r="AE21" s="17" t="e">
        <f t="shared" si="4"/>
        <v>#DIV/0!</v>
      </c>
      <c r="AF21" s="18"/>
      <c r="AG21" s="15">
        <f t="shared" si="5"/>
        <v>0</v>
      </c>
      <c r="AH21" s="19" t="e">
        <f t="shared" si="6"/>
        <v>#DIV/0!</v>
      </c>
    </row>
    <row r="22" spans="1:34">
      <c r="A22" s="47">
        <v>15</v>
      </c>
      <c r="B22" s="24" t="s">
        <v>98</v>
      </c>
      <c r="C22" s="13" t="s">
        <v>99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 t="e">
        <f t="shared" si="0"/>
        <v>#DIV/0!</v>
      </c>
      <c r="O22" s="14"/>
      <c r="P22" s="14"/>
      <c r="Q22" s="14"/>
      <c r="R22" s="14"/>
      <c r="S22" s="14"/>
      <c r="T22" s="21"/>
      <c r="U22" s="21"/>
      <c r="V22" s="15" t="e">
        <f t="shared" si="1"/>
        <v>#DIV/0!</v>
      </c>
      <c r="W22" s="14"/>
      <c r="X22" s="14"/>
      <c r="Y22" s="14"/>
      <c r="Z22" s="15" t="e">
        <f t="shared" si="2"/>
        <v>#DIV/0!</v>
      </c>
      <c r="AA22" s="14"/>
      <c r="AB22" s="14"/>
      <c r="AC22" s="14"/>
      <c r="AD22" s="15" t="e">
        <f t="shared" si="3"/>
        <v>#DIV/0!</v>
      </c>
      <c r="AE22" s="17" t="e">
        <f t="shared" si="4"/>
        <v>#DIV/0!</v>
      </c>
      <c r="AF22" s="18"/>
      <c r="AG22" s="15">
        <f t="shared" si="5"/>
        <v>0</v>
      </c>
      <c r="AH22" s="19" t="e">
        <f t="shared" si="6"/>
        <v>#DIV/0!</v>
      </c>
    </row>
    <row r="23" spans="1:34">
      <c r="A23" s="47">
        <v>16</v>
      </c>
      <c r="B23" s="12" t="s">
        <v>100</v>
      </c>
      <c r="C23" s="13" t="s">
        <v>101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 t="e">
        <f t="shared" si="0"/>
        <v>#DIV/0!</v>
      </c>
      <c r="O23" s="14"/>
      <c r="P23" s="14"/>
      <c r="Q23" s="14"/>
      <c r="R23" s="14"/>
      <c r="S23" s="14"/>
      <c r="T23" s="21"/>
      <c r="U23" s="21"/>
      <c r="V23" s="15" t="e">
        <f t="shared" si="1"/>
        <v>#DIV/0!</v>
      </c>
      <c r="W23" s="14"/>
      <c r="X23" s="14"/>
      <c r="Y23" s="14"/>
      <c r="Z23" s="15" t="e">
        <f t="shared" si="2"/>
        <v>#DIV/0!</v>
      </c>
      <c r="AA23" s="14"/>
      <c r="AB23" s="14"/>
      <c r="AC23" s="14"/>
      <c r="AD23" s="15" t="e">
        <f t="shared" si="3"/>
        <v>#DIV/0!</v>
      </c>
      <c r="AE23" s="17" t="e">
        <f t="shared" si="4"/>
        <v>#DIV/0!</v>
      </c>
      <c r="AF23" s="18"/>
      <c r="AG23" s="15">
        <f t="shared" si="5"/>
        <v>0</v>
      </c>
      <c r="AH23" s="19" t="e">
        <f t="shared" si="6"/>
        <v>#DIV/0!</v>
      </c>
    </row>
    <row r="24" spans="1:34">
      <c r="A24" s="47">
        <v>17</v>
      </c>
      <c r="B24" s="12" t="s">
        <v>102</v>
      </c>
      <c r="C24" s="13" t="s">
        <v>103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 t="e">
        <f t="shared" si="0"/>
        <v>#DIV/0!</v>
      </c>
      <c r="O24" s="14"/>
      <c r="P24" s="14"/>
      <c r="Q24" s="14"/>
      <c r="R24" s="14"/>
      <c r="S24" s="14"/>
      <c r="T24" s="21"/>
      <c r="U24" s="21"/>
      <c r="V24" s="15" t="e">
        <f t="shared" si="1"/>
        <v>#DIV/0!</v>
      </c>
      <c r="W24" s="14"/>
      <c r="X24" s="14"/>
      <c r="Y24" s="14"/>
      <c r="Z24" s="15" t="e">
        <f t="shared" si="2"/>
        <v>#DIV/0!</v>
      </c>
      <c r="AA24" s="22"/>
      <c r="AB24" s="14"/>
      <c r="AC24" s="14"/>
      <c r="AD24" s="15" t="e">
        <f t="shared" si="3"/>
        <v>#DIV/0!</v>
      </c>
      <c r="AE24" s="17" t="e">
        <f t="shared" si="4"/>
        <v>#DIV/0!</v>
      </c>
      <c r="AF24" s="18"/>
      <c r="AG24" s="15">
        <f t="shared" si="5"/>
        <v>0</v>
      </c>
      <c r="AH24" s="19" t="e">
        <f t="shared" si="6"/>
        <v>#DIV/0!</v>
      </c>
    </row>
    <row r="25" spans="1:34">
      <c r="A25" s="47">
        <v>18</v>
      </c>
      <c r="B25" s="23" t="s">
        <v>104</v>
      </c>
      <c r="C25" s="49" t="s">
        <v>105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 t="e">
        <f t="shared" si="0"/>
        <v>#DIV/0!</v>
      </c>
      <c r="O25" s="14"/>
      <c r="P25" s="22"/>
      <c r="Q25" s="14"/>
      <c r="R25" s="14"/>
      <c r="S25" s="14"/>
      <c r="T25" s="21"/>
      <c r="U25" s="21"/>
      <c r="V25" s="15" t="e">
        <f t="shared" si="1"/>
        <v>#DIV/0!</v>
      </c>
      <c r="W25" s="14"/>
      <c r="X25" s="14"/>
      <c r="Y25" s="14"/>
      <c r="Z25" s="15" t="e">
        <f t="shared" si="2"/>
        <v>#DIV/0!</v>
      </c>
      <c r="AA25" s="22"/>
      <c r="AB25" s="14"/>
      <c r="AC25" s="14"/>
      <c r="AD25" s="15" t="e">
        <f t="shared" si="3"/>
        <v>#DIV/0!</v>
      </c>
      <c r="AE25" s="17" t="e">
        <f t="shared" si="4"/>
        <v>#DIV/0!</v>
      </c>
      <c r="AF25" s="18"/>
      <c r="AG25" s="15">
        <f t="shared" si="5"/>
        <v>0</v>
      </c>
      <c r="AH25" s="19" t="e">
        <f t="shared" si="6"/>
        <v>#DIV/0!</v>
      </c>
    </row>
    <row r="26" spans="1:34">
      <c r="A26" s="47">
        <v>19</v>
      </c>
      <c r="B26" s="12" t="s">
        <v>106</v>
      </c>
      <c r="C26" s="13" t="s">
        <v>107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 t="e">
        <f t="shared" si="0"/>
        <v>#DIV/0!</v>
      </c>
      <c r="O26" s="14"/>
      <c r="P26" s="14"/>
      <c r="Q26" s="14"/>
      <c r="R26" s="14"/>
      <c r="S26" s="14"/>
      <c r="T26" s="21"/>
      <c r="U26" s="21"/>
      <c r="V26" s="15" t="e">
        <f t="shared" si="1"/>
        <v>#DIV/0!</v>
      </c>
      <c r="W26" s="14"/>
      <c r="X26" s="14"/>
      <c r="Y26" s="14"/>
      <c r="Z26" s="15" t="e">
        <f t="shared" si="2"/>
        <v>#DIV/0!</v>
      </c>
      <c r="AA26" s="14"/>
      <c r="AB26" s="14"/>
      <c r="AC26" s="14"/>
      <c r="AD26" s="15" t="e">
        <f t="shared" si="3"/>
        <v>#DIV/0!</v>
      </c>
      <c r="AE26" s="17" t="e">
        <f t="shared" si="4"/>
        <v>#DIV/0!</v>
      </c>
      <c r="AF26" s="18"/>
      <c r="AG26" s="15">
        <f t="shared" si="5"/>
        <v>0</v>
      </c>
      <c r="AH26" s="19" t="e">
        <f t="shared" si="6"/>
        <v>#DIV/0!</v>
      </c>
    </row>
    <row r="27" spans="1:34">
      <c r="A27" s="47">
        <v>20</v>
      </c>
      <c r="B27" s="12" t="s">
        <v>108</v>
      </c>
      <c r="C27" s="49" t="s">
        <v>109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 t="e">
        <f t="shared" si="0"/>
        <v>#DIV/0!</v>
      </c>
      <c r="O27" s="14"/>
      <c r="P27" s="14"/>
      <c r="Q27" s="14"/>
      <c r="R27" s="14"/>
      <c r="S27" s="14"/>
      <c r="T27" s="21"/>
      <c r="U27" s="21"/>
      <c r="V27" s="15" t="e">
        <f t="shared" si="1"/>
        <v>#DIV/0!</v>
      </c>
      <c r="W27" s="14"/>
      <c r="X27" s="14"/>
      <c r="Y27" s="14"/>
      <c r="Z27" s="15" t="e">
        <f t="shared" si="2"/>
        <v>#DIV/0!</v>
      </c>
      <c r="AA27" s="14"/>
      <c r="AB27" s="14"/>
      <c r="AC27" s="14"/>
      <c r="AD27" s="15" t="e">
        <f t="shared" si="3"/>
        <v>#DIV/0!</v>
      </c>
      <c r="AE27" s="17" t="e">
        <f t="shared" si="4"/>
        <v>#DIV/0!</v>
      </c>
      <c r="AF27" s="18"/>
      <c r="AG27" s="15">
        <f t="shared" si="5"/>
        <v>0</v>
      </c>
      <c r="AH27" s="19" t="e">
        <f t="shared" si="6"/>
        <v>#DIV/0!</v>
      </c>
    </row>
    <row r="28" spans="1:34">
      <c r="A28" s="47">
        <v>21</v>
      </c>
      <c r="B28" s="48" t="s">
        <v>110</v>
      </c>
      <c r="C28" s="50" t="s">
        <v>111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 t="e">
        <f t="shared" si="0"/>
        <v>#DIV/0!</v>
      </c>
      <c r="O28" s="14"/>
      <c r="P28" s="14"/>
      <c r="Q28" s="14"/>
      <c r="R28" s="14"/>
      <c r="S28" s="14"/>
      <c r="T28" s="21"/>
      <c r="U28" s="21"/>
      <c r="V28" s="15" t="e">
        <f t="shared" si="1"/>
        <v>#DIV/0!</v>
      </c>
      <c r="W28" s="14"/>
      <c r="X28" s="14"/>
      <c r="Y28" s="14"/>
      <c r="Z28" s="15" t="e">
        <f t="shared" si="2"/>
        <v>#DIV/0!</v>
      </c>
      <c r="AA28" s="14"/>
      <c r="AB28" s="14"/>
      <c r="AC28" s="14"/>
      <c r="AD28" s="15" t="e">
        <f t="shared" si="3"/>
        <v>#DIV/0!</v>
      </c>
      <c r="AE28" s="17" t="e">
        <f t="shared" si="4"/>
        <v>#DIV/0!</v>
      </c>
      <c r="AF28" s="18"/>
      <c r="AG28" s="15">
        <f t="shared" si="5"/>
        <v>0</v>
      </c>
      <c r="AH28" s="19" t="e">
        <f t="shared" si="6"/>
        <v>#DIV/0!</v>
      </c>
    </row>
    <row r="29" spans="1:34">
      <c r="A29" s="20"/>
      <c r="B29" s="23"/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 t="e">
        <f t="shared" si="0"/>
        <v>#DIV/0!</v>
      </c>
      <c r="O29" s="14"/>
      <c r="P29" s="22"/>
      <c r="Q29" s="14"/>
      <c r="R29" s="14"/>
      <c r="S29" s="14"/>
      <c r="T29" s="21"/>
      <c r="U29" s="21"/>
      <c r="V29" s="15" t="e">
        <f t="shared" si="1"/>
        <v>#DIV/0!</v>
      </c>
      <c r="W29" s="14"/>
      <c r="X29" s="14"/>
      <c r="Y29" s="14"/>
      <c r="Z29" s="15" t="e">
        <f t="shared" si="2"/>
        <v>#DIV/0!</v>
      </c>
      <c r="AA29" s="14"/>
      <c r="AB29" s="14"/>
      <c r="AC29" s="14"/>
      <c r="AD29" s="15" t="e">
        <f t="shared" si="3"/>
        <v>#DIV/0!</v>
      </c>
      <c r="AE29" s="17" t="e">
        <f t="shared" si="4"/>
        <v>#DIV/0!</v>
      </c>
      <c r="AF29" s="18"/>
      <c r="AG29" s="15">
        <f t="shared" si="5"/>
        <v>0</v>
      </c>
      <c r="AH29" s="19" t="e">
        <f t="shared" si="6"/>
        <v>#DIV/0!</v>
      </c>
    </row>
    <row r="30" spans="1:34">
      <c r="A30" s="20"/>
      <c r="B30" s="12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 t="e">
        <f t="shared" si="0"/>
        <v>#DIV/0!</v>
      </c>
      <c r="O30" s="14"/>
      <c r="P30" s="14"/>
      <c r="Q30" s="14"/>
      <c r="R30" s="14"/>
      <c r="S30" s="14"/>
      <c r="T30" s="21"/>
      <c r="U30" s="21"/>
      <c r="V30" s="15" t="e">
        <f t="shared" si="1"/>
        <v>#DIV/0!</v>
      </c>
      <c r="W30" s="14"/>
      <c r="X30" s="14"/>
      <c r="Y30" s="14"/>
      <c r="Z30" s="15" t="e">
        <f t="shared" si="2"/>
        <v>#DIV/0!</v>
      </c>
      <c r="AA30" s="14"/>
      <c r="AB30" s="14"/>
      <c r="AC30" s="14"/>
      <c r="AD30" s="15" t="e">
        <f t="shared" si="3"/>
        <v>#DIV/0!</v>
      </c>
      <c r="AE30" s="17" t="e">
        <f t="shared" si="4"/>
        <v>#DIV/0!</v>
      </c>
      <c r="AF30" s="18"/>
      <c r="AG30" s="15">
        <f t="shared" si="5"/>
        <v>0</v>
      </c>
      <c r="AH30" s="19" t="e">
        <f t="shared" si="6"/>
        <v>#DIV/0!</v>
      </c>
    </row>
    <row r="31" spans="1:34">
      <c r="A31" s="20"/>
      <c r="B31" s="25"/>
      <c r="C31" s="26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 t="e">
        <f t="shared" si="0"/>
        <v>#DIV/0!</v>
      </c>
      <c r="O31" s="14"/>
      <c r="P31" s="14"/>
      <c r="Q31" s="14"/>
      <c r="R31" s="14"/>
      <c r="S31" s="14"/>
      <c r="T31" s="21"/>
      <c r="U31" s="21"/>
      <c r="V31" s="15" t="e">
        <f t="shared" si="1"/>
        <v>#DIV/0!</v>
      </c>
      <c r="W31" s="14"/>
      <c r="X31" s="14"/>
      <c r="Y31" s="14"/>
      <c r="Z31" s="15" t="e">
        <f t="shared" si="2"/>
        <v>#DIV/0!</v>
      </c>
      <c r="AA31" s="14"/>
      <c r="AB31" s="14"/>
      <c r="AC31" s="14"/>
      <c r="AD31" s="15" t="e">
        <f t="shared" si="3"/>
        <v>#DIV/0!</v>
      </c>
      <c r="AE31" s="17" t="e">
        <f t="shared" si="4"/>
        <v>#DIV/0!</v>
      </c>
      <c r="AF31" s="18"/>
      <c r="AG31" s="15">
        <f t="shared" si="5"/>
        <v>0</v>
      </c>
      <c r="AH31" s="19" t="e">
        <f t="shared" si="6"/>
        <v>#DIV/0!</v>
      </c>
    </row>
    <row r="32" spans="1:34">
      <c r="A32" s="20"/>
      <c r="B32" s="25"/>
      <c r="C32" s="26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 t="e">
        <f t="shared" si="0"/>
        <v>#DIV/0!</v>
      </c>
      <c r="O32" s="14"/>
      <c r="P32" s="14"/>
      <c r="Q32" s="14"/>
      <c r="R32" s="14"/>
      <c r="S32" s="14"/>
      <c r="T32" s="21"/>
      <c r="U32" s="21"/>
      <c r="V32" s="15" t="e">
        <f t="shared" si="1"/>
        <v>#DIV/0!</v>
      </c>
      <c r="W32" s="14"/>
      <c r="X32" s="14"/>
      <c r="Y32" s="14"/>
      <c r="Z32" s="15" t="e">
        <f t="shared" si="2"/>
        <v>#DIV/0!</v>
      </c>
      <c r="AA32" s="14"/>
      <c r="AB32" s="14"/>
      <c r="AC32" s="14"/>
      <c r="AD32" s="15" t="e">
        <f t="shared" si="3"/>
        <v>#DIV/0!</v>
      </c>
      <c r="AE32" s="17" t="e">
        <f t="shared" si="4"/>
        <v>#DIV/0!</v>
      </c>
      <c r="AF32" s="18"/>
      <c r="AG32" s="15">
        <f t="shared" si="5"/>
        <v>0</v>
      </c>
      <c r="AH32" s="19" t="e">
        <f t="shared" si="6"/>
        <v>#DIV/0!</v>
      </c>
    </row>
    <row r="33" spans="1:33">
      <c r="A33" s="20"/>
      <c r="B33" s="27"/>
      <c r="C33" s="26"/>
      <c r="D33" s="28"/>
      <c r="E33" s="21"/>
      <c r="F33" s="21"/>
      <c r="G33" s="21"/>
      <c r="H33" s="21"/>
      <c r="I33" s="21"/>
      <c r="J33" s="21"/>
      <c r="K33" s="21"/>
      <c r="L33" s="21"/>
      <c r="M33" s="29"/>
      <c r="N33" s="28"/>
      <c r="O33" s="21"/>
      <c r="P33" s="21"/>
      <c r="Q33" s="21"/>
      <c r="R33" s="21"/>
      <c r="S33" s="21"/>
      <c r="T33" s="21"/>
      <c r="U33" s="29"/>
      <c r="V33" s="28"/>
      <c r="W33" s="21"/>
      <c r="X33" s="21"/>
      <c r="Y33" s="29"/>
      <c r="Z33" s="28"/>
      <c r="AA33" s="21"/>
      <c r="AB33" s="21"/>
      <c r="AC33" s="29"/>
      <c r="AD33" s="30"/>
      <c r="AE33" s="28"/>
      <c r="AF33" s="29"/>
      <c r="AG33" s="31"/>
    </row>
    <row r="34" spans="1:33">
      <c r="A34" s="20"/>
      <c r="B34" s="32"/>
      <c r="C34" s="26"/>
      <c r="D34" s="28"/>
      <c r="E34" s="21"/>
      <c r="F34" s="21"/>
      <c r="G34" s="21"/>
      <c r="H34" s="21"/>
      <c r="I34" s="21"/>
      <c r="J34" s="21"/>
      <c r="K34" s="21"/>
      <c r="L34" s="21"/>
      <c r="M34" s="29"/>
      <c r="N34" s="28"/>
      <c r="O34" s="21"/>
      <c r="P34" s="21"/>
      <c r="Q34" s="21"/>
      <c r="R34" s="21"/>
      <c r="S34" s="21"/>
      <c r="T34" s="21"/>
      <c r="U34" s="29"/>
      <c r="V34" s="28"/>
      <c r="W34" s="21"/>
      <c r="X34" s="21"/>
      <c r="Y34" s="29"/>
      <c r="Z34" s="28"/>
      <c r="AA34" s="21"/>
      <c r="AB34" s="21"/>
      <c r="AC34" s="29"/>
      <c r="AD34" s="30"/>
      <c r="AE34" s="28"/>
      <c r="AF34" s="29"/>
      <c r="AG34" s="31"/>
    </row>
    <row r="35" spans="1:33">
      <c r="A35" s="20"/>
      <c r="B35" s="32"/>
      <c r="C35" s="26"/>
      <c r="D35" s="28"/>
      <c r="E35" s="21"/>
      <c r="F35" s="21"/>
      <c r="G35" s="21"/>
      <c r="H35" s="21"/>
      <c r="I35" s="21"/>
      <c r="J35" s="21"/>
      <c r="K35" s="21"/>
      <c r="L35" s="21"/>
      <c r="M35" s="29"/>
      <c r="N35" s="28"/>
      <c r="O35" s="21"/>
      <c r="P35" s="21"/>
      <c r="Q35" s="21"/>
      <c r="R35" s="21"/>
      <c r="S35" s="21"/>
      <c r="T35" s="21"/>
      <c r="U35" s="29"/>
      <c r="V35" s="28"/>
      <c r="W35" s="21"/>
      <c r="X35" s="21"/>
      <c r="Y35" s="29"/>
      <c r="Z35" s="28"/>
      <c r="AA35" s="21"/>
      <c r="AB35" s="21"/>
      <c r="AC35" s="29"/>
      <c r="AD35" s="30"/>
      <c r="AE35" s="28"/>
      <c r="AF35" s="29"/>
      <c r="AG35" s="31"/>
    </row>
    <row r="36" spans="1:33">
      <c r="A36" s="20"/>
      <c r="B36" s="25"/>
      <c r="C36" s="26"/>
      <c r="D36" s="28"/>
      <c r="E36" s="21"/>
      <c r="F36" s="21"/>
      <c r="G36" s="21"/>
      <c r="H36" s="21"/>
      <c r="I36" s="21"/>
      <c r="J36" s="21"/>
      <c r="K36" s="21"/>
      <c r="L36" s="21"/>
      <c r="M36" s="29"/>
      <c r="N36" s="28"/>
      <c r="O36" s="21"/>
      <c r="P36" s="21"/>
      <c r="Q36" s="21"/>
      <c r="R36" s="21"/>
      <c r="S36" s="21"/>
      <c r="T36" s="21"/>
      <c r="U36" s="29"/>
      <c r="V36" s="28"/>
      <c r="W36" s="21"/>
      <c r="X36" s="21"/>
      <c r="Y36" s="29"/>
      <c r="Z36" s="28"/>
      <c r="AA36" s="21"/>
      <c r="AB36" s="21"/>
      <c r="AC36" s="29"/>
      <c r="AD36" s="30"/>
      <c r="AE36" s="28"/>
      <c r="AF36" s="29"/>
      <c r="AG36" s="31"/>
    </row>
    <row r="37" spans="1:33" ht="15.75" thickBot="1">
      <c r="A37" s="33"/>
      <c r="B37" s="34"/>
      <c r="C37" s="35"/>
      <c r="D37" s="36"/>
      <c r="E37" s="37"/>
      <c r="F37" s="37"/>
      <c r="G37" s="37"/>
      <c r="H37" s="37"/>
      <c r="I37" s="37"/>
      <c r="J37" s="37"/>
      <c r="K37" s="37"/>
      <c r="L37" s="37"/>
      <c r="M37" s="38"/>
      <c r="N37" s="36"/>
      <c r="O37" s="37"/>
      <c r="P37" s="37"/>
      <c r="Q37" s="37"/>
      <c r="R37" s="37"/>
      <c r="S37" s="37"/>
      <c r="T37" s="37"/>
      <c r="U37" s="38"/>
      <c r="V37" s="36"/>
      <c r="W37" s="37"/>
      <c r="X37" s="37"/>
      <c r="Y37" s="38"/>
      <c r="Z37" s="36"/>
      <c r="AA37" s="37"/>
      <c r="AB37" s="37"/>
      <c r="AC37" s="38"/>
      <c r="AD37" s="39"/>
      <c r="AE37" s="28"/>
      <c r="AF37" s="29"/>
      <c r="AG37" s="40"/>
    </row>
    <row r="38" spans="1:33" ht="101.25" customHeight="1" thickBot="1">
      <c r="A38" s="72" t="s">
        <v>67</v>
      </c>
      <c r="B38" s="73"/>
      <c r="C38" s="41" t="s">
        <v>68</v>
      </c>
      <c r="D38" s="42"/>
      <c r="E38" s="43"/>
      <c r="F38" s="43"/>
      <c r="G38" s="43"/>
      <c r="H38" s="43"/>
      <c r="I38" s="43"/>
      <c r="J38" s="43"/>
      <c r="K38" s="43"/>
      <c r="L38" s="43"/>
      <c r="M38" s="44"/>
      <c r="N38" s="42"/>
      <c r="O38" s="43"/>
      <c r="P38" s="43"/>
      <c r="Q38" s="43"/>
      <c r="R38" s="43"/>
      <c r="S38" s="43"/>
      <c r="T38" s="43"/>
      <c r="U38" s="44"/>
      <c r="V38" s="42"/>
      <c r="W38" s="43"/>
      <c r="X38" s="43"/>
      <c r="Y38" s="44"/>
      <c r="Z38" s="42"/>
      <c r="AA38" s="43"/>
      <c r="AB38" s="43"/>
      <c r="AC38" s="44"/>
      <c r="AD38" s="45"/>
      <c r="AE38" s="42"/>
      <c r="AF38" s="44"/>
      <c r="AG38" s="46"/>
    </row>
  </sheetData>
  <mergeCells count="17"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8:B38"/>
    <mergeCell ref="AG5:AG7"/>
    <mergeCell ref="AH5:AH7"/>
    <mergeCell ref="D6:N6"/>
    <mergeCell ref="O6:V6"/>
    <mergeCell ref="W6:Z6"/>
    <mergeCell ref="AA6:AD6"/>
  </mergeCells>
  <conditionalFormatting sqref="AF8:AF32">
    <cfRule type="cellIs" dxfId="16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workbookViewId="0">
      <selection activeCell="E24" sqref="E24"/>
    </sheetView>
  </sheetViews>
  <sheetFormatPr baseColWidth="10" defaultRowHeight="15"/>
  <cols>
    <col min="1" max="1" width="4.85546875" customWidth="1"/>
    <col min="2" max="3" width="22.28515625" customWidth="1"/>
    <col min="4" max="29" width="4.42578125" customWidth="1"/>
    <col min="30" max="30" width="5.42578125" customWidth="1"/>
    <col min="31" max="32" width="5" customWidth="1"/>
    <col min="33" max="33" width="6.5703125" customWidth="1"/>
  </cols>
  <sheetData>
    <row r="1" spans="1:34" ht="17.25">
      <c r="B1" s="85" t="s">
        <v>0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</row>
    <row r="3" spans="1:34" s="1" customFormat="1" ht="15.75">
      <c r="B3" s="2" t="s">
        <v>112</v>
      </c>
      <c r="C3" s="3" t="s">
        <v>2</v>
      </c>
      <c r="D3" t="s">
        <v>3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>
      <c r="A4" s="3"/>
    </row>
    <row r="5" spans="1:34" ht="21" customHeight="1">
      <c r="A5" s="86" t="s">
        <v>8</v>
      </c>
      <c r="B5" s="89" t="s">
        <v>9</v>
      </c>
      <c r="C5" s="92" t="s">
        <v>10</v>
      </c>
      <c r="D5" s="95" t="s">
        <v>11</v>
      </c>
      <c r="E5" s="96"/>
      <c r="F5" s="96"/>
      <c r="G5" s="96"/>
      <c r="H5" s="96"/>
      <c r="I5" s="96"/>
      <c r="J5" s="96"/>
      <c r="K5" s="96"/>
      <c r="L5" s="96"/>
      <c r="M5" s="96"/>
      <c r="N5" s="97"/>
      <c r="O5" s="95" t="s">
        <v>12</v>
      </c>
      <c r="P5" s="96"/>
      <c r="Q5" s="96"/>
      <c r="R5" s="96"/>
      <c r="S5" s="96"/>
      <c r="T5" s="96"/>
      <c r="U5" s="96"/>
      <c r="V5" s="97"/>
      <c r="W5" s="98" t="s">
        <v>13</v>
      </c>
      <c r="X5" s="99"/>
      <c r="Y5" s="99"/>
      <c r="Z5" s="100"/>
      <c r="AA5" s="95" t="s">
        <v>14</v>
      </c>
      <c r="AB5" s="96"/>
      <c r="AC5" s="96"/>
      <c r="AD5" s="96"/>
      <c r="AE5" s="101">
        <v>0.8</v>
      </c>
      <c r="AF5" s="104" t="s">
        <v>15</v>
      </c>
      <c r="AG5" s="74">
        <v>0.2</v>
      </c>
      <c r="AH5" s="76" t="s">
        <v>16</v>
      </c>
    </row>
    <row r="6" spans="1:34" ht="16.5" customHeight="1">
      <c r="A6" s="87"/>
      <c r="B6" s="90"/>
      <c r="C6" s="93"/>
      <c r="D6" s="79" t="s">
        <v>17</v>
      </c>
      <c r="E6" s="80"/>
      <c r="F6" s="80"/>
      <c r="G6" s="80"/>
      <c r="H6" s="80"/>
      <c r="I6" s="80"/>
      <c r="J6" s="80"/>
      <c r="K6" s="80"/>
      <c r="L6" s="80"/>
      <c r="M6" s="80"/>
      <c r="N6" s="81"/>
      <c r="O6" s="79" t="s">
        <v>18</v>
      </c>
      <c r="P6" s="80"/>
      <c r="Q6" s="80"/>
      <c r="R6" s="80"/>
      <c r="S6" s="80"/>
      <c r="T6" s="80"/>
      <c r="U6" s="80"/>
      <c r="V6" s="81"/>
      <c r="W6" s="82" t="s">
        <v>19</v>
      </c>
      <c r="X6" s="83"/>
      <c r="Y6" s="83"/>
      <c r="Z6" s="84"/>
      <c r="AA6" s="82" t="s">
        <v>20</v>
      </c>
      <c r="AB6" s="83"/>
      <c r="AC6" s="83"/>
      <c r="AD6" s="83"/>
      <c r="AE6" s="102"/>
      <c r="AF6" s="105"/>
      <c r="AG6" s="75"/>
      <c r="AH6" s="77"/>
    </row>
    <row r="7" spans="1:34" ht="39" customHeight="1" thickBot="1">
      <c r="A7" s="88"/>
      <c r="B7" s="91"/>
      <c r="C7" s="94"/>
      <c r="D7" s="6"/>
      <c r="E7" s="7"/>
      <c r="F7" s="7"/>
      <c r="G7" s="7"/>
      <c r="H7" s="7"/>
      <c r="I7" s="7"/>
      <c r="J7" s="7"/>
      <c r="K7" s="7"/>
      <c r="L7" s="7"/>
      <c r="M7" s="7"/>
      <c r="N7" s="8" t="s">
        <v>21</v>
      </c>
      <c r="O7" s="6"/>
      <c r="P7" s="7"/>
      <c r="Q7" s="7"/>
      <c r="R7" s="7"/>
      <c r="S7" s="7"/>
      <c r="T7" s="9"/>
      <c r="U7" s="9"/>
      <c r="V7" s="8" t="s">
        <v>21</v>
      </c>
      <c r="W7" s="6"/>
      <c r="X7" s="7"/>
      <c r="Y7" s="7"/>
      <c r="Z7" s="8" t="s">
        <v>21</v>
      </c>
      <c r="AA7" s="6"/>
      <c r="AB7" s="7"/>
      <c r="AC7" s="7"/>
      <c r="AD7" s="10" t="s">
        <v>21</v>
      </c>
      <c r="AE7" s="103"/>
      <c r="AF7" s="105"/>
      <c r="AG7" s="75"/>
      <c r="AH7" s="78"/>
    </row>
    <row r="8" spans="1:34">
      <c r="A8" s="47">
        <v>1</v>
      </c>
      <c r="B8" s="23" t="s">
        <v>113</v>
      </c>
      <c r="C8" s="13" t="s">
        <v>114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5" t="e">
        <f>TRUNC(AVERAGE(D8:M8),2)</f>
        <v>#DIV/0!</v>
      </c>
      <c r="O8" s="14"/>
      <c r="P8" s="14"/>
      <c r="Q8" s="14"/>
      <c r="R8" s="14"/>
      <c r="S8" s="14"/>
      <c r="T8" s="16"/>
      <c r="U8" s="16"/>
      <c r="V8" s="15" t="e">
        <f>TRUNC(AVERAGE(O8:U8),2)</f>
        <v>#DIV/0!</v>
      </c>
      <c r="W8" s="14"/>
      <c r="X8" s="14"/>
      <c r="Y8" s="14"/>
      <c r="Z8" s="15" t="e">
        <f>TRUNC(AVERAGE(W8:Y8),2)</f>
        <v>#DIV/0!</v>
      </c>
      <c r="AA8" s="14"/>
      <c r="AB8" s="14"/>
      <c r="AC8" s="14"/>
      <c r="AD8" s="15" t="e">
        <f>TRUNC(AVERAGE(AA8:AC8),2)</f>
        <v>#DIV/0!</v>
      </c>
      <c r="AE8" s="17" t="e">
        <f>TRUNC((((+N8+V8+Z8+AD8)/4)*0.8),2)</f>
        <v>#DIV/0!</v>
      </c>
      <c r="AF8" s="18"/>
      <c r="AG8" s="15">
        <f>TRUNC((AF8*0.2),2)</f>
        <v>0</v>
      </c>
      <c r="AH8" s="19" t="e">
        <f>+AE8+AG8</f>
        <v>#DIV/0!</v>
      </c>
    </row>
    <row r="9" spans="1:34">
      <c r="A9" s="47">
        <v>2</v>
      </c>
      <c r="B9" s="12" t="s">
        <v>115</v>
      </c>
      <c r="C9" s="13" t="s">
        <v>116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5" t="e">
        <f t="shared" ref="N9:N32" si="0">TRUNC(AVERAGE(D9:M9),2)</f>
        <v>#DIV/0!</v>
      </c>
      <c r="O9" s="14"/>
      <c r="P9" s="14"/>
      <c r="Q9" s="14"/>
      <c r="R9" s="14"/>
      <c r="S9" s="14"/>
      <c r="T9" s="21"/>
      <c r="U9" s="21"/>
      <c r="V9" s="15" t="e">
        <f t="shared" ref="V9:V32" si="1">TRUNC(AVERAGE(O9:U9),2)</f>
        <v>#DIV/0!</v>
      </c>
      <c r="W9" s="14"/>
      <c r="X9" s="14"/>
      <c r="Y9" s="14"/>
      <c r="Z9" s="15" t="e">
        <f t="shared" ref="Z9:Z32" si="2">TRUNC(AVERAGE(W9:Y9),2)</f>
        <v>#DIV/0!</v>
      </c>
      <c r="AA9" s="22"/>
      <c r="AB9" s="14"/>
      <c r="AC9" s="14"/>
      <c r="AD9" s="15" t="e">
        <f t="shared" ref="AD9:AD32" si="3">TRUNC(AVERAGE(AA9:AC9),2)</f>
        <v>#DIV/0!</v>
      </c>
      <c r="AE9" s="17" t="e">
        <f t="shared" ref="AE9:AE32" si="4">TRUNC((((+N9+V9+Z9+AD9)/4)*0.8),2)</f>
        <v>#DIV/0!</v>
      </c>
      <c r="AF9" s="18"/>
      <c r="AG9" s="15">
        <f t="shared" ref="AG9:AG32" si="5">TRUNC((AF9*0.2),2)</f>
        <v>0</v>
      </c>
      <c r="AH9" s="19" t="e">
        <f t="shared" ref="AH9:AH32" si="6">+AE9+AG9</f>
        <v>#DIV/0!</v>
      </c>
    </row>
    <row r="10" spans="1:34">
      <c r="A10" s="47">
        <v>3</v>
      </c>
      <c r="B10" s="12" t="s">
        <v>117</v>
      </c>
      <c r="C10" s="13" t="s">
        <v>118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 t="e">
        <f t="shared" si="0"/>
        <v>#DIV/0!</v>
      </c>
      <c r="O10" s="14"/>
      <c r="P10" s="14"/>
      <c r="Q10" s="14"/>
      <c r="R10" s="14"/>
      <c r="S10" s="14"/>
      <c r="T10" s="21"/>
      <c r="U10" s="21"/>
      <c r="V10" s="15" t="e">
        <f t="shared" si="1"/>
        <v>#DIV/0!</v>
      </c>
      <c r="W10" s="14"/>
      <c r="X10" s="14"/>
      <c r="Y10" s="14"/>
      <c r="Z10" s="15" t="e">
        <f t="shared" si="2"/>
        <v>#DIV/0!</v>
      </c>
      <c r="AA10" s="22"/>
      <c r="AB10" s="14"/>
      <c r="AC10" s="14"/>
      <c r="AD10" s="15" t="e">
        <f t="shared" si="3"/>
        <v>#DIV/0!</v>
      </c>
      <c r="AE10" s="17" t="e">
        <f t="shared" si="4"/>
        <v>#DIV/0!</v>
      </c>
      <c r="AF10" s="18"/>
      <c r="AG10" s="15">
        <f t="shared" si="5"/>
        <v>0</v>
      </c>
      <c r="AH10" s="19" t="e">
        <f t="shared" si="6"/>
        <v>#DIV/0!</v>
      </c>
    </row>
    <row r="11" spans="1:34">
      <c r="A11" s="47">
        <v>4</v>
      </c>
      <c r="B11" s="12" t="s">
        <v>119</v>
      </c>
      <c r="C11" s="13" t="s">
        <v>120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 t="e">
        <f t="shared" si="0"/>
        <v>#DIV/0!</v>
      </c>
      <c r="O11" s="14"/>
      <c r="P11" s="14"/>
      <c r="Q11" s="14"/>
      <c r="R11" s="14"/>
      <c r="S11" s="14"/>
      <c r="T11" s="21"/>
      <c r="U11" s="21"/>
      <c r="V11" s="15" t="e">
        <f t="shared" si="1"/>
        <v>#DIV/0!</v>
      </c>
      <c r="W11" s="14"/>
      <c r="X11" s="14"/>
      <c r="Y11" s="14"/>
      <c r="Z11" s="15" t="e">
        <f t="shared" si="2"/>
        <v>#DIV/0!</v>
      </c>
      <c r="AA11" s="14"/>
      <c r="AB11" s="14"/>
      <c r="AC11" s="14"/>
      <c r="AD11" s="15" t="e">
        <f t="shared" si="3"/>
        <v>#DIV/0!</v>
      </c>
      <c r="AE11" s="17" t="e">
        <f t="shared" si="4"/>
        <v>#DIV/0!</v>
      </c>
      <c r="AF11" s="18"/>
      <c r="AG11" s="15">
        <f t="shared" si="5"/>
        <v>0</v>
      </c>
      <c r="AH11" s="19" t="e">
        <f t="shared" si="6"/>
        <v>#DIV/0!</v>
      </c>
    </row>
    <row r="12" spans="1:34">
      <c r="A12" s="47">
        <v>5</v>
      </c>
      <c r="B12" s="12" t="s">
        <v>121</v>
      </c>
      <c r="C12" s="13" t="s">
        <v>122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 t="e">
        <f t="shared" si="0"/>
        <v>#DIV/0!</v>
      </c>
      <c r="O12" s="14"/>
      <c r="P12" s="14"/>
      <c r="Q12" s="14"/>
      <c r="R12" s="14"/>
      <c r="S12" s="14"/>
      <c r="T12" s="21"/>
      <c r="U12" s="21"/>
      <c r="V12" s="15" t="e">
        <f t="shared" si="1"/>
        <v>#DIV/0!</v>
      </c>
      <c r="W12" s="14"/>
      <c r="X12" s="14"/>
      <c r="Y12" s="14"/>
      <c r="Z12" s="15" t="e">
        <f t="shared" si="2"/>
        <v>#DIV/0!</v>
      </c>
      <c r="AA12" s="22"/>
      <c r="AB12" s="14"/>
      <c r="AC12" s="14"/>
      <c r="AD12" s="15" t="e">
        <f t="shared" si="3"/>
        <v>#DIV/0!</v>
      </c>
      <c r="AE12" s="17" t="e">
        <f t="shared" si="4"/>
        <v>#DIV/0!</v>
      </c>
      <c r="AF12" s="18"/>
      <c r="AG12" s="15">
        <f t="shared" si="5"/>
        <v>0</v>
      </c>
      <c r="AH12" s="19" t="e">
        <f t="shared" si="6"/>
        <v>#DIV/0!</v>
      </c>
    </row>
    <row r="13" spans="1:34">
      <c r="A13" s="47">
        <v>6</v>
      </c>
      <c r="B13" s="12" t="s">
        <v>123</v>
      </c>
      <c r="C13" s="13" t="s">
        <v>124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 t="e">
        <f t="shared" si="0"/>
        <v>#DIV/0!</v>
      </c>
      <c r="O13" s="14"/>
      <c r="P13" s="14"/>
      <c r="Q13" s="14"/>
      <c r="R13" s="14"/>
      <c r="S13" s="14"/>
      <c r="T13" s="21"/>
      <c r="U13" s="21"/>
      <c r="V13" s="15" t="e">
        <f t="shared" si="1"/>
        <v>#DIV/0!</v>
      </c>
      <c r="W13" s="14"/>
      <c r="X13" s="14"/>
      <c r="Y13" s="14"/>
      <c r="Z13" s="15" t="e">
        <f t="shared" si="2"/>
        <v>#DIV/0!</v>
      </c>
      <c r="AA13" s="14"/>
      <c r="AB13" s="14"/>
      <c r="AC13" s="22"/>
      <c r="AD13" s="15" t="e">
        <f t="shared" si="3"/>
        <v>#DIV/0!</v>
      </c>
      <c r="AE13" s="17" t="e">
        <f t="shared" si="4"/>
        <v>#DIV/0!</v>
      </c>
      <c r="AF13" s="18"/>
      <c r="AG13" s="15">
        <f t="shared" si="5"/>
        <v>0</v>
      </c>
      <c r="AH13" s="19" t="e">
        <f t="shared" si="6"/>
        <v>#DIV/0!</v>
      </c>
    </row>
    <row r="14" spans="1:34">
      <c r="A14" s="47">
        <v>7</v>
      </c>
      <c r="B14" s="12" t="s">
        <v>125</v>
      </c>
      <c r="C14" s="13" t="s">
        <v>126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 t="e">
        <f t="shared" si="0"/>
        <v>#DIV/0!</v>
      </c>
      <c r="O14" s="14"/>
      <c r="P14" s="14"/>
      <c r="Q14" s="14"/>
      <c r="R14" s="14"/>
      <c r="S14" s="14"/>
      <c r="T14" s="21"/>
      <c r="U14" s="21"/>
      <c r="V14" s="15" t="e">
        <f t="shared" si="1"/>
        <v>#DIV/0!</v>
      </c>
      <c r="W14" s="14"/>
      <c r="X14" s="14"/>
      <c r="Y14" s="14"/>
      <c r="Z14" s="15" t="e">
        <f t="shared" si="2"/>
        <v>#DIV/0!</v>
      </c>
      <c r="AA14" s="14"/>
      <c r="AB14" s="14"/>
      <c r="AC14" s="14"/>
      <c r="AD14" s="15" t="e">
        <f t="shared" si="3"/>
        <v>#DIV/0!</v>
      </c>
      <c r="AE14" s="17" t="e">
        <f t="shared" si="4"/>
        <v>#DIV/0!</v>
      </c>
      <c r="AF14" s="18"/>
      <c r="AG14" s="15">
        <f t="shared" si="5"/>
        <v>0</v>
      </c>
      <c r="AH14" s="19" t="e">
        <f t="shared" si="6"/>
        <v>#DIV/0!</v>
      </c>
    </row>
    <row r="15" spans="1:34">
      <c r="A15" s="47">
        <v>8</v>
      </c>
      <c r="B15" s="24" t="s">
        <v>127</v>
      </c>
      <c r="C15" s="13" t="s">
        <v>128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 t="e">
        <f t="shared" si="0"/>
        <v>#DIV/0!</v>
      </c>
      <c r="O15" s="14"/>
      <c r="P15" s="14"/>
      <c r="Q15" s="14"/>
      <c r="R15" s="14"/>
      <c r="S15" s="14"/>
      <c r="T15" s="21"/>
      <c r="U15" s="21"/>
      <c r="V15" s="15" t="e">
        <f t="shared" si="1"/>
        <v>#DIV/0!</v>
      </c>
      <c r="W15" s="14"/>
      <c r="X15" s="14"/>
      <c r="Y15" s="14"/>
      <c r="Z15" s="15" t="e">
        <f t="shared" si="2"/>
        <v>#DIV/0!</v>
      </c>
      <c r="AA15" s="14"/>
      <c r="AB15" s="14"/>
      <c r="AC15" s="14"/>
      <c r="AD15" s="15" t="e">
        <f t="shared" si="3"/>
        <v>#DIV/0!</v>
      </c>
      <c r="AE15" s="17" t="e">
        <f t="shared" si="4"/>
        <v>#DIV/0!</v>
      </c>
      <c r="AF15" s="18"/>
      <c r="AG15" s="15">
        <f t="shared" si="5"/>
        <v>0</v>
      </c>
      <c r="AH15" s="19" t="e">
        <f t="shared" si="6"/>
        <v>#DIV/0!</v>
      </c>
    </row>
    <row r="16" spans="1:34">
      <c r="A16" s="47">
        <v>9</v>
      </c>
      <c r="B16" s="23" t="s">
        <v>129</v>
      </c>
      <c r="C16" s="13" t="s">
        <v>130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 t="e">
        <f t="shared" si="0"/>
        <v>#DIV/0!</v>
      </c>
      <c r="O16" s="14"/>
      <c r="P16" s="14"/>
      <c r="Q16" s="14"/>
      <c r="R16" s="14"/>
      <c r="S16" s="14"/>
      <c r="T16" s="21"/>
      <c r="U16" s="21"/>
      <c r="V16" s="15" t="e">
        <f t="shared" si="1"/>
        <v>#DIV/0!</v>
      </c>
      <c r="W16" s="14"/>
      <c r="X16" s="14"/>
      <c r="Y16" s="14"/>
      <c r="Z16" s="15" t="e">
        <f t="shared" si="2"/>
        <v>#DIV/0!</v>
      </c>
      <c r="AA16" s="14"/>
      <c r="AB16" s="14"/>
      <c r="AC16" s="14"/>
      <c r="AD16" s="15" t="e">
        <f t="shared" si="3"/>
        <v>#DIV/0!</v>
      </c>
      <c r="AE16" s="17" t="e">
        <f t="shared" si="4"/>
        <v>#DIV/0!</v>
      </c>
      <c r="AF16" s="18"/>
      <c r="AG16" s="15">
        <f t="shared" si="5"/>
        <v>0</v>
      </c>
      <c r="AH16" s="19" t="e">
        <f t="shared" si="6"/>
        <v>#DIV/0!</v>
      </c>
    </row>
    <row r="17" spans="1:34">
      <c r="A17" s="47">
        <v>10</v>
      </c>
      <c r="B17" s="12" t="s">
        <v>131</v>
      </c>
      <c r="C17" s="13" t="s">
        <v>132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 t="e">
        <f t="shared" si="0"/>
        <v>#DIV/0!</v>
      </c>
      <c r="O17" s="14"/>
      <c r="P17" s="22"/>
      <c r="Q17" s="14"/>
      <c r="R17" s="14"/>
      <c r="S17" s="14"/>
      <c r="T17" s="21"/>
      <c r="U17" s="21"/>
      <c r="V17" s="15" t="e">
        <f t="shared" si="1"/>
        <v>#DIV/0!</v>
      </c>
      <c r="W17" s="14"/>
      <c r="X17" s="14"/>
      <c r="Y17" s="14"/>
      <c r="Z17" s="15" t="e">
        <f t="shared" si="2"/>
        <v>#DIV/0!</v>
      </c>
      <c r="AA17" s="14"/>
      <c r="AB17" s="14"/>
      <c r="AC17" s="14"/>
      <c r="AD17" s="15" t="e">
        <f t="shared" si="3"/>
        <v>#DIV/0!</v>
      </c>
      <c r="AE17" s="17" t="e">
        <f t="shared" si="4"/>
        <v>#DIV/0!</v>
      </c>
      <c r="AF17" s="18"/>
      <c r="AG17" s="15">
        <f t="shared" si="5"/>
        <v>0</v>
      </c>
      <c r="AH17" s="19" t="e">
        <f t="shared" si="6"/>
        <v>#DIV/0!</v>
      </c>
    </row>
    <row r="18" spans="1:34">
      <c r="A18" s="47">
        <v>11</v>
      </c>
      <c r="B18" s="12" t="s">
        <v>133</v>
      </c>
      <c r="C18" s="13" t="s">
        <v>134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 t="e">
        <f t="shared" si="0"/>
        <v>#DIV/0!</v>
      </c>
      <c r="O18" s="14"/>
      <c r="P18" s="14"/>
      <c r="Q18" s="14"/>
      <c r="R18" s="14"/>
      <c r="S18" s="14"/>
      <c r="T18" s="21"/>
      <c r="U18" s="21"/>
      <c r="V18" s="15" t="e">
        <f t="shared" si="1"/>
        <v>#DIV/0!</v>
      </c>
      <c r="W18" s="14"/>
      <c r="X18" s="14"/>
      <c r="Y18" s="14"/>
      <c r="Z18" s="15" t="e">
        <f t="shared" si="2"/>
        <v>#DIV/0!</v>
      </c>
      <c r="AA18" s="14"/>
      <c r="AB18" s="14"/>
      <c r="AC18" s="14"/>
      <c r="AD18" s="15" t="e">
        <f t="shared" si="3"/>
        <v>#DIV/0!</v>
      </c>
      <c r="AE18" s="17" t="e">
        <f t="shared" si="4"/>
        <v>#DIV/0!</v>
      </c>
      <c r="AF18" s="18"/>
      <c r="AG18" s="15">
        <f t="shared" si="5"/>
        <v>0</v>
      </c>
      <c r="AH18" s="19" t="e">
        <f t="shared" si="6"/>
        <v>#DIV/0!</v>
      </c>
    </row>
    <row r="19" spans="1:34">
      <c r="A19" s="47">
        <v>12</v>
      </c>
      <c r="B19" s="12" t="s">
        <v>135</v>
      </c>
      <c r="C19" s="13" t="s">
        <v>136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 t="e">
        <f t="shared" si="0"/>
        <v>#DIV/0!</v>
      </c>
      <c r="O19" s="14"/>
      <c r="P19" s="14"/>
      <c r="Q19" s="14"/>
      <c r="R19" s="14"/>
      <c r="S19" s="14"/>
      <c r="T19" s="21"/>
      <c r="U19" s="21"/>
      <c r="V19" s="15" t="e">
        <f t="shared" si="1"/>
        <v>#DIV/0!</v>
      </c>
      <c r="W19" s="14"/>
      <c r="X19" s="14"/>
      <c r="Y19" s="14"/>
      <c r="Z19" s="15" t="e">
        <f t="shared" si="2"/>
        <v>#DIV/0!</v>
      </c>
      <c r="AA19" s="14"/>
      <c r="AB19" s="14"/>
      <c r="AC19" s="14"/>
      <c r="AD19" s="15" t="e">
        <f t="shared" si="3"/>
        <v>#DIV/0!</v>
      </c>
      <c r="AE19" s="17" t="e">
        <f t="shared" si="4"/>
        <v>#DIV/0!</v>
      </c>
      <c r="AF19" s="18"/>
      <c r="AG19" s="15">
        <f t="shared" si="5"/>
        <v>0</v>
      </c>
      <c r="AH19" s="19" t="e">
        <f t="shared" si="6"/>
        <v>#DIV/0!</v>
      </c>
    </row>
    <row r="20" spans="1:34">
      <c r="A20" s="47">
        <v>13</v>
      </c>
      <c r="B20" s="12" t="s">
        <v>137</v>
      </c>
      <c r="C20" s="13" t="s">
        <v>138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 t="e">
        <f t="shared" si="0"/>
        <v>#DIV/0!</v>
      </c>
      <c r="O20" s="14"/>
      <c r="P20" s="14"/>
      <c r="Q20" s="14"/>
      <c r="R20" s="14"/>
      <c r="S20" s="14"/>
      <c r="T20" s="21"/>
      <c r="U20" s="21"/>
      <c r="V20" s="15" t="e">
        <f t="shared" si="1"/>
        <v>#DIV/0!</v>
      </c>
      <c r="W20" s="14"/>
      <c r="X20" s="14"/>
      <c r="Y20" s="14"/>
      <c r="Z20" s="15" t="e">
        <f t="shared" si="2"/>
        <v>#DIV/0!</v>
      </c>
      <c r="AA20" s="14"/>
      <c r="AB20" s="14"/>
      <c r="AC20" s="14"/>
      <c r="AD20" s="15" t="e">
        <f t="shared" si="3"/>
        <v>#DIV/0!</v>
      </c>
      <c r="AE20" s="17" t="e">
        <f t="shared" si="4"/>
        <v>#DIV/0!</v>
      </c>
      <c r="AF20" s="18"/>
      <c r="AG20" s="15">
        <f t="shared" si="5"/>
        <v>0</v>
      </c>
      <c r="AH20" s="19" t="e">
        <f t="shared" si="6"/>
        <v>#DIV/0!</v>
      </c>
    </row>
    <row r="21" spans="1:34">
      <c r="A21" s="47">
        <v>14</v>
      </c>
      <c r="B21" s="24" t="s">
        <v>139</v>
      </c>
      <c r="C21" s="13" t="s">
        <v>140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 t="e">
        <f t="shared" si="0"/>
        <v>#DIV/0!</v>
      </c>
      <c r="O21" s="14"/>
      <c r="P21" s="14"/>
      <c r="Q21" s="14"/>
      <c r="R21" s="14"/>
      <c r="S21" s="14"/>
      <c r="T21" s="21"/>
      <c r="U21" s="21"/>
      <c r="V21" s="15" t="e">
        <f t="shared" si="1"/>
        <v>#DIV/0!</v>
      </c>
      <c r="W21" s="14"/>
      <c r="X21" s="14"/>
      <c r="Y21" s="14"/>
      <c r="Z21" s="15" t="e">
        <f t="shared" si="2"/>
        <v>#DIV/0!</v>
      </c>
      <c r="AA21" s="14"/>
      <c r="AB21" s="14"/>
      <c r="AC21" s="14"/>
      <c r="AD21" s="15" t="e">
        <f t="shared" si="3"/>
        <v>#DIV/0!</v>
      </c>
      <c r="AE21" s="17" t="e">
        <f t="shared" si="4"/>
        <v>#DIV/0!</v>
      </c>
      <c r="AF21" s="18"/>
      <c r="AG21" s="15">
        <f t="shared" si="5"/>
        <v>0</v>
      </c>
      <c r="AH21" s="19" t="e">
        <f t="shared" si="6"/>
        <v>#DIV/0!</v>
      </c>
    </row>
    <row r="22" spans="1:34">
      <c r="A22" s="47">
        <v>15</v>
      </c>
      <c r="B22" s="24" t="s">
        <v>141</v>
      </c>
      <c r="C22" s="13" t="s">
        <v>142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 t="e">
        <f t="shared" si="0"/>
        <v>#DIV/0!</v>
      </c>
      <c r="O22" s="14"/>
      <c r="P22" s="14"/>
      <c r="Q22" s="14"/>
      <c r="R22" s="14"/>
      <c r="S22" s="14"/>
      <c r="T22" s="21"/>
      <c r="U22" s="21"/>
      <c r="V22" s="15" t="e">
        <f t="shared" si="1"/>
        <v>#DIV/0!</v>
      </c>
      <c r="W22" s="14"/>
      <c r="X22" s="14"/>
      <c r="Y22" s="14"/>
      <c r="Z22" s="15" t="e">
        <f t="shared" si="2"/>
        <v>#DIV/0!</v>
      </c>
      <c r="AA22" s="14"/>
      <c r="AB22" s="14"/>
      <c r="AC22" s="14"/>
      <c r="AD22" s="15" t="e">
        <f t="shared" si="3"/>
        <v>#DIV/0!</v>
      </c>
      <c r="AE22" s="17" t="e">
        <f t="shared" si="4"/>
        <v>#DIV/0!</v>
      </c>
      <c r="AF22" s="18"/>
      <c r="AG22" s="15">
        <f t="shared" si="5"/>
        <v>0</v>
      </c>
      <c r="AH22" s="19" t="e">
        <f t="shared" si="6"/>
        <v>#DIV/0!</v>
      </c>
    </row>
    <row r="23" spans="1:34">
      <c r="A23" s="47">
        <v>16</v>
      </c>
      <c r="B23" s="24" t="s">
        <v>143</v>
      </c>
      <c r="C23" s="13" t="s">
        <v>144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 t="e">
        <f t="shared" si="0"/>
        <v>#DIV/0!</v>
      </c>
      <c r="O23" s="14"/>
      <c r="P23" s="14"/>
      <c r="Q23" s="14"/>
      <c r="R23" s="14"/>
      <c r="S23" s="14"/>
      <c r="T23" s="21"/>
      <c r="U23" s="21"/>
      <c r="V23" s="15" t="e">
        <f t="shared" si="1"/>
        <v>#DIV/0!</v>
      </c>
      <c r="W23" s="14"/>
      <c r="X23" s="14"/>
      <c r="Y23" s="14"/>
      <c r="Z23" s="15" t="e">
        <f t="shared" si="2"/>
        <v>#DIV/0!</v>
      </c>
      <c r="AA23" s="14"/>
      <c r="AB23" s="14"/>
      <c r="AC23" s="14"/>
      <c r="AD23" s="15" t="e">
        <f t="shared" si="3"/>
        <v>#DIV/0!</v>
      </c>
      <c r="AE23" s="17" t="e">
        <f t="shared" si="4"/>
        <v>#DIV/0!</v>
      </c>
      <c r="AF23" s="18"/>
      <c r="AG23" s="15">
        <f t="shared" si="5"/>
        <v>0</v>
      </c>
      <c r="AH23" s="19" t="e">
        <f t="shared" si="6"/>
        <v>#DIV/0!</v>
      </c>
    </row>
    <row r="24" spans="1:34">
      <c r="A24" s="47">
        <v>17</v>
      </c>
      <c r="B24" s="12" t="s">
        <v>145</v>
      </c>
      <c r="C24" s="13" t="s">
        <v>146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 t="e">
        <f t="shared" si="0"/>
        <v>#DIV/0!</v>
      </c>
      <c r="O24" s="14"/>
      <c r="P24" s="14"/>
      <c r="Q24" s="14"/>
      <c r="R24" s="14"/>
      <c r="S24" s="14"/>
      <c r="T24" s="21"/>
      <c r="U24" s="21"/>
      <c r="V24" s="15" t="e">
        <f t="shared" si="1"/>
        <v>#DIV/0!</v>
      </c>
      <c r="W24" s="14"/>
      <c r="X24" s="14"/>
      <c r="Y24" s="14"/>
      <c r="Z24" s="15" t="e">
        <f t="shared" si="2"/>
        <v>#DIV/0!</v>
      </c>
      <c r="AA24" s="22"/>
      <c r="AB24" s="14"/>
      <c r="AC24" s="14"/>
      <c r="AD24" s="15" t="e">
        <f t="shared" si="3"/>
        <v>#DIV/0!</v>
      </c>
      <c r="AE24" s="17" t="e">
        <f t="shared" si="4"/>
        <v>#DIV/0!</v>
      </c>
      <c r="AF24" s="18"/>
      <c r="AG24" s="15">
        <f t="shared" si="5"/>
        <v>0</v>
      </c>
      <c r="AH24" s="19" t="e">
        <f t="shared" si="6"/>
        <v>#DIV/0!</v>
      </c>
    </row>
    <row r="25" spans="1:34">
      <c r="A25" s="47">
        <v>18</v>
      </c>
      <c r="B25" s="23" t="s">
        <v>147</v>
      </c>
      <c r="C25" s="13" t="s">
        <v>148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 t="e">
        <f t="shared" si="0"/>
        <v>#DIV/0!</v>
      </c>
      <c r="O25" s="14"/>
      <c r="P25" s="22"/>
      <c r="Q25" s="14"/>
      <c r="R25" s="14"/>
      <c r="S25" s="14"/>
      <c r="T25" s="21"/>
      <c r="U25" s="21"/>
      <c r="V25" s="15" t="e">
        <f t="shared" si="1"/>
        <v>#DIV/0!</v>
      </c>
      <c r="W25" s="14"/>
      <c r="X25" s="14"/>
      <c r="Y25" s="14"/>
      <c r="Z25" s="15" t="e">
        <f t="shared" si="2"/>
        <v>#DIV/0!</v>
      </c>
      <c r="AA25" s="22"/>
      <c r="AB25" s="14"/>
      <c r="AC25" s="14"/>
      <c r="AD25" s="15" t="e">
        <f t="shared" si="3"/>
        <v>#DIV/0!</v>
      </c>
      <c r="AE25" s="17" t="e">
        <f t="shared" si="4"/>
        <v>#DIV/0!</v>
      </c>
      <c r="AF25" s="18"/>
      <c r="AG25" s="15">
        <f t="shared" si="5"/>
        <v>0</v>
      </c>
      <c r="AH25" s="19" t="e">
        <f t="shared" si="6"/>
        <v>#DIV/0!</v>
      </c>
    </row>
    <row r="26" spans="1:34">
      <c r="A26" s="47">
        <v>19</v>
      </c>
      <c r="B26" s="23" t="s">
        <v>149</v>
      </c>
      <c r="C26" s="13" t="s">
        <v>150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 t="e">
        <f t="shared" si="0"/>
        <v>#DIV/0!</v>
      </c>
      <c r="O26" s="14"/>
      <c r="P26" s="14"/>
      <c r="Q26" s="14"/>
      <c r="R26" s="14"/>
      <c r="S26" s="14"/>
      <c r="T26" s="21"/>
      <c r="U26" s="21"/>
      <c r="V26" s="15" t="e">
        <f t="shared" si="1"/>
        <v>#DIV/0!</v>
      </c>
      <c r="W26" s="14"/>
      <c r="X26" s="14"/>
      <c r="Y26" s="14"/>
      <c r="Z26" s="15" t="e">
        <f t="shared" si="2"/>
        <v>#DIV/0!</v>
      </c>
      <c r="AA26" s="14"/>
      <c r="AB26" s="14"/>
      <c r="AC26" s="14"/>
      <c r="AD26" s="15" t="e">
        <f t="shared" si="3"/>
        <v>#DIV/0!</v>
      </c>
      <c r="AE26" s="17" t="e">
        <f t="shared" si="4"/>
        <v>#DIV/0!</v>
      </c>
      <c r="AF26" s="18"/>
      <c r="AG26" s="15">
        <f t="shared" si="5"/>
        <v>0</v>
      </c>
      <c r="AH26" s="19" t="e">
        <f t="shared" si="6"/>
        <v>#DIV/0!</v>
      </c>
    </row>
    <row r="27" spans="1:34">
      <c r="A27" s="47">
        <v>20</v>
      </c>
      <c r="B27" s="24" t="s">
        <v>151</v>
      </c>
      <c r="C27" s="13" t="s">
        <v>152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 t="e">
        <f t="shared" si="0"/>
        <v>#DIV/0!</v>
      </c>
      <c r="O27" s="14"/>
      <c r="P27" s="14"/>
      <c r="Q27" s="14"/>
      <c r="R27" s="14"/>
      <c r="S27" s="14"/>
      <c r="T27" s="21"/>
      <c r="U27" s="21"/>
      <c r="V27" s="15" t="e">
        <f t="shared" si="1"/>
        <v>#DIV/0!</v>
      </c>
      <c r="W27" s="14"/>
      <c r="X27" s="14"/>
      <c r="Y27" s="14"/>
      <c r="Z27" s="15" t="e">
        <f t="shared" si="2"/>
        <v>#DIV/0!</v>
      </c>
      <c r="AA27" s="14"/>
      <c r="AB27" s="14"/>
      <c r="AC27" s="14"/>
      <c r="AD27" s="15" t="e">
        <f t="shared" si="3"/>
        <v>#DIV/0!</v>
      </c>
      <c r="AE27" s="17" t="e">
        <f t="shared" si="4"/>
        <v>#DIV/0!</v>
      </c>
      <c r="AF27" s="18"/>
      <c r="AG27" s="15">
        <f t="shared" si="5"/>
        <v>0</v>
      </c>
      <c r="AH27" s="19" t="e">
        <f t="shared" si="6"/>
        <v>#DIV/0!</v>
      </c>
    </row>
    <row r="28" spans="1:34">
      <c r="A28" s="47">
        <v>21</v>
      </c>
      <c r="B28" s="12" t="s">
        <v>153</v>
      </c>
      <c r="C28" s="13" t="s">
        <v>154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 t="e">
        <f t="shared" si="0"/>
        <v>#DIV/0!</v>
      </c>
      <c r="O28" s="14"/>
      <c r="P28" s="14"/>
      <c r="Q28" s="14"/>
      <c r="R28" s="14"/>
      <c r="S28" s="14"/>
      <c r="T28" s="21"/>
      <c r="U28" s="21"/>
      <c r="V28" s="15" t="e">
        <f t="shared" si="1"/>
        <v>#DIV/0!</v>
      </c>
      <c r="W28" s="14"/>
      <c r="X28" s="14"/>
      <c r="Y28" s="14"/>
      <c r="Z28" s="15" t="e">
        <f t="shared" si="2"/>
        <v>#DIV/0!</v>
      </c>
      <c r="AA28" s="14"/>
      <c r="AB28" s="14"/>
      <c r="AC28" s="14"/>
      <c r="AD28" s="15" t="e">
        <f t="shared" si="3"/>
        <v>#DIV/0!</v>
      </c>
      <c r="AE28" s="17" t="e">
        <f t="shared" si="4"/>
        <v>#DIV/0!</v>
      </c>
      <c r="AF28" s="18"/>
      <c r="AG28" s="15">
        <f t="shared" si="5"/>
        <v>0</v>
      </c>
      <c r="AH28" s="19" t="e">
        <f t="shared" si="6"/>
        <v>#DIV/0!</v>
      </c>
    </row>
    <row r="29" spans="1:34">
      <c r="A29" s="47">
        <v>22</v>
      </c>
      <c r="B29" s="12" t="s">
        <v>155</v>
      </c>
      <c r="C29" s="13" t="s">
        <v>156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 t="e">
        <f t="shared" si="0"/>
        <v>#DIV/0!</v>
      </c>
      <c r="O29" s="14"/>
      <c r="P29" s="22"/>
      <c r="Q29" s="14"/>
      <c r="R29" s="14"/>
      <c r="S29" s="14"/>
      <c r="T29" s="21"/>
      <c r="U29" s="21"/>
      <c r="V29" s="15" t="e">
        <f t="shared" si="1"/>
        <v>#DIV/0!</v>
      </c>
      <c r="W29" s="14"/>
      <c r="X29" s="14"/>
      <c r="Y29" s="14"/>
      <c r="Z29" s="15" t="e">
        <f t="shared" si="2"/>
        <v>#DIV/0!</v>
      </c>
      <c r="AA29" s="14"/>
      <c r="AB29" s="14"/>
      <c r="AC29" s="14"/>
      <c r="AD29" s="15" t="e">
        <f t="shared" si="3"/>
        <v>#DIV/0!</v>
      </c>
      <c r="AE29" s="17" t="e">
        <f t="shared" si="4"/>
        <v>#DIV/0!</v>
      </c>
      <c r="AF29" s="18"/>
      <c r="AG29" s="15">
        <f t="shared" si="5"/>
        <v>0</v>
      </c>
      <c r="AH29" s="19" t="e">
        <f t="shared" si="6"/>
        <v>#DIV/0!</v>
      </c>
    </row>
    <row r="30" spans="1:34">
      <c r="A30" s="47"/>
      <c r="B30" s="12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 t="e">
        <f t="shared" si="0"/>
        <v>#DIV/0!</v>
      </c>
      <c r="O30" s="14"/>
      <c r="P30" s="14"/>
      <c r="Q30" s="14"/>
      <c r="R30" s="14"/>
      <c r="S30" s="14"/>
      <c r="T30" s="21"/>
      <c r="U30" s="21"/>
      <c r="V30" s="15" t="e">
        <f t="shared" si="1"/>
        <v>#DIV/0!</v>
      </c>
      <c r="W30" s="14"/>
      <c r="X30" s="14"/>
      <c r="Y30" s="14"/>
      <c r="Z30" s="15" t="e">
        <f t="shared" si="2"/>
        <v>#DIV/0!</v>
      </c>
      <c r="AA30" s="14"/>
      <c r="AB30" s="14"/>
      <c r="AC30" s="14"/>
      <c r="AD30" s="15" t="e">
        <f t="shared" si="3"/>
        <v>#DIV/0!</v>
      </c>
      <c r="AE30" s="17" t="e">
        <f t="shared" si="4"/>
        <v>#DIV/0!</v>
      </c>
      <c r="AF30" s="18"/>
      <c r="AG30" s="15">
        <f t="shared" si="5"/>
        <v>0</v>
      </c>
      <c r="AH30" s="19" t="e">
        <f t="shared" si="6"/>
        <v>#DIV/0!</v>
      </c>
    </row>
    <row r="31" spans="1:34">
      <c r="A31" s="20"/>
      <c r="B31" s="25"/>
      <c r="C31" s="26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 t="e">
        <f t="shared" si="0"/>
        <v>#DIV/0!</v>
      </c>
      <c r="O31" s="14"/>
      <c r="P31" s="14"/>
      <c r="Q31" s="14"/>
      <c r="R31" s="14"/>
      <c r="S31" s="14"/>
      <c r="T31" s="21"/>
      <c r="U31" s="21"/>
      <c r="V31" s="15" t="e">
        <f t="shared" si="1"/>
        <v>#DIV/0!</v>
      </c>
      <c r="W31" s="14"/>
      <c r="X31" s="14"/>
      <c r="Y31" s="14"/>
      <c r="Z31" s="15" t="e">
        <f t="shared" si="2"/>
        <v>#DIV/0!</v>
      </c>
      <c r="AA31" s="14"/>
      <c r="AB31" s="14"/>
      <c r="AC31" s="14"/>
      <c r="AD31" s="15" t="e">
        <f t="shared" si="3"/>
        <v>#DIV/0!</v>
      </c>
      <c r="AE31" s="17" t="e">
        <f t="shared" si="4"/>
        <v>#DIV/0!</v>
      </c>
      <c r="AF31" s="18"/>
      <c r="AG31" s="15">
        <f t="shared" si="5"/>
        <v>0</v>
      </c>
      <c r="AH31" s="19" t="e">
        <f t="shared" si="6"/>
        <v>#DIV/0!</v>
      </c>
    </row>
    <row r="32" spans="1:34">
      <c r="A32" s="20"/>
      <c r="B32" s="25"/>
      <c r="C32" s="26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 t="e">
        <f t="shared" si="0"/>
        <v>#DIV/0!</v>
      </c>
      <c r="O32" s="14"/>
      <c r="P32" s="14"/>
      <c r="Q32" s="14"/>
      <c r="R32" s="14"/>
      <c r="S32" s="14"/>
      <c r="T32" s="21"/>
      <c r="U32" s="21"/>
      <c r="V32" s="15" t="e">
        <f t="shared" si="1"/>
        <v>#DIV/0!</v>
      </c>
      <c r="W32" s="14"/>
      <c r="X32" s="14"/>
      <c r="Y32" s="14"/>
      <c r="Z32" s="15" t="e">
        <f t="shared" si="2"/>
        <v>#DIV/0!</v>
      </c>
      <c r="AA32" s="14"/>
      <c r="AB32" s="14"/>
      <c r="AC32" s="14"/>
      <c r="AD32" s="15" t="e">
        <f t="shared" si="3"/>
        <v>#DIV/0!</v>
      </c>
      <c r="AE32" s="17" t="e">
        <f t="shared" si="4"/>
        <v>#DIV/0!</v>
      </c>
      <c r="AF32" s="18"/>
      <c r="AG32" s="15">
        <f t="shared" si="5"/>
        <v>0</v>
      </c>
      <c r="AH32" s="19" t="e">
        <f t="shared" si="6"/>
        <v>#DIV/0!</v>
      </c>
    </row>
    <row r="33" spans="1:33">
      <c r="A33" s="20"/>
      <c r="B33" s="27"/>
      <c r="C33" s="26"/>
      <c r="D33" s="28"/>
      <c r="E33" s="21"/>
      <c r="F33" s="21"/>
      <c r="G33" s="21"/>
      <c r="H33" s="21"/>
      <c r="I33" s="21"/>
      <c r="J33" s="21"/>
      <c r="K33" s="21"/>
      <c r="L33" s="21"/>
      <c r="M33" s="29"/>
      <c r="N33" s="28"/>
      <c r="O33" s="21"/>
      <c r="P33" s="21"/>
      <c r="Q33" s="21"/>
      <c r="R33" s="21"/>
      <c r="S33" s="21"/>
      <c r="T33" s="21"/>
      <c r="U33" s="29"/>
      <c r="V33" s="28"/>
      <c r="W33" s="21"/>
      <c r="X33" s="21"/>
      <c r="Y33" s="29"/>
      <c r="Z33" s="28"/>
      <c r="AA33" s="21"/>
      <c r="AB33" s="21"/>
      <c r="AC33" s="29"/>
      <c r="AD33" s="30"/>
      <c r="AE33" s="28"/>
      <c r="AF33" s="29"/>
      <c r="AG33" s="31"/>
    </row>
    <row r="34" spans="1:33">
      <c r="A34" s="20"/>
      <c r="B34" s="32"/>
      <c r="C34" s="26"/>
      <c r="D34" s="28"/>
      <c r="E34" s="21"/>
      <c r="F34" s="21"/>
      <c r="G34" s="21"/>
      <c r="H34" s="21"/>
      <c r="I34" s="21"/>
      <c r="J34" s="21"/>
      <c r="K34" s="21"/>
      <c r="L34" s="21"/>
      <c r="M34" s="29"/>
      <c r="N34" s="28"/>
      <c r="O34" s="21"/>
      <c r="P34" s="21"/>
      <c r="Q34" s="21"/>
      <c r="R34" s="21"/>
      <c r="S34" s="21"/>
      <c r="T34" s="21"/>
      <c r="U34" s="29"/>
      <c r="V34" s="28"/>
      <c r="W34" s="21"/>
      <c r="X34" s="21"/>
      <c r="Y34" s="29"/>
      <c r="Z34" s="28"/>
      <c r="AA34" s="21"/>
      <c r="AB34" s="21"/>
      <c r="AC34" s="29"/>
      <c r="AD34" s="30"/>
      <c r="AE34" s="28"/>
      <c r="AF34" s="29"/>
      <c r="AG34" s="31"/>
    </row>
    <row r="35" spans="1:33">
      <c r="A35" s="20"/>
      <c r="B35" s="32"/>
      <c r="C35" s="26"/>
      <c r="D35" s="28"/>
      <c r="E35" s="21"/>
      <c r="F35" s="21"/>
      <c r="G35" s="21"/>
      <c r="H35" s="21"/>
      <c r="I35" s="21"/>
      <c r="J35" s="21"/>
      <c r="K35" s="21"/>
      <c r="L35" s="21"/>
      <c r="M35" s="29"/>
      <c r="N35" s="28"/>
      <c r="O35" s="21"/>
      <c r="P35" s="21"/>
      <c r="Q35" s="21"/>
      <c r="R35" s="21"/>
      <c r="S35" s="21"/>
      <c r="T35" s="21"/>
      <c r="U35" s="29"/>
      <c r="V35" s="28"/>
      <c r="W35" s="21"/>
      <c r="X35" s="21"/>
      <c r="Y35" s="29"/>
      <c r="Z35" s="28"/>
      <c r="AA35" s="21"/>
      <c r="AB35" s="21"/>
      <c r="AC35" s="29"/>
      <c r="AD35" s="30"/>
      <c r="AE35" s="28"/>
      <c r="AF35" s="29"/>
      <c r="AG35" s="31"/>
    </row>
    <row r="36" spans="1:33">
      <c r="A36" s="20"/>
      <c r="B36" s="25"/>
      <c r="C36" s="26"/>
      <c r="D36" s="28"/>
      <c r="E36" s="21"/>
      <c r="F36" s="21"/>
      <c r="G36" s="21"/>
      <c r="H36" s="21"/>
      <c r="I36" s="21"/>
      <c r="J36" s="21"/>
      <c r="K36" s="21"/>
      <c r="L36" s="21"/>
      <c r="M36" s="29"/>
      <c r="N36" s="28"/>
      <c r="O36" s="21"/>
      <c r="P36" s="21"/>
      <c r="Q36" s="21"/>
      <c r="R36" s="21"/>
      <c r="S36" s="21"/>
      <c r="T36" s="21"/>
      <c r="U36" s="29"/>
      <c r="V36" s="28"/>
      <c r="W36" s="21"/>
      <c r="X36" s="21"/>
      <c r="Y36" s="29"/>
      <c r="Z36" s="28"/>
      <c r="AA36" s="21"/>
      <c r="AB36" s="21"/>
      <c r="AC36" s="29"/>
      <c r="AD36" s="30"/>
      <c r="AE36" s="28"/>
      <c r="AF36" s="29"/>
      <c r="AG36" s="31"/>
    </row>
    <row r="37" spans="1:33" ht="15.75" thickBot="1">
      <c r="A37" s="33"/>
      <c r="B37" s="34"/>
      <c r="C37" s="35"/>
      <c r="D37" s="36"/>
      <c r="E37" s="37"/>
      <c r="F37" s="37"/>
      <c r="G37" s="37"/>
      <c r="H37" s="37"/>
      <c r="I37" s="37"/>
      <c r="J37" s="37"/>
      <c r="K37" s="37"/>
      <c r="L37" s="37"/>
      <c r="M37" s="38"/>
      <c r="N37" s="36"/>
      <c r="O37" s="37"/>
      <c r="P37" s="37"/>
      <c r="Q37" s="37"/>
      <c r="R37" s="37"/>
      <c r="S37" s="37"/>
      <c r="T37" s="37"/>
      <c r="U37" s="38"/>
      <c r="V37" s="36"/>
      <c r="W37" s="37"/>
      <c r="X37" s="37"/>
      <c r="Y37" s="38"/>
      <c r="Z37" s="36"/>
      <c r="AA37" s="37"/>
      <c r="AB37" s="37"/>
      <c r="AC37" s="38"/>
      <c r="AD37" s="39"/>
      <c r="AE37" s="28"/>
      <c r="AF37" s="29"/>
      <c r="AG37" s="40"/>
    </row>
    <row r="38" spans="1:33" ht="101.25" customHeight="1" thickBot="1">
      <c r="A38" s="72" t="s">
        <v>67</v>
      </c>
      <c r="B38" s="73"/>
      <c r="C38" s="41" t="s">
        <v>68</v>
      </c>
      <c r="D38" s="42"/>
      <c r="E38" s="43"/>
      <c r="F38" s="43"/>
      <c r="G38" s="43"/>
      <c r="H38" s="43"/>
      <c r="I38" s="43"/>
      <c r="J38" s="43"/>
      <c r="K38" s="43"/>
      <c r="L38" s="43"/>
      <c r="M38" s="44"/>
      <c r="N38" s="42"/>
      <c r="O38" s="43"/>
      <c r="P38" s="43"/>
      <c r="Q38" s="43"/>
      <c r="R38" s="43"/>
      <c r="S38" s="43"/>
      <c r="T38" s="43"/>
      <c r="U38" s="44"/>
      <c r="V38" s="42"/>
      <c r="W38" s="43"/>
      <c r="X38" s="43"/>
      <c r="Y38" s="44"/>
      <c r="Z38" s="42"/>
      <c r="AA38" s="43"/>
      <c r="AB38" s="43"/>
      <c r="AC38" s="44"/>
      <c r="AD38" s="45"/>
      <c r="AE38" s="42"/>
      <c r="AF38" s="44"/>
      <c r="AG38" s="46"/>
    </row>
  </sheetData>
  <mergeCells count="17"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8:B38"/>
    <mergeCell ref="AG5:AG7"/>
    <mergeCell ref="AH5:AH7"/>
    <mergeCell ref="D6:N6"/>
    <mergeCell ref="O6:V6"/>
    <mergeCell ref="W6:Z6"/>
    <mergeCell ref="AA6:AD6"/>
  </mergeCells>
  <conditionalFormatting sqref="AF8:AF32">
    <cfRule type="cellIs" dxfId="15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workbookViewId="0">
      <selection activeCell="E24" sqref="E24"/>
    </sheetView>
  </sheetViews>
  <sheetFormatPr baseColWidth="10" defaultRowHeight="15"/>
  <cols>
    <col min="1" max="1" width="4.85546875" customWidth="1"/>
    <col min="2" max="3" width="22.28515625" customWidth="1"/>
    <col min="4" max="29" width="4.42578125" customWidth="1"/>
    <col min="30" max="30" width="5.42578125" customWidth="1"/>
    <col min="31" max="32" width="5" customWidth="1"/>
    <col min="33" max="33" width="6.5703125" customWidth="1"/>
  </cols>
  <sheetData>
    <row r="1" spans="1:34" ht="17.25">
      <c r="B1" s="85" t="s">
        <v>0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</row>
    <row r="3" spans="1:34" s="1" customFormat="1" ht="15.75">
      <c r="B3" s="2" t="s">
        <v>112</v>
      </c>
      <c r="C3" s="3" t="s">
        <v>2</v>
      </c>
      <c r="D3" t="s">
        <v>3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>
      <c r="A4" s="3"/>
    </row>
    <row r="5" spans="1:34" ht="21" customHeight="1">
      <c r="A5" s="86" t="s">
        <v>8</v>
      </c>
      <c r="B5" s="89" t="s">
        <v>9</v>
      </c>
      <c r="C5" s="92" t="s">
        <v>10</v>
      </c>
      <c r="D5" s="95" t="s">
        <v>11</v>
      </c>
      <c r="E5" s="96"/>
      <c r="F5" s="96"/>
      <c r="G5" s="96"/>
      <c r="H5" s="96"/>
      <c r="I5" s="96"/>
      <c r="J5" s="96"/>
      <c r="K5" s="96"/>
      <c r="L5" s="96"/>
      <c r="M5" s="96"/>
      <c r="N5" s="97"/>
      <c r="O5" s="95" t="s">
        <v>12</v>
      </c>
      <c r="P5" s="96"/>
      <c r="Q5" s="96"/>
      <c r="R5" s="96"/>
      <c r="S5" s="96"/>
      <c r="T5" s="96"/>
      <c r="U5" s="96"/>
      <c r="V5" s="97"/>
      <c r="W5" s="98" t="s">
        <v>13</v>
      </c>
      <c r="X5" s="99"/>
      <c r="Y5" s="99"/>
      <c r="Z5" s="100"/>
      <c r="AA5" s="95" t="s">
        <v>14</v>
      </c>
      <c r="AB5" s="96"/>
      <c r="AC5" s="96"/>
      <c r="AD5" s="96"/>
      <c r="AE5" s="101">
        <v>0.8</v>
      </c>
      <c r="AF5" s="104" t="s">
        <v>15</v>
      </c>
      <c r="AG5" s="74">
        <v>0.2</v>
      </c>
      <c r="AH5" s="76" t="s">
        <v>16</v>
      </c>
    </row>
    <row r="6" spans="1:34" ht="16.5" customHeight="1">
      <c r="A6" s="87"/>
      <c r="B6" s="90"/>
      <c r="C6" s="93"/>
      <c r="D6" s="79" t="s">
        <v>17</v>
      </c>
      <c r="E6" s="80"/>
      <c r="F6" s="80"/>
      <c r="G6" s="80"/>
      <c r="H6" s="80"/>
      <c r="I6" s="80"/>
      <c r="J6" s="80"/>
      <c r="K6" s="80"/>
      <c r="L6" s="80"/>
      <c r="M6" s="80"/>
      <c r="N6" s="81"/>
      <c r="O6" s="79" t="s">
        <v>18</v>
      </c>
      <c r="P6" s="80"/>
      <c r="Q6" s="80"/>
      <c r="R6" s="80"/>
      <c r="S6" s="80"/>
      <c r="T6" s="80"/>
      <c r="U6" s="80"/>
      <c r="V6" s="81"/>
      <c r="W6" s="82" t="s">
        <v>19</v>
      </c>
      <c r="X6" s="83"/>
      <c r="Y6" s="83"/>
      <c r="Z6" s="84"/>
      <c r="AA6" s="82" t="s">
        <v>20</v>
      </c>
      <c r="AB6" s="83"/>
      <c r="AC6" s="83"/>
      <c r="AD6" s="83"/>
      <c r="AE6" s="102"/>
      <c r="AF6" s="105"/>
      <c r="AG6" s="75"/>
      <c r="AH6" s="77"/>
    </row>
    <row r="7" spans="1:34" ht="39" customHeight="1" thickBot="1">
      <c r="A7" s="88"/>
      <c r="B7" s="91"/>
      <c r="C7" s="94"/>
      <c r="D7" s="6"/>
      <c r="E7" s="7"/>
      <c r="F7" s="7"/>
      <c r="G7" s="7"/>
      <c r="H7" s="7"/>
      <c r="I7" s="7"/>
      <c r="J7" s="7"/>
      <c r="K7" s="7"/>
      <c r="L7" s="7"/>
      <c r="M7" s="7"/>
      <c r="N7" s="8" t="s">
        <v>21</v>
      </c>
      <c r="O7" s="6"/>
      <c r="P7" s="7"/>
      <c r="Q7" s="7"/>
      <c r="R7" s="7"/>
      <c r="S7" s="7"/>
      <c r="T7" s="9"/>
      <c r="U7" s="9"/>
      <c r="V7" s="8" t="s">
        <v>21</v>
      </c>
      <c r="W7" s="6"/>
      <c r="X7" s="7"/>
      <c r="Y7" s="7"/>
      <c r="Z7" s="8" t="s">
        <v>21</v>
      </c>
      <c r="AA7" s="6"/>
      <c r="AB7" s="7"/>
      <c r="AC7" s="7"/>
      <c r="AD7" s="10" t="s">
        <v>21</v>
      </c>
      <c r="AE7" s="103"/>
      <c r="AF7" s="105"/>
      <c r="AG7" s="75"/>
      <c r="AH7" s="78"/>
    </row>
    <row r="8" spans="1:34">
      <c r="A8" s="47">
        <v>1</v>
      </c>
      <c r="B8" s="23" t="s">
        <v>113</v>
      </c>
      <c r="C8" s="13" t="s">
        <v>114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5" t="e">
        <f>TRUNC(AVERAGE(D8:M8),2)</f>
        <v>#DIV/0!</v>
      </c>
      <c r="O8" s="14"/>
      <c r="P8" s="14"/>
      <c r="Q8" s="14"/>
      <c r="R8" s="14"/>
      <c r="S8" s="14"/>
      <c r="T8" s="16"/>
      <c r="U8" s="16"/>
      <c r="V8" s="15" t="e">
        <f>TRUNC(AVERAGE(O8:U8),2)</f>
        <v>#DIV/0!</v>
      </c>
      <c r="W8" s="14"/>
      <c r="X8" s="14"/>
      <c r="Y8" s="14"/>
      <c r="Z8" s="15" t="e">
        <f>TRUNC(AVERAGE(W8:Y8),2)</f>
        <v>#DIV/0!</v>
      </c>
      <c r="AA8" s="14"/>
      <c r="AB8" s="14"/>
      <c r="AC8" s="14"/>
      <c r="AD8" s="15" t="e">
        <f>TRUNC(AVERAGE(AA8:AC8),2)</f>
        <v>#DIV/0!</v>
      </c>
      <c r="AE8" s="17" t="e">
        <f>TRUNC((((+N8+V8+Z8+AD8)/4)*0.8),2)</f>
        <v>#DIV/0!</v>
      </c>
      <c r="AF8" s="18"/>
      <c r="AG8" s="15">
        <f>TRUNC((AF8*0.2),2)</f>
        <v>0</v>
      </c>
      <c r="AH8" s="19" t="e">
        <f>+AE8+AG8</f>
        <v>#DIV/0!</v>
      </c>
    </row>
    <row r="9" spans="1:34">
      <c r="A9" s="47">
        <v>2</v>
      </c>
      <c r="B9" s="12" t="s">
        <v>115</v>
      </c>
      <c r="C9" s="13" t="s">
        <v>116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5" t="e">
        <f t="shared" ref="N9:N32" si="0">TRUNC(AVERAGE(D9:M9),2)</f>
        <v>#DIV/0!</v>
      </c>
      <c r="O9" s="14"/>
      <c r="P9" s="14"/>
      <c r="Q9" s="14"/>
      <c r="R9" s="14"/>
      <c r="S9" s="14"/>
      <c r="T9" s="21"/>
      <c r="U9" s="21"/>
      <c r="V9" s="15" t="e">
        <f t="shared" ref="V9:V32" si="1">TRUNC(AVERAGE(O9:U9),2)</f>
        <v>#DIV/0!</v>
      </c>
      <c r="W9" s="14"/>
      <c r="X9" s="14"/>
      <c r="Y9" s="14"/>
      <c r="Z9" s="15" t="e">
        <f t="shared" ref="Z9:Z32" si="2">TRUNC(AVERAGE(W9:Y9),2)</f>
        <v>#DIV/0!</v>
      </c>
      <c r="AA9" s="22"/>
      <c r="AB9" s="14"/>
      <c r="AC9" s="14"/>
      <c r="AD9" s="15" t="e">
        <f t="shared" ref="AD9:AD32" si="3">TRUNC(AVERAGE(AA9:AC9),2)</f>
        <v>#DIV/0!</v>
      </c>
      <c r="AE9" s="17" t="e">
        <f t="shared" ref="AE9:AE32" si="4">TRUNC((((+N9+V9+Z9+AD9)/4)*0.8),2)</f>
        <v>#DIV/0!</v>
      </c>
      <c r="AF9" s="18"/>
      <c r="AG9" s="15">
        <f t="shared" ref="AG9:AG32" si="5">TRUNC((AF9*0.2),2)</f>
        <v>0</v>
      </c>
      <c r="AH9" s="19" t="e">
        <f t="shared" ref="AH9:AH32" si="6">+AE9+AG9</f>
        <v>#DIV/0!</v>
      </c>
    </row>
    <row r="10" spans="1:34">
      <c r="A10" s="47">
        <v>3</v>
      </c>
      <c r="B10" s="12" t="s">
        <v>117</v>
      </c>
      <c r="C10" s="13" t="s">
        <v>118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 t="e">
        <f t="shared" si="0"/>
        <v>#DIV/0!</v>
      </c>
      <c r="O10" s="14"/>
      <c r="P10" s="14"/>
      <c r="Q10" s="14"/>
      <c r="R10" s="14"/>
      <c r="S10" s="14"/>
      <c r="T10" s="21"/>
      <c r="U10" s="21"/>
      <c r="V10" s="15" t="e">
        <f t="shared" si="1"/>
        <v>#DIV/0!</v>
      </c>
      <c r="W10" s="14"/>
      <c r="X10" s="14"/>
      <c r="Y10" s="14"/>
      <c r="Z10" s="15" t="e">
        <f t="shared" si="2"/>
        <v>#DIV/0!</v>
      </c>
      <c r="AA10" s="22"/>
      <c r="AB10" s="14"/>
      <c r="AC10" s="14"/>
      <c r="AD10" s="15" t="e">
        <f t="shared" si="3"/>
        <v>#DIV/0!</v>
      </c>
      <c r="AE10" s="17" t="e">
        <f t="shared" si="4"/>
        <v>#DIV/0!</v>
      </c>
      <c r="AF10" s="18"/>
      <c r="AG10" s="15">
        <f t="shared" si="5"/>
        <v>0</v>
      </c>
      <c r="AH10" s="19" t="e">
        <f t="shared" si="6"/>
        <v>#DIV/0!</v>
      </c>
    </row>
    <row r="11" spans="1:34">
      <c r="A11" s="47">
        <v>4</v>
      </c>
      <c r="B11" s="12" t="s">
        <v>119</v>
      </c>
      <c r="C11" s="13" t="s">
        <v>120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 t="e">
        <f t="shared" si="0"/>
        <v>#DIV/0!</v>
      </c>
      <c r="O11" s="14"/>
      <c r="P11" s="14"/>
      <c r="Q11" s="14"/>
      <c r="R11" s="14"/>
      <c r="S11" s="14"/>
      <c r="T11" s="21"/>
      <c r="U11" s="21"/>
      <c r="V11" s="15" t="e">
        <f t="shared" si="1"/>
        <v>#DIV/0!</v>
      </c>
      <c r="W11" s="14"/>
      <c r="X11" s="14"/>
      <c r="Y11" s="14"/>
      <c r="Z11" s="15" t="e">
        <f t="shared" si="2"/>
        <v>#DIV/0!</v>
      </c>
      <c r="AA11" s="14"/>
      <c r="AB11" s="14"/>
      <c r="AC11" s="14"/>
      <c r="AD11" s="15" t="e">
        <f t="shared" si="3"/>
        <v>#DIV/0!</v>
      </c>
      <c r="AE11" s="17" t="e">
        <f t="shared" si="4"/>
        <v>#DIV/0!</v>
      </c>
      <c r="AF11" s="18"/>
      <c r="AG11" s="15">
        <f t="shared" si="5"/>
        <v>0</v>
      </c>
      <c r="AH11" s="19" t="e">
        <f t="shared" si="6"/>
        <v>#DIV/0!</v>
      </c>
    </row>
    <row r="12" spans="1:34">
      <c r="A12" s="47">
        <v>5</v>
      </c>
      <c r="B12" s="12" t="s">
        <v>121</v>
      </c>
      <c r="C12" s="13" t="s">
        <v>122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 t="e">
        <f t="shared" si="0"/>
        <v>#DIV/0!</v>
      </c>
      <c r="O12" s="14"/>
      <c r="P12" s="14"/>
      <c r="Q12" s="14"/>
      <c r="R12" s="14"/>
      <c r="S12" s="14"/>
      <c r="T12" s="21"/>
      <c r="U12" s="21"/>
      <c r="V12" s="15" t="e">
        <f t="shared" si="1"/>
        <v>#DIV/0!</v>
      </c>
      <c r="W12" s="14"/>
      <c r="X12" s="14"/>
      <c r="Y12" s="14"/>
      <c r="Z12" s="15" t="e">
        <f t="shared" si="2"/>
        <v>#DIV/0!</v>
      </c>
      <c r="AA12" s="22"/>
      <c r="AB12" s="14"/>
      <c r="AC12" s="14"/>
      <c r="AD12" s="15" t="e">
        <f t="shared" si="3"/>
        <v>#DIV/0!</v>
      </c>
      <c r="AE12" s="17" t="e">
        <f t="shared" si="4"/>
        <v>#DIV/0!</v>
      </c>
      <c r="AF12" s="18"/>
      <c r="AG12" s="15">
        <f t="shared" si="5"/>
        <v>0</v>
      </c>
      <c r="AH12" s="19" t="e">
        <f t="shared" si="6"/>
        <v>#DIV/0!</v>
      </c>
    </row>
    <row r="13" spans="1:34">
      <c r="A13" s="47">
        <v>6</v>
      </c>
      <c r="B13" s="12" t="s">
        <v>123</v>
      </c>
      <c r="C13" s="13" t="s">
        <v>124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 t="e">
        <f t="shared" si="0"/>
        <v>#DIV/0!</v>
      </c>
      <c r="O13" s="14"/>
      <c r="P13" s="14"/>
      <c r="Q13" s="14"/>
      <c r="R13" s="14"/>
      <c r="S13" s="14"/>
      <c r="T13" s="21"/>
      <c r="U13" s="21"/>
      <c r="V13" s="15" t="e">
        <f t="shared" si="1"/>
        <v>#DIV/0!</v>
      </c>
      <c r="W13" s="14"/>
      <c r="X13" s="14"/>
      <c r="Y13" s="14"/>
      <c r="Z13" s="15" t="e">
        <f t="shared" si="2"/>
        <v>#DIV/0!</v>
      </c>
      <c r="AA13" s="14"/>
      <c r="AB13" s="14"/>
      <c r="AC13" s="22"/>
      <c r="AD13" s="15" t="e">
        <f t="shared" si="3"/>
        <v>#DIV/0!</v>
      </c>
      <c r="AE13" s="17" t="e">
        <f t="shared" si="4"/>
        <v>#DIV/0!</v>
      </c>
      <c r="AF13" s="18"/>
      <c r="AG13" s="15">
        <f t="shared" si="5"/>
        <v>0</v>
      </c>
      <c r="AH13" s="19" t="e">
        <f t="shared" si="6"/>
        <v>#DIV/0!</v>
      </c>
    </row>
    <row r="14" spans="1:34">
      <c r="A14" s="47">
        <v>7</v>
      </c>
      <c r="B14" s="12" t="s">
        <v>125</v>
      </c>
      <c r="C14" s="13" t="s">
        <v>126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 t="e">
        <f t="shared" si="0"/>
        <v>#DIV/0!</v>
      </c>
      <c r="O14" s="14"/>
      <c r="P14" s="14"/>
      <c r="Q14" s="14"/>
      <c r="R14" s="14"/>
      <c r="S14" s="14"/>
      <c r="T14" s="21"/>
      <c r="U14" s="21"/>
      <c r="V14" s="15" t="e">
        <f t="shared" si="1"/>
        <v>#DIV/0!</v>
      </c>
      <c r="W14" s="14"/>
      <c r="X14" s="14"/>
      <c r="Y14" s="14"/>
      <c r="Z14" s="15" t="e">
        <f t="shared" si="2"/>
        <v>#DIV/0!</v>
      </c>
      <c r="AA14" s="14"/>
      <c r="AB14" s="14"/>
      <c r="AC14" s="14"/>
      <c r="AD14" s="15" t="e">
        <f t="shared" si="3"/>
        <v>#DIV/0!</v>
      </c>
      <c r="AE14" s="17" t="e">
        <f t="shared" si="4"/>
        <v>#DIV/0!</v>
      </c>
      <c r="AF14" s="18"/>
      <c r="AG14" s="15">
        <f t="shared" si="5"/>
        <v>0</v>
      </c>
      <c r="AH14" s="19" t="e">
        <f t="shared" si="6"/>
        <v>#DIV/0!</v>
      </c>
    </row>
    <row r="15" spans="1:34">
      <c r="A15" s="47">
        <v>8</v>
      </c>
      <c r="B15" s="24" t="s">
        <v>127</v>
      </c>
      <c r="C15" s="13" t="s">
        <v>128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 t="e">
        <f t="shared" si="0"/>
        <v>#DIV/0!</v>
      </c>
      <c r="O15" s="14"/>
      <c r="P15" s="14"/>
      <c r="Q15" s="14"/>
      <c r="R15" s="14"/>
      <c r="S15" s="14"/>
      <c r="T15" s="21"/>
      <c r="U15" s="21"/>
      <c r="V15" s="15" t="e">
        <f t="shared" si="1"/>
        <v>#DIV/0!</v>
      </c>
      <c r="W15" s="14"/>
      <c r="X15" s="14"/>
      <c r="Y15" s="14"/>
      <c r="Z15" s="15" t="e">
        <f t="shared" si="2"/>
        <v>#DIV/0!</v>
      </c>
      <c r="AA15" s="14"/>
      <c r="AB15" s="14"/>
      <c r="AC15" s="14"/>
      <c r="AD15" s="15" t="e">
        <f t="shared" si="3"/>
        <v>#DIV/0!</v>
      </c>
      <c r="AE15" s="17" t="e">
        <f t="shared" si="4"/>
        <v>#DIV/0!</v>
      </c>
      <c r="AF15" s="18"/>
      <c r="AG15" s="15">
        <f t="shared" si="5"/>
        <v>0</v>
      </c>
      <c r="AH15" s="19" t="e">
        <f t="shared" si="6"/>
        <v>#DIV/0!</v>
      </c>
    </row>
    <row r="16" spans="1:34">
      <c r="A16" s="47">
        <v>9</v>
      </c>
      <c r="B16" s="23" t="s">
        <v>129</v>
      </c>
      <c r="C16" s="13" t="s">
        <v>130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 t="e">
        <f t="shared" si="0"/>
        <v>#DIV/0!</v>
      </c>
      <c r="O16" s="14"/>
      <c r="P16" s="14"/>
      <c r="Q16" s="14"/>
      <c r="R16" s="14"/>
      <c r="S16" s="14"/>
      <c r="T16" s="21"/>
      <c r="U16" s="21"/>
      <c r="V16" s="15" t="e">
        <f t="shared" si="1"/>
        <v>#DIV/0!</v>
      </c>
      <c r="W16" s="14"/>
      <c r="X16" s="14"/>
      <c r="Y16" s="14"/>
      <c r="Z16" s="15" t="e">
        <f t="shared" si="2"/>
        <v>#DIV/0!</v>
      </c>
      <c r="AA16" s="14"/>
      <c r="AB16" s="14"/>
      <c r="AC16" s="14"/>
      <c r="AD16" s="15" t="e">
        <f t="shared" si="3"/>
        <v>#DIV/0!</v>
      </c>
      <c r="AE16" s="17" t="e">
        <f t="shared" si="4"/>
        <v>#DIV/0!</v>
      </c>
      <c r="AF16" s="18"/>
      <c r="AG16" s="15">
        <f t="shared" si="5"/>
        <v>0</v>
      </c>
      <c r="AH16" s="19" t="e">
        <f t="shared" si="6"/>
        <v>#DIV/0!</v>
      </c>
    </row>
    <row r="17" spans="1:34">
      <c r="A17" s="47">
        <v>10</v>
      </c>
      <c r="B17" s="12" t="s">
        <v>131</v>
      </c>
      <c r="C17" s="13" t="s">
        <v>132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 t="e">
        <f t="shared" si="0"/>
        <v>#DIV/0!</v>
      </c>
      <c r="O17" s="14"/>
      <c r="P17" s="22"/>
      <c r="Q17" s="14"/>
      <c r="R17" s="14"/>
      <c r="S17" s="14"/>
      <c r="T17" s="21"/>
      <c r="U17" s="21"/>
      <c r="V17" s="15" t="e">
        <f t="shared" si="1"/>
        <v>#DIV/0!</v>
      </c>
      <c r="W17" s="14"/>
      <c r="X17" s="14"/>
      <c r="Y17" s="14"/>
      <c r="Z17" s="15" t="e">
        <f t="shared" si="2"/>
        <v>#DIV/0!</v>
      </c>
      <c r="AA17" s="14"/>
      <c r="AB17" s="14"/>
      <c r="AC17" s="14"/>
      <c r="AD17" s="15" t="e">
        <f t="shared" si="3"/>
        <v>#DIV/0!</v>
      </c>
      <c r="AE17" s="17" t="e">
        <f t="shared" si="4"/>
        <v>#DIV/0!</v>
      </c>
      <c r="AF17" s="18"/>
      <c r="AG17" s="15">
        <f t="shared" si="5"/>
        <v>0</v>
      </c>
      <c r="AH17" s="19" t="e">
        <f t="shared" si="6"/>
        <v>#DIV/0!</v>
      </c>
    </row>
    <row r="18" spans="1:34">
      <c r="A18" s="47">
        <v>11</v>
      </c>
      <c r="B18" s="12" t="s">
        <v>133</v>
      </c>
      <c r="C18" s="13" t="s">
        <v>134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 t="e">
        <f t="shared" si="0"/>
        <v>#DIV/0!</v>
      </c>
      <c r="O18" s="14"/>
      <c r="P18" s="14"/>
      <c r="Q18" s="14"/>
      <c r="R18" s="14"/>
      <c r="S18" s="14"/>
      <c r="T18" s="21"/>
      <c r="U18" s="21"/>
      <c r="V18" s="15" t="e">
        <f t="shared" si="1"/>
        <v>#DIV/0!</v>
      </c>
      <c r="W18" s="14"/>
      <c r="X18" s="14"/>
      <c r="Y18" s="14"/>
      <c r="Z18" s="15" t="e">
        <f t="shared" si="2"/>
        <v>#DIV/0!</v>
      </c>
      <c r="AA18" s="14"/>
      <c r="AB18" s="14"/>
      <c r="AC18" s="14"/>
      <c r="AD18" s="15" t="e">
        <f t="shared" si="3"/>
        <v>#DIV/0!</v>
      </c>
      <c r="AE18" s="17" t="e">
        <f t="shared" si="4"/>
        <v>#DIV/0!</v>
      </c>
      <c r="AF18" s="18"/>
      <c r="AG18" s="15">
        <f t="shared" si="5"/>
        <v>0</v>
      </c>
      <c r="AH18" s="19" t="e">
        <f t="shared" si="6"/>
        <v>#DIV/0!</v>
      </c>
    </row>
    <row r="19" spans="1:34">
      <c r="A19" s="47">
        <v>12</v>
      </c>
      <c r="B19" s="12" t="s">
        <v>135</v>
      </c>
      <c r="C19" s="13" t="s">
        <v>136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 t="e">
        <f t="shared" si="0"/>
        <v>#DIV/0!</v>
      </c>
      <c r="O19" s="14"/>
      <c r="P19" s="14"/>
      <c r="Q19" s="14"/>
      <c r="R19" s="14"/>
      <c r="S19" s="14"/>
      <c r="T19" s="21"/>
      <c r="U19" s="21"/>
      <c r="V19" s="15" t="e">
        <f t="shared" si="1"/>
        <v>#DIV/0!</v>
      </c>
      <c r="W19" s="14"/>
      <c r="X19" s="14"/>
      <c r="Y19" s="14"/>
      <c r="Z19" s="15" t="e">
        <f t="shared" si="2"/>
        <v>#DIV/0!</v>
      </c>
      <c r="AA19" s="14"/>
      <c r="AB19" s="14"/>
      <c r="AC19" s="14"/>
      <c r="AD19" s="15" t="e">
        <f t="shared" si="3"/>
        <v>#DIV/0!</v>
      </c>
      <c r="AE19" s="17" t="e">
        <f t="shared" si="4"/>
        <v>#DIV/0!</v>
      </c>
      <c r="AF19" s="18"/>
      <c r="AG19" s="15">
        <f t="shared" si="5"/>
        <v>0</v>
      </c>
      <c r="AH19" s="19" t="e">
        <f t="shared" si="6"/>
        <v>#DIV/0!</v>
      </c>
    </row>
    <row r="20" spans="1:34">
      <c r="A20" s="47">
        <v>13</v>
      </c>
      <c r="B20" s="12" t="s">
        <v>137</v>
      </c>
      <c r="C20" s="13" t="s">
        <v>138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 t="e">
        <f t="shared" si="0"/>
        <v>#DIV/0!</v>
      </c>
      <c r="O20" s="14"/>
      <c r="P20" s="14"/>
      <c r="Q20" s="14"/>
      <c r="R20" s="14"/>
      <c r="S20" s="14"/>
      <c r="T20" s="21"/>
      <c r="U20" s="21"/>
      <c r="V20" s="15" t="e">
        <f t="shared" si="1"/>
        <v>#DIV/0!</v>
      </c>
      <c r="W20" s="14"/>
      <c r="X20" s="14"/>
      <c r="Y20" s="14"/>
      <c r="Z20" s="15" t="e">
        <f t="shared" si="2"/>
        <v>#DIV/0!</v>
      </c>
      <c r="AA20" s="14"/>
      <c r="AB20" s="14"/>
      <c r="AC20" s="14"/>
      <c r="AD20" s="15" t="e">
        <f t="shared" si="3"/>
        <v>#DIV/0!</v>
      </c>
      <c r="AE20" s="17" t="e">
        <f t="shared" si="4"/>
        <v>#DIV/0!</v>
      </c>
      <c r="AF20" s="18"/>
      <c r="AG20" s="15">
        <f t="shared" si="5"/>
        <v>0</v>
      </c>
      <c r="AH20" s="19" t="e">
        <f t="shared" si="6"/>
        <v>#DIV/0!</v>
      </c>
    </row>
    <row r="21" spans="1:34">
      <c r="A21" s="47">
        <v>14</v>
      </c>
      <c r="B21" s="24" t="s">
        <v>139</v>
      </c>
      <c r="C21" s="13" t="s">
        <v>140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 t="e">
        <f t="shared" si="0"/>
        <v>#DIV/0!</v>
      </c>
      <c r="O21" s="14"/>
      <c r="P21" s="14"/>
      <c r="Q21" s="14"/>
      <c r="R21" s="14"/>
      <c r="S21" s="14"/>
      <c r="T21" s="21"/>
      <c r="U21" s="21"/>
      <c r="V21" s="15" t="e">
        <f t="shared" si="1"/>
        <v>#DIV/0!</v>
      </c>
      <c r="W21" s="14"/>
      <c r="X21" s="14"/>
      <c r="Y21" s="14"/>
      <c r="Z21" s="15" t="e">
        <f t="shared" si="2"/>
        <v>#DIV/0!</v>
      </c>
      <c r="AA21" s="14"/>
      <c r="AB21" s="14"/>
      <c r="AC21" s="14"/>
      <c r="AD21" s="15" t="e">
        <f t="shared" si="3"/>
        <v>#DIV/0!</v>
      </c>
      <c r="AE21" s="17" t="e">
        <f t="shared" si="4"/>
        <v>#DIV/0!</v>
      </c>
      <c r="AF21" s="18"/>
      <c r="AG21" s="15">
        <f t="shared" si="5"/>
        <v>0</v>
      </c>
      <c r="AH21" s="19" t="e">
        <f t="shared" si="6"/>
        <v>#DIV/0!</v>
      </c>
    </row>
    <row r="22" spans="1:34">
      <c r="A22" s="47">
        <v>15</v>
      </c>
      <c r="B22" s="24" t="s">
        <v>141</v>
      </c>
      <c r="C22" s="13" t="s">
        <v>142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 t="e">
        <f t="shared" si="0"/>
        <v>#DIV/0!</v>
      </c>
      <c r="O22" s="14"/>
      <c r="P22" s="14"/>
      <c r="Q22" s="14"/>
      <c r="R22" s="14"/>
      <c r="S22" s="14"/>
      <c r="T22" s="21"/>
      <c r="U22" s="21"/>
      <c r="V22" s="15" t="e">
        <f t="shared" si="1"/>
        <v>#DIV/0!</v>
      </c>
      <c r="W22" s="14"/>
      <c r="X22" s="14"/>
      <c r="Y22" s="14"/>
      <c r="Z22" s="15" t="e">
        <f t="shared" si="2"/>
        <v>#DIV/0!</v>
      </c>
      <c r="AA22" s="14"/>
      <c r="AB22" s="14"/>
      <c r="AC22" s="14"/>
      <c r="AD22" s="15" t="e">
        <f t="shared" si="3"/>
        <v>#DIV/0!</v>
      </c>
      <c r="AE22" s="17" t="e">
        <f t="shared" si="4"/>
        <v>#DIV/0!</v>
      </c>
      <c r="AF22" s="18"/>
      <c r="AG22" s="15">
        <f t="shared" si="5"/>
        <v>0</v>
      </c>
      <c r="AH22" s="19" t="e">
        <f t="shared" si="6"/>
        <v>#DIV/0!</v>
      </c>
    </row>
    <row r="23" spans="1:34">
      <c r="A23" s="47">
        <v>16</v>
      </c>
      <c r="B23" s="24" t="s">
        <v>143</v>
      </c>
      <c r="C23" s="13" t="s">
        <v>144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 t="e">
        <f t="shared" si="0"/>
        <v>#DIV/0!</v>
      </c>
      <c r="O23" s="14"/>
      <c r="P23" s="14"/>
      <c r="Q23" s="14"/>
      <c r="R23" s="14"/>
      <c r="S23" s="14"/>
      <c r="T23" s="21"/>
      <c r="U23" s="21"/>
      <c r="V23" s="15" t="e">
        <f t="shared" si="1"/>
        <v>#DIV/0!</v>
      </c>
      <c r="W23" s="14"/>
      <c r="X23" s="14"/>
      <c r="Y23" s="14"/>
      <c r="Z23" s="15" t="e">
        <f t="shared" si="2"/>
        <v>#DIV/0!</v>
      </c>
      <c r="AA23" s="14"/>
      <c r="AB23" s="14"/>
      <c r="AC23" s="14"/>
      <c r="AD23" s="15" t="e">
        <f t="shared" si="3"/>
        <v>#DIV/0!</v>
      </c>
      <c r="AE23" s="17" t="e">
        <f t="shared" si="4"/>
        <v>#DIV/0!</v>
      </c>
      <c r="AF23" s="18"/>
      <c r="AG23" s="15">
        <f t="shared" si="5"/>
        <v>0</v>
      </c>
      <c r="AH23" s="19" t="e">
        <f t="shared" si="6"/>
        <v>#DIV/0!</v>
      </c>
    </row>
    <row r="24" spans="1:34">
      <c r="A24" s="47">
        <v>17</v>
      </c>
      <c r="B24" s="12" t="s">
        <v>145</v>
      </c>
      <c r="C24" s="13" t="s">
        <v>146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 t="e">
        <f t="shared" si="0"/>
        <v>#DIV/0!</v>
      </c>
      <c r="O24" s="14"/>
      <c r="P24" s="14"/>
      <c r="Q24" s="14"/>
      <c r="R24" s="14"/>
      <c r="S24" s="14"/>
      <c r="T24" s="21"/>
      <c r="U24" s="21"/>
      <c r="V24" s="15" t="e">
        <f t="shared" si="1"/>
        <v>#DIV/0!</v>
      </c>
      <c r="W24" s="14"/>
      <c r="X24" s="14"/>
      <c r="Y24" s="14"/>
      <c r="Z24" s="15" t="e">
        <f t="shared" si="2"/>
        <v>#DIV/0!</v>
      </c>
      <c r="AA24" s="22"/>
      <c r="AB24" s="14"/>
      <c r="AC24" s="14"/>
      <c r="AD24" s="15" t="e">
        <f t="shared" si="3"/>
        <v>#DIV/0!</v>
      </c>
      <c r="AE24" s="17" t="e">
        <f t="shared" si="4"/>
        <v>#DIV/0!</v>
      </c>
      <c r="AF24" s="18"/>
      <c r="AG24" s="15">
        <f t="shared" si="5"/>
        <v>0</v>
      </c>
      <c r="AH24" s="19" t="e">
        <f t="shared" si="6"/>
        <v>#DIV/0!</v>
      </c>
    </row>
    <row r="25" spans="1:34">
      <c r="A25" s="47">
        <v>18</v>
      </c>
      <c r="B25" s="23" t="s">
        <v>147</v>
      </c>
      <c r="C25" s="13" t="s">
        <v>148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 t="e">
        <f t="shared" si="0"/>
        <v>#DIV/0!</v>
      </c>
      <c r="O25" s="14"/>
      <c r="P25" s="22"/>
      <c r="Q25" s="14"/>
      <c r="R25" s="14"/>
      <c r="S25" s="14"/>
      <c r="T25" s="21"/>
      <c r="U25" s="21"/>
      <c r="V25" s="15" t="e">
        <f t="shared" si="1"/>
        <v>#DIV/0!</v>
      </c>
      <c r="W25" s="14"/>
      <c r="X25" s="14"/>
      <c r="Y25" s="14"/>
      <c r="Z25" s="15" t="e">
        <f t="shared" si="2"/>
        <v>#DIV/0!</v>
      </c>
      <c r="AA25" s="22"/>
      <c r="AB25" s="14"/>
      <c r="AC25" s="14"/>
      <c r="AD25" s="15" t="e">
        <f t="shared" si="3"/>
        <v>#DIV/0!</v>
      </c>
      <c r="AE25" s="17" t="e">
        <f t="shared" si="4"/>
        <v>#DIV/0!</v>
      </c>
      <c r="AF25" s="18"/>
      <c r="AG25" s="15">
        <f t="shared" si="5"/>
        <v>0</v>
      </c>
      <c r="AH25" s="19" t="e">
        <f t="shared" si="6"/>
        <v>#DIV/0!</v>
      </c>
    </row>
    <row r="26" spans="1:34">
      <c r="A26" s="47">
        <v>19</v>
      </c>
      <c r="B26" s="23" t="s">
        <v>149</v>
      </c>
      <c r="C26" s="13" t="s">
        <v>150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 t="e">
        <f t="shared" si="0"/>
        <v>#DIV/0!</v>
      </c>
      <c r="O26" s="14"/>
      <c r="P26" s="14"/>
      <c r="Q26" s="14"/>
      <c r="R26" s="14"/>
      <c r="S26" s="14"/>
      <c r="T26" s="21"/>
      <c r="U26" s="21"/>
      <c r="V26" s="15" t="e">
        <f t="shared" si="1"/>
        <v>#DIV/0!</v>
      </c>
      <c r="W26" s="14"/>
      <c r="X26" s="14"/>
      <c r="Y26" s="14"/>
      <c r="Z26" s="15" t="e">
        <f t="shared" si="2"/>
        <v>#DIV/0!</v>
      </c>
      <c r="AA26" s="14"/>
      <c r="AB26" s="14"/>
      <c r="AC26" s="14"/>
      <c r="AD26" s="15" t="e">
        <f t="shared" si="3"/>
        <v>#DIV/0!</v>
      </c>
      <c r="AE26" s="17" t="e">
        <f t="shared" si="4"/>
        <v>#DIV/0!</v>
      </c>
      <c r="AF26" s="18"/>
      <c r="AG26" s="15">
        <f t="shared" si="5"/>
        <v>0</v>
      </c>
      <c r="AH26" s="19" t="e">
        <f t="shared" si="6"/>
        <v>#DIV/0!</v>
      </c>
    </row>
    <row r="27" spans="1:34">
      <c r="A27" s="47">
        <v>20</v>
      </c>
      <c r="B27" s="24" t="s">
        <v>151</v>
      </c>
      <c r="C27" s="13" t="s">
        <v>152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 t="e">
        <f t="shared" si="0"/>
        <v>#DIV/0!</v>
      </c>
      <c r="O27" s="14"/>
      <c r="P27" s="14"/>
      <c r="Q27" s="14"/>
      <c r="R27" s="14"/>
      <c r="S27" s="14"/>
      <c r="T27" s="21"/>
      <c r="U27" s="21"/>
      <c r="V27" s="15" t="e">
        <f t="shared" si="1"/>
        <v>#DIV/0!</v>
      </c>
      <c r="W27" s="14"/>
      <c r="X27" s="14"/>
      <c r="Y27" s="14"/>
      <c r="Z27" s="15" t="e">
        <f t="shared" si="2"/>
        <v>#DIV/0!</v>
      </c>
      <c r="AA27" s="14"/>
      <c r="AB27" s="14"/>
      <c r="AC27" s="14"/>
      <c r="AD27" s="15" t="e">
        <f t="shared" si="3"/>
        <v>#DIV/0!</v>
      </c>
      <c r="AE27" s="17" t="e">
        <f t="shared" si="4"/>
        <v>#DIV/0!</v>
      </c>
      <c r="AF27" s="18"/>
      <c r="AG27" s="15">
        <f t="shared" si="5"/>
        <v>0</v>
      </c>
      <c r="AH27" s="19" t="e">
        <f t="shared" si="6"/>
        <v>#DIV/0!</v>
      </c>
    </row>
    <row r="28" spans="1:34">
      <c r="A28" s="47">
        <v>21</v>
      </c>
      <c r="B28" s="12" t="s">
        <v>153</v>
      </c>
      <c r="C28" s="13" t="s">
        <v>154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 t="e">
        <f t="shared" si="0"/>
        <v>#DIV/0!</v>
      </c>
      <c r="O28" s="14"/>
      <c r="P28" s="14"/>
      <c r="Q28" s="14"/>
      <c r="R28" s="14"/>
      <c r="S28" s="14"/>
      <c r="T28" s="21"/>
      <c r="U28" s="21"/>
      <c r="V28" s="15" t="e">
        <f t="shared" si="1"/>
        <v>#DIV/0!</v>
      </c>
      <c r="W28" s="14"/>
      <c r="X28" s="14"/>
      <c r="Y28" s="14"/>
      <c r="Z28" s="15" t="e">
        <f t="shared" si="2"/>
        <v>#DIV/0!</v>
      </c>
      <c r="AA28" s="14"/>
      <c r="AB28" s="14"/>
      <c r="AC28" s="14"/>
      <c r="AD28" s="15" t="e">
        <f t="shared" si="3"/>
        <v>#DIV/0!</v>
      </c>
      <c r="AE28" s="17" t="e">
        <f t="shared" si="4"/>
        <v>#DIV/0!</v>
      </c>
      <c r="AF28" s="18"/>
      <c r="AG28" s="15">
        <f t="shared" si="5"/>
        <v>0</v>
      </c>
      <c r="AH28" s="19" t="e">
        <f t="shared" si="6"/>
        <v>#DIV/0!</v>
      </c>
    </row>
    <row r="29" spans="1:34">
      <c r="A29" s="47">
        <v>22</v>
      </c>
      <c r="B29" s="12" t="s">
        <v>155</v>
      </c>
      <c r="C29" s="13" t="s">
        <v>156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 t="e">
        <f t="shared" si="0"/>
        <v>#DIV/0!</v>
      </c>
      <c r="O29" s="14"/>
      <c r="P29" s="22"/>
      <c r="Q29" s="14"/>
      <c r="R29" s="14"/>
      <c r="S29" s="14"/>
      <c r="T29" s="21"/>
      <c r="U29" s="21"/>
      <c r="V29" s="15" t="e">
        <f t="shared" si="1"/>
        <v>#DIV/0!</v>
      </c>
      <c r="W29" s="14"/>
      <c r="X29" s="14"/>
      <c r="Y29" s="14"/>
      <c r="Z29" s="15" t="e">
        <f t="shared" si="2"/>
        <v>#DIV/0!</v>
      </c>
      <c r="AA29" s="14"/>
      <c r="AB29" s="14"/>
      <c r="AC29" s="14"/>
      <c r="AD29" s="15" t="e">
        <f t="shared" si="3"/>
        <v>#DIV/0!</v>
      </c>
      <c r="AE29" s="17" t="e">
        <f t="shared" si="4"/>
        <v>#DIV/0!</v>
      </c>
      <c r="AF29" s="18"/>
      <c r="AG29" s="15">
        <f t="shared" si="5"/>
        <v>0</v>
      </c>
      <c r="AH29" s="19" t="e">
        <f t="shared" si="6"/>
        <v>#DIV/0!</v>
      </c>
    </row>
    <row r="30" spans="1:34">
      <c r="A30" s="47"/>
      <c r="B30" s="12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 t="e">
        <f t="shared" si="0"/>
        <v>#DIV/0!</v>
      </c>
      <c r="O30" s="14"/>
      <c r="P30" s="14"/>
      <c r="Q30" s="14"/>
      <c r="R30" s="14"/>
      <c r="S30" s="14"/>
      <c r="T30" s="21"/>
      <c r="U30" s="21"/>
      <c r="V30" s="15" t="e">
        <f t="shared" si="1"/>
        <v>#DIV/0!</v>
      </c>
      <c r="W30" s="14"/>
      <c r="X30" s="14"/>
      <c r="Y30" s="14"/>
      <c r="Z30" s="15" t="e">
        <f t="shared" si="2"/>
        <v>#DIV/0!</v>
      </c>
      <c r="AA30" s="14"/>
      <c r="AB30" s="14"/>
      <c r="AC30" s="14"/>
      <c r="AD30" s="15" t="e">
        <f t="shared" si="3"/>
        <v>#DIV/0!</v>
      </c>
      <c r="AE30" s="17" t="e">
        <f t="shared" si="4"/>
        <v>#DIV/0!</v>
      </c>
      <c r="AF30" s="18"/>
      <c r="AG30" s="15">
        <f t="shared" si="5"/>
        <v>0</v>
      </c>
      <c r="AH30" s="19" t="e">
        <f t="shared" si="6"/>
        <v>#DIV/0!</v>
      </c>
    </row>
    <row r="31" spans="1:34">
      <c r="A31" s="20"/>
      <c r="B31" s="25"/>
      <c r="C31" s="26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 t="e">
        <f t="shared" si="0"/>
        <v>#DIV/0!</v>
      </c>
      <c r="O31" s="14"/>
      <c r="P31" s="14"/>
      <c r="Q31" s="14"/>
      <c r="R31" s="14"/>
      <c r="S31" s="14"/>
      <c r="T31" s="21"/>
      <c r="U31" s="21"/>
      <c r="V31" s="15" t="e">
        <f t="shared" si="1"/>
        <v>#DIV/0!</v>
      </c>
      <c r="W31" s="14"/>
      <c r="X31" s="14"/>
      <c r="Y31" s="14"/>
      <c r="Z31" s="15" t="e">
        <f t="shared" si="2"/>
        <v>#DIV/0!</v>
      </c>
      <c r="AA31" s="14"/>
      <c r="AB31" s="14"/>
      <c r="AC31" s="14"/>
      <c r="AD31" s="15" t="e">
        <f t="shared" si="3"/>
        <v>#DIV/0!</v>
      </c>
      <c r="AE31" s="17" t="e">
        <f t="shared" si="4"/>
        <v>#DIV/0!</v>
      </c>
      <c r="AF31" s="18"/>
      <c r="AG31" s="15">
        <f t="shared" si="5"/>
        <v>0</v>
      </c>
      <c r="AH31" s="19" t="e">
        <f t="shared" si="6"/>
        <v>#DIV/0!</v>
      </c>
    </row>
    <row r="32" spans="1:34">
      <c r="A32" s="20"/>
      <c r="B32" s="25"/>
      <c r="C32" s="26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 t="e">
        <f t="shared" si="0"/>
        <v>#DIV/0!</v>
      </c>
      <c r="O32" s="14"/>
      <c r="P32" s="14"/>
      <c r="Q32" s="14"/>
      <c r="R32" s="14"/>
      <c r="S32" s="14"/>
      <c r="T32" s="21"/>
      <c r="U32" s="21"/>
      <c r="V32" s="15" t="e">
        <f t="shared" si="1"/>
        <v>#DIV/0!</v>
      </c>
      <c r="W32" s="14"/>
      <c r="X32" s="14"/>
      <c r="Y32" s="14"/>
      <c r="Z32" s="15" t="e">
        <f t="shared" si="2"/>
        <v>#DIV/0!</v>
      </c>
      <c r="AA32" s="14"/>
      <c r="AB32" s="14"/>
      <c r="AC32" s="14"/>
      <c r="AD32" s="15" t="e">
        <f t="shared" si="3"/>
        <v>#DIV/0!</v>
      </c>
      <c r="AE32" s="17" t="e">
        <f t="shared" si="4"/>
        <v>#DIV/0!</v>
      </c>
      <c r="AF32" s="18"/>
      <c r="AG32" s="15">
        <f t="shared" si="5"/>
        <v>0</v>
      </c>
      <c r="AH32" s="19" t="e">
        <f t="shared" si="6"/>
        <v>#DIV/0!</v>
      </c>
    </row>
    <row r="33" spans="1:33">
      <c r="A33" s="20"/>
      <c r="B33" s="27"/>
      <c r="C33" s="26"/>
      <c r="D33" s="28"/>
      <c r="E33" s="21"/>
      <c r="F33" s="21"/>
      <c r="G33" s="21"/>
      <c r="H33" s="21"/>
      <c r="I33" s="21"/>
      <c r="J33" s="21"/>
      <c r="K33" s="21"/>
      <c r="L33" s="21"/>
      <c r="M33" s="29"/>
      <c r="N33" s="28"/>
      <c r="O33" s="21"/>
      <c r="P33" s="21"/>
      <c r="Q33" s="21"/>
      <c r="R33" s="21"/>
      <c r="S33" s="21"/>
      <c r="T33" s="21"/>
      <c r="U33" s="29"/>
      <c r="V33" s="28"/>
      <c r="W33" s="21"/>
      <c r="X33" s="21"/>
      <c r="Y33" s="29"/>
      <c r="Z33" s="28"/>
      <c r="AA33" s="21"/>
      <c r="AB33" s="21"/>
      <c r="AC33" s="29"/>
      <c r="AD33" s="30"/>
      <c r="AE33" s="28"/>
      <c r="AF33" s="29"/>
      <c r="AG33" s="31"/>
    </row>
    <row r="34" spans="1:33">
      <c r="A34" s="20"/>
      <c r="B34" s="32"/>
      <c r="C34" s="26"/>
      <c r="D34" s="28"/>
      <c r="E34" s="21"/>
      <c r="F34" s="21"/>
      <c r="G34" s="21"/>
      <c r="H34" s="21"/>
      <c r="I34" s="21"/>
      <c r="J34" s="21"/>
      <c r="K34" s="21"/>
      <c r="L34" s="21"/>
      <c r="M34" s="29"/>
      <c r="N34" s="28"/>
      <c r="O34" s="21"/>
      <c r="P34" s="21"/>
      <c r="Q34" s="21"/>
      <c r="R34" s="21"/>
      <c r="S34" s="21"/>
      <c r="T34" s="21"/>
      <c r="U34" s="29"/>
      <c r="V34" s="28"/>
      <c r="W34" s="21"/>
      <c r="X34" s="21"/>
      <c r="Y34" s="29"/>
      <c r="Z34" s="28"/>
      <c r="AA34" s="21"/>
      <c r="AB34" s="21"/>
      <c r="AC34" s="29"/>
      <c r="AD34" s="30"/>
      <c r="AE34" s="28"/>
      <c r="AF34" s="29"/>
      <c r="AG34" s="31"/>
    </row>
    <row r="35" spans="1:33">
      <c r="A35" s="20"/>
      <c r="B35" s="32"/>
      <c r="C35" s="26"/>
      <c r="D35" s="28"/>
      <c r="E35" s="21"/>
      <c r="F35" s="21"/>
      <c r="G35" s="21"/>
      <c r="H35" s="21"/>
      <c r="I35" s="21"/>
      <c r="J35" s="21"/>
      <c r="K35" s="21"/>
      <c r="L35" s="21"/>
      <c r="M35" s="29"/>
      <c r="N35" s="28"/>
      <c r="O35" s="21"/>
      <c r="P35" s="21"/>
      <c r="Q35" s="21"/>
      <c r="R35" s="21"/>
      <c r="S35" s="21"/>
      <c r="T35" s="21"/>
      <c r="U35" s="29"/>
      <c r="V35" s="28"/>
      <c r="W35" s="21"/>
      <c r="X35" s="21"/>
      <c r="Y35" s="29"/>
      <c r="Z35" s="28"/>
      <c r="AA35" s="21"/>
      <c r="AB35" s="21"/>
      <c r="AC35" s="29"/>
      <c r="AD35" s="30"/>
      <c r="AE35" s="28"/>
      <c r="AF35" s="29"/>
      <c r="AG35" s="31"/>
    </row>
    <row r="36" spans="1:33">
      <c r="A36" s="20"/>
      <c r="B36" s="25"/>
      <c r="C36" s="26"/>
      <c r="D36" s="28"/>
      <c r="E36" s="21"/>
      <c r="F36" s="21"/>
      <c r="G36" s="21"/>
      <c r="H36" s="21"/>
      <c r="I36" s="21"/>
      <c r="J36" s="21"/>
      <c r="K36" s="21"/>
      <c r="L36" s="21"/>
      <c r="M36" s="29"/>
      <c r="N36" s="28"/>
      <c r="O36" s="21"/>
      <c r="P36" s="21"/>
      <c r="Q36" s="21"/>
      <c r="R36" s="21"/>
      <c r="S36" s="21"/>
      <c r="T36" s="21"/>
      <c r="U36" s="29"/>
      <c r="V36" s="28"/>
      <c r="W36" s="21"/>
      <c r="X36" s="21"/>
      <c r="Y36" s="29"/>
      <c r="Z36" s="28"/>
      <c r="AA36" s="21"/>
      <c r="AB36" s="21"/>
      <c r="AC36" s="29"/>
      <c r="AD36" s="30"/>
      <c r="AE36" s="28"/>
      <c r="AF36" s="29"/>
      <c r="AG36" s="31"/>
    </row>
    <row r="37" spans="1:33" ht="15.75" thickBot="1">
      <c r="A37" s="33"/>
      <c r="B37" s="34"/>
      <c r="C37" s="35"/>
      <c r="D37" s="36"/>
      <c r="E37" s="37"/>
      <c r="F37" s="37"/>
      <c r="G37" s="37"/>
      <c r="H37" s="37"/>
      <c r="I37" s="37"/>
      <c r="J37" s="37"/>
      <c r="K37" s="37"/>
      <c r="L37" s="37"/>
      <c r="M37" s="38"/>
      <c r="N37" s="36"/>
      <c r="O37" s="37"/>
      <c r="P37" s="37"/>
      <c r="Q37" s="37"/>
      <c r="R37" s="37"/>
      <c r="S37" s="37"/>
      <c r="T37" s="37"/>
      <c r="U37" s="38"/>
      <c r="V37" s="36"/>
      <c r="W37" s="37"/>
      <c r="X37" s="37"/>
      <c r="Y37" s="38"/>
      <c r="Z37" s="36"/>
      <c r="AA37" s="37"/>
      <c r="AB37" s="37"/>
      <c r="AC37" s="38"/>
      <c r="AD37" s="39"/>
      <c r="AE37" s="28"/>
      <c r="AF37" s="29"/>
      <c r="AG37" s="40"/>
    </row>
    <row r="38" spans="1:33" ht="101.25" customHeight="1" thickBot="1">
      <c r="A38" s="72" t="s">
        <v>67</v>
      </c>
      <c r="B38" s="73"/>
      <c r="C38" s="41" t="s">
        <v>68</v>
      </c>
      <c r="D38" s="42"/>
      <c r="E38" s="43"/>
      <c r="F38" s="43"/>
      <c r="G38" s="43"/>
      <c r="H38" s="43"/>
      <c r="I38" s="43"/>
      <c r="J38" s="43"/>
      <c r="K38" s="43"/>
      <c r="L38" s="43"/>
      <c r="M38" s="44"/>
      <c r="N38" s="42"/>
      <c r="O38" s="43"/>
      <c r="P38" s="43"/>
      <c r="Q38" s="43"/>
      <c r="R38" s="43"/>
      <c r="S38" s="43"/>
      <c r="T38" s="43"/>
      <c r="U38" s="44"/>
      <c r="V38" s="42"/>
      <c r="W38" s="43"/>
      <c r="X38" s="43"/>
      <c r="Y38" s="44"/>
      <c r="Z38" s="42"/>
      <c r="AA38" s="43"/>
      <c r="AB38" s="43"/>
      <c r="AC38" s="44"/>
      <c r="AD38" s="45"/>
      <c r="AE38" s="42"/>
      <c r="AF38" s="44"/>
      <c r="AG38" s="46"/>
    </row>
  </sheetData>
  <mergeCells count="17"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8:B38"/>
    <mergeCell ref="AG5:AG7"/>
    <mergeCell ref="AH5:AH7"/>
    <mergeCell ref="D6:N6"/>
    <mergeCell ref="O6:V6"/>
    <mergeCell ref="W6:Z6"/>
    <mergeCell ref="AA6:AD6"/>
  </mergeCells>
  <conditionalFormatting sqref="AF8:AF32">
    <cfRule type="cellIs" dxfId="14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workbookViewId="0">
      <selection activeCell="E24" sqref="E24"/>
    </sheetView>
  </sheetViews>
  <sheetFormatPr baseColWidth="10" defaultRowHeight="15"/>
  <cols>
    <col min="1" max="1" width="4.85546875" customWidth="1"/>
    <col min="2" max="3" width="22.28515625" customWidth="1"/>
    <col min="4" max="29" width="4.42578125" customWidth="1"/>
    <col min="30" max="30" width="5.42578125" customWidth="1"/>
    <col min="31" max="32" width="5" customWidth="1"/>
    <col min="33" max="33" width="6.5703125" customWidth="1"/>
  </cols>
  <sheetData>
    <row r="1" spans="1:34" ht="17.25">
      <c r="B1" s="85" t="s">
        <v>0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</row>
    <row r="3" spans="1:34" s="1" customFormat="1" ht="15.75">
      <c r="B3" s="2" t="s">
        <v>157</v>
      </c>
      <c r="C3" s="3" t="s">
        <v>2</v>
      </c>
      <c r="D3" t="s">
        <v>3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>
      <c r="A4" s="3"/>
    </row>
    <row r="5" spans="1:34" ht="21" customHeight="1">
      <c r="A5" s="86" t="s">
        <v>8</v>
      </c>
      <c r="B5" s="89" t="s">
        <v>9</v>
      </c>
      <c r="C5" s="92" t="s">
        <v>10</v>
      </c>
      <c r="D5" s="95" t="s">
        <v>11</v>
      </c>
      <c r="E5" s="96"/>
      <c r="F5" s="96"/>
      <c r="G5" s="96"/>
      <c r="H5" s="96"/>
      <c r="I5" s="96"/>
      <c r="J5" s="96"/>
      <c r="K5" s="96"/>
      <c r="L5" s="96"/>
      <c r="M5" s="96"/>
      <c r="N5" s="97"/>
      <c r="O5" s="95" t="s">
        <v>12</v>
      </c>
      <c r="P5" s="96"/>
      <c r="Q5" s="96"/>
      <c r="R5" s="96"/>
      <c r="S5" s="96"/>
      <c r="T5" s="96"/>
      <c r="U5" s="96"/>
      <c r="V5" s="97"/>
      <c r="W5" s="98" t="s">
        <v>13</v>
      </c>
      <c r="X5" s="99"/>
      <c r="Y5" s="99"/>
      <c r="Z5" s="100"/>
      <c r="AA5" s="95" t="s">
        <v>14</v>
      </c>
      <c r="AB5" s="96"/>
      <c r="AC5" s="96"/>
      <c r="AD5" s="96"/>
      <c r="AE5" s="101">
        <v>0.8</v>
      </c>
      <c r="AF5" s="104" t="s">
        <v>15</v>
      </c>
      <c r="AG5" s="74">
        <v>0.2</v>
      </c>
      <c r="AH5" s="76" t="s">
        <v>16</v>
      </c>
    </row>
    <row r="6" spans="1:34" ht="16.5" customHeight="1">
      <c r="A6" s="87"/>
      <c r="B6" s="90"/>
      <c r="C6" s="93"/>
      <c r="D6" s="79" t="s">
        <v>17</v>
      </c>
      <c r="E6" s="80"/>
      <c r="F6" s="80"/>
      <c r="G6" s="80"/>
      <c r="H6" s="80"/>
      <c r="I6" s="80"/>
      <c r="J6" s="80"/>
      <c r="K6" s="80"/>
      <c r="L6" s="80"/>
      <c r="M6" s="80"/>
      <c r="N6" s="81"/>
      <c r="O6" s="79" t="s">
        <v>18</v>
      </c>
      <c r="P6" s="80"/>
      <c r="Q6" s="80"/>
      <c r="R6" s="80"/>
      <c r="S6" s="80"/>
      <c r="T6" s="80"/>
      <c r="U6" s="80"/>
      <c r="V6" s="81"/>
      <c r="W6" s="82" t="s">
        <v>19</v>
      </c>
      <c r="X6" s="83"/>
      <c r="Y6" s="83"/>
      <c r="Z6" s="84"/>
      <c r="AA6" s="82" t="s">
        <v>20</v>
      </c>
      <c r="AB6" s="83"/>
      <c r="AC6" s="83"/>
      <c r="AD6" s="83"/>
      <c r="AE6" s="102"/>
      <c r="AF6" s="105"/>
      <c r="AG6" s="75"/>
      <c r="AH6" s="77"/>
    </row>
    <row r="7" spans="1:34" ht="39" customHeight="1" thickBot="1">
      <c r="A7" s="88"/>
      <c r="B7" s="91"/>
      <c r="C7" s="94"/>
      <c r="D7" s="6"/>
      <c r="E7" s="7"/>
      <c r="F7" s="7"/>
      <c r="G7" s="7"/>
      <c r="H7" s="7"/>
      <c r="I7" s="7"/>
      <c r="J7" s="7"/>
      <c r="K7" s="7"/>
      <c r="L7" s="7"/>
      <c r="M7" s="7"/>
      <c r="N7" s="8" t="s">
        <v>21</v>
      </c>
      <c r="O7" s="6"/>
      <c r="P7" s="7"/>
      <c r="Q7" s="7"/>
      <c r="R7" s="7"/>
      <c r="S7" s="7"/>
      <c r="T7" s="9"/>
      <c r="U7" s="9"/>
      <c r="V7" s="8" t="s">
        <v>21</v>
      </c>
      <c r="W7" s="6"/>
      <c r="X7" s="7"/>
      <c r="Y7" s="7"/>
      <c r="Z7" s="8" t="s">
        <v>21</v>
      </c>
      <c r="AA7" s="6"/>
      <c r="AB7" s="7"/>
      <c r="AC7" s="7"/>
      <c r="AD7" s="10" t="s">
        <v>21</v>
      </c>
      <c r="AE7" s="103"/>
      <c r="AF7" s="105"/>
      <c r="AG7" s="75"/>
      <c r="AH7" s="78"/>
    </row>
    <row r="8" spans="1:34">
      <c r="A8" s="47">
        <v>1</v>
      </c>
      <c r="B8" s="24" t="s">
        <v>158</v>
      </c>
      <c r="C8" s="13" t="s">
        <v>159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5" t="e">
        <f>TRUNC(AVERAGE(D8:M8),2)</f>
        <v>#DIV/0!</v>
      </c>
      <c r="O8" s="14"/>
      <c r="P8" s="14"/>
      <c r="Q8" s="14"/>
      <c r="R8" s="14"/>
      <c r="S8" s="14"/>
      <c r="T8" s="16"/>
      <c r="U8" s="16"/>
      <c r="V8" s="15" t="e">
        <f>TRUNC(AVERAGE(O8:U8),2)</f>
        <v>#DIV/0!</v>
      </c>
      <c r="W8" s="14"/>
      <c r="X8" s="14"/>
      <c r="Y8" s="14"/>
      <c r="Z8" s="15" t="e">
        <f>TRUNC(AVERAGE(W8:Y8),2)</f>
        <v>#DIV/0!</v>
      </c>
      <c r="AA8" s="14"/>
      <c r="AB8" s="14"/>
      <c r="AC8" s="14"/>
      <c r="AD8" s="15" t="e">
        <f>TRUNC(AVERAGE(AA8:AC8),2)</f>
        <v>#DIV/0!</v>
      </c>
      <c r="AE8" s="17" t="e">
        <f>TRUNC((((+N8+V8+Z8+AD8)/4)*0.8),2)</f>
        <v>#DIV/0!</v>
      </c>
      <c r="AF8" s="18"/>
      <c r="AG8" s="15">
        <f>TRUNC((AF8*0.2),2)</f>
        <v>0</v>
      </c>
      <c r="AH8" s="19" t="e">
        <f>+AE8+AG8</f>
        <v>#DIV/0!</v>
      </c>
    </row>
    <row r="9" spans="1:34">
      <c r="A9" s="47">
        <v>2</v>
      </c>
      <c r="B9" s="24" t="s">
        <v>160</v>
      </c>
      <c r="C9" s="13" t="s">
        <v>161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5" t="e">
        <f t="shared" ref="N9:N32" si="0">TRUNC(AVERAGE(D9:M9),2)</f>
        <v>#DIV/0!</v>
      </c>
      <c r="O9" s="14"/>
      <c r="P9" s="14"/>
      <c r="Q9" s="14"/>
      <c r="R9" s="14"/>
      <c r="S9" s="14"/>
      <c r="T9" s="21"/>
      <c r="U9" s="21"/>
      <c r="V9" s="15" t="e">
        <f t="shared" ref="V9:V32" si="1">TRUNC(AVERAGE(O9:U9),2)</f>
        <v>#DIV/0!</v>
      </c>
      <c r="W9" s="14"/>
      <c r="X9" s="14"/>
      <c r="Y9" s="14"/>
      <c r="Z9" s="15" t="e">
        <f t="shared" ref="Z9:Z32" si="2">TRUNC(AVERAGE(W9:Y9),2)</f>
        <v>#DIV/0!</v>
      </c>
      <c r="AA9" s="22"/>
      <c r="AB9" s="14"/>
      <c r="AC9" s="14"/>
      <c r="AD9" s="15" t="e">
        <f t="shared" ref="AD9:AD32" si="3">TRUNC(AVERAGE(AA9:AC9),2)</f>
        <v>#DIV/0!</v>
      </c>
      <c r="AE9" s="17" t="e">
        <f t="shared" ref="AE9:AE32" si="4">TRUNC((((+N9+V9+Z9+AD9)/4)*0.8),2)</f>
        <v>#DIV/0!</v>
      </c>
      <c r="AF9" s="18"/>
      <c r="AG9" s="15">
        <f t="shared" ref="AG9:AG32" si="5">TRUNC((AF9*0.2),2)</f>
        <v>0</v>
      </c>
      <c r="AH9" s="19" t="e">
        <f t="shared" ref="AH9:AH32" si="6">+AE9+AG9</f>
        <v>#DIV/0!</v>
      </c>
    </row>
    <row r="10" spans="1:34">
      <c r="A10" s="47">
        <v>3</v>
      </c>
      <c r="B10" s="51" t="s">
        <v>162</v>
      </c>
      <c r="C10" s="13" t="s">
        <v>163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 t="e">
        <f t="shared" si="0"/>
        <v>#DIV/0!</v>
      </c>
      <c r="O10" s="14"/>
      <c r="P10" s="14"/>
      <c r="Q10" s="14"/>
      <c r="R10" s="14"/>
      <c r="S10" s="14"/>
      <c r="T10" s="21"/>
      <c r="U10" s="21"/>
      <c r="V10" s="15" t="e">
        <f t="shared" si="1"/>
        <v>#DIV/0!</v>
      </c>
      <c r="W10" s="14"/>
      <c r="X10" s="14"/>
      <c r="Y10" s="14"/>
      <c r="Z10" s="15" t="e">
        <f t="shared" si="2"/>
        <v>#DIV/0!</v>
      </c>
      <c r="AA10" s="22"/>
      <c r="AB10" s="14"/>
      <c r="AC10" s="14"/>
      <c r="AD10" s="15" t="e">
        <f t="shared" si="3"/>
        <v>#DIV/0!</v>
      </c>
      <c r="AE10" s="17" t="e">
        <f t="shared" si="4"/>
        <v>#DIV/0!</v>
      </c>
      <c r="AF10" s="18"/>
      <c r="AG10" s="15">
        <f t="shared" si="5"/>
        <v>0</v>
      </c>
      <c r="AH10" s="19" t="e">
        <f t="shared" si="6"/>
        <v>#DIV/0!</v>
      </c>
    </row>
    <row r="11" spans="1:34">
      <c r="A11" s="47">
        <v>4</v>
      </c>
      <c r="B11" s="24" t="s">
        <v>164</v>
      </c>
      <c r="C11" s="48" t="s">
        <v>165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 t="e">
        <f t="shared" si="0"/>
        <v>#DIV/0!</v>
      </c>
      <c r="O11" s="14"/>
      <c r="P11" s="14"/>
      <c r="Q11" s="14"/>
      <c r="R11" s="14"/>
      <c r="S11" s="14"/>
      <c r="T11" s="21"/>
      <c r="U11" s="21"/>
      <c r="V11" s="15" t="e">
        <f t="shared" si="1"/>
        <v>#DIV/0!</v>
      </c>
      <c r="W11" s="14"/>
      <c r="X11" s="14"/>
      <c r="Y11" s="14"/>
      <c r="Z11" s="15" t="e">
        <f t="shared" si="2"/>
        <v>#DIV/0!</v>
      </c>
      <c r="AA11" s="14"/>
      <c r="AB11" s="14"/>
      <c r="AC11" s="14"/>
      <c r="AD11" s="15" t="e">
        <f t="shared" si="3"/>
        <v>#DIV/0!</v>
      </c>
      <c r="AE11" s="17" t="e">
        <f t="shared" si="4"/>
        <v>#DIV/0!</v>
      </c>
      <c r="AF11" s="18"/>
      <c r="AG11" s="15">
        <f t="shared" si="5"/>
        <v>0</v>
      </c>
      <c r="AH11" s="19" t="e">
        <f t="shared" si="6"/>
        <v>#DIV/0!</v>
      </c>
    </row>
    <row r="12" spans="1:34">
      <c r="A12" s="47">
        <v>5</v>
      </c>
      <c r="B12" s="51" t="s">
        <v>166</v>
      </c>
      <c r="C12" s="13" t="s">
        <v>167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 t="e">
        <f t="shared" si="0"/>
        <v>#DIV/0!</v>
      </c>
      <c r="O12" s="14"/>
      <c r="P12" s="14"/>
      <c r="Q12" s="14"/>
      <c r="R12" s="14"/>
      <c r="S12" s="14"/>
      <c r="T12" s="21"/>
      <c r="U12" s="21"/>
      <c r="V12" s="15" t="e">
        <f t="shared" si="1"/>
        <v>#DIV/0!</v>
      </c>
      <c r="W12" s="14"/>
      <c r="X12" s="14"/>
      <c r="Y12" s="14"/>
      <c r="Z12" s="15" t="e">
        <f t="shared" si="2"/>
        <v>#DIV/0!</v>
      </c>
      <c r="AA12" s="22"/>
      <c r="AB12" s="14"/>
      <c r="AC12" s="14"/>
      <c r="AD12" s="15" t="e">
        <f t="shared" si="3"/>
        <v>#DIV/0!</v>
      </c>
      <c r="AE12" s="17" t="e">
        <f t="shared" si="4"/>
        <v>#DIV/0!</v>
      </c>
      <c r="AF12" s="18"/>
      <c r="AG12" s="15">
        <f t="shared" si="5"/>
        <v>0</v>
      </c>
      <c r="AH12" s="19" t="e">
        <f t="shared" si="6"/>
        <v>#DIV/0!</v>
      </c>
    </row>
    <row r="13" spans="1:34">
      <c r="A13" s="47">
        <v>6</v>
      </c>
      <c r="B13" s="23" t="s">
        <v>168</v>
      </c>
      <c r="C13" s="13" t="s">
        <v>169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 t="e">
        <f t="shared" si="0"/>
        <v>#DIV/0!</v>
      </c>
      <c r="O13" s="14"/>
      <c r="P13" s="14"/>
      <c r="Q13" s="14"/>
      <c r="R13" s="14"/>
      <c r="S13" s="14"/>
      <c r="T13" s="21"/>
      <c r="U13" s="21"/>
      <c r="V13" s="15" t="e">
        <f t="shared" si="1"/>
        <v>#DIV/0!</v>
      </c>
      <c r="W13" s="14"/>
      <c r="X13" s="14"/>
      <c r="Y13" s="14"/>
      <c r="Z13" s="15" t="e">
        <f t="shared" si="2"/>
        <v>#DIV/0!</v>
      </c>
      <c r="AA13" s="14"/>
      <c r="AB13" s="14"/>
      <c r="AC13" s="22"/>
      <c r="AD13" s="15" t="e">
        <f t="shared" si="3"/>
        <v>#DIV/0!</v>
      </c>
      <c r="AE13" s="17" t="e">
        <f t="shared" si="4"/>
        <v>#DIV/0!</v>
      </c>
      <c r="AF13" s="18"/>
      <c r="AG13" s="15">
        <f t="shared" si="5"/>
        <v>0</v>
      </c>
      <c r="AH13" s="19" t="e">
        <f t="shared" si="6"/>
        <v>#DIV/0!</v>
      </c>
    </row>
    <row r="14" spans="1:34">
      <c r="A14" s="47">
        <v>7</v>
      </c>
      <c r="B14" s="51" t="s">
        <v>170</v>
      </c>
      <c r="C14" s="13" t="s">
        <v>171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 t="e">
        <f t="shared" si="0"/>
        <v>#DIV/0!</v>
      </c>
      <c r="O14" s="14"/>
      <c r="P14" s="14"/>
      <c r="Q14" s="14"/>
      <c r="R14" s="14"/>
      <c r="S14" s="14"/>
      <c r="T14" s="21"/>
      <c r="U14" s="21"/>
      <c r="V14" s="15" t="e">
        <f t="shared" si="1"/>
        <v>#DIV/0!</v>
      </c>
      <c r="W14" s="14"/>
      <c r="X14" s="14"/>
      <c r="Y14" s="14"/>
      <c r="Z14" s="15" t="e">
        <f t="shared" si="2"/>
        <v>#DIV/0!</v>
      </c>
      <c r="AA14" s="14"/>
      <c r="AB14" s="14"/>
      <c r="AC14" s="14"/>
      <c r="AD14" s="15" t="e">
        <f t="shared" si="3"/>
        <v>#DIV/0!</v>
      </c>
      <c r="AE14" s="17" t="e">
        <f t="shared" si="4"/>
        <v>#DIV/0!</v>
      </c>
      <c r="AF14" s="18"/>
      <c r="AG14" s="15">
        <f t="shared" si="5"/>
        <v>0</v>
      </c>
      <c r="AH14" s="19" t="e">
        <f t="shared" si="6"/>
        <v>#DIV/0!</v>
      </c>
    </row>
    <row r="15" spans="1:34">
      <c r="A15" s="47">
        <v>8</v>
      </c>
      <c r="B15" s="51" t="s">
        <v>172</v>
      </c>
      <c r="C15" s="48" t="s">
        <v>173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 t="e">
        <f t="shared" si="0"/>
        <v>#DIV/0!</v>
      </c>
      <c r="O15" s="14"/>
      <c r="P15" s="14"/>
      <c r="Q15" s="14"/>
      <c r="R15" s="14"/>
      <c r="S15" s="14"/>
      <c r="T15" s="21"/>
      <c r="U15" s="21"/>
      <c r="V15" s="15" t="e">
        <f t="shared" si="1"/>
        <v>#DIV/0!</v>
      </c>
      <c r="W15" s="14"/>
      <c r="X15" s="14"/>
      <c r="Y15" s="14"/>
      <c r="Z15" s="15" t="e">
        <f t="shared" si="2"/>
        <v>#DIV/0!</v>
      </c>
      <c r="AA15" s="14"/>
      <c r="AB15" s="14"/>
      <c r="AC15" s="14"/>
      <c r="AD15" s="15" t="e">
        <f t="shared" si="3"/>
        <v>#DIV/0!</v>
      </c>
      <c r="AE15" s="17" t="e">
        <f t="shared" si="4"/>
        <v>#DIV/0!</v>
      </c>
      <c r="AF15" s="18"/>
      <c r="AG15" s="15">
        <f t="shared" si="5"/>
        <v>0</v>
      </c>
      <c r="AH15" s="19" t="e">
        <f t="shared" si="6"/>
        <v>#DIV/0!</v>
      </c>
    </row>
    <row r="16" spans="1:34">
      <c r="A16" s="47">
        <v>9</v>
      </c>
      <c r="B16" s="24" t="s">
        <v>174</v>
      </c>
      <c r="C16" s="13" t="s">
        <v>175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 t="e">
        <f t="shared" si="0"/>
        <v>#DIV/0!</v>
      </c>
      <c r="O16" s="14"/>
      <c r="P16" s="14"/>
      <c r="Q16" s="14"/>
      <c r="R16" s="14"/>
      <c r="S16" s="14"/>
      <c r="T16" s="21"/>
      <c r="U16" s="21"/>
      <c r="V16" s="15" t="e">
        <f t="shared" si="1"/>
        <v>#DIV/0!</v>
      </c>
      <c r="W16" s="14"/>
      <c r="X16" s="14"/>
      <c r="Y16" s="14"/>
      <c r="Z16" s="15" t="e">
        <f t="shared" si="2"/>
        <v>#DIV/0!</v>
      </c>
      <c r="AA16" s="14"/>
      <c r="AB16" s="14"/>
      <c r="AC16" s="14"/>
      <c r="AD16" s="15" t="e">
        <f t="shared" si="3"/>
        <v>#DIV/0!</v>
      </c>
      <c r="AE16" s="17" t="e">
        <f t="shared" si="4"/>
        <v>#DIV/0!</v>
      </c>
      <c r="AF16" s="18"/>
      <c r="AG16" s="15">
        <f t="shared" si="5"/>
        <v>0</v>
      </c>
      <c r="AH16" s="19" t="e">
        <f t="shared" si="6"/>
        <v>#DIV/0!</v>
      </c>
    </row>
    <row r="17" spans="1:34">
      <c r="A17" s="47">
        <v>10</v>
      </c>
      <c r="B17" s="23" t="s">
        <v>176</v>
      </c>
      <c r="C17" s="13" t="s">
        <v>177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 t="e">
        <f t="shared" si="0"/>
        <v>#DIV/0!</v>
      </c>
      <c r="O17" s="14"/>
      <c r="P17" s="22"/>
      <c r="Q17" s="14"/>
      <c r="R17" s="14"/>
      <c r="S17" s="14"/>
      <c r="T17" s="21"/>
      <c r="U17" s="21"/>
      <c r="V17" s="15" t="e">
        <f t="shared" si="1"/>
        <v>#DIV/0!</v>
      </c>
      <c r="W17" s="14"/>
      <c r="X17" s="14"/>
      <c r="Y17" s="14"/>
      <c r="Z17" s="15" t="e">
        <f t="shared" si="2"/>
        <v>#DIV/0!</v>
      </c>
      <c r="AA17" s="14"/>
      <c r="AB17" s="14"/>
      <c r="AC17" s="14"/>
      <c r="AD17" s="15" t="e">
        <f t="shared" si="3"/>
        <v>#DIV/0!</v>
      </c>
      <c r="AE17" s="17" t="e">
        <f t="shared" si="4"/>
        <v>#DIV/0!</v>
      </c>
      <c r="AF17" s="18"/>
      <c r="AG17" s="15">
        <f t="shared" si="5"/>
        <v>0</v>
      </c>
      <c r="AH17" s="19" t="e">
        <f t="shared" si="6"/>
        <v>#DIV/0!</v>
      </c>
    </row>
    <row r="18" spans="1:34">
      <c r="A18" s="47">
        <v>11</v>
      </c>
      <c r="B18" s="51" t="s">
        <v>178</v>
      </c>
      <c r="C18" s="13" t="s">
        <v>179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 t="e">
        <f t="shared" si="0"/>
        <v>#DIV/0!</v>
      </c>
      <c r="O18" s="14"/>
      <c r="P18" s="14"/>
      <c r="Q18" s="14"/>
      <c r="R18" s="14"/>
      <c r="S18" s="14"/>
      <c r="T18" s="21"/>
      <c r="U18" s="21"/>
      <c r="V18" s="15" t="e">
        <f t="shared" si="1"/>
        <v>#DIV/0!</v>
      </c>
      <c r="W18" s="14"/>
      <c r="X18" s="14"/>
      <c r="Y18" s="14"/>
      <c r="Z18" s="15" t="e">
        <f t="shared" si="2"/>
        <v>#DIV/0!</v>
      </c>
      <c r="AA18" s="14"/>
      <c r="AB18" s="14"/>
      <c r="AC18" s="14"/>
      <c r="AD18" s="15" t="e">
        <f t="shared" si="3"/>
        <v>#DIV/0!</v>
      </c>
      <c r="AE18" s="17" t="e">
        <f t="shared" si="4"/>
        <v>#DIV/0!</v>
      </c>
      <c r="AF18" s="18"/>
      <c r="AG18" s="15">
        <f t="shared" si="5"/>
        <v>0</v>
      </c>
      <c r="AH18" s="19" t="e">
        <f t="shared" si="6"/>
        <v>#DIV/0!</v>
      </c>
    </row>
    <row r="19" spans="1:34">
      <c r="A19" s="47">
        <v>12</v>
      </c>
      <c r="B19" s="23" t="s">
        <v>180</v>
      </c>
      <c r="C19" s="13" t="s">
        <v>181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 t="e">
        <f t="shared" si="0"/>
        <v>#DIV/0!</v>
      </c>
      <c r="O19" s="14"/>
      <c r="P19" s="14"/>
      <c r="Q19" s="14"/>
      <c r="R19" s="14"/>
      <c r="S19" s="14"/>
      <c r="T19" s="21"/>
      <c r="U19" s="21"/>
      <c r="V19" s="15" t="e">
        <f t="shared" si="1"/>
        <v>#DIV/0!</v>
      </c>
      <c r="W19" s="14"/>
      <c r="X19" s="14"/>
      <c r="Y19" s="14"/>
      <c r="Z19" s="15" t="e">
        <f t="shared" si="2"/>
        <v>#DIV/0!</v>
      </c>
      <c r="AA19" s="14"/>
      <c r="AB19" s="14"/>
      <c r="AC19" s="14"/>
      <c r="AD19" s="15" t="e">
        <f t="shared" si="3"/>
        <v>#DIV/0!</v>
      </c>
      <c r="AE19" s="17" t="e">
        <f t="shared" si="4"/>
        <v>#DIV/0!</v>
      </c>
      <c r="AF19" s="18"/>
      <c r="AG19" s="15">
        <f t="shared" si="5"/>
        <v>0</v>
      </c>
      <c r="AH19" s="19" t="e">
        <f t="shared" si="6"/>
        <v>#DIV/0!</v>
      </c>
    </row>
    <row r="20" spans="1:34">
      <c r="A20" s="47">
        <v>13</v>
      </c>
      <c r="B20" s="24" t="s">
        <v>182</v>
      </c>
      <c r="C20" s="13" t="s">
        <v>183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 t="e">
        <f t="shared" si="0"/>
        <v>#DIV/0!</v>
      </c>
      <c r="O20" s="14"/>
      <c r="P20" s="14"/>
      <c r="Q20" s="14"/>
      <c r="R20" s="14"/>
      <c r="S20" s="14"/>
      <c r="T20" s="21"/>
      <c r="U20" s="21"/>
      <c r="V20" s="15" t="e">
        <f t="shared" si="1"/>
        <v>#DIV/0!</v>
      </c>
      <c r="W20" s="14"/>
      <c r="X20" s="14"/>
      <c r="Y20" s="14"/>
      <c r="Z20" s="15" t="e">
        <f t="shared" si="2"/>
        <v>#DIV/0!</v>
      </c>
      <c r="AA20" s="14"/>
      <c r="AB20" s="14"/>
      <c r="AC20" s="14"/>
      <c r="AD20" s="15" t="e">
        <f t="shared" si="3"/>
        <v>#DIV/0!</v>
      </c>
      <c r="AE20" s="17" t="e">
        <f t="shared" si="4"/>
        <v>#DIV/0!</v>
      </c>
      <c r="AF20" s="18"/>
      <c r="AG20" s="15">
        <f t="shared" si="5"/>
        <v>0</v>
      </c>
      <c r="AH20" s="19" t="e">
        <f t="shared" si="6"/>
        <v>#DIV/0!</v>
      </c>
    </row>
    <row r="21" spans="1:34">
      <c r="A21" s="47">
        <v>14</v>
      </c>
      <c r="B21" s="24" t="s">
        <v>184</v>
      </c>
      <c r="C21" s="13" t="s">
        <v>185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 t="e">
        <f t="shared" si="0"/>
        <v>#DIV/0!</v>
      </c>
      <c r="O21" s="14"/>
      <c r="P21" s="14"/>
      <c r="Q21" s="14"/>
      <c r="R21" s="14"/>
      <c r="S21" s="14"/>
      <c r="T21" s="21"/>
      <c r="U21" s="21"/>
      <c r="V21" s="15" t="e">
        <f t="shared" si="1"/>
        <v>#DIV/0!</v>
      </c>
      <c r="W21" s="14"/>
      <c r="X21" s="14"/>
      <c r="Y21" s="14"/>
      <c r="Z21" s="15" t="e">
        <f t="shared" si="2"/>
        <v>#DIV/0!</v>
      </c>
      <c r="AA21" s="14"/>
      <c r="AB21" s="14"/>
      <c r="AC21" s="14"/>
      <c r="AD21" s="15" t="e">
        <f t="shared" si="3"/>
        <v>#DIV/0!</v>
      </c>
      <c r="AE21" s="17" t="e">
        <f t="shared" si="4"/>
        <v>#DIV/0!</v>
      </c>
      <c r="AF21" s="18"/>
      <c r="AG21" s="15">
        <f t="shared" si="5"/>
        <v>0</v>
      </c>
      <c r="AH21" s="19" t="e">
        <f t="shared" si="6"/>
        <v>#DIV/0!</v>
      </c>
    </row>
    <row r="22" spans="1:34">
      <c r="A22" s="47">
        <v>15</v>
      </c>
      <c r="B22" s="13" t="s">
        <v>186</v>
      </c>
      <c r="C22" s="13" t="s">
        <v>187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 t="e">
        <f t="shared" si="0"/>
        <v>#DIV/0!</v>
      </c>
      <c r="O22" s="14"/>
      <c r="P22" s="14"/>
      <c r="Q22" s="14"/>
      <c r="R22" s="14"/>
      <c r="S22" s="14"/>
      <c r="T22" s="21"/>
      <c r="U22" s="21"/>
      <c r="V22" s="15" t="e">
        <f t="shared" si="1"/>
        <v>#DIV/0!</v>
      </c>
      <c r="W22" s="14"/>
      <c r="X22" s="14"/>
      <c r="Y22" s="14"/>
      <c r="Z22" s="15" t="e">
        <f t="shared" si="2"/>
        <v>#DIV/0!</v>
      </c>
      <c r="AA22" s="14"/>
      <c r="AB22" s="14"/>
      <c r="AC22" s="14"/>
      <c r="AD22" s="15" t="e">
        <f t="shared" si="3"/>
        <v>#DIV/0!</v>
      </c>
      <c r="AE22" s="17" t="e">
        <f t="shared" si="4"/>
        <v>#DIV/0!</v>
      </c>
      <c r="AF22" s="18"/>
      <c r="AG22" s="15">
        <f t="shared" si="5"/>
        <v>0</v>
      </c>
      <c r="AH22" s="19" t="e">
        <f t="shared" si="6"/>
        <v>#DIV/0!</v>
      </c>
    </row>
    <row r="23" spans="1:34">
      <c r="A23" s="47">
        <v>16</v>
      </c>
      <c r="B23" s="51" t="s">
        <v>188</v>
      </c>
      <c r="C23" s="13" t="s">
        <v>189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 t="e">
        <f t="shared" si="0"/>
        <v>#DIV/0!</v>
      </c>
      <c r="O23" s="14"/>
      <c r="P23" s="14"/>
      <c r="Q23" s="14"/>
      <c r="R23" s="14"/>
      <c r="S23" s="14"/>
      <c r="T23" s="21"/>
      <c r="U23" s="21"/>
      <c r="V23" s="15" t="e">
        <f t="shared" si="1"/>
        <v>#DIV/0!</v>
      </c>
      <c r="W23" s="14"/>
      <c r="X23" s="14"/>
      <c r="Y23" s="14"/>
      <c r="Z23" s="15" t="e">
        <f t="shared" si="2"/>
        <v>#DIV/0!</v>
      </c>
      <c r="AA23" s="14"/>
      <c r="AB23" s="14"/>
      <c r="AC23" s="14"/>
      <c r="AD23" s="15" t="e">
        <f t="shared" si="3"/>
        <v>#DIV/0!</v>
      </c>
      <c r="AE23" s="17" t="e">
        <f t="shared" si="4"/>
        <v>#DIV/0!</v>
      </c>
      <c r="AF23" s="18"/>
      <c r="AG23" s="15">
        <f t="shared" si="5"/>
        <v>0</v>
      </c>
      <c r="AH23" s="19" t="e">
        <f t="shared" si="6"/>
        <v>#DIV/0!</v>
      </c>
    </row>
    <row r="24" spans="1:34">
      <c r="A24" s="47">
        <v>17</v>
      </c>
      <c r="B24" s="52" t="s">
        <v>190</v>
      </c>
      <c r="C24" s="48" t="s">
        <v>191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 t="e">
        <f t="shared" si="0"/>
        <v>#DIV/0!</v>
      </c>
      <c r="O24" s="14"/>
      <c r="P24" s="14"/>
      <c r="Q24" s="14"/>
      <c r="R24" s="14"/>
      <c r="S24" s="14"/>
      <c r="T24" s="21"/>
      <c r="U24" s="21"/>
      <c r="V24" s="15" t="e">
        <f t="shared" si="1"/>
        <v>#DIV/0!</v>
      </c>
      <c r="W24" s="14"/>
      <c r="X24" s="14"/>
      <c r="Y24" s="14"/>
      <c r="Z24" s="15" t="e">
        <f t="shared" si="2"/>
        <v>#DIV/0!</v>
      </c>
      <c r="AA24" s="22"/>
      <c r="AB24" s="14"/>
      <c r="AC24" s="14"/>
      <c r="AD24" s="15" t="e">
        <f t="shared" si="3"/>
        <v>#DIV/0!</v>
      </c>
      <c r="AE24" s="17" t="e">
        <f t="shared" si="4"/>
        <v>#DIV/0!</v>
      </c>
      <c r="AF24" s="18"/>
      <c r="AG24" s="15">
        <f t="shared" si="5"/>
        <v>0</v>
      </c>
      <c r="AH24" s="19" t="e">
        <f t="shared" si="6"/>
        <v>#DIV/0!</v>
      </c>
    </row>
    <row r="25" spans="1:34">
      <c r="A25" s="47">
        <v>18</v>
      </c>
      <c r="B25" s="51" t="s">
        <v>192</v>
      </c>
      <c r="C25" s="13" t="s">
        <v>193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 t="e">
        <f t="shared" si="0"/>
        <v>#DIV/0!</v>
      </c>
      <c r="O25" s="14"/>
      <c r="P25" s="22"/>
      <c r="Q25" s="14"/>
      <c r="R25" s="14"/>
      <c r="S25" s="14"/>
      <c r="T25" s="21"/>
      <c r="U25" s="21"/>
      <c r="V25" s="15" t="e">
        <f t="shared" si="1"/>
        <v>#DIV/0!</v>
      </c>
      <c r="W25" s="14"/>
      <c r="X25" s="14"/>
      <c r="Y25" s="14"/>
      <c r="Z25" s="15" t="e">
        <f t="shared" si="2"/>
        <v>#DIV/0!</v>
      </c>
      <c r="AA25" s="22"/>
      <c r="AB25" s="14"/>
      <c r="AC25" s="14"/>
      <c r="AD25" s="15" t="e">
        <f t="shared" si="3"/>
        <v>#DIV/0!</v>
      </c>
      <c r="AE25" s="17" t="e">
        <f t="shared" si="4"/>
        <v>#DIV/0!</v>
      </c>
      <c r="AF25" s="18"/>
      <c r="AG25" s="15">
        <f t="shared" si="5"/>
        <v>0</v>
      </c>
      <c r="AH25" s="19" t="e">
        <f t="shared" si="6"/>
        <v>#DIV/0!</v>
      </c>
    </row>
    <row r="26" spans="1:34">
      <c r="A26" s="47">
        <v>19</v>
      </c>
      <c r="B26" s="51" t="s">
        <v>194</v>
      </c>
      <c r="C26" s="13" t="s">
        <v>195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 t="e">
        <f t="shared" si="0"/>
        <v>#DIV/0!</v>
      </c>
      <c r="O26" s="14"/>
      <c r="P26" s="14"/>
      <c r="Q26" s="14"/>
      <c r="R26" s="14"/>
      <c r="S26" s="14"/>
      <c r="T26" s="21"/>
      <c r="U26" s="21"/>
      <c r="V26" s="15" t="e">
        <f t="shared" si="1"/>
        <v>#DIV/0!</v>
      </c>
      <c r="W26" s="14"/>
      <c r="X26" s="14"/>
      <c r="Y26" s="14"/>
      <c r="Z26" s="15" t="e">
        <f t="shared" si="2"/>
        <v>#DIV/0!</v>
      </c>
      <c r="AA26" s="14"/>
      <c r="AB26" s="14"/>
      <c r="AC26" s="14"/>
      <c r="AD26" s="15" t="e">
        <f t="shared" si="3"/>
        <v>#DIV/0!</v>
      </c>
      <c r="AE26" s="17" t="e">
        <f t="shared" si="4"/>
        <v>#DIV/0!</v>
      </c>
      <c r="AF26" s="18"/>
      <c r="AG26" s="15">
        <f t="shared" si="5"/>
        <v>0</v>
      </c>
      <c r="AH26" s="19" t="e">
        <f t="shared" si="6"/>
        <v>#DIV/0!</v>
      </c>
    </row>
    <row r="27" spans="1:34">
      <c r="A27" s="47">
        <v>20</v>
      </c>
      <c r="B27" s="53" t="s">
        <v>196</v>
      </c>
      <c r="C27" s="13" t="s">
        <v>197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 t="e">
        <f t="shared" si="0"/>
        <v>#DIV/0!</v>
      </c>
      <c r="O27" s="14"/>
      <c r="P27" s="14"/>
      <c r="Q27" s="14"/>
      <c r="R27" s="14"/>
      <c r="S27" s="14"/>
      <c r="T27" s="21"/>
      <c r="U27" s="21"/>
      <c r="V27" s="15" t="e">
        <f t="shared" si="1"/>
        <v>#DIV/0!</v>
      </c>
      <c r="W27" s="14"/>
      <c r="X27" s="14"/>
      <c r="Y27" s="14"/>
      <c r="Z27" s="15" t="e">
        <f t="shared" si="2"/>
        <v>#DIV/0!</v>
      </c>
      <c r="AA27" s="14"/>
      <c r="AB27" s="14"/>
      <c r="AC27" s="14"/>
      <c r="AD27" s="15" t="e">
        <f t="shared" si="3"/>
        <v>#DIV/0!</v>
      </c>
      <c r="AE27" s="17" t="e">
        <f t="shared" si="4"/>
        <v>#DIV/0!</v>
      </c>
      <c r="AF27" s="18"/>
      <c r="AG27" s="15">
        <f t="shared" si="5"/>
        <v>0</v>
      </c>
      <c r="AH27" s="19" t="e">
        <f t="shared" si="6"/>
        <v>#DIV/0!</v>
      </c>
    </row>
    <row r="28" spans="1:34">
      <c r="A28" s="47">
        <v>21</v>
      </c>
      <c r="B28" s="23" t="s">
        <v>198</v>
      </c>
      <c r="C28" s="13" t="s">
        <v>199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 t="e">
        <f t="shared" si="0"/>
        <v>#DIV/0!</v>
      </c>
      <c r="O28" s="14"/>
      <c r="P28" s="14"/>
      <c r="Q28" s="14"/>
      <c r="R28" s="14"/>
      <c r="S28" s="14"/>
      <c r="T28" s="21"/>
      <c r="U28" s="21"/>
      <c r="V28" s="15" t="e">
        <f t="shared" si="1"/>
        <v>#DIV/0!</v>
      </c>
      <c r="W28" s="14"/>
      <c r="X28" s="14"/>
      <c r="Y28" s="14"/>
      <c r="Z28" s="15" t="e">
        <f t="shared" si="2"/>
        <v>#DIV/0!</v>
      </c>
      <c r="AA28" s="14"/>
      <c r="AB28" s="14"/>
      <c r="AC28" s="14"/>
      <c r="AD28" s="15" t="e">
        <f t="shared" si="3"/>
        <v>#DIV/0!</v>
      </c>
      <c r="AE28" s="17" t="e">
        <f t="shared" si="4"/>
        <v>#DIV/0!</v>
      </c>
      <c r="AF28" s="18"/>
      <c r="AG28" s="15">
        <f t="shared" si="5"/>
        <v>0</v>
      </c>
      <c r="AH28" s="19" t="e">
        <f t="shared" si="6"/>
        <v>#DIV/0!</v>
      </c>
    </row>
    <row r="29" spans="1:34">
      <c r="A29" s="47">
        <v>22</v>
      </c>
      <c r="B29" s="24" t="s">
        <v>200</v>
      </c>
      <c r="C29" s="13" t="s">
        <v>201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 t="e">
        <f t="shared" si="0"/>
        <v>#DIV/0!</v>
      </c>
      <c r="O29" s="14"/>
      <c r="P29" s="22"/>
      <c r="Q29" s="14"/>
      <c r="R29" s="14"/>
      <c r="S29" s="14"/>
      <c r="T29" s="21"/>
      <c r="U29" s="21"/>
      <c r="V29" s="15" t="e">
        <f t="shared" si="1"/>
        <v>#DIV/0!</v>
      </c>
      <c r="W29" s="14"/>
      <c r="X29" s="14"/>
      <c r="Y29" s="14"/>
      <c r="Z29" s="15" t="e">
        <f t="shared" si="2"/>
        <v>#DIV/0!</v>
      </c>
      <c r="AA29" s="14"/>
      <c r="AB29" s="14"/>
      <c r="AC29" s="14"/>
      <c r="AD29" s="15" t="e">
        <f t="shared" si="3"/>
        <v>#DIV/0!</v>
      </c>
      <c r="AE29" s="17" t="e">
        <f t="shared" si="4"/>
        <v>#DIV/0!</v>
      </c>
      <c r="AF29" s="18"/>
      <c r="AG29" s="15">
        <f t="shared" si="5"/>
        <v>0</v>
      </c>
      <c r="AH29" s="19" t="e">
        <f t="shared" si="6"/>
        <v>#DIV/0!</v>
      </c>
    </row>
    <row r="30" spans="1:34">
      <c r="A30" s="47">
        <v>23</v>
      </c>
      <c r="B30" s="23" t="s">
        <v>202</v>
      </c>
      <c r="C30" s="13" t="s">
        <v>203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 t="e">
        <f t="shared" si="0"/>
        <v>#DIV/0!</v>
      </c>
      <c r="O30" s="14"/>
      <c r="P30" s="14"/>
      <c r="Q30" s="14"/>
      <c r="R30" s="14"/>
      <c r="S30" s="14"/>
      <c r="T30" s="21"/>
      <c r="U30" s="21"/>
      <c r="V30" s="15" t="e">
        <f t="shared" si="1"/>
        <v>#DIV/0!</v>
      </c>
      <c r="W30" s="14"/>
      <c r="X30" s="14"/>
      <c r="Y30" s="14"/>
      <c r="Z30" s="15" t="e">
        <f t="shared" si="2"/>
        <v>#DIV/0!</v>
      </c>
      <c r="AA30" s="14"/>
      <c r="AB30" s="14"/>
      <c r="AC30" s="14"/>
      <c r="AD30" s="15" t="e">
        <f t="shared" si="3"/>
        <v>#DIV/0!</v>
      </c>
      <c r="AE30" s="17" t="e">
        <f t="shared" si="4"/>
        <v>#DIV/0!</v>
      </c>
      <c r="AF30" s="18"/>
      <c r="AG30" s="15">
        <f t="shared" si="5"/>
        <v>0</v>
      </c>
      <c r="AH30" s="19" t="e">
        <f t="shared" si="6"/>
        <v>#DIV/0!</v>
      </c>
    </row>
    <row r="31" spans="1:34">
      <c r="A31" s="47">
        <v>24</v>
      </c>
      <c r="B31" s="24" t="s">
        <v>204</v>
      </c>
      <c r="C31" s="13" t="s">
        <v>205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 t="e">
        <f t="shared" si="0"/>
        <v>#DIV/0!</v>
      </c>
      <c r="O31" s="14"/>
      <c r="P31" s="14"/>
      <c r="Q31" s="14"/>
      <c r="R31" s="14"/>
      <c r="S31" s="14"/>
      <c r="T31" s="21"/>
      <c r="U31" s="21"/>
      <c r="V31" s="15" t="e">
        <f t="shared" si="1"/>
        <v>#DIV/0!</v>
      </c>
      <c r="W31" s="14"/>
      <c r="X31" s="14"/>
      <c r="Y31" s="14"/>
      <c r="Z31" s="15" t="e">
        <f t="shared" si="2"/>
        <v>#DIV/0!</v>
      </c>
      <c r="AA31" s="14"/>
      <c r="AB31" s="14"/>
      <c r="AC31" s="14"/>
      <c r="AD31" s="15" t="e">
        <f t="shared" si="3"/>
        <v>#DIV/0!</v>
      </c>
      <c r="AE31" s="17" t="e">
        <f t="shared" si="4"/>
        <v>#DIV/0!</v>
      </c>
      <c r="AF31" s="18"/>
      <c r="AG31" s="15">
        <f t="shared" si="5"/>
        <v>0</v>
      </c>
      <c r="AH31" s="19" t="e">
        <f t="shared" si="6"/>
        <v>#DIV/0!</v>
      </c>
    </row>
    <row r="32" spans="1:34">
      <c r="A32" s="47">
        <v>25</v>
      </c>
      <c r="B32" s="23" t="s">
        <v>206</v>
      </c>
      <c r="C32" s="13" t="s">
        <v>207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 t="e">
        <f t="shared" si="0"/>
        <v>#DIV/0!</v>
      </c>
      <c r="O32" s="14"/>
      <c r="P32" s="14"/>
      <c r="Q32" s="14"/>
      <c r="R32" s="14"/>
      <c r="S32" s="14"/>
      <c r="T32" s="21"/>
      <c r="U32" s="21"/>
      <c r="V32" s="15" t="e">
        <f t="shared" si="1"/>
        <v>#DIV/0!</v>
      </c>
      <c r="W32" s="14"/>
      <c r="X32" s="14"/>
      <c r="Y32" s="14"/>
      <c r="Z32" s="15" t="e">
        <f t="shared" si="2"/>
        <v>#DIV/0!</v>
      </c>
      <c r="AA32" s="14"/>
      <c r="AB32" s="14"/>
      <c r="AC32" s="14"/>
      <c r="AD32" s="15" t="e">
        <f t="shared" si="3"/>
        <v>#DIV/0!</v>
      </c>
      <c r="AE32" s="17" t="e">
        <f t="shared" si="4"/>
        <v>#DIV/0!</v>
      </c>
      <c r="AF32" s="18"/>
      <c r="AG32" s="15">
        <f t="shared" si="5"/>
        <v>0</v>
      </c>
      <c r="AH32" s="19" t="e">
        <f t="shared" si="6"/>
        <v>#DIV/0!</v>
      </c>
    </row>
    <row r="33" spans="1:33">
      <c r="A33" s="47">
        <v>26</v>
      </c>
      <c r="B33" s="23" t="s">
        <v>208</v>
      </c>
      <c r="C33" s="13" t="s">
        <v>209</v>
      </c>
      <c r="D33" s="28"/>
      <c r="E33" s="21"/>
      <c r="F33" s="21"/>
      <c r="G33" s="21"/>
      <c r="H33" s="21"/>
      <c r="I33" s="21"/>
      <c r="J33" s="21"/>
      <c r="K33" s="21"/>
      <c r="L33" s="21"/>
      <c r="M33" s="29"/>
      <c r="N33" s="28"/>
      <c r="O33" s="21"/>
      <c r="P33" s="21"/>
      <c r="Q33" s="21"/>
      <c r="R33" s="21"/>
      <c r="S33" s="21"/>
      <c r="T33" s="21"/>
      <c r="U33" s="29"/>
      <c r="V33" s="28"/>
      <c r="W33" s="21"/>
      <c r="X33" s="21"/>
      <c r="Y33" s="29"/>
      <c r="Z33" s="28"/>
      <c r="AA33" s="21"/>
      <c r="AB33" s="21"/>
      <c r="AC33" s="29"/>
      <c r="AD33" s="30"/>
      <c r="AE33" s="28"/>
      <c r="AF33" s="29"/>
      <c r="AG33" s="31"/>
    </row>
    <row r="34" spans="1:33">
      <c r="A34" s="47">
        <v>27</v>
      </c>
      <c r="B34" s="51" t="s">
        <v>210</v>
      </c>
      <c r="C34" s="13" t="s">
        <v>211</v>
      </c>
      <c r="D34" s="28"/>
      <c r="E34" s="21"/>
      <c r="F34" s="21"/>
      <c r="G34" s="21"/>
      <c r="H34" s="21"/>
      <c r="I34" s="21"/>
      <c r="J34" s="21"/>
      <c r="K34" s="21"/>
      <c r="L34" s="21"/>
      <c r="M34" s="29"/>
      <c r="N34" s="28"/>
      <c r="O34" s="21"/>
      <c r="P34" s="21"/>
      <c r="Q34" s="21"/>
      <c r="R34" s="21"/>
      <c r="S34" s="21"/>
      <c r="T34" s="21"/>
      <c r="U34" s="29"/>
      <c r="V34" s="28"/>
      <c r="W34" s="21"/>
      <c r="X34" s="21"/>
      <c r="Y34" s="29"/>
      <c r="Z34" s="28"/>
      <c r="AA34" s="21"/>
      <c r="AB34" s="21"/>
      <c r="AC34" s="29"/>
      <c r="AD34" s="30"/>
      <c r="AE34" s="28"/>
      <c r="AF34" s="29"/>
      <c r="AG34" s="31"/>
    </row>
    <row r="35" spans="1:33">
      <c r="A35" s="47">
        <v>28</v>
      </c>
      <c r="B35" s="24" t="s">
        <v>212</v>
      </c>
      <c r="C35" s="13" t="s">
        <v>213</v>
      </c>
      <c r="D35" s="28"/>
      <c r="E35" s="21"/>
      <c r="F35" s="21"/>
      <c r="G35" s="21"/>
      <c r="H35" s="21"/>
      <c r="I35" s="21"/>
      <c r="J35" s="21"/>
      <c r="K35" s="21"/>
      <c r="L35" s="21"/>
      <c r="M35" s="29"/>
      <c r="N35" s="28"/>
      <c r="O35" s="21"/>
      <c r="P35" s="21"/>
      <c r="Q35" s="21"/>
      <c r="R35" s="21"/>
      <c r="S35" s="21"/>
      <c r="T35" s="21"/>
      <c r="U35" s="29"/>
      <c r="V35" s="28"/>
      <c r="W35" s="21"/>
      <c r="X35" s="21"/>
      <c r="Y35" s="29"/>
      <c r="Z35" s="28"/>
      <c r="AA35" s="21"/>
      <c r="AB35" s="21"/>
      <c r="AC35" s="29"/>
      <c r="AD35" s="30"/>
      <c r="AE35" s="28"/>
      <c r="AF35" s="29"/>
      <c r="AG35" s="31"/>
    </row>
    <row r="36" spans="1:33">
      <c r="A36" s="47"/>
      <c r="B36" s="24"/>
      <c r="C36" s="13"/>
      <c r="D36" s="28"/>
      <c r="E36" s="21"/>
      <c r="F36" s="21"/>
      <c r="G36" s="21"/>
      <c r="H36" s="21"/>
      <c r="I36" s="21"/>
      <c r="J36" s="21"/>
      <c r="K36" s="21"/>
      <c r="L36" s="21"/>
      <c r="M36" s="29"/>
      <c r="N36" s="28"/>
      <c r="O36" s="21"/>
      <c r="P36" s="21"/>
      <c r="Q36" s="21"/>
      <c r="R36" s="21"/>
      <c r="S36" s="21"/>
      <c r="T36" s="21"/>
      <c r="U36" s="29"/>
      <c r="V36" s="28"/>
      <c r="W36" s="21"/>
      <c r="X36" s="21"/>
      <c r="Y36" s="29"/>
      <c r="Z36" s="28"/>
      <c r="AA36" s="21"/>
      <c r="AB36" s="21"/>
      <c r="AC36" s="29"/>
      <c r="AD36" s="30"/>
      <c r="AE36" s="28"/>
      <c r="AF36" s="29"/>
      <c r="AG36" s="31"/>
    </row>
    <row r="37" spans="1:33" ht="15.75" thickBot="1">
      <c r="A37" s="33"/>
      <c r="B37" s="34"/>
      <c r="C37" s="35"/>
      <c r="D37" s="36"/>
      <c r="E37" s="37"/>
      <c r="F37" s="37"/>
      <c r="G37" s="37"/>
      <c r="H37" s="37"/>
      <c r="I37" s="37"/>
      <c r="J37" s="37"/>
      <c r="K37" s="37"/>
      <c r="L37" s="37"/>
      <c r="M37" s="38"/>
      <c r="N37" s="36"/>
      <c r="O37" s="37"/>
      <c r="P37" s="37"/>
      <c r="Q37" s="37"/>
      <c r="R37" s="37"/>
      <c r="S37" s="37"/>
      <c r="T37" s="37"/>
      <c r="U37" s="38"/>
      <c r="V37" s="36"/>
      <c r="W37" s="37"/>
      <c r="X37" s="37"/>
      <c r="Y37" s="38"/>
      <c r="Z37" s="36"/>
      <c r="AA37" s="37"/>
      <c r="AB37" s="37"/>
      <c r="AC37" s="38"/>
      <c r="AD37" s="39"/>
      <c r="AE37" s="28"/>
      <c r="AF37" s="29"/>
      <c r="AG37" s="40"/>
    </row>
    <row r="38" spans="1:33" ht="101.25" customHeight="1" thickBot="1">
      <c r="A38" s="72" t="s">
        <v>67</v>
      </c>
      <c r="B38" s="73"/>
      <c r="C38" s="41" t="s">
        <v>68</v>
      </c>
      <c r="D38" s="42"/>
      <c r="E38" s="43"/>
      <c r="F38" s="43"/>
      <c r="G38" s="43"/>
      <c r="H38" s="43"/>
      <c r="I38" s="43"/>
      <c r="J38" s="43"/>
      <c r="K38" s="43"/>
      <c r="L38" s="43"/>
      <c r="M38" s="44"/>
      <c r="N38" s="42"/>
      <c r="O38" s="43"/>
      <c r="P38" s="43"/>
      <c r="Q38" s="43"/>
      <c r="R38" s="43"/>
      <c r="S38" s="43"/>
      <c r="T38" s="43"/>
      <c r="U38" s="44"/>
      <c r="V38" s="42"/>
      <c r="W38" s="43"/>
      <c r="X38" s="43"/>
      <c r="Y38" s="44"/>
      <c r="Z38" s="42"/>
      <c r="AA38" s="43"/>
      <c r="AB38" s="43"/>
      <c r="AC38" s="44"/>
      <c r="AD38" s="45"/>
      <c r="AE38" s="42"/>
      <c r="AF38" s="44"/>
      <c r="AG38" s="46"/>
    </row>
  </sheetData>
  <mergeCells count="17"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8:B38"/>
    <mergeCell ref="AG5:AG7"/>
    <mergeCell ref="AH5:AH7"/>
    <mergeCell ref="D6:N6"/>
    <mergeCell ref="O6:V6"/>
    <mergeCell ref="W6:Z6"/>
    <mergeCell ref="AA6:AD6"/>
  </mergeCells>
  <conditionalFormatting sqref="AF8:AF32">
    <cfRule type="cellIs" dxfId="13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workbookViewId="0">
      <selection activeCell="E24" sqref="E24"/>
    </sheetView>
  </sheetViews>
  <sheetFormatPr baseColWidth="10" defaultRowHeight="15"/>
  <cols>
    <col min="1" max="1" width="4.85546875" customWidth="1"/>
    <col min="2" max="3" width="22.28515625" customWidth="1"/>
    <col min="4" max="29" width="4.42578125" customWidth="1"/>
    <col min="30" max="30" width="5.42578125" customWidth="1"/>
    <col min="31" max="32" width="5" customWidth="1"/>
    <col min="33" max="33" width="6.5703125" customWidth="1"/>
  </cols>
  <sheetData>
    <row r="1" spans="1:34" ht="17.25">
      <c r="B1" s="85" t="s">
        <v>0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</row>
    <row r="3" spans="1:34" s="1" customFormat="1" ht="15.75">
      <c r="B3" s="2" t="s">
        <v>157</v>
      </c>
      <c r="C3" s="3" t="s">
        <v>2</v>
      </c>
      <c r="D3" t="s">
        <v>3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>
      <c r="A4" s="3"/>
    </row>
    <row r="5" spans="1:34" ht="21" customHeight="1">
      <c r="A5" s="86" t="s">
        <v>8</v>
      </c>
      <c r="B5" s="89" t="s">
        <v>9</v>
      </c>
      <c r="C5" s="92" t="s">
        <v>10</v>
      </c>
      <c r="D5" s="95" t="s">
        <v>11</v>
      </c>
      <c r="E5" s="96"/>
      <c r="F5" s="96"/>
      <c r="G5" s="96"/>
      <c r="H5" s="96"/>
      <c r="I5" s="96"/>
      <c r="J5" s="96"/>
      <c r="K5" s="96"/>
      <c r="L5" s="96"/>
      <c r="M5" s="96"/>
      <c r="N5" s="97"/>
      <c r="O5" s="95" t="s">
        <v>12</v>
      </c>
      <c r="P5" s="96"/>
      <c r="Q5" s="96"/>
      <c r="R5" s="96"/>
      <c r="S5" s="96"/>
      <c r="T5" s="96"/>
      <c r="U5" s="96"/>
      <c r="V5" s="97"/>
      <c r="W5" s="98" t="s">
        <v>13</v>
      </c>
      <c r="X5" s="99"/>
      <c r="Y5" s="99"/>
      <c r="Z5" s="100"/>
      <c r="AA5" s="95" t="s">
        <v>14</v>
      </c>
      <c r="AB5" s="96"/>
      <c r="AC5" s="96"/>
      <c r="AD5" s="96"/>
      <c r="AE5" s="101">
        <v>0.8</v>
      </c>
      <c r="AF5" s="104" t="s">
        <v>15</v>
      </c>
      <c r="AG5" s="74">
        <v>0.2</v>
      </c>
      <c r="AH5" s="76" t="s">
        <v>16</v>
      </c>
    </row>
    <row r="6" spans="1:34" ht="16.5" customHeight="1">
      <c r="A6" s="87"/>
      <c r="B6" s="90"/>
      <c r="C6" s="93"/>
      <c r="D6" s="79" t="s">
        <v>17</v>
      </c>
      <c r="E6" s="80"/>
      <c r="F6" s="80"/>
      <c r="G6" s="80"/>
      <c r="H6" s="80"/>
      <c r="I6" s="80"/>
      <c r="J6" s="80"/>
      <c r="K6" s="80"/>
      <c r="L6" s="80"/>
      <c r="M6" s="80"/>
      <c r="N6" s="81"/>
      <c r="O6" s="79" t="s">
        <v>18</v>
      </c>
      <c r="P6" s="80"/>
      <c r="Q6" s="80"/>
      <c r="R6" s="80"/>
      <c r="S6" s="80"/>
      <c r="T6" s="80"/>
      <c r="U6" s="80"/>
      <c r="V6" s="81"/>
      <c r="W6" s="82" t="s">
        <v>19</v>
      </c>
      <c r="X6" s="83"/>
      <c r="Y6" s="83"/>
      <c r="Z6" s="84"/>
      <c r="AA6" s="82" t="s">
        <v>20</v>
      </c>
      <c r="AB6" s="83"/>
      <c r="AC6" s="83"/>
      <c r="AD6" s="83"/>
      <c r="AE6" s="102"/>
      <c r="AF6" s="105"/>
      <c r="AG6" s="75"/>
      <c r="AH6" s="77"/>
    </row>
    <row r="7" spans="1:34" ht="39" customHeight="1" thickBot="1">
      <c r="A7" s="88"/>
      <c r="B7" s="91"/>
      <c r="C7" s="94"/>
      <c r="D7" s="6"/>
      <c r="E7" s="7"/>
      <c r="F7" s="7"/>
      <c r="G7" s="7"/>
      <c r="H7" s="7"/>
      <c r="I7" s="7"/>
      <c r="J7" s="7"/>
      <c r="K7" s="7"/>
      <c r="L7" s="7"/>
      <c r="M7" s="7"/>
      <c r="N7" s="8" t="s">
        <v>21</v>
      </c>
      <c r="O7" s="6"/>
      <c r="P7" s="7"/>
      <c r="Q7" s="7"/>
      <c r="R7" s="7"/>
      <c r="S7" s="7"/>
      <c r="T7" s="9"/>
      <c r="U7" s="9"/>
      <c r="V7" s="8" t="s">
        <v>21</v>
      </c>
      <c r="W7" s="6"/>
      <c r="X7" s="7"/>
      <c r="Y7" s="7"/>
      <c r="Z7" s="8" t="s">
        <v>21</v>
      </c>
      <c r="AA7" s="6"/>
      <c r="AB7" s="7"/>
      <c r="AC7" s="7"/>
      <c r="AD7" s="10" t="s">
        <v>21</v>
      </c>
      <c r="AE7" s="103"/>
      <c r="AF7" s="105"/>
      <c r="AG7" s="75"/>
      <c r="AH7" s="78"/>
    </row>
    <row r="8" spans="1:34">
      <c r="A8" s="47">
        <v>1</v>
      </c>
      <c r="B8" s="24" t="s">
        <v>158</v>
      </c>
      <c r="C8" s="13" t="s">
        <v>159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5" t="e">
        <f>TRUNC(AVERAGE(D8:M8),2)</f>
        <v>#DIV/0!</v>
      </c>
      <c r="O8" s="14"/>
      <c r="P8" s="14"/>
      <c r="Q8" s="14"/>
      <c r="R8" s="14"/>
      <c r="S8" s="14"/>
      <c r="T8" s="16"/>
      <c r="U8" s="16"/>
      <c r="V8" s="15" t="e">
        <f>TRUNC(AVERAGE(O8:U8),2)</f>
        <v>#DIV/0!</v>
      </c>
      <c r="W8" s="14"/>
      <c r="X8" s="14"/>
      <c r="Y8" s="14"/>
      <c r="Z8" s="15" t="e">
        <f>TRUNC(AVERAGE(W8:Y8),2)</f>
        <v>#DIV/0!</v>
      </c>
      <c r="AA8" s="14"/>
      <c r="AB8" s="14"/>
      <c r="AC8" s="14"/>
      <c r="AD8" s="15" t="e">
        <f>TRUNC(AVERAGE(AA8:AC8),2)</f>
        <v>#DIV/0!</v>
      </c>
      <c r="AE8" s="17" t="e">
        <f>TRUNC((((+N8+V8+Z8+AD8)/4)*0.8),2)</f>
        <v>#DIV/0!</v>
      </c>
      <c r="AF8" s="18"/>
      <c r="AG8" s="15">
        <f>TRUNC((AF8*0.2),2)</f>
        <v>0</v>
      </c>
      <c r="AH8" s="19" t="e">
        <f>+AE8+AG8</f>
        <v>#DIV/0!</v>
      </c>
    </row>
    <row r="9" spans="1:34">
      <c r="A9" s="47">
        <v>2</v>
      </c>
      <c r="B9" s="24" t="s">
        <v>160</v>
      </c>
      <c r="C9" s="13" t="s">
        <v>161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5" t="e">
        <f t="shared" ref="N9:N32" si="0">TRUNC(AVERAGE(D9:M9),2)</f>
        <v>#DIV/0!</v>
      </c>
      <c r="O9" s="14"/>
      <c r="P9" s="14"/>
      <c r="Q9" s="14"/>
      <c r="R9" s="14"/>
      <c r="S9" s="14"/>
      <c r="T9" s="21"/>
      <c r="U9" s="21"/>
      <c r="V9" s="15" t="e">
        <f t="shared" ref="V9:V32" si="1">TRUNC(AVERAGE(O9:U9),2)</f>
        <v>#DIV/0!</v>
      </c>
      <c r="W9" s="14"/>
      <c r="X9" s="14"/>
      <c r="Y9" s="14"/>
      <c r="Z9" s="15" t="e">
        <f t="shared" ref="Z9:Z32" si="2">TRUNC(AVERAGE(W9:Y9),2)</f>
        <v>#DIV/0!</v>
      </c>
      <c r="AA9" s="22"/>
      <c r="AB9" s="14"/>
      <c r="AC9" s="14"/>
      <c r="AD9" s="15" t="e">
        <f t="shared" ref="AD9:AD32" si="3">TRUNC(AVERAGE(AA9:AC9),2)</f>
        <v>#DIV/0!</v>
      </c>
      <c r="AE9" s="17" t="e">
        <f t="shared" ref="AE9:AE32" si="4">TRUNC((((+N9+V9+Z9+AD9)/4)*0.8),2)</f>
        <v>#DIV/0!</v>
      </c>
      <c r="AF9" s="18"/>
      <c r="AG9" s="15">
        <f t="shared" ref="AG9:AG32" si="5">TRUNC((AF9*0.2),2)</f>
        <v>0</v>
      </c>
      <c r="AH9" s="19" t="e">
        <f t="shared" ref="AH9:AH32" si="6">+AE9+AG9</f>
        <v>#DIV/0!</v>
      </c>
    </row>
    <row r="10" spans="1:34">
      <c r="A10" s="47">
        <v>3</v>
      </c>
      <c r="B10" s="51" t="s">
        <v>162</v>
      </c>
      <c r="C10" s="13" t="s">
        <v>163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 t="e">
        <f t="shared" si="0"/>
        <v>#DIV/0!</v>
      </c>
      <c r="O10" s="14"/>
      <c r="P10" s="14"/>
      <c r="Q10" s="14"/>
      <c r="R10" s="14"/>
      <c r="S10" s="14"/>
      <c r="T10" s="21"/>
      <c r="U10" s="21"/>
      <c r="V10" s="15" t="e">
        <f t="shared" si="1"/>
        <v>#DIV/0!</v>
      </c>
      <c r="W10" s="14"/>
      <c r="X10" s="14"/>
      <c r="Y10" s="14"/>
      <c r="Z10" s="15" t="e">
        <f t="shared" si="2"/>
        <v>#DIV/0!</v>
      </c>
      <c r="AA10" s="22"/>
      <c r="AB10" s="14"/>
      <c r="AC10" s="14"/>
      <c r="AD10" s="15" t="e">
        <f t="shared" si="3"/>
        <v>#DIV/0!</v>
      </c>
      <c r="AE10" s="17" t="e">
        <f t="shared" si="4"/>
        <v>#DIV/0!</v>
      </c>
      <c r="AF10" s="18"/>
      <c r="AG10" s="15">
        <f t="shared" si="5"/>
        <v>0</v>
      </c>
      <c r="AH10" s="19" t="e">
        <f t="shared" si="6"/>
        <v>#DIV/0!</v>
      </c>
    </row>
    <row r="11" spans="1:34">
      <c r="A11" s="47">
        <v>4</v>
      </c>
      <c r="B11" s="24" t="s">
        <v>164</v>
      </c>
      <c r="C11" s="48" t="s">
        <v>165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 t="e">
        <f t="shared" si="0"/>
        <v>#DIV/0!</v>
      </c>
      <c r="O11" s="14"/>
      <c r="P11" s="14"/>
      <c r="Q11" s="14"/>
      <c r="R11" s="14"/>
      <c r="S11" s="14"/>
      <c r="T11" s="21"/>
      <c r="U11" s="21"/>
      <c r="V11" s="15" t="e">
        <f t="shared" si="1"/>
        <v>#DIV/0!</v>
      </c>
      <c r="W11" s="14"/>
      <c r="X11" s="14"/>
      <c r="Y11" s="14"/>
      <c r="Z11" s="15" t="e">
        <f t="shared" si="2"/>
        <v>#DIV/0!</v>
      </c>
      <c r="AA11" s="14"/>
      <c r="AB11" s="14"/>
      <c r="AC11" s="14"/>
      <c r="AD11" s="15" t="e">
        <f t="shared" si="3"/>
        <v>#DIV/0!</v>
      </c>
      <c r="AE11" s="17" t="e">
        <f t="shared" si="4"/>
        <v>#DIV/0!</v>
      </c>
      <c r="AF11" s="18"/>
      <c r="AG11" s="15">
        <f t="shared" si="5"/>
        <v>0</v>
      </c>
      <c r="AH11" s="19" t="e">
        <f t="shared" si="6"/>
        <v>#DIV/0!</v>
      </c>
    </row>
    <row r="12" spans="1:34">
      <c r="A12" s="47">
        <v>5</v>
      </c>
      <c r="B12" s="51" t="s">
        <v>166</v>
      </c>
      <c r="C12" s="13" t="s">
        <v>167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 t="e">
        <f t="shared" si="0"/>
        <v>#DIV/0!</v>
      </c>
      <c r="O12" s="14"/>
      <c r="P12" s="14"/>
      <c r="Q12" s="14"/>
      <c r="R12" s="14"/>
      <c r="S12" s="14"/>
      <c r="T12" s="21"/>
      <c r="U12" s="21"/>
      <c r="V12" s="15" t="e">
        <f t="shared" si="1"/>
        <v>#DIV/0!</v>
      </c>
      <c r="W12" s="14"/>
      <c r="X12" s="14"/>
      <c r="Y12" s="14"/>
      <c r="Z12" s="15" t="e">
        <f t="shared" si="2"/>
        <v>#DIV/0!</v>
      </c>
      <c r="AA12" s="22"/>
      <c r="AB12" s="14"/>
      <c r="AC12" s="14"/>
      <c r="AD12" s="15" t="e">
        <f t="shared" si="3"/>
        <v>#DIV/0!</v>
      </c>
      <c r="AE12" s="17" t="e">
        <f t="shared" si="4"/>
        <v>#DIV/0!</v>
      </c>
      <c r="AF12" s="18"/>
      <c r="AG12" s="15">
        <f t="shared" si="5"/>
        <v>0</v>
      </c>
      <c r="AH12" s="19" t="e">
        <f t="shared" si="6"/>
        <v>#DIV/0!</v>
      </c>
    </row>
    <row r="13" spans="1:34">
      <c r="A13" s="47">
        <v>6</v>
      </c>
      <c r="B13" s="23" t="s">
        <v>168</v>
      </c>
      <c r="C13" s="13" t="s">
        <v>169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 t="e">
        <f t="shared" si="0"/>
        <v>#DIV/0!</v>
      </c>
      <c r="O13" s="14"/>
      <c r="P13" s="14"/>
      <c r="Q13" s="14"/>
      <c r="R13" s="14"/>
      <c r="S13" s="14"/>
      <c r="T13" s="21"/>
      <c r="U13" s="21"/>
      <c r="V13" s="15" t="e">
        <f t="shared" si="1"/>
        <v>#DIV/0!</v>
      </c>
      <c r="W13" s="14"/>
      <c r="X13" s="14"/>
      <c r="Y13" s="14"/>
      <c r="Z13" s="15" t="e">
        <f t="shared" si="2"/>
        <v>#DIV/0!</v>
      </c>
      <c r="AA13" s="14"/>
      <c r="AB13" s="14"/>
      <c r="AC13" s="22"/>
      <c r="AD13" s="15" t="e">
        <f t="shared" si="3"/>
        <v>#DIV/0!</v>
      </c>
      <c r="AE13" s="17" t="e">
        <f t="shared" si="4"/>
        <v>#DIV/0!</v>
      </c>
      <c r="AF13" s="18"/>
      <c r="AG13" s="15">
        <f t="shared" si="5"/>
        <v>0</v>
      </c>
      <c r="AH13" s="19" t="e">
        <f t="shared" si="6"/>
        <v>#DIV/0!</v>
      </c>
    </row>
    <row r="14" spans="1:34">
      <c r="A14" s="47">
        <v>7</v>
      </c>
      <c r="B14" s="51" t="s">
        <v>170</v>
      </c>
      <c r="C14" s="13" t="s">
        <v>171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 t="e">
        <f t="shared" si="0"/>
        <v>#DIV/0!</v>
      </c>
      <c r="O14" s="14"/>
      <c r="P14" s="14"/>
      <c r="Q14" s="14"/>
      <c r="R14" s="14"/>
      <c r="S14" s="14"/>
      <c r="T14" s="21"/>
      <c r="U14" s="21"/>
      <c r="V14" s="15" t="e">
        <f t="shared" si="1"/>
        <v>#DIV/0!</v>
      </c>
      <c r="W14" s="14"/>
      <c r="X14" s="14"/>
      <c r="Y14" s="14"/>
      <c r="Z14" s="15" t="e">
        <f t="shared" si="2"/>
        <v>#DIV/0!</v>
      </c>
      <c r="AA14" s="14"/>
      <c r="AB14" s="14"/>
      <c r="AC14" s="14"/>
      <c r="AD14" s="15" t="e">
        <f t="shared" si="3"/>
        <v>#DIV/0!</v>
      </c>
      <c r="AE14" s="17" t="e">
        <f t="shared" si="4"/>
        <v>#DIV/0!</v>
      </c>
      <c r="AF14" s="18"/>
      <c r="AG14" s="15">
        <f t="shared" si="5"/>
        <v>0</v>
      </c>
      <c r="AH14" s="19" t="e">
        <f t="shared" si="6"/>
        <v>#DIV/0!</v>
      </c>
    </row>
    <row r="15" spans="1:34">
      <c r="A15" s="47">
        <v>8</v>
      </c>
      <c r="B15" s="51" t="s">
        <v>172</v>
      </c>
      <c r="C15" s="48" t="s">
        <v>173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 t="e">
        <f t="shared" si="0"/>
        <v>#DIV/0!</v>
      </c>
      <c r="O15" s="14"/>
      <c r="P15" s="14"/>
      <c r="Q15" s="14"/>
      <c r="R15" s="14"/>
      <c r="S15" s="14"/>
      <c r="T15" s="21"/>
      <c r="U15" s="21"/>
      <c r="V15" s="15" t="e">
        <f t="shared" si="1"/>
        <v>#DIV/0!</v>
      </c>
      <c r="W15" s="14"/>
      <c r="X15" s="14"/>
      <c r="Y15" s="14"/>
      <c r="Z15" s="15" t="e">
        <f t="shared" si="2"/>
        <v>#DIV/0!</v>
      </c>
      <c r="AA15" s="14"/>
      <c r="AB15" s="14"/>
      <c r="AC15" s="14"/>
      <c r="AD15" s="15" t="e">
        <f t="shared" si="3"/>
        <v>#DIV/0!</v>
      </c>
      <c r="AE15" s="17" t="e">
        <f t="shared" si="4"/>
        <v>#DIV/0!</v>
      </c>
      <c r="AF15" s="18"/>
      <c r="AG15" s="15">
        <f t="shared" si="5"/>
        <v>0</v>
      </c>
      <c r="AH15" s="19" t="e">
        <f t="shared" si="6"/>
        <v>#DIV/0!</v>
      </c>
    </row>
    <row r="16" spans="1:34">
      <c r="A16" s="47">
        <v>9</v>
      </c>
      <c r="B16" s="24" t="s">
        <v>174</v>
      </c>
      <c r="C16" s="13" t="s">
        <v>175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 t="e">
        <f t="shared" si="0"/>
        <v>#DIV/0!</v>
      </c>
      <c r="O16" s="14"/>
      <c r="P16" s="14"/>
      <c r="Q16" s="14"/>
      <c r="R16" s="14"/>
      <c r="S16" s="14"/>
      <c r="T16" s="21"/>
      <c r="U16" s="21"/>
      <c r="V16" s="15" t="e">
        <f t="shared" si="1"/>
        <v>#DIV/0!</v>
      </c>
      <c r="W16" s="14"/>
      <c r="X16" s="14"/>
      <c r="Y16" s="14"/>
      <c r="Z16" s="15" t="e">
        <f t="shared" si="2"/>
        <v>#DIV/0!</v>
      </c>
      <c r="AA16" s="14"/>
      <c r="AB16" s="14"/>
      <c r="AC16" s="14"/>
      <c r="AD16" s="15" t="e">
        <f t="shared" si="3"/>
        <v>#DIV/0!</v>
      </c>
      <c r="AE16" s="17" t="e">
        <f t="shared" si="4"/>
        <v>#DIV/0!</v>
      </c>
      <c r="AF16" s="18"/>
      <c r="AG16" s="15">
        <f t="shared" si="5"/>
        <v>0</v>
      </c>
      <c r="AH16" s="19" t="e">
        <f t="shared" si="6"/>
        <v>#DIV/0!</v>
      </c>
    </row>
    <row r="17" spans="1:34">
      <c r="A17" s="47">
        <v>10</v>
      </c>
      <c r="B17" s="23" t="s">
        <v>176</v>
      </c>
      <c r="C17" s="13" t="s">
        <v>177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 t="e">
        <f t="shared" si="0"/>
        <v>#DIV/0!</v>
      </c>
      <c r="O17" s="14"/>
      <c r="P17" s="22"/>
      <c r="Q17" s="14"/>
      <c r="R17" s="14"/>
      <c r="S17" s="14"/>
      <c r="T17" s="21"/>
      <c r="U17" s="21"/>
      <c r="V17" s="15" t="e">
        <f t="shared" si="1"/>
        <v>#DIV/0!</v>
      </c>
      <c r="W17" s="14"/>
      <c r="X17" s="14"/>
      <c r="Y17" s="14"/>
      <c r="Z17" s="15" t="e">
        <f t="shared" si="2"/>
        <v>#DIV/0!</v>
      </c>
      <c r="AA17" s="14"/>
      <c r="AB17" s="14"/>
      <c r="AC17" s="14"/>
      <c r="AD17" s="15" t="e">
        <f t="shared" si="3"/>
        <v>#DIV/0!</v>
      </c>
      <c r="AE17" s="17" t="e">
        <f t="shared" si="4"/>
        <v>#DIV/0!</v>
      </c>
      <c r="AF17" s="18"/>
      <c r="AG17" s="15">
        <f t="shared" si="5"/>
        <v>0</v>
      </c>
      <c r="AH17" s="19" t="e">
        <f t="shared" si="6"/>
        <v>#DIV/0!</v>
      </c>
    </row>
    <row r="18" spans="1:34">
      <c r="A18" s="47">
        <v>11</v>
      </c>
      <c r="B18" s="51" t="s">
        <v>178</v>
      </c>
      <c r="C18" s="13" t="s">
        <v>179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 t="e">
        <f t="shared" si="0"/>
        <v>#DIV/0!</v>
      </c>
      <c r="O18" s="14"/>
      <c r="P18" s="14"/>
      <c r="Q18" s="14"/>
      <c r="R18" s="14"/>
      <c r="S18" s="14"/>
      <c r="T18" s="21"/>
      <c r="U18" s="21"/>
      <c r="V18" s="15" t="e">
        <f t="shared" si="1"/>
        <v>#DIV/0!</v>
      </c>
      <c r="W18" s="14"/>
      <c r="X18" s="14"/>
      <c r="Y18" s="14"/>
      <c r="Z18" s="15" t="e">
        <f t="shared" si="2"/>
        <v>#DIV/0!</v>
      </c>
      <c r="AA18" s="14"/>
      <c r="AB18" s="14"/>
      <c r="AC18" s="14"/>
      <c r="AD18" s="15" t="e">
        <f t="shared" si="3"/>
        <v>#DIV/0!</v>
      </c>
      <c r="AE18" s="17" t="e">
        <f t="shared" si="4"/>
        <v>#DIV/0!</v>
      </c>
      <c r="AF18" s="18"/>
      <c r="AG18" s="15">
        <f t="shared" si="5"/>
        <v>0</v>
      </c>
      <c r="AH18" s="19" t="e">
        <f t="shared" si="6"/>
        <v>#DIV/0!</v>
      </c>
    </row>
    <row r="19" spans="1:34">
      <c r="A19" s="47">
        <v>12</v>
      </c>
      <c r="B19" s="23" t="s">
        <v>180</v>
      </c>
      <c r="C19" s="13" t="s">
        <v>181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 t="e">
        <f t="shared" si="0"/>
        <v>#DIV/0!</v>
      </c>
      <c r="O19" s="14"/>
      <c r="P19" s="14"/>
      <c r="Q19" s="14"/>
      <c r="R19" s="14"/>
      <c r="S19" s="14"/>
      <c r="T19" s="21"/>
      <c r="U19" s="21"/>
      <c r="V19" s="15" t="e">
        <f t="shared" si="1"/>
        <v>#DIV/0!</v>
      </c>
      <c r="W19" s="14"/>
      <c r="X19" s="14"/>
      <c r="Y19" s="14"/>
      <c r="Z19" s="15" t="e">
        <f t="shared" si="2"/>
        <v>#DIV/0!</v>
      </c>
      <c r="AA19" s="14"/>
      <c r="AB19" s="14"/>
      <c r="AC19" s="14"/>
      <c r="AD19" s="15" t="e">
        <f t="shared" si="3"/>
        <v>#DIV/0!</v>
      </c>
      <c r="AE19" s="17" t="e">
        <f t="shared" si="4"/>
        <v>#DIV/0!</v>
      </c>
      <c r="AF19" s="18"/>
      <c r="AG19" s="15">
        <f t="shared" si="5"/>
        <v>0</v>
      </c>
      <c r="AH19" s="19" t="e">
        <f t="shared" si="6"/>
        <v>#DIV/0!</v>
      </c>
    </row>
    <row r="20" spans="1:34">
      <c r="A20" s="47">
        <v>13</v>
      </c>
      <c r="B20" s="24" t="s">
        <v>182</v>
      </c>
      <c r="C20" s="13" t="s">
        <v>183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 t="e">
        <f t="shared" si="0"/>
        <v>#DIV/0!</v>
      </c>
      <c r="O20" s="14"/>
      <c r="P20" s="14"/>
      <c r="Q20" s="14"/>
      <c r="R20" s="14"/>
      <c r="S20" s="14"/>
      <c r="T20" s="21"/>
      <c r="U20" s="21"/>
      <c r="V20" s="15" t="e">
        <f t="shared" si="1"/>
        <v>#DIV/0!</v>
      </c>
      <c r="W20" s="14"/>
      <c r="X20" s="14"/>
      <c r="Y20" s="14"/>
      <c r="Z20" s="15" t="e">
        <f t="shared" si="2"/>
        <v>#DIV/0!</v>
      </c>
      <c r="AA20" s="14"/>
      <c r="AB20" s="14"/>
      <c r="AC20" s="14"/>
      <c r="AD20" s="15" t="e">
        <f t="shared" si="3"/>
        <v>#DIV/0!</v>
      </c>
      <c r="AE20" s="17" t="e">
        <f t="shared" si="4"/>
        <v>#DIV/0!</v>
      </c>
      <c r="AF20" s="18"/>
      <c r="AG20" s="15">
        <f t="shared" si="5"/>
        <v>0</v>
      </c>
      <c r="AH20" s="19" t="e">
        <f t="shared" si="6"/>
        <v>#DIV/0!</v>
      </c>
    </row>
    <row r="21" spans="1:34">
      <c r="A21" s="47">
        <v>14</v>
      </c>
      <c r="B21" s="24" t="s">
        <v>184</v>
      </c>
      <c r="C21" s="13" t="s">
        <v>185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 t="e">
        <f t="shared" si="0"/>
        <v>#DIV/0!</v>
      </c>
      <c r="O21" s="14"/>
      <c r="P21" s="14"/>
      <c r="Q21" s="14"/>
      <c r="R21" s="14"/>
      <c r="S21" s="14"/>
      <c r="T21" s="21"/>
      <c r="U21" s="21"/>
      <c r="V21" s="15" t="e">
        <f t="shared" si="1"/>
        <v>#DIV/0!</v>
      </c>
      <c r="W21" s="14"/>
      <c r="X21" s="14"/>
      <c r="Y21" s="14"/>
      <c r="Z21" s="15" t="e">
        <f t="shared" si="2"/>
        <v>#DIV/0!</v>
      </c>
      <c r="AA21" s="14"/>
      <c r="AB21" s="14"/>
      <c r="AC21" s="14"/>
      <c r="AD21" s="15" t="e">
        <f t="shared" si="3"/>
        <v>#DIV/0!</v>
      </c>
      <c r="AE21" s="17" t="e">
        <f t="shared" si="4"/>
        <v>#DIV/0!</v>
      </c>
      <c r="AF21" s="18"/>
      <c r="AG21" s="15">
        <f t="shared" si="5"/>
        <v>0</v>
      </c>
      <c r="AH21" s="19" t="e">
        <f t="shared" si="6"/>
        <v>#DIV/0!</v>
      </c>
    </row>
    <row r="22" spans="1:34">
      <c r="A22" s="47">
        <v>15</v>
      </c>
      <c r="B22" s="13" t="s">
        <v>186</v>
      </c>
      <c r="C22" s="13" t="s">
        <v>187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 t="e">
        <f t="shared" si="0"/>
        <v>#DIV/0!</v>
      </c>
      <c r="O22" s="14"/>
      <c r="P22" s="14"/>
      <c r="Q22" s="14"/>
      <c r="R22" s="14"/>
      <c r="S22" s="14"/>
      <c r="T22" s="21"/>
      <c r="U22" s="21"/>
      <c r="V22" s="15" t="e">
        <f t="shared" si="1"/>
        <v>#DIV/0!</v>
      </c>
      <c r="W22" s="14"/>
      <c r="X22" s="14"/>
      <c r="Y22" s="14"/>
      <c r="Z22" s="15" t="e">
        <f t="shared" si="2"/>
        <v>#DIV/0!</v>
      </c>
      <c r="AA22" s="14"/>
      <c r="AB22" s="14"/>
      <c r="AC22" s="14"/>
      <c r="AD22" s="15" t="e">
        <f t="shared" si="3"/>
        <v>#DIV/0!</v>
      </c>
      <c r="AE22" s="17" t="e">
        <f t="shared" si="4"/>
        <v>#DIV/0!</v>
      </c>
      <c r="AF22" s="18"/>
      <c r="AG22" s="15">
        <f t="shared" si="5"/>
        <v>0</v>
      </c>
      <c r="AH22" s="19" t="e">
        <f t="shared" si="6"/>
        <v>#DIV/0!</v>
      </c>
    </row>
    <row r="23" spans="1:34">
      <c r="A23" s="47">
        <v>16</v>
      </c>
      <c r="B23" s="51" t="s">
        <v>188</v>
      </c>
      <c r="C23" s="13" t="s">
        <v>189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 t="e">
        <f t="shared" si="0"/>
        <v>#DIV/0!</v>
      </c>
      <c r="O23" s="14"/>
      <c r="P23" s="14"/>
      <c r="Q23" s="14"/>
      <c r="R23" s="14"/>
      <c r="S23" s="14"/>
      <c r="T23" s="21"/>
      <c r="U23" s="21"/>
      <c r="V23" s="15" t="e">
        <f t="shared" si="1"/>
        <v>#DIV/0!</v>
      </c>
      <c r="W23" s="14"/>
      <c r="X23" s="14"/>
      <c r="Y23" s="14"/>
      <c r="Z23" s="15" t="e">
        <f t="shared" si="2"/>
        <v>#DIV/0!</v>
      </c>
      <c r="AA23" s="14"/>
      <c r="AB23" s="14"/>
      <c r="AC23" s="14"/>
      <c r="AD23" s="15" t="e">
        <f t="shared" si="3"/>
        <v>#DIV/0!</v>
      </c>
      <c r="AE23" s="17" t="e">
        <f t="shared" si="4"/>
        <v>#DIV/0!</v>
      </c>
      <c r="AF23" s="18"/>
      <c r="AG23" s="15">
        <f t="shared" si="5"/>
        <v>0</v>
      </c>
      <c r="AH23" s="19" t="e">
        <f t="shared" si="6"/>
        <v>#DIV/0!</v>
      </c>
    </row>
    <row r="24" spans="1:34">
      <c r="A24" s="47">
        <v>17</v>
      </c>
      <c r="B24" s="52" t="s">
        <v>190</v>
      </c>
      <c r="C24" s="48" t="s">
        <v>191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 t="e">
        <f t="shared" si="0"/>
        <v>#DIV/0!</v>
      </c>
      <c r="O24" s="14"/>
      <c r="P24" s="14"/>
      <c r="Q24" s="14"/>
      <c r="R24" s="14"/>
      <c r="S24" s="14"/>
      <c r="T24" s="21"/>
      <c r="U24" s="21"/>
      <c r="V24" s="15" t="e">
        <f t="shared" si="1"/>
        <v>#DIV/0!</v>
      </c>
      <c r="W24" s="14"/>
      <c r="X24" s="14"/>
      <c r="Y24" s="14"/>
      <c r="Z24" s="15" t="e">
        <f t="shared" si="2"/>
        <v>#DIV/0!</v>
      </c>
      <c r="AA24" s="22"/>
      <c r="AB24" s="14"/>
      <c r="AC24" s="14"/>
      <c r="AD24" s="15" t="e">
        <f t="shared" si="3"/>
        <v>#DIV/0!</v>
      </c>
      <c r="AE24" s="17" t="e">
        <f t="shared" si="4"/>
        <v>#DIV/0!</v>
      </c>
      <c r="AF24" s="18"/>
      <c r="AG24" s="15">
        <f t="shared" si="5"/>
        <v>0</v>
      </c>
      <c r="AH24" s="19" t="e">
        <f t="shared" si="6"/>
        <v>#DIV/0!</v>
      </c>
    </row>
    <row r="25" spans="1:34">
      <c r="A25" s="47">
        <v>18</v>
      </c>
      <c r="B25" s="51" t="s">
        <v>192</v>
      </c>
      <c r="C25" s="13" t="s">
        <v>193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 t="e">
        <f t="shared" si="0"/>
        <v>#DIV/0!</v>
      </c>
      <c r="O25" s="14"/>
      <c r="P25" s="22"/>
      <c r="Q25" s="14"/>
      <c r="R25" s="14"/>
      <c r="S25" s="14"/>
      <c r="T25" s="21"/>
      <c r="U25" s="21"/>
      <c r="V25" s="15" t="e">
        <f t="shared" si="1"/>
        <v>#DIV/0!</v>
      </c>
      <c r="W25" s="14"/>
      <c r="X25" s="14"/>
      <c r="Y25" s="14"/>
      <c r="Z25" s="15" t="e">
        <f t="shared" si="2"/>
        <v>#DIV/0!</v>
      </c>
      <c r="AA25" s="22"/>
      <c r="AB25" s="14"/>
      <c r="AC25" s="14"/>
      <c r="AD25" s="15" t="e">
        <f t="shared" si="3"/>
        <v>#DIV/0!</v>
      </c>
      <c r="AE25" s="17" t="e">
        <f t="shared" si="4"/>
        <v>#DIV/0!</v>
      </c>
      <c r="AF25" s="18"/>
      <c r="AG25" s="15">
        <f t="shared" si="5"/>
        <v>0</v>
      </c>
      <c r="AH25" s="19" t="e">
        <f t="shared" si="6"/>
        <v>#DIV/0!</v>
      </c>
    </row>
    <row r="26" spans="1:34">
      <c r="A26" s="47">
        <v>19</v>
      </c>
      <c r="B26" s="51" t="s">
        <v>194</v>
      </c>
      <c r="C26" s="13" t="s">
        <v>195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 t="e">
        <f t="shared" si="0"/>
        <v>#DIV/0!</v>
      </c>
      <c r="O26" s="14"/>
      <c r="P26" s="14"/>
      <c r="Q26" s="14"/>
      <c r="R26" s="14"/>
      <c r="S26" s="14"/>
      <c r="T26" s="21"/>
      <c r="U26" s="21"/>
      <c r="V26" s="15" t="e">
        <f t="shared" si="1"/>
        <v>#DIV/0!</v>
      </c>
      <c r="W26" s="14"/>
      <c r="X26" s="14"/>
      <c r="Y26" s="14"/>
      <c r="Z26" s="15" t="e">
        <f t="shared" si="2"/>
        <v>#DIV/0!</v>
      </c>
      <c r="AA26" s="14"/>
      <c r="AB26" s="14"/>
      <c r="AC26" s="14"/>
      <c r="AD26" s="15" t="e">
        <f t="shared" si="3"/>
        <v>#DIV/0!</v>
      </c>
      <c r="AE26" s="17" t="e">
        <f t="shared" si="4"/>
        <v>#DIV/0!</v>
      </c>
      <c r="AF26" s="18"/>
      <c r="AG26" s="15">
        <f t="shared" si="5"/>
        <v>0</v>
      </c>
      <c r="AH26" s="19" t="e">
        <f t="shared" si="6"/>
        <v>#DIV/0!</v>
      </c>
    </row>
    <row r="27" spans="1:34">
      <c r="A27" s="47">
        <v>20</v>
      </c>
      <c r="B27" s="53" t="s">
        <v>196</v>
      </c>
      <c r="C27" s="13" t="s">
        <v>197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 t="e">
        <f t="shared" si="0"/>
        <v>#DIV/0!</v>
      </c>
      <c r="O27" s="14"/>
      <c r="P27" s="14"/>
      <c r="Q27" s="14"/>
      <c r="R27" s="14"/>
      <c r="S27" s="14"/>
      <c r="T27" s="21"/>
      <c r="U27" s="21"/>
      <c r="V27" s="15" t="e">
        <f t="shared" si="1"/>
        <v>#DIV/0!</v>
      </c>
      <c r="W27" s="14"/>
      <c r="X27" s="14"/>
      <c r="Y27" s="14"/>
      <c r="Z27" s="15" t="e">
        <f t="shared" si="2"/>
        <v>#DIV/0!</v>
      </c>
      <c r="AA27" s="14"/>
      <c r="AB27" s="14"/>
      <c r="AC27" s="14"/>
      <c r="AD27" s="15" t="e">
        <f t="shared" si="3"/>
        <v>#DIV/0!</v>
      </c>
      <c r="AE27" s="17" t="e">
        <f t="shared" si="4"/>
        <v>#DIV/0!</v>
      </c>
      <c r="AF27" s="18"/>
      <c r="AG27" s="15">
        <f t="shared" si="5"/>
        <v>0</v>
      </c>
      <c r="AH27" s="19" t="e">
        <f t="shared" si="6"/>
        <v>#DIV/0!</v>
      </c>
    </row>
    <row r="28" spans="1:34">
      <c r="A28" s="47">
        <v>21</v>
      </c>
      <c r="B28" s="23" t="s">
        <v>198</v>
      </c>
      <c r="C28" s="13" t="s">
        <v>199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 t="e">
        <f t="shared" si="0"/>
        <v>#DIV/0!</v>
      </c>
      <c r="O28" s="14"/>
      <c r="P28" s="14"/>
      <c r="Q28" s="14"/>
      <c r="R28" s="14"/>
      <c r="S28" s="14"/>
      <c r="T28" s="21"/>
      <c r="U28" s="21"/>
      <c r="V28" s="15" t="e">
        <f t="shared" si="1"/>
        <v>#DIV/0!</v>
      </c>
      <c r="W28" s="14"/>
      <c r="X28" s="14"/>
      <c r="Y28" s="14"/>
      <c r="Z28" s="15" t="e">
        <f t="shared" si="2"/>
        <v>#DIV/0!</v>
      </c>
      <c r="AA28" s="14"/>
      <c r="AB28" s="14"/>
      <c r="AC28" s="14"/>
      <c r="AD28" s="15" t="e">
        <f t="shared" si="3"/>
        <v>#DIV/0!</v>
      </c>
      <c r="AE28" s="17" t="e">
        <f t="shared" si="4"/>
        <v>#DIV/0!</v>
      </c>
      <c r="AF28" s="18"/>
      <c r="AG28" s="15">
        <f t="shared" si="5"/>
        <v>0</v>
      </c>
      <c r="AH28" s="19" t="e">
        <f t="shared" si="6"/>
        <v>#DIV/0!</v>
      </c>
    </row>
    <row r="29" spans="1:34">
      <c r="A29" s="47">
        <v>22</v>
      </c>
      <c r="B29" s="24" t="s">
        <v>200</v>
      </c>
      <c r="C29" s="13" t="s">
        <v>201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 t="e">
        <f t="shared" si="0"/>
        <v>#DIV/0!</v>
      </c>
      <c r="O29" s="14"/>
      <c r="P29" s="22"/>
      <c r="Q29" s="14"/>
      <c r="R29" s="14"/>
      <c r="S29" s="14"/>
      <c r="T29" s="21"/>
      <c r="U29" s="21"/>
      <c r="V29" s="15" t="e">
        <f t="shared" si="1"/>
        <v>#DIV/0!</v>
      </c>
      <c r="W29" s="14"/>
      <c r="X29" s="14"/>
      <c r="Y29" s="14"/>
      <c r="Z29" s="15" t="e">
        <f t="shared" si="2"/>
        <v>#DIV/0!</v>
      </c>
      <c r="AA29" s="14"/>
      <c r="AB29" s="14"/>
      <c r="AC29" s="14"/>
      <c r="AD29" s="15" t="e">
        <f t="shared" si="3"/>
        <v>#DIV/0!</v>
      </c>
      <c r="AE29" s="17" t="e">
        <f t="shared" si="4"/>
        <v>#DIV/0!</v>
      </c>
      <c r="AF29" s="18"/>
      <c r="AG29" s="15">
        <f t="shared" si="5"/>
        <v>0</v>
      </c>
      <c r="AH29" s="19" t="e">
        <f t="shared" si="6"/>
        <v>#DIV/0!</v>
      </c>
    </row>
    <row r="30" spans="1:34">
      <c r="A30" s="47">
        <v>23</v>
      </c>
      <c r="B30" s="23" t="s">
        <v>202</v>
      </c>
      <c r="C30" s="13" t="s">
        <v>203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 t="e">
        <f t="shared" si="0"/>
        <v>#DIV/0!</v>
      </c>
      <c r="O30" s="14"/>
      <c r="P30" s="14"/>
      <c r="Q30" s="14"/>
      <c r="R30" s="14"/>
      <c r="S30" s="14"/>
      <c r="T30" s="21"/>
      <c r="U30" s="21"/>
      <c r="V30" s="15" t="e">
        <f t="shared" si="1"/>
        <v>#DIV/0!</v>
      </c>
      <c r="W30" s="14"/>
      <c r="X30" s="14"/>
      <c r="Y30" s="14"/>
      <c r="Z30" s="15" t="e">
        <f t="shared" si="2"/>
        <v>#DIV/0!</v>
      </c>
      <c r="AA30" s="14"/>
      <c r="AB30" s="14"/>
      <c r="AC30" s="14"/>
      <c r="AD30" s="15" t="e">
        <f t="shared" si="3"/>
        <v>#DIV/0!</v>
      </c>
      <c r="AE30" s="17" t="e">
        <f t="shared" si="4"/>
        <v>#DIV/0!</v>
      </c>
      <c r="AF30" s="18"/>
      <c r="AG30" s="15">
        <f t="shared" si="5"/>
        <v>0</v>
      </c>
      <c r="AH30" s="19" t="e">
        <f t="shared" si="6"/>
        <v>#DIV/0!</v>
      </c>
    </row>
    <row r="31" spans="1:34">
      <c r="A31" s="47">
        <v>24</v>
      </c>
      <c r="B31" s="24" t="s">
        <v>204</v>
      </c>
      <c r="C31" s="13" t="s">
        <v>205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 t="e">
        <f t="shared" si="0"/>
        <v>#DIV/0!</v>
      </c>
      <c r="O31" s="14"/>
      <c r="P31" s="14"/>
      <c r="Q31" s="14"/>
      <c r="R31" s="14"/>
      <c r="S31" s="14"/>
      <c r="T31" s="21"/>
      <c r="U31" s="21"/>
      <c r="V31" s="15" t="e">
        <f t="shared" si="1"/>
        <v>#DIV/0!</v>
      </c>
      <c r="W31" s="14"/>
      <c r="X31" s="14"/>
      <c r="Y31" s="14"/>
      <c r="Z31" s="15" t="e">
        <f t="shared" si="2"/>
        <v>#DIV/0!</v>
      </c>
      <c r="AA31" s="14"/>
      <c r="AB31" s="14"/>
      <c r="AC31" s="14"/>
      <c r="AD31" s="15" t="e">
        <f t="shared" si="3"/>
        <v>#DIV/0!</v>
      </c>
      <c r="AE31" s="17" t="e">
        <f t="shared" si="4"/>
        <v>#DIV/0!</v>
      </c>
      <c r="AF31" s="18"/>
      <c r="AG31" s="15">
        <f t="shared" si="5"/>
        <v>0</v>
      </c>
      <c r="AH31" s="19" t="e">
        <f t="shared" si="6"/>
        <v>#DIV/0!</v>
      </c>
    </row>
    <row r="32" spans="1:34">
      <c r="A32" s="47">
        <v>25</v>
      </c>
      <c r="B32" s="23" t="s">
        <v>206</v>
      </c>
      <c r="C32" s="13" t="s">
        <v>207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 t="e">
        <f t="shared" si="0"/>
        <v>#DIV/0!</v>
      </c>
      <c r="O32" s="14"/>
      <c r="P32" s="14"/>
      <c r="Q32" s="14"/>
      <c r="R32" s="14"/>
      <c r="S32" s="14"/>
      <c r="T32" s="21"/>
      <c r="U32" s="21"/>
      <c r="V32" s="15" t="e">
        <f t="shared" si="1"/>
        <v>#DIV/0!</v>
      </c>
      <c r="W32" s="14"/>
      <c r="X32" s="14"/>
      <c r="Y32" s="14"/>
      <c r="Z32" s="15" t="e">
        <f t="shared" si="2"/>
        <v>#DIV/0!</v>
      </c>
      <c r="AA32" s="14"/>
      <c r="AB32" s="14"/>
      <c r="AC32" s="14"/>
      <c r="AD32" s="15" t="e">
        <f t="shared" si="3"/>
        <v>#DIV/0!</v>
      </c>
      <c r="AE32" s="17" t="e">
        <f t="shared" si="4"/>
        <v>#DIV/0!</v>
      </c>
      <c r="AF32" s="18"/>
      <c r="AG32" s="15">
        <f t="shared" si="5"/>
        <v>0</v>
      </c>
      <c r="AH32" s="19" t="e">
        <f t="shared" si="6"/>
        <v>#DIV/0!</v>
      </c>
    </row>
    <row r="33" spans="1:33">
      <c r="A33" s="47">
        <v>26</v>
      </c>
      <c r="B33" s="23" t="s">
        <v>208</v>
      </c>
      <c r="C33" s="13" t="s">
        <v>209</v>
      </c>
      <c r="D33" s="28"/>
      <c r="E33" s="21"/>
      <c r="F33" s="21"/>
      <c r="G33" s="21"/>
      <c r="H33" s="21"/>
      <c r="I33" s="21"/>
      <c r="J33" s="21"/>
      <c r="K33" s="21"/>
      <c r="L33" s="21"/>
      <c r="M33" s="29"/>
      <c r="N33" s="28"/>
      <c r="O33" s="21"/>
      <c r="P33" s="21"/>
      <c r="Q33" s="21"/>
      <c r="R33" s="21"/>
      <c r="S33" s="21"/>
      <c r="T33" s="21"/>
      <c r="U33" s="29"/>
      <c r="V33" s="28"/>
      <c r="W33" s="21"/>
      <c r="X33" s="21"/>
      <c r="Y33" s="29"/>
      <c r="Z33" s="28"/>
      <c r="AA33" s="21"/>
      <c r="AB33" s="21"/>
      <c r="AC33" s="29"/>
      <c r="AD33" s="30"/>
      <c r="AE33" s="28"/>
      <c r="AF33" s="29"/>
      <c r="AG33" s="31"/>
    </row>
    <row r="34" spans="1:33">
      <c r="A34" s="47">
        <v>27</v>
      </c>
      <c r="B34" s="51" t="s">
        <v>210</v>
      </c>
      <c r="C34" s="13" t="s">
        <v>211</v>
      </c>
      <c r="D34" s="28"/>
      <c r="E34" s="21"/>
      <c r="F34" s="21"/>
      <c r="G34" s="21"/>
      <c r="H34" s="21"/>
      <c r="I34" s="21"/>
      <c r="J34" s="21"/>
      <c r="K34" s="21"/>
      <c r="L34" s="21"/>
      <c r="M34" s="29"/>
      <c r="N34" s="28"/>
      <c r="O34" s="21"/>
      <c r="P34" s="21"/>
      <c r="Q34" s="21"/>
      <c r="R34" s="21"/>
      <c r="S34" s="21"/>
      <c r="T34" s="21"/>
      <c r="U34" s="29"/>
      <c r="V34" s="28"/>
      <c r="W34" s="21"/>
      <c r="X34" s="21"/>
      <c r="Y34" s="29"/>
      <c r="Z34" s="28"/>
      <c r="AA34" s="21"/>
      <c r="AB34" s="21"/>
      <c r="AC34" s="29"/>
      <c r="AD34" s="30"/>
      <c r="AE34" s="28"/>
      <c r="AF34" s="29"/>
      <c r="AG34" s="31"/>
    </row>
    <row r="35" spans="1:33">
      <c r="A35" s="47">
        <v>28</v>
      </c>
      <c r="B35" s="24" t="s">
        <v>212</v>
      </c>
      <c r="C35" s="13" t="s">
        <v>213</v>
      </c>
      <c r="D35" s="28"/>
      <c r="E35" s="21"/>
      <c r="F35" s="21"/>
      <c r="G35" s="21"/>
      <c r="H35" s="21"/>
      <c r="I35" s="21"/>
      <c r="J35" s="21"/>
      <c r="K35" s="21"/>
      <c r="L35" s="21"/>
      <c r="M35" s="29"/>
      <c r="N35" s="28"/>
      <c r="O35" s="21"/>
      <c r="P35" s="21"/>
      <c r="Q35" s="21"/>
      <c r="R35" s="21"/>
      <c r="S35" s="21"/>
      <c r="T35" s="21"/>
      <c r="U35" s="29"/>
      <c r="V35" s="28"/>
      <c r="W35" s="21"/>
      <c r="X35" s="21"/>
      <c r="Y35" s="29"/>
      <c r="Z35" s="28"/>
      <c r="AA35" s="21"/>
      <c r="AB35" s="21"/>
      <c r="AC35" s="29"/>
      <c r="AD35" s="30"/>
      <c r="AE35" s="28"/>
      <c r="AF35" s="29"/>
      <c r="AG35" s="31"/>
    </row>
    <row r="36" spans="1:33">
      <c r="A36" s="47"/>
      <c r="B36" s="24"/>
      <c r="C36" s="13"/>
      <c r="D36" s="28"/>
      <c r="E36" s="21"/>
      <c r="F36" s="21"/>
      <c r="G36" s="21"/>
      <c r="H36" s="21"/>
      <c r="I36" s="21"/>
      <c r="J36" s="21"/>
      <c r="K36" s="21"/>
      <c r="L36" s="21"/>
      <c r="M36" s="29"/>
      <c r="N36" s="28"/>
      <c r="O36" s="21"/>
      <c r="P36" s="21"/>
      <c r="Q36" s="21"/>
      <c r="R36" s="21"/>
      <c r="S36" s="21"/>
      <c r="T36" s="21"/>
      <c r="U36" s="29"/>
      <c r="V36" s="28"/>
      <c r="W36" s="21"/>
      <c r="X36" s="21"/>
      <c r="Y36" s="29"/>
      <c r="Z36" s="28"/>
      <c r="AA36" s="21"/>
      <c r="AB36" s="21"/>
      <c r="AC36" s="29"/>
      <c r="AD36" s="30"/>
      <c r="AE36" s="28"/>
      <c r="AF36" s="29"/>
      <c r="AG36" s="31"/>
    </row>
    <row r="37" spans="1:33" ht="15.75" thickBot="1">
      <c r="A37" s="33"/>
      <c r="B37" s="34"/>
      <c r="C37" s="35"/>
      <c r="D37" s="36"/>
      <c r="E37" s="37"/>
      <c r="F37" s="37"/>
      <c r="G37" s="37"/>
      <c r="H37" s="37"/>
      <c r="I37" s="37"/>
      <c r="J37" s="37"/>
      <c r="K37" s="37"/>
      <c r="L37" s="37"/>
      <c r="M37" s="38"/>
      <c r="N37" s="36"/>
      <c r="O37" s="37"/>
      <c r="P37" s="37"/>
      <c r="Q37" s="37"/>
      <c r="R37" s="37"/>
      <c r="S37" s="37"/>
      <c r="T37" s="37"/>
      <c r="U37" s="38"/>
      <c r="V37" s="36"/>
      <c r="W37" s="37"/>
      <c r="X37" s="37"/>
      <c r="Y37" s="38"/>
      <c r="Z37" s="36"/>
      <c r="AA37" s="37"/>
      <c r="AB37" s="37"/>
      <c r="AC37" s="38"/>
      <c r="AD37" s="39"/>
      <c r="AE37" s="28"/>
      <c r="AF37" s="29"/>
      <c r="AG37" s="40"/>
    </row>
    <row r="38" spans="1:33" ht="101.25" customHeight="1" thickBot="1">
      <c r="A38" s="72" t="s">
        <v>67</v>
      </c>
      <c r="B38" s="73"/>
      <c r="C38" s="41" t="s">
        <v>68</v>
      </c>
      <c r="D38" s="42"/>
      <c r="E38" s="43"/>
      <c r="F38" s="43"/>
      <c r="G38" s="43"/>
      <c r="H38" s="43"/>
      <c r="I38" s="43"/>
      <c r="J38" s="43"/>
      <c r="K38" s="43"/>
      <c r="L38" s="43"/>
      <c r="M38" s="44"/>
      <c r="N38" s="42"/>
      <c r="O38" s="43"/>
      <c r="P38" s="43"/>
      <c r="Q38" s="43"/>
      <c r="R38" s="43"/>
      <c r="S38" s="43"/>
      <c r="T38" s="43"/>
      <c r="U38" s="44"/>
      <c r="V38" s="42"/>
      <c r="W38" s="43"/>
      <c r="X38" s="43"/>
      <c r="Y38" s="44"/>
      <c r="Z38" s="42"/>
      <c r="AA38" s="43"/>
      <c r="AB38" s="43"/>
      <c r="AC38" s="44"/>
      <c r="AD38" s="45"/>
      <c r="AE38" s="42"/>
      <c r="AF38" s="44"/>
      <c r="AG38" s="46"/>
    </row>
  </sheetData>
  <mergeCells count="17"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8:B38"/>
    <mergeCell ref="AG5:AG7"/>
    <mergeCell ref="AH5:AH7"/>
    <mergeCell ref="D6:N6"/>
    <mergeCell ref="O6:V6"/>
    <mergeCell ref="W6:Z6"/>
    <mergeCell ref="AA6:AD6"/>
  </mergeCells>
  <conditionalFormatting sqref="AF8:AF32">
    <cfRule type="cellIs" dxfId="12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workbookViewId="0">
      <selection activeCell="E24" sqref="E24"/>
    </sheetView>
  </sheetViews>
  <sheetFormatPr baseColWidth="10" defaultRowHeight="15"/>
  <cols>
    <col min="1" max="1" width="4.85546875" customWidth="1"/>
    <col min="2" max="3" width="22.28515625" customWidth="1"/>
    <col min="4" max="29" width="4.42578125" customWidth="1"/>
    <col min="30" max="30" width="5.42578125" customWidth="1"/>
    <col min="31" max="32" width="5" customWidth="1"/>
    <col min="33" max="33" width="6.5703125" customWidth="1"/>
  </cols>
  <sheetData>
    <row r="1" spans="1:34" ht="17.25">
      <c r="B1" s="85" t="s">
        <v>0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</row>
    <row r="3" spans="1:34" s="1" customFormat="1" ht="15.75">
      <c r="B3" s="2" t="s">
        <v>157</v>
      </c>
      <c r="C3" s="3" t="s">
        <v>2</v>
      </c>
      <c r="D3" t="s">
        <v>3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>
      <c r="A4" s="3"/>
    </row>
    <row r="5" spans="1:34" ht="21" customHeight="1">
      <c r="A5" s="86" t="s">
        <v>8</v>
      </c>
      <c r="B5" s="89" t="s">
        <v>9</v>
      </c>
      <c r="C5" s="92" t="s">
        <v>10</v>
      </c>
      <c r="D5" s="95" t="s">
        <v>11</v>
      </c>
      <c r="E5" s="96"/>
      <c r="F5" s="96"/>
      <c r="G5" s="96"/>
      <c r="H5" s="96"/>
      <c r="I5" s="96"/>
      <c r="J5" s="96"/>
      <c r="K5" s="96"/>
      <c r="L5" s="96"/>
      <c r="M5" s="96"/>
      <c r="N5" s="97"/>
      <c r="O5" s="95" t="s">
        <v>12</v>
      </c>
      <c r="P5" s="96"/>
      <c r="Q5" s="96"/>
      <c r="R5" s="96"/>
      <c r="S5" s="96"/>
      <c r="T5" s="96"/>
      <c r="U5" s="96"/>
      <c r="V5" s="97"/>
      <c r="W5" s="98" t="s">
        <v>13</v>
      </c>
      <c r="X5" s="99"/>
      <c r="Y5" s="99"/>
      <c r="Z5" s="100"/>
      <c r="AA5" s="95" t="s">
        <v>14</v>
      </c>
      <c r="AB5" s="96"/>
      <c r="AC5" s="96"/>
      <c r="AD5" s="96"/>
      <c r="AE5" s="101">
        <v>0.8</v>
      </c>
      <c r="AF5" s="104" t="s">
        <v>15</v>
      </c>
      <c r="AG5" s="74">
        <v>0.2</v>
      </c>
      <c r="AH5" s="76" t="s">
        <v>16</v>
      </c>
    </row>
    <row r="6" spans="1:34" ht="16.5" customHeight="1">
      <c r="A6" s="87"/>
      <c r="B6" s="90"/>
      <c r="C6" s="93"/>
      <c r="D6" s="79" t="s">
        <v>17</v>
      </c>
      <c r="E6" s="80"/>
      <c r="F6" s="80"/>
      <c r="G6" s="80"/>
      <c r="H6" s="80"/>
      <c r="I6" s="80"/>
      <c r="J6" s="80"/>
      <c r="K6" s="80"/>
      <c r="L6" s="80"/>
      <c r="M6" s="80"/>
      <c r="N6" s="81"/>
      <c r="O6" s="79" t="s">
        <v>18</v>
      </c>
      <c r="P6" s="80"/>
      <c r="Q6" s="80"/>
      <c r="R6" s="80"/>
      <c r="S6" s="80"/>
      <c r="T6" s="80"/>
      <c r="U6" s="80"/>
      <c r="V6" s="81"/>
      <c r="W6" s="82" t="s">
        <v>19</v>
      </c>
      <c r="X6" s="83"/>
      <c r="Y6" s="83"/>
      <c r="Z6" s="84"/>
      <c r="AA6" s="82" t="s">
        <v>20</v>
      </c>
      <c r="AB6" s="83"/>
      <c r="AC6" s="83"/>
      <c r="AD6" s="83"/>
      <c r="AE6" s="102"/>
      <c r="AF6" s="105"/>
      <c r="AG6" s="75"/>
      <c r="AH6" s="77"/>
    </row>
    <row r="7" spans="1:34" ht="39" customHeight="1" thickBot="1">
      <c r="A7" s="88"/>
      <c r="B7" s="91"/>
      <c r="C7" s="94"/>
      <c r="D7" s="6"/>
      <c r="E7" s="7"/>
      <c r="F7" s="7"/>
      <c r="G7" s="7"/>
      <c r="H7" s="7"/>
      <c r="I7" s="7"/>
      <c r="J7" s="7"/>
      <c r="K7" s="7"/>
      <c r="L7" s="7"/>
      <c r="M7" s="7"/>
      <c r="N7" s="8" t="s">
        <v>21</v>
      </c>
      <c r="O7" s="6"/>
      <c r="P7" s="7"/>
      <c r="Q7" s="7"/>
      <c r="R7" s="7"/>
      <c r="S7" s="7"/>
      <c r="T7" s="9"/>
      <c r="U7" s="9"/>
      <c r="V7" s="8" t="s">
        <v>21</v>
      </c>
      <c r="W7" s="6"/>
      <c r="X7" s="7"/>
      <c r="Y7" s="7"/>
      <c r="Z7" s="8" t="s">
        <v>21</v>
      </c>
      <c r="AA7" s="6"/>
      <c r="AB7" s="7"/>
      <c r="AC7" s="7"/>
      <c r="AD7" s="10" t="s">
        <v>21</v>
      </c>
      <c r="AE7" s="103"/>
      <c r="AF7" s="105"/>
      <c r="AG7" s="75"/>
      <c r="AH7" s="78"/>
    </row>
    <row r="8" spans="1:34">
      <c r="A8" s="47">
        <v>1</v>
      </c>
      <c r="B8" s="24" t="s">
        <v>158</v>
      </c>
      <c r="C8" s="13" t="s">
        <v>159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5" t="e">
        <f>TRUNC(AVERAGE(D8:M8),2)</f>
        <v>#DIV/0!</v>
      </c>
      <c r="O8" s="14"/>
      <c r="P8" s="14"/>
      <c r="Q8" s="14"/>
      <c r="R8" s="14"/>
      <c r="S8" s="14"/>
      <c r="T8" s="16"/>
      <c r="U8" s="16"/>
      <c r="V8" s="15" t="e">
        <f>TRUNC(AVERAGE(O8:U8),2)</f>
        <v>#DIV/0!</v>
      </c>
      <c r="W8" s="14"/>
      <c r="X8" s="14"/>
      <c r="Y8" s="14"/>
      <c r="Z8" s="15" t="e">
        <f>TRUNC(AVERAGE(W8:Y8),2)</f>
        <v>#DIV/0!</v>
      </c>
      <c r="AA8" s="14"/>
      <c r="AB8" s="14"/>
      <c r="AC8" s="14"/>
      <c r="AD8" s="15" t="e">
        <f>TRUNC(AVERAGE(AA8:AC8),2)</f>
        <v>#DIV/0!</v>
      </c>
      <c r="AE8" s="17" t="e">
        <f>TRUNC((((+N8+V8+Z8+AD8)/4)*0.8),2)</f>
        <v>#DIV/0!</v>
      </c>
      <c r="AF8" s="18"/>
      <c r="AG8" s="15">
        <f>TRUNC((AF8*0.2),2)</f>
        <v>0</v>
      </c>
      <c r="AH8" s="19" t="e">
        <f>+AE8+AG8</f>
        <v>#DIV/0!</v>
      </c>
    </row>
    <row r="9" spans="1:34">
      <c r="A9" s="47">
        <v>2</v>
      </c>
      <c r="B9" s="24" t="s">
        <v>160</v>
      </c>
      <c r="C9" s="13" t="s">
        <v>161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5" t="e">
        <f t="shared" ref="N9:N32" si="0">TRUNC(AVERAGE(D9:M9),2)</f>
        <v>#DIV/0!</v>
      </c>
      <c r="O9" s="14"/>
      <c r="P9" s="14"/>
      <c r="Q9" s="14"/>
      <c r="R9" s="14"/>
      <c r="S9" s="14"/>
      <c r="T9" s="21"/>
      <c r="U9" s="21"/>
      <c r="V9" s="15" t="e">
        <f t="shared" ref="V9:V32" si="1">TRUNC(AVERAGE(O9:U9),2)</f>
        <v>#DIV/0!</v>
      </c>
      <c r="W9" s="14"/>
      <c r="X9" s="14"/>
      <c r="Y9" s="14"/>
      <c r="Z9" s="15" t="e">
        <f t="shared" ref="Z9:Z32" si="2">TRUNC(AVERAGE(W9:Y9),2)</f>
        <v>#DIV/0!</v>
      </c>
      <c r="AA9" s="22"/>
      <c r="AB9" s="14"/>
      <c r="AC9" s="14"/>
      <c r="AD9" s="15" t="e">
        <f t="shared" ref="AD9:AD32" si="3">TRUNC(AVERAGE(AA9:AC9),2)</f>
        <v>#DIV/0!</v>
      </c>
      <c r="AE9" s="17" t="e">
        <f t="shared" ref="AE9:AE32" si="4">TRUNC((((+N9+V9+Z9+AD9)/4)*0.8),2)</f>
        <v>#DIV/0!</v>
      </c>
      <c r="AF9" s="18"/>
      <c r="AG9" s="15">
        <f t="shared" ref="AG9:AG32" si="5">TRUNC((AF9*0.2),2)</f>
        <v>0</v>
      </c>
      <c r="AH9" s="19" t="e">
        <f t="shared" ref="AH9:AH32" si="6">+AE9+AG9</f>
        <v>#DIV/0!</v>
      </c>
    </row>
    <row r="10" spans="1:34">
      <c r="A10" s="47">
        <v>3</v>
      </c>
      <c r="B10" s="51" t="s">
        <v>162</v>
      </c>
      <c r="C10" s="13" t="s">
        <v>163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 t="e">
        <f t="shared" si="0"/>
        <v>#DIV/0!</v>
      </c>
      <c r="O10" s="14"/>
      <c r="P10" s="14"/>
      <c r="Q10" s="14"/>
      <c r="R10" s="14"/>
      <c r="S10" s="14"/>
      <c r="T10" s="21"/>
      <c r="U10" s="21"/>
      <c r="V10" s="15" t="e">
        <f t="shared" si="1"/>
        <v>#DIV/0!</v>
      </c>
      <c r="W10" s="14"/>
      <c r="X10" s="14"/>
      <c r="Y10" s="14"/>
      <c r="Z10" s="15" t="e">
        <f t="shared" si="2"/>
        <v>#DIV/0!</v>
      </c>
      <c r="AA10" s="22"/>
      <c r="AB10" s="14"/>
      <c r="AC10" s="14"/>
      <c r="AD10" s="15" t="e">
        <f t="shared" si="3"/>
        <v>#DIV/0!</v>
      </c>
      <c r="AE10" s="17" t="e">
        <f t="shared" si="4"/>
        <v>#DIV/0!</v>
      </c>
      <c r="AF10" s="18"/>
      <c r="AG10" s="15">
        <f t="shared" si="5"/>
        <v>0</v>
      </c>
      <c r="AH10" s="19" t="e">
        <f t="shared" si="6"/>
        <v>#DIV/0!</v>
      </c>
    </row>
    <row r="11" spans="1:34">
      <c r="A11" s="47">
        <v>4</v>
      </c>
      <c r="B11" s="24" t="s">
        <v>164</v>
      </c>
      <c r="C11" s="48" t="s">
        <v>165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 t="e">
        <f t="shared" si="0"/>
        <v>#DIV/0!</v>
      </c>
      <c r="O11" s="14"/>
      <c r="P11" s="14"/>
      <c r="Q11" s="14"/>
      <c r="R11" s="14"/>
      <c r="S11" s="14"/>
      <c r="T11" s="21"/>
      <c r="U11" s="21"/>
      <c r="V11" s="15" t="e">
        <f t="shared" si="1"/>
        <v>#DIV/0!</v>
      </c>
      <c r="W11" s="14"/>
      <c r="X11" s="14"/>
      <c r="Y11" s="14"/>
      <c r="Z11" s="15" t="e">
        <f t="shared" si="2"/>
        <v>#DIV/0!</v>
      </c>
      <c r="AA11" s="14"/>
      <c r="AB11" s="14"/>
      <c r="AC11" s="14"/>
      <c r="AD11" s="15" t="e">
        <f t="shared" si="3"/>
        <v>#DIV/0!</v>
      </c>
      <c r="AE11" s="17" t="e">
        <f t="shared" si="4"/>
        <v>#DIV/0!</v>
      </c>
      <c r="AF11" s="18"/>
      <c r="AG11" s="15">
        <f t="shared" si="5"/>
        <v>0</v>
      </c>
      <c r="AH11" s="19" t="e">
        <f t="shared" si="6"/>
        <v>#DIV/0!</v>
      </c>
    </row>
    <row r="12" spans="1:34">
      <c r="A12" s="47">
        <v>5</v>
      </c>
      <c r="B12" s="51" t="s">
        <v>166</v>
      </c>
      <c r="C12" s="13" t="s">
        <v>167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 t="e">
        <f t="shared" si="0"/>
        <v>#DIV/0!</v>
      </c>
      <c r="O12" s="14"/>
      <c r="P12" s="14"/>
      <c r="Q12" s="14"/>
      <c r="R12" s="14"/>
      <c r="S12" s="14"/>
      <c r="T12" s="21"/>
      <c r="U12" s="21"/>
      <c r="V12" s="15" t="e">
        <f t="shared" si="1"/>
        <v>#DIV/0!</v>
      </c>
      <c r="W12" s="14"/>
      <c r="X12" s="14"/>
      <c r="Y12" s="14"/>
      <c r="Z12" s="15" t="e">
        <f t="shared" si="2"/>
        <v>#DIV/0!</v>
      </c>
      <c r="AA12" s="22"/>
      <c r="AB12" s="14"/>
      <c r="AC12" s="14"/>
      <c r="AD12" s="15" t="e">
        <f t="shared" si="3"/>
        <v>#DIV/0!</v>
      </c>
      <c r="AE12" s="17" t="e">
        <f t="shared" si="4"/>
        <v>#DIV/0!</v>
      </c>
      <c r="AF12" s="18"/>
      <c r="AG12" s="15">
        <f t="shared" si="5"/>
        <v>0</v>
      </c>
      <c r="AH12" s="19" t="e">
        <f t="shared" si="6"/>
        <v>#DIV/0!</v>
      </c>
    </row>
    <row r="13" spans="1:34">
      <c r="A13" s="47">
        <v>6</v>
      </c>
      <c r="B13" s="23" t="s">
        <v>168</v>
      </c>
      <c r="C13" s="13" t="s">
        <v>169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 t="e">
        <f t="shared" si="0"/>
        <v>#DIV/0!</v>
      </c>
      <c r="O13" s="14"/>
      <c r="P13" s="14"/>
      <c r="Q13" s="14"/>
      <c r="R13" s="14"/>
      <c r="S13" s="14"/>
      <c r="T13" s="21"/>
      <c r="U13" s="21"/>
      <c r="V13" s="15" t="e">
        <f t="shared" si="1"/>
        <v>#DIV/0!</v>
      </c>
      <c r="W13" s="14"/>
      <c r="X13" s="14"/>
      <c r="Y13" s="14"/>
      <c r="Z13" s="15" t="e">
        <f t="shared" si="2"/>
        <v>#DIV/0!</v>
      </c>
      <c r="AA13" s="14"/>
      <c r="AB13" s="14"/>
      <c r="AC13" s="22"/>
      <c r="AD13" s="15" t="e">
        <f t="shared" si="3"/>
        <v>#DIV/0!</v>
      </c>
      <c r="AE13" s="17" t="e">
        <f t="shared" si="4"/>
        <v>#DIV/0!</v>
      </c>
      <c r="AF13" s="18"/>
      <c r="AG13" s="15">
        <f t="shared" si="5"/>
        <v>0</v>
      </c>
      <c r="AH13" s="19" t="e">
        <f t="shared" si="6"/>
        <v>#DIV/0!</v>
      </c>
    </row>
    <row r="14" spans="1:34">
      <c r="A14" s="47">
        <v>7</v>
      </c>
      <c r="B14" s="51" t="s">
        <v>170</v>
      </c>
      <c r="C14" s="13" t="s">
        <v>171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 t="e">
        <f t="shared" si="0"/>
        <v>#DIV/0!</v>
      </c>
      <c r="O14" s="14"/>
      <c r="P14" s="14"/>
      <c r="Q14" s="14"/>
      <c r="R14" s="14"/>
      <c r="S14" s="14"/>
      <c r="T14" s="21"/>
      <c r="U14" s="21"/>
      <c r="V14" s="15" t="e">
        <f t="shared" si="1"/>
        <v>#DIV/0!</v>
      </c>
      <c r="W14" s="14"/>
      <c r="X14" s="14"/>
      <c r="Y14" s="14"/>
      <c r="Z14" s="15" t="e">
        <f t="shared" si="2"/>
        <v>#DIV/0!</v>
      </c>
      <c r="AA14" s="14"/>
      <c r="AB14" s="14"/>
      <c r="AC14" s="14"/>
      <c r="AD14" s="15" t="e">
        <f t="shared" si="3"/>
        <v>#DIV/0!</v>
      </c>
      <c r="AE14" s="17" t="e">
        <f t="shared" si="4"/>
        <v>#DIV/0!</v>
      </c>
      <c r="AF14" s="18"/>
      <c r="AG14" s="15">
        <f t="shared" si="5"/>
        <v>0</v>
      </c>
      <c r="AH14" s="19" t="e">
        <f t="shared" si="6"/>
        <v>#DIV/0!</v>
      </c>
    </row>
    <row r="15" spans="1:34">
      <c r="A15" s="47">
        <v>8</v>
      </c>
      <c r="B15" s="51" t="s">
        <v>172</v>
      </c>
      <c r="C15" s="48" t="s">
        <v>173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 t="e">
        <f t="shared" si="0"/>
        <v>#DIV/0!</v>
      </c>
      <c r="O15" s="14"/>
      <c r="P15" s="14"/>
      <c r="Q15" s="14"/>
      <c r="R15" s="14"/>
      <c r="S15" s="14"/>
      <c r="T15" s="21"/>
      <c r="U15" s="21"/>
      <c r="V15" s="15" t="e">
        <f t="shared" si="1"/>
        <v>#DIV/0!</v>
      </c>
      <c r="W15" s="14"/>
      <c r="X15" s="14"/>
      <c r="Y15" s="14"/>
      <c r="Z15" s="15" t="e">
        <f t="shared" si="2"/>
        <v>#DIV/0!</v>
      </c>
      <c r="AA15" s="14"/>
      <c r="AB15" s="14"/>
      <c r="AC15" s="14"/>
      <c r="AD15" s="15" t="e">
        <f t="shared" si="3"/>
        <v>#DIV/0!</v>
      </c>
      <c r="AE15" s="17" t="e">
        <f t="shared" si="4"/>
        <v>#DIV/0!</v>
      </c>
      <c r="AF15" s="18"/>
      <c r="AG15" s="15">
        <f t="shared" si="5"/>
        <v>0</v>
      </c>
      <c r="AH15" s="19" t="e">
        <f t="shared" si="6"/>
        <v>#DIV/0!</v>
      </c>
    </row>
    <row r="16" spans="1:34">
      <c r="A16" s="47">
        <v>9</v>
      </c>
      <c r="B16" s="24" t="s">
        <v>174</v>
      </c>
      <c r="C16" s="13" t="s">
        <v>175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 t="e">
        <f t="shared" si="0"/>
        <v>#DIV/0!</v>
      </c>
      <c r="O16" s="14"/>
      <c r="P16" s="14"/>
      <c r="Q16" s="14"/>
      <c r="R16" s="14"/>
      <c r="S16" s="14"/>
      <c r="T16" s="21"/>
      <c r="U16" s="21"/>
      <c r="V16" s="15" t="e">
        <f t="shared" si="1"/>
        <v>#DIV/0!</v>
      </c>
      <c r="W16" s="14"/>
      <c r="X16" s="14"/>
      <c r="Y16" s="14"/>
      <c r="Z16" s="15" t="e">
        <f t="shared" si="2"/>
        <v>#DIV/0!</v>
      </c>
      <c r="AA16" s="14"/>
      <c r="AB16" s="14"/>
      <c r="AC16" s="14"/>
      <c r="AD16" s="15" t="e">
        <f t="shared" si="3"/>
        <v>#DIV/0!</v>
      </c>
      <c r="AE16" s="17" t="e">
        <f t="shared" si="4"/>
        <v>#DIV/0!</v>
      </c>
      <c r="AF16" s="18"/>
      <c r="AG16" s="15">
        <f t="shared" si="5"/>
        <v>0</v>
      </c>
      <c r="AH16" s="19" t="e">
        <f t="shared" si="6"/>
        <v>#DIV/0!</v>
      </c>
    </row>
    <row r="17" spans="1:34">
      <c r="A17" s="47">
        <v>10</v>
      </c>
      <c r="B17" s="23" t="s">
        <v>176</v>
      </c>
      <c r="C17" s="13" t="s">
        <v>177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 t="e">
        <f t="shared" si="0"/>
        <v>#DIV/0!</v>
      </c>
      <c r="O17" s="14"/>
      <c r="P17" s="22"/>
      <c r="Q17" s="14"/>
      <c r="R17" s="14"/>
      <c r="S17" s="14"/>
      <c r="T17" s="21"/>
      <c r="U17" s="21"/>
      <c r="V17" s="15" t="e">
        <f t="shared" si="1"/>
        <v>#DIV/0!</v>
      </c>
      <c r="W17" s="14"/>
      <c r="X17" s="14"/>
      <c r="Y17" s="14"/>
      <c r="Z17" s="15" t="e">
        <f t="shared" si="2"/>
        <v>#DIV/0!</v>
      </c>
      <c r="AA17" s="14"/>
      <c r="AB17" s="14"/>
      <c r="AC17" s="14"/>
      <c r="AD17" s="15" t="e">
        <f t="shared" si="3"/>
        <v>#DIV/0!</v>
      </c>
      <c r="AE17" s="17" t="e">
        <f t="shared" si="4"/>
        <v>#DIV/0!</v>
      </c>
      <c r="AF17" s="18"/>
      <c r="AG17" s="15">
        <f t="shared" si="5"/>
        <v>0</v>
      </c>
      <c r="AH17" s="19" t="e">
        <f t="shared" si="6"/>
        <v>#DIV/0!</v>
      </c>
    </row>
    <row r="18" spans="1:34">
      <c r="A18" s="47">
        <v>11</v>
      </c>
      <c r="B18" s="51" t="s">
        <v>178</v>
      </c>
      <c r="C18" s="13" t="s">
        <v>179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 t="e">
        <f t="shared" si="0"/>
        <v>#DIV/0!</v>
      </c>
      <c r="O18" s="14"/>
      <c r="P18" s="14"/>
      <c r="Q18" s="14"/>
      <c r="R18" s="14"/>
      <c r="S18" s="14"/>
      <c r="T18" s="21"/>
      <c r="U18" s="21"/>
      <c r="V18" s="15" t="e">
        <f t="shared" si="1"/>
        <v>#DIV/0!</v>
      </c>
      <c r="W18" s="14"/>
      <c r="X18" s="14"/>
      <c r="Y18" s="14"/>
      <c r="Z18" s="15" t="e">
        <f t="shared" si="2"/>
        <v>#DIV/0!</v>
      </c>
      <c r="AA18" s="14"/>
      <c r="AB18" s="14"/>
      <c r="AC18" s="14"/>
      <c r="AD18" s="15" t="e">
        <f t="shared" si="3"/>
        <v>#DIV/0!</v>
      </c>
      <c r="AE18" s="17" t="e">
        <f t="shared" si="4"/>
        <v>#DIV/0!</v>
      </c>
      <c r="AF18" s="18"/>
      <c r="AG18" s="15">
        <f t="shared" si="5"/>
        <v>0</v>
      </c>
      <c r="AH18" s="19" t="e">
        <f t="shared" si="6"/>
        <v>#DIV/0!</v>
      </c>
    </row>
    <row r="19" spans="1:34">
      <c r="A19" s="47">
        <v>12</v>
      </c>
      <c r="B19" s="23" t="s">
        <v>180</v>
      </c>
      <c r="C19" s="13" t="s">
        <v>181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 t="e">
        <f t="shared" si="0"/>
        <v>#DIV/0!</v>
      </c>
      <c r="O19" s="14"/>
      <c r="P19" s="14"/>
      <c r="Q19" s="14"/>
      <c r="R19" s="14"/>
      <c r="S19" s="14"/>
      <c r="T19" s="21"/>
      <c r="U19" s="21"/>
      <c r="V19" s="15" t="e">
        <f t="shared" si="1"/>
        <v>#DIV/0!</v>
      </c>
      <c r="W19" s="14"/>
      <c r="X19" s="14"/>
      <c r="Y19" s="14"/>
      <c r="Z19" s="15" t="e">
        <f t="shared" si="2"/>
        <v>#DIV/0!</v>
      </c>
      <c r="AA19" s="14"/>
      <c r="AB19" s="14"/>
      <c r="AC19" s="14"/>
      <c r="AD19" s="15" t="e">
        <f t="shared" si="3"/>
        <v>#DIV/0!</v>
      </c>
      <c r="AE19" s="17" t="e">
        <f t="shared" si="4"/>
        <v>#DIV/0!</v>
      </c>
      <c r="AF19" s="18"/>
      <c r="AG19" s="15">
        <f t="shared" si="5"/>
        <v>0</v>
      </c>
      <c r="AH19" s="19" t="e">
        <f t="shared" si="6"/>
        <v>#DIV/0!</v>
      </c>
    </row>
    <row r="20" spans="1:34">
      <c r="A20" s="47">
        <v>13</v>
      </c>
      <c r="B20" s="24" t="s">
        <v>182</v>
      </c>
      <c r="C20" s="13" t="s">
        <v>183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 t="e">
        <f t="shared" si="0"/>
        <v>#DIV/0!</v>
      </c>
      <c r="O20" s="14"/>
      <c r="P20" s="14"/>
      <c r="Q20" s="14"/>
      <c r="R20" s="14"/>
      <c r="S20" s="14"/>
      <c r="T20" s="21"/>
      <c r="U20" s="21"/>
      <c r="V20" s="15" t="e">
        <f t="shared" si="1"/>
        <v>#DIV/0!</v>
      </c>
      <c r="W20" s="14"/>
      <c r="X20" s="14"/>
      <c r="Y20" s="14"/>
      <c r="Z20" s="15" t="e">
        <f t="shared" si="2"/>
        <v>#DIV/0!</v>
      </c>
      <c r="AA20" s="14"/>
      <c r="AB20" s="14"/>
      <c r="AC20" s="14"/>
      <c r="AD20" s="15" t="e">
        <f t="shared" si="3"/>
        <v>#DIV/0!</v>
      </c>
      <c r="AE20" s="17" t="e">
        <f t="shared" si="4"/>
        <v>#DIV/0!</v>
      </c>
      <c r="AF20" s="18"/>
      <c r="AG20" s="15">
        <f t="shared" si="5"/>
        <v>0</v>
      </c>
      <c r="AH20" s="19" t="e">
        <f t="shared" si="6"/>
        <v>#DIV/0!</v>
      </c>
    </row>
    <row r="21" spans="1:34">
      <c r="A21" s="47">
        <v>14</v>
      </c>
      <c r="B21" s="24" t="s">
        <v>184</v>
      </c>
      <c r="C21" s="13" t="s">
        <v>185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 t="e">
        <f t="shared" si="0"/>
        <v>#DIV/0!</v>
      </c>
      <c r="O21" s="14"/>
      <c r="P21" s="14"/>
      <c r="Q21" s="14"/>
      <c r="R21" s="14"/>
      <c r="S21" s="14"/>
      <c r="T21" s="21"/>
      <c r="U21" s="21"/>
      <c r="V21" s="15" t="e">
        <f t="shared" si="1"/>
        <v>#DIV/0!</v>
      </c>
      <c r="W21" s="14"/>
      <c r="X21" s="14"/>
      <c r="Y21" s="14"/>
      <c r="Z21" s="15" t="e">
        <f t="shared" si="2"/>
        <v>#DIV/0!</v>
      </c>
      <c r="AA21" s="14"/>
      <c r="AB21" s="14"/>
      <c r="AC21" s="14"/>
      <c r="AD21" s="15" t="e">
        <f t="shared" si="3"/>
        <v>#DIV/0!</v>
      </c>
      <c r="AE21" s="17" t="e">
        <f t="shared" si="4"/>
        <v>#DIV/0!</v>
      </c>
      <c r="AF21" s="18"/>
      <c r="AG21" s="15">
        <f t="shared" si="5"/>
        <v>0</v>
      </c>
      <c r="AH21" s="19" t="e">
        <f t="shared" si="6"/>
        <v>#DIV/0!</v>
      </c>
    </row>
    <row r="22" spans="1:34">
      <c r="A22" s="47">
        <v>15</v>
      </c>
      <c r="B22" s="13" t="s">
        <v>186</v>
      </c>
      <c r="C22" s="13" t="s">
        <v>187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 t="e">
        <f t="shared" si="0"/>
        <v>#DIV/0!</v>
      </c>
      <c r="O22" s="14"/>
      <c r="P22" s="14"/>
      <c r="Q22" s="14"/>
      <c r="R22" s="14"/>
      <c r="S22" s="14"/>
      <c r="T22" s="21"/>
      <c r="U22" s="21"/>
      <c r="V22" s="15" t="e">
        <f t="shared" si="1"/>
        <v>#DIV/0!</v>
      </c>
      <c r="W22" s="14"/>
      <c r="X22" s="14"/>
      <c r="Y22" s="14"/>
      <c r="Z22" s="15" t="e">
        <f t="shared" si="2"/>
        <v>#DIV/0!</v>
      </c>
      <c r="AA22" s="14"/>
      <c r="AB22" s="14"/>
      <c r="AC22" s="14"/>
      <c r="AD22" s="15" t="e">
        <f t="shared" si="3"/>
        <v>#DIV/0!</v>
      </c>
      <c r="AE22" s="17" t="e">
        <f t="shared" si="4"/>
        <v>#DIV/0!</v>
      </c>
      <c r="AF22" s="18"/>
      <c r="AG22" s="15">
        <f t="shared" si="5"/>
        <v>0</v>
      </c>
      <c r="AH22" s="19" t="e">
        <f t="shared" si="6"/>
        <v>#DIV/0!</v>
      </c>
    </row>
    <row r="23" spans="1:34">
      <c r="A23" s="47">
        <v>16</v>
      </c>
      <c r="B23" s="51" t="s">
        <v>188</v>
      </c>
      <c r="C23" s="13" t="s">
        <v>189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 t="e">
        <f t="shared" si="0"/>
        <v>#DIV/0!</v>
      </c>
      <c r="O23" s="14"/>
      <c r="P23" s="14"/>
      <c r="Q23" s="14"/>
      <c r="R23" s="14"/>
      <c r="S23" s="14"/>
      <c r="T23" s="21"/>
      <c r="U23" s="21"/>
      <c r="V23" s="15" t="e">
        <f t="shared" si="1"/>
        <v>#DIV/0!</v>
      </c>
      <c r="W23" s="14"/>
      <c r="X23" s="14"/>
      <c r="Y23" s="14"/>
      <c r="Z23" s="15" t="e">
        <f t="shared" si="2"/>
        <v>#DIV/0!</v>
      </c>
      <c r="AA23" s="14"/>
      <c r="AB23" s="14"/>
      <c r="AC23" s="14"/>
      <c r="AD23" s="15" t="e">
        <f t="shared" si="3"/>
        <v>#DIV/0!</v>
      </c>
      <c r="AE23" s="17" t="e">
        <f t="shared" si="4"/>
        <v>#DIV/0!</v>
      </c>
      <c r="AF23" s="18"/>
      <c r="AG23" s="15">
        <f t="shared" si="5"/>
        <v>0</v>
      </c>
      <c r="AH23" s="19" t="e">
        <f t="shared" si="6"/>
        <v>#DIV/0!</v>
      </c>
    </row>
    <row r="24" spans="1:34">
      <c r="A24" s="47">
        <v>17</v>
      </c>
      <c r="B24" s="52" t="s">
        <v>190</v>
      </c>
      <c r="C24" s="48" t="s">
        <v>191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 t="e">
        <f t="shared" si="0"/>
        <v>#DIV/0!</v>
      </c>
      <c r="O24" s="14"/>
      <c r="P24" s="14"/>
      <c r="Q24" s="14"/>
      <c r="R24" s="14"/>
      <c r="S24" s="14"/>
      <c r="T24" s="21"/>
      <c r="U24" s="21"/>
      <c r="V24" s="15" t="e">
        <f t="shared" si="1"/>
        <v>#DIV/0!</v>
      </c>
      <c r="W24" s="14"/>
      <c r="X24" s="14"/>
      <c r="Y24" s="14"/>
      <c r="Z24" s="15" t="e">
        <f t="shared" si="2"/>
        <v>#DIV/0!</v>
      </c>
      <c r="AA24" s="22"/>
      <c r="AB24" s="14"/>
      <c r="AC24" s="14"/>
      <c r="AD24" s="15" t="e">
        <f t="shared" si="3"/>
        <v>#DIV/0!</v>
      </c>
      <c r="AE24" s="17" t="e">
        <f t="shared" si="4"/>
        <v>#DIV/0!</v>
      </c>
      <c r="AF24" s="18"/>
      <c r="AG24" s="15">
        <f t="shared" si="5"/>
        <v>0</v>
      </c>
      <c r="AH24" s="19" t="e">
        <f t="shared" si="6"/>
        <v>#DIV/0!</v>
      </c>
    </row>
    <row r="25" spans="1:34">
      <c r="A25" s="47">
        <v>18</v>
      </c>
      <c r="B25" s="51" t="s">
        <v>192</v>
      </c>
      <c r="C25" s="13" t="s">
        <v>193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 t="e">
        <f t="shared" si="0"/>
        <v>#DIV/0!</v>
      </c>
      <c r="O25" s="14"/>
      <c r="P25" s="22"/>
      <c r="Q25" s="14"/>
      <c r="R25" s="14"/>
      <c r="S25" s="14"/>
      <c r="T25" s="21"/>
      <c r="U25" s="21"/>
      <c r="V25" s="15" t="e">
        <f t="shared" si="1"/>
        <v>#DIV/0!</v>
      </c>
      <c r="W25" s="14"/>
      <c r="X25" s="14"/>
      <c r="Y25" s="14"/>
      <c r="Z25" s="15" t="e">
        <f t="shared" si="2"/>
        <v>#DIV/0!</v>
      </c>
      <c r="AA25" s="22"/>
      <c r="AB25" s="14"/>
      <c r="AC25" s="14"/>
      <c r="AD25" s="15" t="e">
        <f t="shared" si="3"/>
        <v>#DIV/0!</v>
      </c>
      <c r="AE25" s="17" t="e">
        <f t="shared" si="4"/>
        <v>#DIV/0!</v>
      </c>
      <c r="AF25" s="18"/>
      <c r="AG25" s="15">
        <f t="shared" si="5"/>
        <v>0</v>
      </c>
      <c r="AH25" s="19" t="e">
        <f t="shared" si="6"/>
        <v>#DIV/0!</v>
      </c>
    </row>
    <row r="26" spans="1:34">
      <c r="A26" s="47">
        <v>19</v>
      </c>
      <c r="B26" s="51" t="s">
        <v>194</v>
      </c>
      <c r="C26" s="13" t="s">
        <v>195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 t="e">
        <f t="shared" si="0"/>
        <v>#DIV/0!</v>
      </c>
      <c r="O26" s="14"/>
      <c r="P26" s="14"/>
      <c r="Q26" s="14"/>
      <c r="R26" s="14"/>
      <c r="S26" s="14"/>
      <c r="T26" s="21"/>
      <c r="U26" s="21"/>
      <c r="V26" s="15" t="e">
        <f t="shared" si="1"/>
        <v>#DIV/0!</v>
      </c>
      <c r="W26" s="14"/>
      <c r="X26" s="14"/>
      <c r="Y26" s="14"/>
      <c r="Z26" s="15" t="e">
        <f t="shared" si="2"/>
        <v>#DIV/0!</v>
      </c>
      <c r="AA26" s="14"/>
      <c r="AB26" s="14"/>
      <c r="AC26" s="14"/>
      <c r="AD26" s="15" t="e">
        <f t="shared" si="3"/>
        <v>#DIV/0!</v>
      </c>
      <c r="AE26" s="17" t="e">
        <f t="shared" si="4"/>
        <v>#DIV/0!</v>
      </c>
      <c r="AF26" s="18"/>
      <c r="AG26" s="15">
        <f t="shared" si="5"/>
        <v>0</v>
      </c>
      <c r="AH26" s="19" t="e">
        <f t="shared" si="6"/>
        <v>#DIV/0!</v>
      </c>
    </row>
    <row r="27" spans="1:34">
      <c r="A27" s="47">
        <v>20</v>
      </c>
      <c r="B27" s="53" t="s">
        <v>196</v>
      </c>
      <c r="C27" s="13" t="s">
        <v>197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 t="e">
        <f t="shared" si="0"/>
        <v>#DIV/0!</v>
      </c>
      <c r="O27" s="14"/>
      <c r="P27" s="14"/>
      <c r="Q27" s="14"/>
      <c r="R27" s="14"/>
      <c r="S27" s="14"/>
      <c r="T27" s="21"/>
      <c r="U27" s="21"/>
      <c r="V27" s="15" t="e">
        <f t="shared" si="1"/>
        <v>#DIV/0!</v>
      </c>
      <c r="W27" s="14"/>
      <c r="X27" s="14"/>
      <c r="Y27" s="14"/>
      <c r="Z27" s="15" t="e">
        <f t="shared" si="2"/>
        <v>#DIV/0!</v>
      </c>
      <c r="AA27" s="14"/>
      <c r="AB27" s="14"/>
      <c r="AC27" s="14"/>
      <c r="AD27" s="15" t="e">
        <f t="shared" si="3"/>
        <v>#DIV/0!</v>
      </c>
      <c r="AE27" s="17" t="e">
        <f t="shared" si="4"/>
        <v>#DIV/0!</v>
      </c>
      <c r="AF27" s="18"/>
      <c r="AG27" s="15">
        <f t="shared" si="5"/>
        <v>0</v>
      </c>
      <c r="AH27" s="19" t="e">
        <f t="shared" si="6"/>
        <v>#DIV/0!</v>
      </c>
    </row>
    <row r="28" spans="1:34">
      <c r="A28" s="47">
        <v>21</v>
      </c>
      <c r="B28" s="23" t="s">
        <v>198</v>
      </c>
      <c r="C28" s="13" t="s">
        <v>199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 t="e">
        <f t="shared" si="0"/>
        <v>#DIV/0!</v>
      </c>
      <c r="O28" s="14"/>
      <c r="P28" s="14"/>
      <c r="Q28" s="14"/>
      <c r="R28" s="14"/>
      <c r="S28" s="14"/>
      <c r="T28" s="21"/>
      <c r="U28" s="21"/>
      <c r="V28" s="15" t="e">
        <f t="shared" si="1"/>
        <v>#DIV/0!</v>
      </c>
      <c r="W28" s="14"/>
      <c r="X28" s="14"/>
      <c r="Y28" s="14"/>
      <c r="Z28" s="15" t="e">
        <f t="shared" si="2"/>
        <v>#DIV/0!</v>
      </c>
      <c r="AA28" s="14"/>
      <c r="AB28" s="14"/>
      <c r="AC28" s="14"/>
      <c r="AD28" s="15" t="e">
        <f t="shared" si="3"/>
        <v>#DIV/0!</v>
      </c>
      <c r="AE28" s="17" t="e">
        <f t="shared" si="4"/>
        <v>#DIV/0!</v>
      </c>
      <c r="AF28" s="18"/>
      <c r="AG28" s="15">
        <f t="shared" si="5"/>
        <v>0</v>
      </c>
      <c r="AH28" s="19" t="e">
        <f t="shared" si="6"/>
        <v>#DIV/0!</v>
      </c>
    </row>
    <row r="29" spans="1:34">
      <c r="A29" s="47">
        <v>22</v>
      </c>
      <c r="B29" s="24" t="s">
        <v>200</v>
      </c>
      <c r="C29" s="13" t="s">
        <v>201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 t="e">
        <f t="shared" si="0"/>
        <v>#DIV/0!</v>
      </c>
      <c r="O29" s="14"/>
      <c r="P29" s="22"/>
      <c r="Q29" s="14"/>
      <c r="R29" s="14"/>
      <c r="S29" s="14"/>
      <c r="T29" s="21"/>
      <c r="U29" s="21"/>
      <c r="V29" s="15" t="e">
        <f t="shared" si="1"/>
        <v>#DIV/0!</v>
      </c>
      <c r="W29" s="14"/>
      <c r="X29" s="14"/>
      <c r="Y29" s="14"/>
      <c r="Z29" s="15" t="e">
        <f t="shared" si="2"/>
        <v>#DIV/0!</v>
      </c>
      <c r="AA29" s="14"/>
      <c r="AB29" s="14"/>
      <c r="AC29" s="14"/>
      <c r="AD29" s="15" t="e">
        <f t="shared" si="3"/>
        <v>#DIV/0!</v>
      </c>
      <c r="AE29" s="17" t="e">
        <f t="shared" si="4"/>
        <v>#DIV/0!</v>
      </c>
      <c r="AF29" s="18"/>
      <c r="AG29" s="15">
        <f t="shared" si="5"/>
        <v>0</v>
      </c>
      <c r="AH29" s="19" t="e">
        <f t="shared" si="6"/>
        <v>#DIV/0!</v>
      </c>
    </row>
    <row r="30" spans="1:34">
      <c r="A30" s="47">
        <v>23</v>
      </c>
      <c r="B30" s="23" t="s">
        <v>202</v>
      </c>
      <c r="C30" s="13" t="s">
        <v>203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 t="e">
        <f t="shared" si="0"/>
        <v>#DIV/0!</v>
      </c>
      <c r="O30" s="14"/>
      <c r="P30" s="14"/>
      <c r="Q30" s="14"/>
      <c r="R30" s="14"/>
      <c r="S30" s="14"/>
      <c r="T30" s="21"/>
      <c r="U30" s="21"/>
      <c r="V30" s="15" t="e">
        <f t="shared" si="1"/>
        <v>#DIV/0!</v>
      </c>
      <c r="W30" s="14"/>
      <c r="X30" s="14"/>
      <c r="Y30" s="14"/>
      <c r="Z30" s="15" t="e">
        <f t="shared" si="2"/>
        <v>#DIV/0!</v>
      </c>
      <c r="AA30" s="14"/>
      <c r="AB30" s="14"/>
      <c r="AC30" s="14"/>
      <c r="AD30" s="15" t="e">
        <f t="shared" si="3"/>
        <v>#DIV/0!</v>
      </c>
      <c r="AE30" s="17" t="e">
        <f t="shared" si="4"/>
        <v>#DIV/0!</v>
      </c>
      <c r="AF30" s="18"/>
      <c r="AG30" s="15">
        <f t="shared" si="5"/>
        <v>0</v>
      </c>
      <c r="AH30" s="19" t="e">
        <f t="shared" si="6"/>
        <v>#DIV/0!</v>
      </c>
    </row>
    <row r="31" spans="1:34">
      <c r="A31" s="47">
        <v>24</v>
      </c>
      <c r="B31" s="24" t="s">
        <v>204</v>
      </c>
      <c r="C31" s="13" t="s">
        <v>205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 t="e">
        <f t="shared" si="0"/>
        <v>#DIV/0!</v>
      </c>
      <c r="O31" s="14"/>
      <c r="P31" s="14"/>
      <c r="Q31" s="14"/>
      <c r="R31" s="14"/>
      <c r="S31" s="14"/>
      <c r="T31" s="21"/>
      <c r="U31" s="21"/>
      <c r="V31" s="15" t="e">
        <f t="shared" si="1"/>
        <v>#DIV/0!</v>
      </c>
      <c r="W31" s="14"/>
      <c r="X31" s="14"/>
      <c r="Y31" s="14"/>
      <c r="Z31" s="15" t="e">
        <f t="shared" si="2"/>
        <v>#DIV/0!</v>
      </c>
      <c r="AA31" s="14"/>
      <c r="AB31" s="14"/>
      <c r="AC31" s="14"/>
      <c r="AD31" s="15" t="e">
        <f t="shared" si="3"/>
        <v>#DIV/0!</v>
      </c>
      <c r="AE31" s="17" t="e">
        <f t="shared" si="4"/>
        <v>#DIV/0!</v>
      </c>
      <c r="AF31" s="18"/>
      <c r="AG31" s="15">
        <f t="shared" si="5"/>
        <v>0</v>
      </c>
      <c r="AH31" s="19" t="e">
        <f t="shared" si="6"/>
        <v>#DIV/0!</v>
      </c>
    </row>
    <row r="32" spans="1:34">
      <c r="A32" s="47">
        <v>25</v>
      </c>
      <c r="B32" s="23" t="s">
        <v>206</v>
      </c>
      <c r="C32" s="13" t="s">
        <v>207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 t="e">
        <f t="shared" si="0"/>
        <v>#DIV/0!</v>
      </c>
      <c r="O32" s="14"/>
      <c r="P32" s="14"/>
      <c r="Q32" s="14"/>
      <c r="R32" s="14"/>
      <c r="S32" s="14"/>
      <c r="T32" s="21"/>
      <c r="U32" s="21"/>
      <c r="V32" s="15" t="e">
        <f t="shared" si="1"/>
        <v>#DIV/0!</v>
      </c>
      <c r="W32" s="14"/>
      <c r="X32" s="14"/>
      <c r="Y32" s="14"/>
      <c r="Z32" s="15" t="e">
        <f t="shared" si="2"/>
        <v>#DIV/0!</v>
      </c>
      <c r="AA32" s="14"/>
      <c r="AB32" s="14"/>
      <c r="AC32" s="14"/>
      <c r="AD32" s="15" t="e">
        <f t="shared" si="3"/>
        <v>#DIV/0!</v>
      </c>
      <c r="AE32" s="17" t="e">
        <f t="shared" si="4"/>
        <v>#DIV/0!</v>
      </c>
      <c r="AF32" s="18"/>
      <c r="AG32" s="15">
        <f t="shared" si="5"/>
        <v>0</v>
      </c>
      <c r="AH32" s="19" t="e">
        <f t="shared" si="6"/>
        <v>#DIV/0!</v>
      </c>
    </row>
    <row r="33" spans="1:33">
      <c r="A33" s="47">
        <v>26</v>
      </c>
      <c r="B33" s="23" t="s">
        <v>208</v>
      </c>
      <c r="C33" s="13" t="s">
        <v>209</v>
      </c>
      <c r="D33" s="28"/>
      <c r="E33" s="21"/>
      <c r="F33" s="21"/>
      <c r="G33" s="21"/>
      <c r="H33" s="21"/>
      <c r="I33" s="21"/>
      <c r="J33" s="21"/>
      <c r="K33" s="21"/>
      <c r="L33" s="21"/>
      <c r="M33" s="29"/>
      <c r="N33" s="28"/>
      <c r="O33" s="21"/>
      <c r="P33" s="21"/>
      <c r="Q33" s="21"/>
      <c r="R33" s="21"/>
      <c r="S33" s="21"/>
      <c r="T33" s="21"/>
      <c r="U33" s="29"/>
      <c r="V33" s="28"/>
      <c r="W33" s="21"/>
      <c r="X33" s="21"/>
      <c r="Y33" s="29"/>
      <c r="Z33" s="28"/>
      <c r="AA33" s="21"/>
      <c r="AB33" s="21"/>
      <c r="AC33" s="29"/>
      <c r="AD33" s="30"/>
      <c r="AE33" s="28"/>
      <c r="AF33" s="29"/>
      <c r="AG33" s="31"/>
    </row>
    <row r="34" spans="1:33">
      <c r="A34" s="47">
        <v>27</v>
      </c>
      <c r="B34" s="51" t="s">
        <v>210</v>
      </c>
      <c r="C34" s="13" t="s">
        <v>211</v>
      </c>
      <c r="D34" s="28"/>
      <c r="E34" s="21"/>
      <c r="F34" s="21"/>
      <c r="G34" s="21"/>
      <c r="H34" s="21"/>
      <c r="I34" s="21"/>
      <c r="J34" s="21"/>
      <c r="K34" s="21"/>
      <c r="L34" s="21"/>
      <c r="M34" s="29"/>
      <c r="N34" s="28"/>
      <c r="O34" s="21"/>
      <c r="P34" s="21"/>
      <c r="Q34" s="21"/>
      <c r="R34" s="21"/>
      <c r="S34" s="21"/>
      <c r="T34" s="21"/>
      <c r="U34" s="29"/>
      <c r="V34" s="28"/>
      <c r="W34" s="21"/>
      <c r="X34" s="21"/>
      <c r="Y34" s="29"/>
      <c r="Z34" s="28"/>
      <c r="AA34" s="21"/>
      <c r="AB34" s="21"/>
      <c r="AC34" s="29"/>
      <c r="AD34" s="30"/>
      <c r="AE34" s="28"/>
      <c r="AF34" s="29"/>
      <c r="AG34" s="31"/>
    </row>
    <row r="35" spans="1:33">
      <c r="A35" s="47">
        <v>28</v>
      </c>
      <c r="B35" s="24" t="s">
        <v>212</v>
      </c>
      <c r="C35" s="13" t="s">
        <v>213</v>
      </c>
      <c r="D35" s="28"/>
      <c r="E35" s="21"/>
      <c r="F35" s="21"/>
      <c r="G35" s="21"/>
      <c r="H35" s="21"/>
      <c r="I35" s="21"/>
      <c r="J35" s="21"/>
      <c r="K35" s="21"/>
      <c r="L35" s="21"/>
      <c r="M35" s="29"/>
      <c r="N35" s="28"/>
      <c r="O35" s="21"/>
      <c r="P35" s="21"/>
      <c r="Q35" s="21"/>
      <c r="R35" s="21"/>
      <c r="S35" s="21"/>
      <c r="T35" s="21"/>
      <c r="U35" s="29"/>
      <c r="V35" s="28"/>
      <c r="W35" s="21"/>
      <c r="X35" s="21"/>
      <c r="Y35" s="29"/>
      <c r="Z35" s="28"/>
      <c r="AA35" s="21"/>
      <c r="AB35" s="21"/>
      <c r="AC35" s="29"/>
      <c r="AD35" s="30"/>
      <c r="AE35" s="28"/>
      <c r="AF35" s="29"/>
      <c r="AG35" s="31"/>
    </row>
    <row r="36" spans="1:33">
      <c r="A36" s="47"/>
      <c r="B36" s="24"/>
      <c r="C36" s="13"/>
      <c r="D36" s="28"/>
      <c r="E36" s="21"/>
      <c r="F36" s="21"/>
      <c r="G36" s="21"/>
      <c r="H36" s="21"/>
      <c r="I36" s="21"/>
      <c r="J36" s="21"/>
      <c r="K36" s="21"/>
      <c r="L36" s="21"/>
      <c r="M36" s="29"/>
      <c r="N36" s="28"/>
      <c r="O36" s="21"/>
      <c r="P36" s="21"/>
      <c r="Q36" s="21"/>
      <c r="R36" s="21"/>
      <c r="S36" s="21"/>
      <c r="T36" s="21"/>
      <c r="U36" s="29"/>
      <c r="V36" s="28"/>
      <c r="W36" s="21"/>
      <c r="X36" s="21"/>
      <c r="Y36" s="29"/>
      <c r="Z36" s="28"/>
      <c r="AA36" s="21"/>
      <c r="AB36" s="21"/>
      <c r="AC36" s="29"/>
      <c r="AD36" s="30"/>
      <c r="AE36" s="28"/>
      <c r="AF36" s="29"/>
      <c r="AG36" s="31"/>
    </row>
    <row r="37" spans="1:33" ht="15.75" thickBot="1">
      <c r="A37" s="33"/>
      <c r="B37" s="34"/>
      <c r="C37" s="35"/>
      <c r="D37" s="36"/>
      <c r="E37" s="37"/>
      <c r="F37" s="37"/>
      <c r="G37" s="37"/>
      <c r="H37" s="37"/>
      <c r="I37" s="37"/>
      <c r="J37" s="37"/>
      <c r="K37" s="37"/>
      <c r="L37" s="37"/>
      <c r="M37" s="38"/>
      <c r="N37" s="36"/>
      <c r="O37" s="37"/>
      <c r="P37" s="37"/>
      <c r="Q37" s="37"/>
      <c r="R37" s="37"/>
      <c r="S37" s="37"/>
      <c r="T37" s="37"/>
      <c r="U37" s="38"/>
      <c r="V37" s="36"/>
      <c r="W37" s="37"/>
      <c r="X37" s="37"/>
      <c r="Y37" s="38"/>
      <c r="Z37" s="36"/>
      <c r="AA37" s="37"/>
      <c r="AB37" s="37"/>
      <c r="AC37" s="38"/>
      <c r="AD37" s="39"/>
      <c r="AE37" s="28"/>
      <c r="AF37" s="29"/>
      <c r="AG37" s="40"/>
    </row>
    <row r="38" spans="1:33" ht="101.25" customHeight="1" thickBot="1">
      <c r="A38" s="72" t="s">
        <v>67</v>
      </c>
      <c r="B38" s="73"/>
      <c r="C38" s="41" t="s">
        <v>68</v>
      </c>
      <c r="D38" s="42"/>
      <c r="E38" s="43"/>
      <c r="F38" s="43"/>
      <c r="G38" s="43"/>
      <c r="H38" s="43"/>
      <c r="I38" s="43"/>
      <c r="J38" s="43"/>
      <c r="K38" s="43"/>
      <c r="L38" s="43"/>
      <c r="M38" s="44"/>
      <c r="N38" s="42"/>
      <c r="O38" s="43"/>
      <c r="P38" s="43"/>
      <c r="Q38" s="43"/>
      <c r="R38" s="43"/>
      <c r="S38" s="43"/>
      <c r="T38" s="43"/>
      <c r="U38" s="44"/>
      <c r="V38" s="42"/>
      <c r="W38" s="43"/>
      <c r="X38" s="43"/>
      <c r="Y38" s="44"/>
      <c r="Z38" s="42"/>
      <c r="AA38" s="43"/>
      <c r="AB38" s="43"/>
      <c r="AC38" s="44"/>
      <c r="AD38" s="45"/>
      <c r="AE38" s="42"/>
      <c r="AF38" s="44"/>
      <c r="AG38" s="46"/>
    </row>
  </sheetData>
  <mergeCells count="17"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8:B38"/>
    <mergeCell ref="AG5:AG7"/>
    <mergeCell ref="AH5:AH7"/>
    <mergeCell ref="D6:N6"/>
    <mergeCell ref="O6:V6"/>
    <mergeCell ref="W6:Z6"/>
    <mergeCell ref="AA6:AD6"/>
  </mergeCells>
  <conditionalFormatting sqref="AF8:AF32">
    <cfRule type="cellIs" dxfId="11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2ASC</vt:lpstr>
      <vt:lpstr>2AM</vt:lpstr>
      <vt:lpstr>2BSC</vt:lpstr>
      <vt:lpstr>2BM</vt:lpstr>
      <vt:lpstr>2CSC</vt:lpstr>
      <vt:lpstr>2CM</vt:lpstr>
      <vt:lpstr>3AL</vt:lpstr>
      <vt:lpstr>3ASC</vt:lpstr>
      <vt:lpstr>3AM</vt:lpstr>
      <vt:lpstr>3BL</vt:lpstr>
      <vt:lpstr>3BSC</vt:lpstr>
      <vt:lpstr>3BM</vt:lpstr>
      <vt:lpstr>4BL</vt:lpstr>
      <vt:lpstr>9A</vt:lpstr>
      <vt:lpstr>9B</vt:lpstr>
      <vt:lpstr>3CC L</vt:lpstr>
      <vt:lpstr>3CCH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</dc:creator>
  <cp:lastModifiedBy>Isa</cp:lastModifiedBy>
  <dcterms:created xsi:type="dcterms:W3CDTF">2013-01-25T04:11:37Z</dcterms:created>
  <dcterms:modified xsi:type="dcterms:W3CDTF">2013-01-27T19:24:45Z</dcterms:modified>
</cp:coreProperties>
</file>