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4" activeTab="16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G13" i="18"/>
  <c r="AH13"/>
  <c r="AE13"/>
  <c r="AD13"/>
  <c r="Y13"/>
  <c r="AH9" i="10"/>
  <c r="AH10"/>
  <c r="AH11"/>
  <c r="AH12"/>
  <c r="AH15"/>
  <c r="AH16"/>
  <c r="AH17"/>
  <c r="AH18"/>
  <c r="AH19"/>
  <c r="AH20"/>
  <c r="AH21"/>
  <c r="AH22"/>
  <c r="AH24"/>
  <c r="AH25"/>
  <c r="AH26"/>
  <c r="AH27"/>
  <c r="AH28"/>
  <c r="AH29"/>
  <c r="AH30"/>
  <c r="AH31"/>
  <c r="AH32"/>
  <c r="AH33"/>
  <c r="AH34"/>
  <c r="AH35"/>
  <c r="AH36"/>
  <c r="AH37"/>
  <c r="AH38"/>
  <c r="AH7"/>
  <c r="AF17"/>
  <c r="AF25"/>
  <c r="AF26"/>
  <c r="AF27"/>
  <c r="AF28"/>
  <c r="AF29"/>
  <c r="AF30"/>
  <c r="AM7"/>
  <c r="AF7" s="1"/>
  <c r="AM8"/>
  <c r="AM9"/>
  <c r="AF9" s="1"/>
  <c r="AM10"/>
  <c r="AF10" s="1"/>
  <c r="AM11"/>
  <c r="AF11" s="1"/>
  <c r="AM12"/>
  <c r="AF12" s="1"/>
  <c r="AM13"/>
  <c r="AF13" s="1"/>
  <c r="AM14"/>
  <c r="AF14" s="1"/>
  <c r="AM15"/>
  <c r="AF15" s="1"/>
  <c r="AM16"/>
  <c r="AF16" s="1"/>
  <c r="AM17"/>
  <c r="AM18"/>
  <c r="AF18" s="1"/>
  <c r="AM19"/>
  <c r="AF19" s="1"/>
  <c r="AM20"/>
  <c r="AF20" s="1"/>
  <c r="AM21"/>
  <c r="AF21" s="1"/>
  <c r="AM22"/>
  <c r="AF22" s="1"/>
  <c r="AM23"/>
  <c r="AF23" s="1"/>
  <c r="AM24"/>
  <c r="AF24" s="1"/>
  <c r="AM25"/>
  <c r="AM26"/>
  <c r="AM27"/>
  <c r="AM28"/>
  <c r="AM29"/>
  <c r="AM30"/>
  <c r="AM31"/>
  <c r="AM6"/>
  <c r="U8" i="8" l="1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7"/>
  <c r="AF8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F10" i="17"/>
  <c r="AF31"/>
  <c r="AF33"/>
  <c r="AO32"/>
  <c r="AP32"/>
  <c r="AF32" s="1"/>
  <c r="AO33"/>
  <c r="AP33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H14" s="1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H8" s="1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M31"/>
  <c r="AG30"/>
  <c r="AC30"/>
  <c r="Y30"/>
  <c r="M30"/>
  <c r="AD30" s="1"/>
  <c r="AE30" s="1"/>
  <c r="AH30" s="1"/>
  <c r="AG29"/>
  <c r="AC29"/>
  <c r="Y29"/>
  <c r="M29"/>
  <c r="AG28"/>
  <c r="AC28"/>
  <c r="Y28"/>
  <c r="M28"/>
  <c r="AG27"/>
  <c r="AC27"/>
  <c r="Y27"/>
  <c r="M27"/>
  <c r="AG26"/>
  <c r="AC26"/>
  <c r="Y26"/>
  <c r="M26"/>
  <c r="AD26" s="1"/>
  <c r="AE26" s="1"/>
  <c r="AH26" s="1"/>
  <c r="AG25"/>
  <c r="AC25"/>
  <c r="Y25"/>
  <c r="M25"/>
  <c r="AG24"/>
  <c r="AC24"/>
  <c r="Y24"/>
  <c r="M24"/>
  <c r="AD24" s="1"/>
  <c r="AE24" s="1"/>
  <c r="AH24" s="1"/>
  <c r="AG23"/>
  <c r="AC23"/>
  <c r="Y23"/>
  <c r="M23"/>
  <c r="AG22"/>
  <c r="AC22"/>
  <c r="Y22"/>
  <c r="M22"/>
  <c r="AD22" s="1"/>
  <c r="AE22" s="1"/>
  <c r="AH22" s="1"/>
  <c r="AG21"/>
  <c r="AC21"/>
  <c r="Y21"/>
  <c r="M21"/>
  <c r="AG20"/>
  <c r="AC20"/>
  <c r="Y20"/>
  <c r="M20"/>
  <c r="AD20" s="1"/>
  <c r="AE20" s="1"/>
  <c r="AH20" s="1"/>
  <c r="AG19"/>
  <c r="AC19"/>
  <c r="Y19"/>
  <c r="M19"/>
  <c r="AG18"/>
  <c r="AC18"/>
  <c r="Y18"/>
  <c r="M18"/>
  <c r="AD18" s="1"/>
  <c r="AE18" s="1"/>
  <c r="AH18" s="1"/>
  <c r="AG17"/>
  <c r="AC17"/>
  <c r="Y17"/>
  <c r="M17"/>
  <c r="AG16"/>
  <c r="AC16"/>
  <c r="Y16"/>
  <c r="M16"/>
  <c r="AD16" s="1"/>
  <c r="AE16" s="1"/>
  <c r="AH16" s="1"/>
  <c r="AG15"/>
  <c r="AC15"/>
  <c r="Y15"/>
  <c r="M15"/>
  <c r="AG14"/>
  <c r="AC14"/>
  <c r="Y14"/>
  <c r="M14"/>
  <c r="AD14" s="1"/>
  <c r="AE14" s="1"/>
  <c r="AH14" s="1"/>
  <c r="AG13"/>
  <c r="AC13"/>
  <c r="Y13"/>
  <c r="M13"/>
  <c r="AG12"/>
  <c r="AC12"/>
  <c r="Y12"/>
  <c r="M12"/>
  <c r="AD12" s="1"/>
  <c r="AE12" s="1"/>
  <c r="AH12" s="1"/>
  <c r="AG11"/>
  <c r="AC11"/>
  <c r="Y11"/>
  <c r="AD11"/>
  <c r="AE11" s="1"/>
  <c r="AH11" s="1"/>
  <c r="AG10"/>
  <c r="AC10"/>
  <c r="Y10"/>
  <c r="M10"/>
  <c r="AG9"/>
  <c r="AC9"/>
  <c r="Y9"/>
  <c r="M9"/>
  <c r="AG8"/>
  <c r="AC8"/>
  <c r="Y8"/>
  <c r="M8"/>
  <c r="AG7"/>
  <c r="AC7"/>
  <c r="Y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E14"/>
  <c r="AE24"/>
  <c r="AE26"/>
  <c r="AE28"/>
  <c r="AE32"/>
  <c r="AD9" i="4"/>
  <c r="AE9" s="1"/>
  <c r="AH9" s="1"/>
  <c r="AE16" i="10"/>
  <c r="AE18"/>
  <c r="AE22"/>
  <c r="AE30"/>
  <c r="AE34"/>
  <c r="AE36"/>
  <c r="AE38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E35"/>
  <c r="AE33"/>
  <c r="AE31"/>
  <c r="AE29"/>
  <c r="AE27"/>
  <c r="AE25"/>
  <c r="AE23"/>
  <c r="AH23" s="1"/>
  <c r="AE20"/>
  <c r="AE12"/>
  <c r="AE21"/>
  <c r="AE11"/>
  <c r="AE8"/>
  <c r="AE19" l="1"/>
  <c r="AE15"/>
  <c r="AE7"/>
  <c r="AE17"/>
  <c r="AE13"/>
  <c r="AH13" s="1"/>
  <c r="AE9"/>
</calcChain>
</file>

<file path=xl/sharedStrings.xml><?xml version="1.0" encoding="utf-8"?>
<sst xmlns="http://schemas.openxmlformats.org/spreadsheetml/2006/main" count="1433" uniqueCount="680">
  <si>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</si>
  <si>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</si>
  <si>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</si>
  <si>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</si>
  <si>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</si>
  <si>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</si>
  <si>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</si>
  <si>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</si>
  <si>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</si>
  <si>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</si>
  <si>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</si>
  <si>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</si>
  <si>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</si>
  <si>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</si>
  <si>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</si>
  <si>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</si>
  <si>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</si>
  <si>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</si>
  <si>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</si>
  <si>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</si>
  <si>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</si>
  <si>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</si>
  <si>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</si>
  <si>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</si>
  <si>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</si>
  <si>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</si>
  <si>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</si>
  <si>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</si>
  <si>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</si>
  <si>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</si>
  <si>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</si>
  <si>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</si>
  <si>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</si>
  <si>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</si>
  <si>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</si>
  <si>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</si>
  <si>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</si>
  <si>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</si>
  <si>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</si>
  <si>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</si>
  <si>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</si>
  <si>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</si>
  <si>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</si>
  <si>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</si>
  <si>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</si>
  <si>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</si>
  <si>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</si>
  <si>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</si>
  <si>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</si>
  <si>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</si>
  <si>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</si>
  <si>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</si>
  <si>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</si>
  <si>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</si>
  <si>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</si>
  <si>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</si>
  <si>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</si>
  <si>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</si>
  <si>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</si>
  <si>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</si>
  <si>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</si>
  <si>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</si>
  <si>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</si>
  <si>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</si>
  <si>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</si>
  <si>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</si>
  <si>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</si>
  <si>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</si>
  <si>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</si>
  <si>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</si>
  <si>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</si>
  <si>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</si>
  <si>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</si>
  <si>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</si>
  <si>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</si>
  <si>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</si>
  <si>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</si>
  <si>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</si>
  <si>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</si>
  <si>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</si>
  <si>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</si>
  <si>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</si>
  <si>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</si>
  <si>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</si>
  <si>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</si>
  <si>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</si>
  <si>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</si>
  <si>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</si>
  <si>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</si>
  <si>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</si>
  <si>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</si>
  <si>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</si>
  <si>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</si>
  <si>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</si>
  <si>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</si>
  <si>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</si>
  <si>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</si>
  <si>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</si>
  <si>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</si>
  <si>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</si>
  <si>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</si>
  <si>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</si>
  <si>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</si>
  <si>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</si>
  <si>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</si>
  <si>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</si>
  <si>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</si>
  <si>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</si>
  <si>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</si>
  <si>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</si>
  <si>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</si>
  <si>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</si>
  <si>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</si>
  <si>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</si>
  <si>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</si>
  <si>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</si>
  <si>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</si>
  <si>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</si>
  <si>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</si>
  <si>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</si>
  <si>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</si>
  <si>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</si>
  <si>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</si>
  <si>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</si>
  <si>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</si>
  <si>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</si>
  <si>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</si>
  <si>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</si>
  <si>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</si>
  <si>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</si>
  <si>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</si>
  <si>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</si>
  <si>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</si>
  <si>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</si>
  <si>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</si>
  <si>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</si>
  <si>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</si>
  <si>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</si>
  <si>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</si>
  <si>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</si>
  <si>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</si>
  <si>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</si>
  <si>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</si>
  <si>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</si>
  <si>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</si>
  <si>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</si>
  <si>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</si>
  <si>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</si>
  <si>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</si>
  <si>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</si>
  <si>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</si>
  <si>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</si>
  <si>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</si>
  <si>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</si>
  <si>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</si>
  <si>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</si>
  <si>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</si>
  <si>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</si>
  <si>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</si>
  <si>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</si>
  <si>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</si>
  <si>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</si>
  <si>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</si>
  <si>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</si>
  <si>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</si>
  <si>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</si>
  <si>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</si>
  <si>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</si>
  <si>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</si>
  <si>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</si>
  <si>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</si>
  <si>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</si>
  <si>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</si>
  <si>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</si>
  <si>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</si>
  <si>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</si>
  <si>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</si>
  <si>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</si>
  <si>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</si>
  <si>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</si>
  <si>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</si>
  <si>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</si>
  <si>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</si>
  <si>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</si>
  <si>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</si>
  <si>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</si>
  <si>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</si>
  <si>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</si>
  <si>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</si>
  <si>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</si>
  <si>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</si>
  <si>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</si>
  <si>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</si>
  <si>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</si>
  <si>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</si>
  <si>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</si>
  <si>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</si>
  <si>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</si>
  <si>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</si>
  <si>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</si>
  <si>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</si>
  <si>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</si>
  <si>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</si>
  <si>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</si>
  <si>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</si>
  <si>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</si>
  <si>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</si>
  <si>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</si>
  <si>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</si>
  <si>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</si>
  <si>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</si>
  <si>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</si>
  <si>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</si>
  <si>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</si>
  <si>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</si>
  <si>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</si>
  <si>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</si>
  <si>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</si>
  <si>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</si>
  <si>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</si>
  <si>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</si>
  <si>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</si>
  <si>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</si>
  <si>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</si>
  <si>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</si>
  <si>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</si>
  <si>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</si>
  <si>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</si>
  <si>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</si>
  <si>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</si>
  <si>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</si>
  <si>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</si>
  <si>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</si>
  <si>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</si>
  <si>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</si>
  <si>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</si>
  <si>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</si>
  <si>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</si>
  <si>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</si>
  <si>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</si>
  <si>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</si>
  <si>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</si>
  <si>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</si>
  <si>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</si>
  <si>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</si>
  <si>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</si>
  <si>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</si>
  <si>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</si>
  <si>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</si>
  <si>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</si>
  <si>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</si>
  <si>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</si>
  <si>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</si>
  <si>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</si>
  <si>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</si>
  <si>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</si>
  <si>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</si>
  <si>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</si>
  <si>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</si>
  <si>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</si>
  <si>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</si>
  <si>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</si>
  <si>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</si>
  <si>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</si>
  <si>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</si>
  <si>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</si>
  <si>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</si>
  <si>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</si>
  <si>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</si>
  <si>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</si>
  <si>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</si>
  <si>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</si>
  <si>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</si>
  <si>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</si>
  <si>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</si>
  <si>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</si>
  <si>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</si>
  <si>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</si>
  <si>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</si>
  <si>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</si>
  <si>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</si>
  <si>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</si>
  <si>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</si>
  <si>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</si>
  <si>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</si>
  <si>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</si>
  <si>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</si>
  <si>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</si>
  <si>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</si>
  <si>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</si>
  <si>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</si>
  <si>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</si>
  <si>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</si>
  <si>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</si>
  <si>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</si>
  <si>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</si>
  <si>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</si>
  <si>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</si>
  <si>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</si>
  <si>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</si>
  <si>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</si>
  <si>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</si>
  <si>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</si>
  <si>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</si>
  <si>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</si>
  <si>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</si>
  <si>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</si>
  <si>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</si>
  <si>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</si>
  <si>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</si>
  <si>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</si>
  <si>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</si>
  <si>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</si>
  <si>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</si>
  <si>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</si>
  <si>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</si>
  <si>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</si>
  <si>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</si>
  <si>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</si>
  <si>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</si>
  <si>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</si>
  <si>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</si>
  <si>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</si>
  <si>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</si>
  <si>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</si>
  <si>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</si>
  <si>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</si>
  <si>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</si>
  <si>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</si>
  <si>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</si>
  <si>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</si>
  <si>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</si>
  <si>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</si>
  <si>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</si>
  <si>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</si>
  <si>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</si>
  <si>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</si>
  <si>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</si>
  <si>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</si>
  <si>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</si>
  <si>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</si>
  <si>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</si>
  <si>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</si>
  <si>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</si>
  <si>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</si>
  <si>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</si>
  <si>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</si>
  <si>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</si>
  <si>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</si>
  <si>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</si>
  <si>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</si>
  <si>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</si>
  <si>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</si>
  <si>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</si>
  <si>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</si>
  <si>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</si>
  <si>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</si>
  <si>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</si>
  <si>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</si>
  <si>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</si>
  <si>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</si>
  <si>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</si>
  <si>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</si>
  <si>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</si>
  <si>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</si>
  <si>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</si>
  <si>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</si>
  <si>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</si>
  <si>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</si>
  <si>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</si>
  <si>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</si>
  <si>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</si>
  <si>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</si>
  <si>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</si>
  <si>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</si>
  <si>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</si>
  <si>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</si>
  <si>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</si>
  <si>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</si>
  <si>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</si>
  <si>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</si>
  <si>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</si>
  <si>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</si>
  <si>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</si>
  <si>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</si>
  <si>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</si>
  <si>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</si>
  <si>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</si>
  <si>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</si>
  <si>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</si>
  <si>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</si>
  <si>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</si>
  <si>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</si>
  <si>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</si>
  <si>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</si>
  <si>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</si>
  <si>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</si>
  <si>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</si>
  <si>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</si>
  <si>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</si>
  <si>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</si>
  <si>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</si>
  <si>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</si>
  <si>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</si>
  <si>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</si>
  <si>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</si>
  <si>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</si>
  <si>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</si>
  <si>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</si>
  <si>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</si>
  <si>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</si>
  <si>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</si>
  <si>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</si>
  <si>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</si>
  <si>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</si>
  <si>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</si>
  <si>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</si>
  <si>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</si>
  <si>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</si>
  <si>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</si>
  <si>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</si>
  <si>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</si>
  <si>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</si>
  <si>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</si>
  <si>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</si>
  <si>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</si>
  <si>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</si>
  <si>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</si>
  <si>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</si>
  <si>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</si>
  <si>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</si>
  <si>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</si>
  <si>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</si>
  <si>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</si>
  <si>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</si>
  <si>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</si>
  <si>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</si>
  <si>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</si>
  <si>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</si>
  <si>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</si>
  <si>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</si>
  <si>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</si>
  <si>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</si>
  <si>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</si>
  <si>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</si>
  <si>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</si>
  <si>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</si>
  <si>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</si>
  <si>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</si>
  <si>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</si>
  <si>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</si>
  <si>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</si>
  <si>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</si>
  <si>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</si>
  <si>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</si>
  <si>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</si>
  <si>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</si>
  <si>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</si>
  <si>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</si>
  <si>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</si>
  <si>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</si>
  <si>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</si>
  <si>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</si>
  <si>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</si>
  <si>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</si>
  <si>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</si>
  <si>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</si>
  <si>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</si>
  <si>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</si>
  <si>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</si>
  <si>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</si>
  <si>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</si>
  <si>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</si>
  <si>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</si>
  <si>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</si>
  <si>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</si>
  <si>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</si>
  <si>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</si>
  <si>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</si>
  <si>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</si>
  <si>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</si>
  <si>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</si>
  <si>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</si>
  <si>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</si>
  <si>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</si>
  <si>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</si>
  <si>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</si>
  <si>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</si>
  <si>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</si>
  <si>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</si>
  <si>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</si>
  <si>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</si>
  <si>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</si>
  <si>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</si>
  <si>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</si>
  <si>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</si>
  <si>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</si>
  <si>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</si>
  <si>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</si>
  <si>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</si>
  <si>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</si>
  <si>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</si>
  <si>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</si>
  <si>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</si>
  <si>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</si>
  <si>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</si>
  <si>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</si>
  <si>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</si>
  <si>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</si>
  <si>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</si>
  <si>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</si>
  <si>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</si>
  <si>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</si>
  <si>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</si>
  <si>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</si>
  <si>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</si>
  <si>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</si>
  <si>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</si>
  <si>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</si>
  <si>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</si>
  <si>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</si>
  <si>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</si>
  <si>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</si>
  <si>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</si>
  <si>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</si>
  <si>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</si>
  <si>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</si>
  <si>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</si>
  <si>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</si>
  <si>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</si>
  <si>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</si>
  <si>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</si>
  <si>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</si>
  <si>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</si>
  <si>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</si>
  <si>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</si>
  <si>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</si>
  <si>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</si>
  <si>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</si>
  <si>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</si>
  <si>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</si>
  <si>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</si>
  <si>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</si>
  <si>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</si>
  <si>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</si>
  <si>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</si>
  <si>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</si>
  <si>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</si>
  <si>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</si>
  <si>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</si>
  <si>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</si>
  <si>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</si>
  <si>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</si>
  <si>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</si>
  <si>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</si>
  <si>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</si>
  <si>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</si>
  <si>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</si>
  <si>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</si>
  <si>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</si>
  <si>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</si>
  <si>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</si>
  <si>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</si>
  <si>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</si>
  <si>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</si>
  <si>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</si>
  <si>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</si>
  <si>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</si>
  <si>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</si>
  <si>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</si>
  <si>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</si>
  <si>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</si>
  <si>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</si>
  <si>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</si>
  <si>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</si>
  <si>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</si>
  <si>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</si>
  <si>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</si>
  <si>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</si>
  <si>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</si>
  <si>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</si>
  <si>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</si>
  <si>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</si>
  <si>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</si>
  <si>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</si>
  <si>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</si>
  <si>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</si>
  <si>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</si>
  <si>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</si>
  <si>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</si>
  <si>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</si>
  <si>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</si>
  <si>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</si>
  <si>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</si>
  <si>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</si>
  <si>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</si>
  <si>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</si>
  <si>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</si>
  <si>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</si>
  <si>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</si>
  <si>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</si>
  <si>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</si>
  <si>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</si>
  <si>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</si>
  <si>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</si>
  <si>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</si>
  <si>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</si>
  <si>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</si>
  <si>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</si>
  <si>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</si>
  <si>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</si>
  <si>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</si>
  <si>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</si>
  <si>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</si>
  <si>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</si>
  <si>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</si>
  <si>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</si>
  <si>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</si>
  <si>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</si>
  <si>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</si>
  <si>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</si>
  <si>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</si>
  <si>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</si>
  <si>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</si>
  <si>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</si>
  <si>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</si>
  <si>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</si>
  <si>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</si>
  <si>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</si>
  <si>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</si>
  <si>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</si>
  <si>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</si>
  <si>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</si>
  <si>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</si>
  <si>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</si>
  <si>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</si>
  <si>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</si>
  <si>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</si>
  <si>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</si>
  <si>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</si>
  <si>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</si>
  <si>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</si>
  <si>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</si>
  <si>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</si>
  <si>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</si>
  <si>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</si>
  <si>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</si>
  <si>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</si>
  <si>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</si>
  <si>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</si>
  <si>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</si>
  <si>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</si>
  <si>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</si>
  <si>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</si>
  <si>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</si>
  <si>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</si>
  <si>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</si>
  <si>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</si>
  <si>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</si>
  <si>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</si>
  <si>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</si>
  <si>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</si>
  <si>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</si>
  <si>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</si>
  <si>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</si>
  <si>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</si>
  <si>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</si>
  <si>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</si>
  <si>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exercise-rest 29/11/2012</t>
  </si>
  <si>
    <t>phases of the moon 23/11/2012</t>
  </si>
  <si>
    <t>thanksgiving turkey 29/11/2012</t>
  </si>
  <si>
    <t>the legend of king arthur 19/11/2012</t>
  </si>
  <si>
    <t>describe the germanic houses 19/11/2012</t>
  </si>
  <si>
    <t>questions and answers review 26/11/2012</t>
  </si>
  <si>
    <t xml:space="preserve"> question 1</t>
  </si>
  <si>
    <t xml:space="preserve">question 2 </t>
  </si>
  <si>
    <t>question 3</t>
  </si>
  <si>
    <t>pagados 0,5 pendientes del parcial 1</t>
  </si>
  <si>
    <t>sc</t>
  </si>
  <si>
    <t>past tense 24/10/2012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</si>
</sst>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9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0" fontId="6" fillId="0" borderId="1" xfId="0" applyNumberFormat="1" applyFont="1" applyFill="1" applyBorder="1" applyAlignment="1">
      <alignment textRotation="90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28576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213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642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644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O21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1.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666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0</v>
      </c>
      <c r="AG10" s="34">
        <f t="shared" si="9"/>
        <v>0</v>
      </c>
      <c r="AH10" s="34">
        <f t="shared" si="10"/>
        <v>7.63</v>
      </c>
      <c r="AJ10" s="34"/>
      <c r="AK10" s="34"/>
      <c r="AL10" s="34"/>
      <c r="AM10" s="34"/>
      <c r="AN10" s="34"/>
      <c r="AO10" s="34">
        <f t="shared" si="0"/>
        <v>0</v>
      </c>
      <c r="AP10" s="34">
        <f t="shared" si="1"/>
        <v>0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644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0</v>
      </c>
      <c r="AG31" s="34">
        <f t="shared" si="9"/>
        <v>0</v>
      </c>
      <c r="AH31" s="34">
        <f t="shared" si="10"/>
        <v>6.3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/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2.25">
      <c r="A4" s="14"/>
      <c r="D4" s="15" t="s">
        <v>427</v>
      </c>
      <c r="E4" s="15" t="s">
        <v>428</v>
      </c>
      <c r="F4" s="15" t="s">
        <v>450</v>
      </c>
      <c r="G4" s="15" t="s">
        <v>654</v>
      </c>
      <c r="M4" s="16"/>
      <c r="N4" s="15" t="s">
        <v>579</v>
      </c>
      <c r="O4" s="15" t="s">
        <v>653</v>
      </c>
      <c r="P4" s="15" t="s">
        <v>656</v>
      </c>
      <c r="Q4" s="15" t="s">
        <v>652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/>
      <c r="AG10" s="34">
        <f t="shared" si="6"/>
        <v>0</v>
      </c>
      <c r="AH10" s="34">
        <f t="shared" si="7"/>
        <v>6.95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/>
      <c r="AG31" s="34">
        <f t="shared" si="6"/>
        <v>0</v>
      </c>
      <c r="AH31" s="34">
        <f t="shared" si="7"/>
        <v>5.26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0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">
      <c r="A4" s="14"/>
      <c r="D4" s="15" t="s">
        <v>450</v>
      </c>
      <c r="E4" s="15" t="s">
        <v>470</v>
      </c>
      <c r="F4" s="15" t="s">
        <v>625</v>
      </c>
      <c r="G4" s="15" t="s">
        <v>665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/>
      <c r="AG10" s="34">
        <f t="shared" si="6"/>
        <v>0</v>
      </c>
      <c r="AH10" s="34">
        <f t="shared" si="7"/>
        <v>7.74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/>
      <c r="AG31" s="34">
        <f t="shared" si="6"/>
        <v>0</v>
      </c>
      <c r="AH31" s="34">
        <f t="shared" si="7"/>
        <v>6.76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J7" sqref="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3.7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635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633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234">
      <c r="A4" s="14"/>
      <c r="D4" s="15" t="s">
        <v>460</v>
      </c>
      <c r="E4" s="15" t="s">
        <v>486</v>
      </c>
      <c r="F4" s="15" t="s">
        <v>485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646</v>
      </c>
      <c r="AM4" s="15" t="s">
        <v>647</v>
      </c>
      <c r="AN4" s="15" t="s">
        <v>648</v>
      </c>
      <c r="AO4" s="15" t="s">
        <v>649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TRUNC((AVERAGE(N7:S7)+T7),2)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4">
        <f>TRUNC((AF7*0.2),2)</f>
        <v>1.06</v>
      </c>
      <c r="AH7" s="34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1" si="6">TRUNC((AVERAGE(N8:S8)+T8),2)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4">
        <f t="shared" ref="AG8:AG39" si="10">TRUNC((AF8*0.2),2)</f>
        <v>1.38</v>
      </c>
      <c r="AH8" s="34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4">
        <f t="shared" si="10"/>
        <v>0.93</v>
      </c>
      <c r="AH9" s="34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/>
      <c r="H10" s="34"/>
      <c r="I10" s="34"/>
      <c r="J10" s="34"/>
      <c r="K10" s="34"/>
      <c r="L10" s="34"/>
      <c r="M10" s="35">
        <f t="shared" si="5"/>
        <v>8.6300000000000008</v>
      </c>
      <c r="N10" s="34">
        <v>10</v>
      </c>
      <c r="O10" s="34">
        <v>8</v>
      </c>
      <c r="P10" s="34">
        <v>5</v>
      </c>
      <c r="Q10" s="34">
        <v>8.3000000000000007</v>
      </c>
      <c r="R10" s="34"/>
      <c r="S10" s="34"/>
      <c r="T10" s="34"/>
      <c r="U10" s="35">
        <f t="shared" si="6"/>
        <v>7.82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8.83</v>
      </c>
      <c r="AE10" s="34">
        <f t="shared" si="8"/>
        <v>7.06</v>
      </c>
      <c r="AF10" s="34">
        <f t="shared" si="9"/>
        <v>8.4</v>
      </c>
      <c r="AG10" s="34">
        <f t="shared" si="10"/>
        <v>1.68</v>
      </c>
      <c r="AH10" s="34">
        <f t="shared" si="11"/>
        <v>8.74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4">
        <f t="shared" si="10"/>
        <v>1.22</v>
      </c>
      <c r="AH11" s="34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4">
        <f t="shared" si="10"/>
        <v>1.33</v>
      </c>
      <c r="AH12" s="34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/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/>
      <c r="S13" s="34"/>
      <c r="T13" s="34"/>
      <c r="U13" s="35">
        <f t="shared" si="6"/>
        <v>8.9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8.02</v>
      </c>
      <c r="AE13" s="34">
        <f t="shared" si="8"/>
        <v>6.41</v>
      </c>
      <c r="AF13" s="34">
        <f t="shared" si="9"/>
        <v>5.26</v>
      </c>
      <c r="AG13" s="34">
        <f t="shared" si="10"/>
        <v>1.05</v>
      </c>
      <c r="AH13" s="34">
        <f t="shared" si="11"/>
        <v>7.46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4">
        <f t="shared" si="10"/>
        <v>1.46</v>
      </c>
      <c r="AH14" s="34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/>
      <c r="H15" s="34"/>
      <c r="I15" s="34"/>
      <c r="J15" s="34"/>
      <c r="K15" s="34"/>
      <c r="L15" s="34"/>
      <c r="M15" s="35">
        <f t="shared" si="5"/>
        <v>9.4600000000000009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/>
      <c r="S15" s="34"/>
      <c r="T15" s="34"/>
      <c r="U15" s="35">
        <f t="shared" si="6"/>
        <v>9.35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8.7100000000000009</v>
      </c>
      <c r="AE15" s="34">
        <f t="shared" si="8"/>
        <v>6.96</v>
      </c>
      <c r="AF15" s="34">
        <f t="shared" si="9"/>
        <v>7.46</v>
      </c>
      <c r="AG15" s="34">
        <f t="shared" si="10"/>
        <v>1.49</v>
      </c>
      <c r="AH15" s="34">
        <f t="shared" si="11"/>
        <v>8.4499999999999993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4">
        <f t="shared" si="10"/>
        <v>1.3</v>
      </c>
      <c r="AH16" s="34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9.3699999999999992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9.41</v>
      </c>
      <c r="AE17" s="34">
        <f t="shared" si="8"/>
        <v>7.52</v>
      </c>
      <c r="AF17" s="34">
        <f t="shared" si="9"/>
        <v>9.1999999999999993</v>
      </c>
      <c r="AG17" s="34">
        <f t="shared" si="10"/>
        <v>1.84</v>
      </c>
      <c r="AH17" s="34">
        <f t="shared" si="11"/>
        <v>9.36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9.4499999999999993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8.4700000000000006</v>
      </c>
      <c r="AE18" s="34">
        <f t="shared" si="8"/>
        <v>6.77</v>
      </c>
      <c r="AF18" s="34">
        <f t="shared" si="9"/>
        <v>6.93</v>
      </c>
      <c r="AG18" s="34">
        <f t="shared" si="10"/>
        <v>1.38</v>
      </c>
      <c r="AH18" s="34">
        <f t="shared" si="11"/>
        <v>8.15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/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4">
        <f t="shared" si="10"/>
        <v>0.99</v>
      </c>
      <c r="AH19" s="34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4">
        <f t="shared" si="10"/>
        <v>1.1499999999999999</v>
      </c>
      <c r="AH20" s="34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9.35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7.66</v>
      </c>
      <c r="AE21" s="34">
        <f t="shared" si="8"/>
        <v>6.12</v>
      </c>
      <c r="AF21" s="34">
        <f t="shared" si="9"/>
        <v>7.43</v>
      </c>
      <c r="AG21" s="34">
        <f t="shared" si="10"/>
        <v>1.48</v>
      </c>
      <c r="AH21" s="34">
        <f t="shared" si="11"/>
        <v>7.6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4">
        <f t="shared" si="10"/>
        <v>1.38</v>
      </c>
      <c r="AH22" s="34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/>
      <c r="H23" s="34"/>
      <c r="I23" s="34"/>
      <c r="J23" s="34"/>
      <c r="K23" s="34"/>
      <c r="L23" s="34"/>
      <c r="M23" s="35">
        <f t="shared" si="5"/>
        <v>9.36</v>
      </c>
      <c r="N23" s="34">
        <v>10</v>
      </c>
      <c r="O23" s="34">
        <v>9</v>
      </c>
      <c r="P23" s="34">
        <v>10</v>
      </c>
      <c r="Q23" s="34">
        <v>7.5</v>
      </c>
      <c r="R23" s="34"/>
      <c r="S23" s="34"/>
      <c r="T23" s="34"/>
      <c r="U23" s="35">
        <f t="shared" si="6"/>
        <v>9.1199999999999992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9.06</v>
      </c>
      <c r="AE23" s="34">
        <f t="shared" si="8"/>
        <v>7.24</v>
      </c>
      <c r="AF23" s="34">
        <f t="shared" si="9"/>
        <v>5.66</v>
      </c>
      <c r="AG23" s="34">
        <f t="shared" si="10"/>
        <v>1.1299999999999999</v>
      </c>
      <c r="AH23" s="34">
        <f t="shared" si="11"/>
        <v>8.3699999999999992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4">
        <f t="shared" si="10"/>
        <v>1.3</v>
      </c>
      <c r="AH24" s="34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4">
        <f t="shared" si="10"/>
        <v>1.19</v>
      </c>
      <c r="AH25" s="34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4">
        <f t="shared" si="10"/>
        <v>1.18</v>
      </c>
      <c r="AH26" s="34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4">
        <f t="shared" si="10"/>
        <v>1.05</v>
      </c>
      <c r="AH27" s="34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4">
        <f t="shared" si="10"/>
        <v>1.03</v>
      </c>
      <c r="AH28" s="34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4">
        <f t="shared" si="10"/>
        <v>1.1299999999999999</v>
      </c>
      <c r="AH29" s="34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/>
      <c r="H30" s="34"/>
      <c r="I30" s="34"/>
      <c r="J30" s="34"/>
      <c r="K30" s="34"/>
      <c r="L30" s="34"/>
      <c r="M30" s="35">
        <f t="shared" si="5"/>
        <v>8.16</v>
      </c>
      <c r="N30" s="34">
        <v>10</v>
      </c>
      <c r="O30" s="34">
        <v>9.5</v>
      </c>
      <c r="P30" s="34">
        <v>9.9</v>
      </c>
      <c r="Q30" s="34">
        <v>8.4</v>
      </c>
      <c r="R30" s="34"/>
      <c r="S30" s="34"/>
      <c r="T30" s="34"/>
      <c r="U30" s="35">
        <f t="shared" si="6"/>
        <v>9.4499999999999993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8.31</v>
      </c>
      <c r="AE30" s="34">
        <f t="shared" si="8"/>
        <v>6.64</v>
      </c>
      <c r="AF30" s="34">
        <f t="shared" si="9"/>
        <v>6.76</v>
      </c>
      <c r="AG30" s="34">
        <f t="shared" si="10"/>
        <v>1.35</v>
      </c>
      <c r="AH30" s="34">
        <f t="shared" si="11"/>
        <v>7.99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4">
        <f t="shared" si="10"/>
        <v>1.38</v>
      </c>
      <c r="AH31" s="34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ref="U32:U39" si="12">TRUNC(AVERAGE(N32:T32),2)</f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4">
        <f t="shared" si="10"/>
        <v>0</v>
      </c>
      <c r="AH32" s="34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12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4">
        <f t="shared" si="10"/>
        <v>0</v>
      </c>
      <c r="AH33" s="34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12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4">
        <f t="shared" si="10"/>
        <v>0</v>
      </c>
      <c r="AH34" s="34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12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4">
        <f t="shared" si="10"/>
        <v>0</v>
      </c>
      <c r="AH35" s="34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12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4">
        <f t="shared" si="10"/>
        <v>0</v>
      </c>
      <c r="AH36" s="34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12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4">
        <f t="shared" si="10"/>
        <v>0</v>
      </c>
      <c r="AH37" s="34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12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4">
        <f t="shared" si="10"/>
        <v>0</v>
      </c>
      <c r="AH38" s="34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12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4">
        <f t="shared" si="10"/>
        <v>0</v>
      </c>
      <c r="AH39" s="34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4" sqref="E4:G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234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4">
        <f>TRUNC((AF7*0.2),2)</f>
        <v>1.25</v>
      </c>
      <c r="AH7" s="34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4">
        <f t="shared" ref="AG8:AG39" si="9">TRUNC((AF8*0.2),2)</f>
        <v>1</v>
      </c>
      <c r="AH8" s="34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4">
        <f t="shared" si="9"/>
        <v>0.95</v>
      </c>
      <c r="AH9" s="34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4">
        <f t="shared" si="9"/>
        <v>1.1599999999999999</v>
      </c>
      <c r="AH10" s="34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4">
        <f t="shared" si="9"/>
        <v>0.93</v>
      </c>
      <c r="AH11" s="34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4">
        <f t="shared" si="9"/>
        <v>1.1499999999999999</v>
      </c>
      <c r="AH12" s="34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4">
        <f t="shared" si="9"/>
        <v>0.92</v>
      </c>
      <c r="AH13" s="34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4">
        <f t="shared" si="9"/>
        <v>1.36</v>
      </c>
      <c r="AH14" s="34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4">
        <f t="shared" si="9"/>
        <v>1.26</v>
      </c>
      <c r="AH15" s="34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4">
        <f t="shared" si="9"/>
        <v>1.56</v>
      </c>
      <c r="AH16" s="34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4">
        <f t="shared" si="9"/>
        <v>1.4</v>
      </c>
      <c r="AH17" s="34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4">
        <f t="shared" si="9"/>
        <v>1.54</v>
      </c>
      <c r="AH18" s="34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4">
        <f t="shared" si="9"/>
        <v>1.1200000000000001</v>
      </c>
      <c r="AH19" s="34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4">
        <f t="shared" si="9"/>
        <v>1.2</v>
      </c>
      <c r="AH20" s="34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4">
        <f t="shared" si="9"/>
        <v>1.76</v>
      </c>
      <c r="AH21" s="34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4">
        <f t="shared" si="9"/>
        <v>1.47</v>
      </c>
      <c r="AH22" s="34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4">
        <f t="shared" si="9"/>
        <v>1.38</v>
      </c>
      <c r="AH23" s="34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4">
        <f t="shared" si="9"/>
        <v>1.0900000000000001</v>
      </c>
      <c r="AH24" s="34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4">
        <f t="shared" si="9"/>
        <v>1.46</v>
      </c>
      <c r="AH25" s="34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4">
        <f t="shared" si="9"/>
        <v>1.48</v>
      </c>
      <c r="AH26" s="34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4">
        <f t="shared" si="9"/>
        <v>1</v>
      </c>
      <c r="AH27" s="34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4">
        <f t="shared" si="9"/>
        <v>0.84</v>
      </c>
      <c r="AH28" s="34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4">
        <f t="shared" si="9"/>
        <v>1.02</v>
      </c>
      <c r="AH29" s="34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4">
        <f t="shared" si="9"/>
        <v>1.1399999999999999</v>
      </c>
      <c r="AH30" s="34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4">
        <f t="shared" si="9"/>
        <v>1.49</v>
      </c>
      <c r="AH31" s="34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4">
        <f t="shared" si="9"/>
        <v>0</v>
      </c>
      <c r="AH32" s="34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4">
        <f t="shared" si="9"/>
        <v>0</v>
      </c>
      <c r="AH33" s="34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4">
        <f t="shared" si="9"/>
        <v>0</v>
      </c>
      <c r="AH34" s="34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M200"/>
  <sheetViews>
    <sheetView showGridLines="0" topLeftCell="A4" zoomScale="85" workbookViewId="0">
      <pane xSplit="3" ySplit="1" topLeftCell="D19" activePane="bottomRight" state="frozen"/>
      <selection activeCell="A4" sqref="A4"/>
      <selection pane="topRight" activeCell="D4" sqref="D4"/>
      <selection pane="bottomLeft" activeCell="A5" sqref="A5"/>
      <selection pane="bottomRight" activeCell="C29" sqref="C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39" width="5.25" style="47" customWidth="1"/>
    <col min="40" max="16384" width="11" style="47"/>
  </cols>
  <sheetData>
    <row r="1" spans="1:39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9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9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9" s="15" customFormat="1" ht="219.75">
      <c r="A4" s="14"/>
      <c r="D4" s="15" t="s">
        <v>475</v>
      </c>
      <c r="E4" s="15" t="s">
        <v>672</v>
      </c>
      <c r="M4" s="16"/>
      <c r="N4" s="15" t="s">
        <v>671</v>
      </c>
      <c r="O4" s="15" t="s">
        <v>673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674</v>
      </c>
      <c r="AK4" s="75" t="s">
        <v>675</v>
      </c>
      <c r="AL4" s="75" t="s">
        <v>676</v>
      </c>
      <c r="AM4" s="15" t="s">
        <v>651</v>
      </c>
    </row>
    <row r="5" spans="1:39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</row>
    <row r="6" spans="1:39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>
        <f>SUM(AJ6:AL6)</f>
        <v>0</v>
      </c>
    </row>
    <row r="7" spans="1:39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9.4</v>
      </c>
      <c r="P7" s="34"/>
      <c r="Q7" s="34"/>
      <c r="R7" s="34"/>
      <c r="S7" s="34"/>
      <c r="T7" s="34"/>
      <c r="U7" s="35">
        <f>TRUNC(AVERAGE(N7:T7),2)</f>
        <v>9.6999999999999993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>
        <f>TRUNC(AVERAGE(M7,U7,Y7,AC7),2)</f>
        <v>9.67</v>
      </c>
      <c r="AE7" s="34">
        <f>TRUNC((AD7*0.8),2)</f>
        <v>7.73</v>
      </c>
      <c r="AF7" s="34">
        <f>AM7</f>
        <v>6.65</v>
      </c>
      <c r="AG7" s="34">
        <f>TRUNC((AF7*0.2),2)</f>
        <v>1.33</v>
      </c>
      <c r="AH7" s="34">
        <f>TRUNC((AE7+AG7),2)</f>
        <v>9.06</v>
      </c>
      <c r="AJ7" s="34">
        <v>3.9</v>
      </c>
      <c r="AK7" s="34">
        <v>0.75</v>
      </c>
      <c r="AL7" s="34">
        <v>2</v>
      </c>
      <c r="AM7" s="34">
        <f t="shared" ref="AM7:AM31" si="2">SUM(AJ7:AL7)</f>
        <v>6.65</v>
      </c>
    </row>
    <row r="8" spans="1:39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39" si="3">TRUNC(AVERAGE(D8:L8),2)</f>
        <v>9.5</v>
      </c>
      <c r="N8" s="34">
        <v>8.8000000000000007</v>
      </c>
      <c r="O8" s="34">
        <v>10</v>
      </c>
      <c r="P8" s="34"/>
      <c r="Q8" s="34"/>
      <c r="R8" s="34"/>
      <c r="S8" s="34"/>
      <c r="T8" s="34"/>
      <c r="U8" s="35">
        <f t="shared" ref="U8:U39" si="4">TRUNC(AVERAGE(N8:T8),2)</f>
        <v>9.4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5">TRUNC(AVERAGE(M8,U8,Y8,AC8),2)</f>
        <v>9.0299999999999994</v>
      </c>
      <c r="AE8" s="34">
        <f t="shared" ref="AE8:AE39" si="6">TRUNC((AD8*0.8),2)</f>
        <v>7.22</v>
      </c>
      <c r="AF8" s="34">
        <v>8.8000000000000007</v>
      </c>
      <c r="AG8" s="34">
        <f t="shared" ref="AG8:AG39" si="7">TRUNC((AF8*0.2),2)</f>
        <v>1.76</v>
      </c>
      <c r="AH8" s="34">
        <f t="shared" ref="AH8:AH38" si="8">TRUNC((AE8+AG8),2)</f>
        <v>8.98</v>
      </c>
      <c r="AI8" s="21" t="s">
        <v>677</v>
      </c>
      <c r="AJ8" s="34">
        <v>2.5</v>
      </c>
      <c r="AK8" s="34">
        <v>3.9</v>
      </c>
      <c r="AL8" s="34">
        <v>1.9</v>
      </c>
      <c r="AM8" s="34">
        <f t="shared" si="2"/>
        <v>8.3000000000000007</v>
      </c>
    </row>
    <row r="9" spans="1:39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>
        <v>9.9</v>
      </c>
      <c r="F9" s="34"/>
      <c r="G9" s="34"/>
      <c r="H9" s="34"/>
      <c r="I9" s="34"/>
      <c r="J9" s="34"/>
      <c r="K9" s="34"/>
      <c r="L9" s="34"/>
      <c r="M9" s="35">
        <f t="shared" si="3"/>
        <v>9.6999999999999993</v>
      </c>
      <c r="N9" s="34">
        <v>10</v>
      </c>
      <c r="O9" s="34">
        <v>9.4</v>
      </c>
      <c r="P9" s="34"/>
      <c r="Q9" s="34"/>
      <c r="R9" s="34"/>
      <c r="S9" s="34"/>
      <c r="T9" s="34"/>
      <c r="U9" s="35">
        <f t="shared" si="4"/>
        <v>9.6999999999999993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5"/>
        <v>9.7200000000000006</v>
      </c>
      <c r="AE9" s="34">
        <f t="shared" si="6"/>
        <v>7.77</v>
      </c>
      <c r="AF9" s="34">
        <f t="shared" ref="AF9:AF30" si="9">AM9</f>
        <v>7.1999999999999993</v>
      </c>
      <c r="AG9" s="34">
        <f t="shared" si="7"/>
        <v>1.44</v>
      </c>
      <c r="AH9" s="34">
        <f t="shared" si="8"/>
        <v>9.2100000000000009</v>
      </c>
      <c r="AJ9" s="34">
        <v>3.3</v>
      </c>
      <c r="AK9" s="34">
        <v>2</v>
      </c>
      <c r="AL9" s="34">
        <v>1.9</v>
      </c>
      <c r="AM9" s="34">
        <f t="shared" si="2"/>
        <v>7.1999999999999993</v>
      </c>
    </row>
    <row r="10" spans="1:39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9.9</v>
      </c>
      <c r="F10" s="34"/>
      <c r="G10" s="34"/>
      <c r="H10" s="34"/>
      <c r="I10" s="34"/>
      <c r="J10" s="34"/>
      <c r="K10" s="34"/>
      <c r="L10" s="34"/>
      <c r="M10" s="35">
        <f t="shared" si="3"/>
        <v>9.9499999999999993</v>
      </c>
      <c r="N10" s="34">
        <v>9.5</v>
      </c>
      <c r="O10" s="34">
        <v>9.8000000000000007</v>
      </c>
      <c r="P10" s="34"/>
      <c r="Q10" s="34"/>
      <c r="R10" s="34"/>
      <c r="S10" s="34"/>
      <c r="T10" s="34"/>
      <c r="U10" s="35">
        <f t="shared" si="4"/>
        <v>9.65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5"/>
        <v>9.7100000000000009</v>
      </c>
      <c r="AE10" s="34">
        <f t="shared" si="6"/>
        <v>7.76</v>
      </c>
      <c r="AF10" s="34">
        <f t="shared" si="9"/>
        <v>9.1999999999999993</v>
      </c>
      <c r="AG10" s="34">
        <f t="shared" si="7"/>
        <v>1.84</v>
      </c>
      <c r="AH10" s="34">
        <f t="shared" si="8"/>
        <v>9.6</v>
      </c>
      <c r="AJ10" s="34">
        <v>3.9</v>
      </c>
      <c r="AK10" s="34">
        <v>3.4</v>
      </c>
      <c r="AL10" s="34">
        <v>1.9</v>
      </c>
      <c r="AM10" s="34">
        <f t="shared" si="2"/>
        <v>9.1999999999999993</v>
      </c>
    </row>
    <row r="11" spans="1:39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3"/>
        <v>9.4499999999999993</v>
      </c>
      <c r="N11" s="34">
        <v>8</v>
      </c>
      <c r="O11" s="34">
        <v>8.6</v>
      </c>
      <c r="P11" s="34"/>
      <c r="Q11" s="34"/>
      <c r="R11" s="34"/>
      <c r="S11" s="34"/>
      <c r="T11" s="34"/>
      <c r="U11" s="35">
        <f t="shared" si="4"/>
        <v>8.3000000000000007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>
        <f t="shared" si="5"/>
        <v>8.8699999999999992</v>
      </c>
      <c r="AE11" s="34">
        <f t="shared" si="6"/>
        <v>7.09</v>
      </c>
      <c r="AF11" s="34">
        <f t="shared" si="9"/>
        <v>8.6</v>
      </c>
      <c r="AG11" s="34">
        <f t="shared" si="7"/>
        <v>1.72</v>
      </c>
      <c r="AH11" s="34">
        <f t="shared" si="8"/>
        <v>8.81</v>
      </c>
      <c r="AJ11" s="34">
        <v>3.6</v>
      </c>
      <c r="AK11" s="34">
        <v>3.5</v>
      </c>
      <c r="AL11" s="34">
        <v>1.5</v>
      </c>
      <c r="AM11" s="34">
        <f t="shared" si="2"/>
        <v>8.6</v>
      </c>
    </row>
    <row r="12" spans="1:39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3"/>
        <v>9.5</v>
      </c>
      <c r="N12" s="34">
        <v>9</v>
      </c>
      <c r="O12" s="34">
        <v>9.6</v>
      </c>
      <c r="P12" s="34"/>
      <c r="Q12" s="34"/>
      <c r="R12" s="34"/>
      <c r="S12" s="34"/>
      <c r="T12" s="34"/>
      <c r="U12" s="35">
        <f t="shared" si="4"/>
        <v>9.3000000000000007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5"/>
        <v>9.5</v>
      </c>
      <c r="AE12" s="34">
        <f t="shared" si="6"/>
        <v>7.6</v>
      </c>
      <c r="AF12" s="34">
        <f t="shared" si="9"/>
        <v>9.1999999999999993</v>
      </c>
      <c r="AG12" s="34">
        <f t="shared" si="7"/>
        <v>1.84</v>
      </c>
      <c r="AH12" s="34">
        <f t="shared" si="8"/>
        <v>9.44</v>
      </c>
      <c r="AJ12" s="34">
        <v>3.4</v>
      </c>
      <c r="AK12" s="34">
        <v>3.8</v>
      </c>
      <c r="AL12" s="34">
        <v>2</v>
      </c>
      <c r="AM12" s="34">
        <f t="shared" si="2"/>
        <v>9.1999999999999993</v>
      </c>
    </row>
    <row r="13" spans="1:39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3"/>
        <v>10</v>
      </c>
      <c r="N13" s="34">
        <v>9.6</v>
      </c>
      <c r="O13" s="34">
        <v>10</v>
      </c>
      <c r="P13" s="34"/>
      <c r="Q13" s="34"/>
      <c r="R13" s="34"/>
      <c r="S13" s="34"/>
      <c r="T13" s="34"/>
      <c r="U13" s="35">
        <f t="shared" si="4"/>
        <v>9.8000000000000007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5"/>
        <v>9.82</v>
      </c>
      <c r="AE13" s="34">
        <f t="shared" si="6"/>
        <v>7.85</v>
      </c>
      <c r="AF13" s="34">
        <f t="shared" si="9"/>
        <v>8.1</v>
      </c>
      <c r="AG13" s="34">
        <f t="shared" si="7"/>
        <v>1.62</v>
      </c>
      <c r="AH13" s="34">
        <f t="shared" si="8"/>
        <v>9.4700000000000006</v>
      </c>
      <c r="AJ13" s="34">
        <v>3.3</v>
      </c>
      <c r="AK13" s="34">
        <v>3</v>
      </c>
      <c r="AL13" s="34">
        <v>1.8</v>
      </c>
      <c r="AM13" s="34">
        <f t="shared" si="2"/>
        <v>8.1</v>
      </c>
    </row>
    <row r="14" spans="1:39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9.9</v>
      </c>
      <c r="F14" s="34"/>
      <c r="G14" s="34"/>
      <c r="H14" s="34"/>
      <c r="I14" s="34"/>
      <c r="J14" s="34"/>
      <c r="K14" s="34"/>
      <c r="L14" s="34"/>
      <c r="M14" s="35">
        <f t="shared" si="3"/>
        <v>9.9499999999999993</v>
      </c>
      <c r="N14" s="34">
        <v>6.2</v>
      </c>
      <c r="O14" s="34">
        <v>9.6</v>
      </c>
      <c r="P14" s="34"/>
      <c r="Q14" s="34"/>
      <c r="R14" s="34"/>
      <c r="S14" s="34"/>
      <c r="T14" s="34"/>
      <c r="U14" s="35">
        <f t="shared" si="4"/>
        <v>7.9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>
        <f t="shared" si="5"/>
        <v>9.2100000000000009</v>
      </c>
      <c r="AE14" s="34">
        <f t="shared" si="6"/>
        <v>7.36</v>
      </c>
      <c r="AF14" s="34">
        <f t="shared" si="9"/>
        <v>6.7</v>
      </c>
      <c r="AG14" s="34">
        <f t="shared" si="7"/>
        <v>1.34</v>
      </c>
      <c r="AH14" s="34">
        <f t="shared" si="8"/>
        <v>8.6999999999999993</v>
      </c>
      <c r="AJ14" s="34">
        <v>2.7</v>
      </c>
      <c r="AK14" s="34">
        <v>2.2000000000000002</v>
      </c>
      <c r="AL14" s="34">
        <v>1.8</v>
      </c>
      <c r="AM14" s="34">
        <f t="shared" si="2"/>
        <v>6.7</v>
      </c>
    </row>
    <row r="15" spans="1:39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3"/>
        <v>8.5</v>
      </c>
      <c r="N15" s="34">
        <v>10</v>
      </c>
      <c r="O15" s="34">
        <v>9.6</v>
      </c>
      <c r="P15" s="34"/>
      <c r="Q15" s="34"/>
      <c r="R15" s="34"/>
      <c r="S15" s="34"/>
      <c r="T15" s="34"/>
      <c r="U15" s="35">
        <f t="shared" si="4"/>
        <v>9.8000000000000007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>
        <f t="shared" si="5"/>
        <v>9.32</v>
      </c>
      <c r="AE15" s="34">
        <f t="shared" si="6"/>
        <v>7.45</v>
      </c>
      <c r="AF15" s="34">
        <f t="shared" si="9"/>
        <v>7.25</v>
      </c>
      <c r="AG15" s="34">
        <f t="shared" si="7"/>
        <v>1.45</v>
      </c>
      <c r="AH15" s="34">
        <f t="shared" si="8"/>
        <v>8.9</v>
      </c>
      <c r="AJ15" s="34">
        <v>2.8</v>
      </c>
      <c r="AK15" s="34">
        <v>2.95</v>
      </c>
      <c r="AL15" s="34">
        <v>1.5</v>
      </c>
      <c r="AM15" s="34">
        <f t="shared" si="2"/>
        <v>7.25</v>
      </c>
    </row>
    <row r="16" spans="1:39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3"/>
        <v>9.5</v>
      </c>
      <c r="N16" s="34">
        <v>9.1999999999999993</v>
      </c>
      <c r="O16" s="34">
        <v>7.8</v>
      </c>
      <c r="P16" s="34"/>
      <c r="Q16" s="34"/>
      <c r="R16" s="34"/>
      <c r="S16" s="34"/>
      <c r="T16" s="34"/>
      <c r="U16" s="35">
        <f t="shared" si="4"/>
        <v>8.5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>
        <f t="shared" si="5"/>
        <v>8.68</v>
      </c>
      <c r="AE16" s="34">
        <f t="shared" si="6"/>
        <v>6.94</v>
      </c>
      <c r="AF16" s="34">
        <f t="shared" si="9"/>
        <v>6.1</v>
      </c>
      <c r="AG16" s="34">
        <f t="shared" si="7"/>
        <v>1.22</v>
      </c>
      <c r="AH16" s="34">
        <f t="shared" si="8"/>
        <v>8.16</v>
      </c>
      <c r="AJ16" s="34">
        <v>1.3</v>
      </c>
      <c r="AK16" s="34">
        <v>2.9</v>
      </c>
      <c r="AL16" s="34">
        <v>1.9</v>
      </c>
      <c r="AM16" s="34">
        <f t="shared" si="2"/>
        <v>6.1</v>
      </c>
    </row>
    <row r="17" spans="1:39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3"/>
        <v>10</v>
      </c>
      <c r="N17" s="34">
        <v>9.8000000000000007</v>
      </c>
      <c r="O17" s="34">
        <v>9.8000000000000007</v>
      </c>
      <c r="P17" s="34"/>
      <c r="Q17" s="34"/>
      <c r="R17" s="34"/>
      <c r="S17" s="34"/>
      <c r="T17" s="34"/>
      <c r="U17" s="35">
        <f t="shared" si="4"/>
        <v>9.8000000000000007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>
        <f t="shared" si="5"/>
        <v>9.8800000000000008</v>
      </c>
      <c r="AE17" s="34">
        <f t="shared" si="6"/>
        <v>7.9</v>
      </c>
      <c r="AF17" s="34">
        <f t="shared" si="9"/>
        <v>8.1</v>
      </c>
      <c r="AG17" s="34">
        <f t="shared" si="7"/>
        <v>1.62</v>
      </c>
      <c r="AH17" s="34">
        <f t="shared" si="8"/>
        <v>9.52</v>
      </c>
      <c r="AJ17" s="34">
        <v>3.5</v>
      </c>
      <c r="AK17" s="34">
        <v>2.9</v>
      </c>
      <c r="AL17" s="34">
        <v>1.7</v>
      </c>
      <c r="AM17" s="34">
        <f t="shared" si="2"/>
        <v>8.1</v>
      </c>
    </row>
    <row r="18" spans="1:39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3"/>
        <v>10</v>
      </c>
      <c r="N18" s="34">
        <v>9.5</v>
      </c>
      <c r="O18" s="34">
        <v>9</v>
      </c>
      <c r="P18" s="34"/>
      <c r="Q18" s="34"/>
      <c r="R18" s="34"/>
      <c r="S18" s="34"/>
      <c r="T18" s="34"/>
      <c r="U18" s="35">
        <f t="shared" si="4"/>
        <v>9.25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>
        <f t="shared" si="5"/>
        <v>9.43</v>
      </c>
      <c r="AE18" s="34">
        <f t="shared" si="6"/>
        <v>7.54</v>
      </c>
      <c r="AF18" s="34">
        <f t="shared" si="9"/>
        <v>5.9</v>
      </c>
      <c r="AG18" s="34">
        <f t="shared" si="7"/>
        <v>1.18</v>
      </c>
      <c r="AH18" s="34">
        <f t="shared" si="8"/>
        <v>8.7200000000000006</v>
      </c>
      <c r="AJ18" s="34">
        <v>2.9</v>
      </c>
      <c r="AK18" s="34">
        <v>1</v>
      </c>
      <c r="AL18" s="34">
        <v>2</v>
      </c>
      <c r="AM18" s="34">
        <f t="shared" si="2"/>
        <v>5.9</v>
      </c>
    </row>
    <row r="19" spans="1:39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9</v>
      </c>
      <c r="F19" s="34"/>
      <c r="G19" s="34"/>
      <c r="H19" s="34"/>
      <c r="I19" s="34"/>
      <c r="J19" s="34"/>
      <c r="K19" s="34"/>
      <c r="L19" s="34"/>
      <c r="M19" s="35">
        <f t="shared" si="3"/>
        <v>9.5</v>
      </c>
      <c r="N19" s="34">
        <v>9.5</v>
      </c>
      <c r="O19" s="34">
        <v>9.6</v>
      </c>
      <c r="P19" s="34"/>
      <c r="Q19" s="34"/>
      <c r="R19" s="34"/>
      <c r="S19" s="34"/>
      <c r="T19" s="34"/>
      <c r="U19" s="35">
        <f t="shared" si="4"/>
        <v>9.5500000000000007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5"/>
        <v>9.76</v>
      </c>
      <c r="AE19" s="34">
        <f t="shared" si="6"/>
        <v>7.8</v>
      </c>
      <c r="AF19" s="34">
        <f t="shared" si="9"/>
        <v>9.3000000000000007</v>
      </c>
      <c r="AG19" s="34">
        <f t="shared" si="7"/>
        <v>1.86</v>
      </c>
      <c r="AH19" s="34">
        <f t="shared" si="8"/>
        <v>9.66</v>
      </c>
      <c r="AJ19" s="34">
        <v>3.9</v>
      </c>
      <c r="AK19" s="34">
        <v>3.9</v>
      </c>
      <c r="AL19" s="34">
        <v>1.5</v>
      </c>
      <c r="AM19" s="34">
        <f t="shared" si="2"/>
        <v>9.3000000000000007</v>
      </c>
    </row>
    <row r="20" spans="1:39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9</v>
      </c>
      <c r="F20" s="34"/>
      <c r="G20" s="34"/>
      <c r="H20" s="34"/>
      <c r="I20" s="34"/>
      <c r="J20" s="34"/>
      <c r="K20" s="34"/>
      <c r="L20" s="34"/>
      <c r="M20" s="35">
        <f t="shared" si="3"/>
        <v>9.5</v>
      </c>
      <c r="N20" s="34">
        <v>8.8000000000000007</v>
      </c>
      <c r="O20" s="34">
        <v>9</v>
      </c>
      <c r="P20" s="34"/>
      <c r="Q20" s="34"/>
      <c r="R20" s="34"/>
      <c r="S20" s="34"/>
      <c r="T20" s="34"/>
      <c r="U20" s="35">
        <f t="shared" si="4"/>
        <v>8.9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>
        <f t="shared" si="5"/>
        <v>8.77</v>
      </c>
      <c r="AE20" s="34">
        <f t="shared" si="6"/>
        <v>7.01</v>
      </c>
      <c r="AF20" s="34">
        <f t="shared" si="9"/>
        <v>7.9</v>
      </c>
      <c r="AG20" s="34">
        <f t="shared" si="7"/>
        <v>1.58</v>
      </c>
      <c r="AH20" s="34">
        <f t="shared" si="8"/>
        <v>8.59</v>
      </c>
      <c r="AJ20" s="34">
        <v>3.4</v>
      </c>
      <c r="AK20" s="34">
        <v>3</v>
      </c>
      <c r="AL20" s="34">
        <v>1.5</v>
      </c>
      <c r="AM20" s="34">
        <f t="shared" si="2"/>
        <v>7.9</v>
      </c>
    </row>
    <row r="21" spans="1:39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3"/>
        <v>9.9</v>
      </c>
      <c r="N21" s="34">
        <v>7.5</v>
      </c>
      <c r="O21" s="34">
        <v>9.6</v>
      </c>
      <c r="P21" s="34"/>
      <c r="Q21" s="34"/>
      <c r="R21" s="34"/>
      <c r="S21" s="34"/>
      <c r="T21" s="34"/>
      <c r="U21" s="35">
        <f t="shared" si="4"/>
        <v>8.5500000000000007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>
        <f t="shared" si="5"/>
        <v>8.42</v>
      </c>
      <c r="AE21" s="34">
        <f t="shared" si="6"/>
        <v>6.73</v>
      </c>
      <c r="AF21" s="34">
        <f t="shared" si="9"/>
        <v>6.55</v>
      </c>
      <c r="AG21" s="34">
        <f t="shared" si="7"/>
        <v>1.31</v>
      </c>
      <c r="AH21" s="34">
        <f t="shared" si="8"/>
        <v>8.0399999999999991</v>
      </c>
      <c r="AJ21" s="34">
        <v>2.75</v>
      </c>
      <c r="AK21" s="34">
        <v>2.5</v>
      </c>
      <c r="AL21" s="34">
        <v>1.3</v>
      </c>
      <c r="AM21" s="34">
        <f t="shared" si="2"/>
        <v>6.55</v>
      </c>
    </row>
    <row r="22" spans="1:39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3"/>
        <v>9.9499999999999993</v>
      </c>
      <c r="N22" s="34">
        <v>8</v>
      </c>
      <c r="O22" s="34">
        <v>9.5</v>
      </c>
      <c r="P22" s="34"/>
      <c r="Q22" s="34"/>
      <c r="R22" s="34"/>
      <c r="S22" s="34"/>
      <c r="T22" s="34"/>
      <c r="U22" s="35">
        <f t="shared" si="4"/>
        <v>8.75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>
        <f t="shared" si="5"/>
        <v>8.86</v>
      </c>
      <c r="AE22" s="34">
        <f t="shared" si="6"/>
        <v>7.08</v>
      </c>
      <c r="AF22" s="34">
        <f t="shared" si="9"/>
        <v>5.25</v>
      </c>
      <c r="AG22" s="34">
        <f t="shared" si="7"/>
        <v>1.05</v>
      </c>
      <c r="AH22" s="34">
        <f t="shared" si="8"/>
        <v>8.1300000000000008</v>
      </c>
      <c r="AJ22" s="34">
        <v>2.7</v>
      </c>
      <c r="AK22" s="34">
        <v>1.8</v>
      </c>
      <c r="AL22" s="34">
        <v>0.75</v>
      </c>
      <c r="AM22" s="34">
        <f t="shared" si="2"/>
        <v>5.25</v>
      </c>
    </row>
    <row r="23" spans="1:39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>
        <v>8</v>
      </c>
      <c r="F23" s="34"/>
      <c r="G23" s="34"/>
      <c r="H23" s="34"/>
      <c r="I23" s="34"/>
      <c r="J23" s="34"/>
      <c r="K23" s="34"/>
      <c r="L23" s="34"/>
      <c r="M23" s="35">
        <f t="shared" si="3"/>
        <v>8.9</v>
      </c>
      <c r="N23" s="34">
        <v>8.6999999999999993</v>
      </c>
      <c r="O23" s="34">
        <v>8</v>
      </c>
      <c r="P23" s="34"/>
      <c r="Q23" s="34"/>
      <c r="R23" s="34"/>
      <c r="S23" s="34"/>
      <c r="T23" s="34"/>
      <c r="U23" s="35">
        <f t="shared" si="4"/>
        <v>8.35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5"/>
        <v>8.98</v>
      </c>
      <c r="AE23" s="34">
        <f t="shared" si="6"/>
        <v>7.18</v>
      </c>
      <c r="AF23" s="34">
        <f t="shared" si="9"/>
        <v>8</v>
      </c>
      <c r="AG23" s="34">
        <f t="shared" si="7"/>
        <v>1.6</v>
      </c>
      <c r="AH23" s="34">
        <f t="shared" si="8"/>
        <v>8.7799999999999994</v>
      </c>
      <c r="AJ23" s="34">
        <v>3.5</v>
      </c>
      <c r="AK23" s="34">
        <v>3</v>
      </c>
      <c r="AL23" s="34">
        <v>1.5</v>
      </c>
      <c r="AM23" s="34">
        <f t="shared" si="2"/>
        <v>8</v>
      </c>
    </row>
    <row r="24" spans="1:39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>
        <v>9.6</v>
      </c>
      <c r="F24" s="34"/>
      <c r="G24" s="34"/>
      <c r="H24" s="34"/>
      <c r="I24" s="34"/>
      <c r="J24" s="34"/>
      <c r="K24" s="34"/>
      <c r="L24" s="34"/>
      <c r="M24" s="35">
        <f t="shared" si="3"/>
        <v>9.5500000000000007</v>
      </c>
      <c r="N24" s="34">
        <v>9.1</v>
      </c>
      <c r="O24" s="34">
        <v>10</v>
      </c>
      <c r="P24" s="34"/>
      <c r="Q24" s="34"/>
      <c r="R24" s="34"/>
      <c r="S24" s="34"/>
      <c r="T24" s="34"/>
      <c r="U24" s="35">
        <f t="shared" si="4"/>
        <v>9.5500000000000007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5"/>
        <v>9.58</v>
      </c>
      <c r="AE24" s="34">
        <f t="shared" si="6"/>
        <v>7.66</v>
      </c>
      <c r="AF24" s="34">
        <f t="shared" si="9"/>
        <v>8.6999999999999993</v>
      </c>
      <c r="AG24" s="34">
        <f t="shared" si="7"/>
        <v>1.74</v>
      </c>
      <c r="AH24" s="34">
        <f t="shared" si="8"/>
        <v>9.4</v>
      </c>
      <c r="AJ24" s="34">
        <v>3.4</v>
      </c>
      <c r="AK24" s="34">
        <v>3.8</v>
      </c>
      <c r="AL24" s="34">
        <v>1.5</v>
      </c>
      <c r="AM24" s="34">
        <f t="shared" si="2"/>
        <v>8.6999999999999993</v>
      </c>
    </row>
    <row r="25" spans="1:39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3"/>
        <v>#DIV/0!</v>
      </c>
      <c r="N25" s="34"/>
      <c r="O25" s="34"/>
      <c r="P25" s="34"/>
      <c r="Q25" s="34"/>
      <c r="R25" s="34"/>
      <c r="S25" s="34"/>
      <c r="T25" s="34"/>
      <c r="U25" s="35" t="e">
        <f t="shared" si="4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5"/>
        <v>#DIV/0!</v>
      </c>
      <c r="AE25" s="34" t="e">
        <f t="shared" si="6"/>
        <v>#DIV/0!</v>
      </c>
      <c r="AF25" s="34">
        <f t="shared" si="9"/>
        <v>0</v>
      </c>
      <c r="AG25" s="34">
        <f t="shared" si="7"/>
        <v>0</v>
      </c>
      <c r="AH25" s="34" t="e">
        <f t="shared" si="8"/>
        <v>#DIV/0!</v>
      </c>
      <c r="AJ25" s="34"/>
      <c r="AK25" s="34"/>
      <c r="AL25" s="34"/>
      <c r="AM25" s="34">
        <f t="shared" si="2"/>
        <v>0</v>
      </c>
    </row>
    <row r="26" spans="1:39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3"/>
        <v>#DIV/0!</v>
      </c>
      <c r="N26" s="34"/>
      <c r="O26" s="34"/>
      <c r="P26" s="34"/>
      <c r="Q26" s="34"/>
      <c r="R26" s="34"/>
      <c r="S26" s="34"/>
      <c r="T26" s="34"/>
      <c r="U26" s="35" t="e">
        <f t="shared" si="4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5"/>
        <v>#DIV/0!</v>
      </c>
      <c r="AE26" s="34" t="e">
        <f t="shared" si="6"/>
        <v>#DIV/0!</v>
      </c>
      <c r="AF26" s="34">
        <f t="shared" si="9"/>
        <v>0</v>
      </c>
      <c r="AG26" s="34">
        <f t="shared" si="7"/>
        <v>0</v>
      </c>
      <c r="AH26" s="34" t="e">
        <f t="shared" si="8"/>
        <v>#DIV/0!</v>
      </c>
      <c r="AJ26" s="34"/>
      <c r="AK26" s="34"/>
      <c r="AL26" s="34"/>
      <c r="AM26" s="34">
        <f t="shared" si="2"/>
        <v>0</v>
      </c>
    </row>
    <row r="27" spans="1:39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3"/>
        <v>#DIV/0!</v>
      </c>
      <c r="N27" s="34"/>
      <c r="O27" s="34"/>
      <c r="P27" s="34"/>
      <c r="Q27" s="34"/>
      <c r="R27" s="34"/>
      <c r="S27" s="34"/>
      <c r="T27" s="34"/>
      <c r="U27" s="35" t="e">
        <f t="shared" si="4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5"/>
        <v>#DIV/0!</v>
      </c>
      <c r="AE27" s="34" t="e">
        <f t="shared" si="6"/>
        <v>#DIV/0!</v>
      </c>
      <c r="AF27" s="34">
        <f t="shared" si="9"/>
        <v>0</v>
      </c>
      <c r="AG27" s="34">
        <f t="shared" si="7"/>
        <v>0</v>
      </c>
      <c r="AH27" s="34" t="e">
        <f t="shared" si="8"/>
        <v>#DIV/0!</v>
      </c>
      <c r="AJ27" s="34"/>
      <c r="AK27" s="34"/>
      <c r="AL27" s="34"/>
      <c r="AM27" s="34">
        <f t="shared" si="2"/>
        <v>0</v>
      </c>
    </row>
    <row r="28" spans="1:39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3"/>
        <v>#DIV/0!</v>
      </c>
      <c r="N28" s="34"/>
      <c r="O28" s="34"/>
      <c r="P28" s="34"/>
      <c r="Q28" s="34"/>
      <c r="R28" s="34"/>
      <c r="S28" s="34"/>
      <c r="T28" s="34"/>
      <c r="U28" s="35" t="e">
        <f t="shared" si="4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5"/>
        <v>#DIV/0!</v>
      </c>
      <c r="AE28" s="34" t="e">
        <f t="shared" si="6"/>
        <v>#DIV/0!</v>
      </c>
      <c r="AF28" s="34">
        <f t="shared" si="9"/>
        <v>0</v>
      </c>
      <c r="AG28" s="34">
        <f t="shared" si="7"/>
        <v>0</v>
      </c>
      <c r="AH28" s="34" t="e">
        <f t="shared" si="8"/>
        <v>#DIV/0!</v>
      </c>
      <c r="AJ28" s="34"/>
      <c r="AK28" s="34"/>
      <c r="AL28" s="34"/>
      <c r="AM28" s="34">
        <f t="shared" si="2"/>
        <v>0</v>
      </c>
    </row>
    <row r="29" spans="1:39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3"/>
        <v>#DIV/0!</v>
      </c>
      <c r="N29" s="34"/>
      <c r="O29" s="34"/>
      <c r="P29" s="34"/>
      <c r="Q29" s="34"/>
      <c r="R29" s="34"/>
      <c r="S29" s="34"/>
      <c r="T29" s="34"/>
      <c r="U29" s="35" t="e">
        <f t="shared" si="4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5"/>
        <v>#DIV/0!</v>
      </c>
      <c r="AE29" s="34" t="e">
        <f t="shared" si="6"/>
        <v>#DIV/0!</v>
      </c>
      <c r="AF29" s="34">
        <f t="shared" si="9"/>
        <v>0</v>
      </c>
      <c r="AG29" s="34">
        <f t="shared" si="7"/>
        <v>0</v>
      </c>
      <c r="AH29" s="34" t="e">
        <f t="shared" si="8"/>
        <v>#DIV/0!</v>
      </c>
      <c r="AJ29" s="34"/>
      <c r="AK29" s="34"/>
      <c r="AL29" s="34"/>
      <c r="AM29" s="34">
        <f t="shared" si="2"/>
        <v>0</v>
      </c>
    </row>
    <row r="30" spans="1:39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3"/>
        <v>#DIV/0!</v>
      </c>
      <c r="N30" s="34"/>
      <c r="O30" s="34"/>
      <c r="P30" s="34"/>
      <c r="Q30" s="34"/>
      <c r="R30" s="34"/>
      <c r="S30" s="34"/>
      <c r="T30" s="34"/>
      <c r="U30" s="35" t="e">
        <f t="shared" si="4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5"/>
        <v>#DIV/0!</v>
      </c>
      <c r="AE30" s="34" t="e">
        <f t="shared" si="6"/>
        <v>#DIV/0!</v>
      </c>
      <c r="AF30" s="34">
        <f t="shared" si="9"/>
        <v>0</v>
      </c>
      <c r="AG30" s="34">
        <f t="shared" si="7"/>
        <v>0</v>
      </c>
      <c r="AH30" s="34" t="e">
        <f t="shared" si="8"/>
        <v>#DIV/0!</v>
      </c>
      <c r="AJ30" s="34"/>
      <c r="AK30" s="34"/>
      <c r="AL30" s="34"/>
      <c r="AM30" s="34">
        <f t="shared" si="2"/>
        <v>0</v>
      </c>
    </row>
    <row r="31" spans="1:39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3"/>
        <v>#DIV/0!</v>
      </c>
      <c r="N31" s="34"/>
      <c r="O31" s="34"/>
      <c r="P31" s="34"/>
      <c r="Q31" s="34"/>
      <c r="R31" s="34"/>
      <c r="S31" s="34"/>
      <c r="T31" s="34"/>
      <c r="U31" s="35" t="e">
        <f t="shared" si="4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5"/>
        <v>#DIV/0!</v>
      </c>
      <c r="AE31" s="34" t="e">
        <f t="shared" si="6"/>
        <v>#DIV/0!</v>
      </c>
      <c r="AF31" s="37"/>
      <c r="AG31" s="34">
        <f t="shared" si="7"/>
        <v>0</v>
      </c>
      <c r="AH31" s="34" t="e">
        <f t="shared" si="8"/>
        <v>#DIV/0!</v>
      </c>
      <c r="AJ31" s="34"/>
      <c r="AK31" s="34"/>
      <c r="AL31" s="34"/>
      <c r="AM31" s="34">
        <f t="shared" si="2"/>
        <v>0</v>
      </c>
    </row>
    <row r="32" spans="1:39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3"/>
        <v>#DIV/0!</v>
      </c>
      <c r="N32" s="34"/>
      <c r="O32" s="34"/>
      <c r="P32" s="34"/>
      <c r="Q32" s="34"/>
      <c r="R32" s="34"/>
      <c r="S32" s="34"/>
      <c r="T32" s="34"/>
      <c r="U32" s="35" t="e">
        <f t="shared" si="4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5"/>
        <v>#DIV/0!</v>
      </c>
      <c r="AE32" s="34" t="e">
        <f t="shared" si="6"/>
        <v>#DIV/0!</v>
      </c>
      <c r="AF32" s="37"/>
      <c r="AG32" s="34">
        <f t="shared" si="7"/>
        <v>0</v>
      </c>
      <c r="AH32" s="34" t="e">
        <f t="shared" si="8"/>
        <v>#DIV/0!</v>
      </c>
      <c r="AJ32" s="34"/>
      <c r="AK32" s="34"/>
      <c r="AL32" s="34"/>
      <c r="AM32" s="34"/>
    </row>
    <row r="33" spans="1:39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3"/>
        <v>#DIV/0!</v>
      </c>
      <c r="N33" s="34"/>
      <c r="O33" s="34"/>
      <c r="P33" s="34"/>
      <c r="Q33" s="34"/>
      <c r="R33" s="34"/>
      <c r="S33" s="34"/>
      <c r="T33" s="34"/>
      <c r="U33" s="35" t="e">
        <f t="shared" si="4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5"/>
        <v>#DIV/0!</v>
      </c>
      <c r="AE33" s="34" t="e">
        <f t="shared" si="6"/>
        <v>#DIV/0!</v>
      </c>
      <c r="AF33" s="37"/>
      <c r="AG33" s="34">
        <f t="shared" si="7"/>
        <v>0</v>
      </c>
      <c r="AH33" s="34" t="e">
        <f t="shared" si="8"/>
        <v>#DIV/0!</v>
      </c>
      <c r="AJ33" s="34"/>
      <c r="AK33" s="34"/>
      <c r="AL33" s="34"/>
      <c r="AM33" s="34"/>
    </row>
    <row r="34" spans="1:39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3"/>
        <v>#DIV/0!</v>
      </c>
      <c r="N34" s="34"/>
      <c r="O34" s="34"/>
      <c r="P34" s="34"/>
      <c r="Q34" s="34"/>
      <c r="R34" s="34"/>
      <c r="S34" s="34"/>
      <c r="T34" s="34"/>
      <c r="U34" s="35" t="e">
        <f t="shared" si="4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5"/>
        <v>#DIV/0!</v>
      </c>
      <c r="AE34" s="34" t="e">
        <f t="shared" si="6"/>
        <v>#DIV/0!</v>
      </c>
      <c r="AF34" s="37"/>
      <c r="AG34" s="34">
        <f t="shared" si="7"/>
        <v>0</v>
      </c>
      <c r="AH34" s="34" t="e">
        <f t="shared" si="8"/>
        <v>#DIV/0!</v>
      </c>
      <c r="AJ34" s="34"/>
      <c r="AK34" s="34"/>
      <c r="AL34" s="34"/>
      <c r="AM34" s="34"/>
    </row>
    <row r="35" spans="1:39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3"/>
        <v>#DIV/0!</v>
      </c>
      <c r="N35" s="34"/>
      <c r="O35" s="34"/>
      <c r="P35" s="34"/>
      <c r="Q35" s="34"/>
      <c r="R35" s="34"/>
      <c r="S35" s="34"/>
      <c r="T35" s="34"/>
      <c r="U35" s="35" t="e">
        <f t="shared" si="4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5"/>
        <v>#DIV/0!</v>
      </c>
      <c r="AE35" s="34" t="e">
        <f t="shared" si="6"/>
        <v>#DIV/0!</v>
      </c>
      <c r="AF35" s="37"/>
      <c r="AG35" s="34">
        <f t="shared" si="7"/>
        <v>0</v>
      </c>
      <c r="AH35" s="34" t="e">
        <f t="shared" si="8"/>
        <v>#DIV/0!</v>
      </c>
      <c r="AJ35" s="34"/>
      <c r="AK35" s="34"/>
      <c r="AL35" s="34"/>
      <c r="AM35" s="34"/>
    </row>
    <row r="36" spans="1:39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5"/>
        <v>#DIV/0!</v>
      </c>
      <c r="AE36" s="34" t="e">
        <f t="shared" si="6"/>
        <v>#DIV/0!</v>
      </c>
      <c r="AF36" s="37"/>
      <c r="AG36" s="34">
        <f t="shared" si="7"/>
        <v>0</v>
      </c>
      <c r="AH36" s="34" t="e">
        <f t="shared" si="8"/>
        <v>#DIV/0!</v>
      </c>
      <c r="AJ36" s="34"/>
      <c r="AK36" s="34"/>
      <c r="AL36" s="34"/>
      <c r="AM36" s="34"/>
    </row>
    <row r="37" spans="1:39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5"/>
        <v>#DIV/0!</v>
      </c>
      <c r="AE37" s="34" t="e">
        <f t="shared" si="6"/>
        <v>#DIV/0!</v>
      </c>
      <c r="AF37" s="37"/>
      <c r="AG37" s="34">
        <f t="shared" si="7"/>
        <v>0</v>
      </c>
      <c r="AH37" s="34" t="e">
        <f t="shared" si="8"/>
        <v>#DIV/0!</v>
      </c>
      <c r="AJ37" s="34"/>
      <c r="AK37" s="34"/>
      <c r="AL37" s="34"/>
      <c r="AM37" s="34"/>
    </row>
    <row r="38" spans="1:39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5"/>
        <v>#DIV/0!</v>
      </c>
      <c r="AE38" s="34" t="e">
        <f t="shared" si="6"/>
        <v>#DIV/0!</v>
      </c>
      <c r="AF38" s="37"/>
      <c r="AG38" s="34">
        <f t="shared" si="7"/>
        <v>0</v>
      </c>
      <c r="AH38" s="34" t="e">
        <f t="shared" si="8"/>
        <v>#DIV/0!</v>
      </c>
      <c r="AJ38" s="34"/>
      <c r="AK38" s="34"/>
      <c r="AL38" s="34"/>
      <c r="AM38" s="34"/>
    </row>
    <row r="39" spans="1:39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5"/>
        <v>#DIV/0!</v>
      </c>
      <c r="AE39" s="34" t="e">
        <f t="shared" si="6"/>
        <v>#DIV/0!</v>
      </c>
      <c r="AF39" s="37"/>
      <c r="AG39" s="34">
        <f t="shared" si="7"/>
        <v>0</v>
      </c>
      <c r="AH39" s="34" t="e">
        <f t="shared" ref="AH39" si="10">TRUNC((AE39+AG39),1)</f>
        <v>#DIV/0!</v>
      </c>
      <c r="AJ39" s="34"/>
      <c r="AK39" s="34"/>
      <c r="AL39" s="34"/>
      <c r="AM39" s="34"/>
    </row>
    <row r="40" spans="1:39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9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9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9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9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9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9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9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9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abSelected="1" topLeftCell="A4" zoomScale="85" workbookViewId="0">
      <pane xSplit="3" ySplit="1" topLeftCell="D11" activePane="bottomRight" state="frozen"/>
      <selection activeCell="M21" sqref="M21"/>
      <selection pane="topRight" activeCell="M21" sqref="M21"/>
      <selection pane="bottomLeft" activeCell="M21" sqref="M21"/>
      <selection pane="bottomRight" activeCell="U27" sqref="U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42.5">
      <c r="A4" s="14"/>
      <c r="D4" s="15" t="s">
        <v>679</v>
      </c>
      <c r="E4" s="15" t="s">
        <v>584</v>
      </c>
      <c r="F4" s="15" t="s">
        <v>657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10</v>
      </c>
      <c r="E7" s="34">
        <v>7.9</v>
      </c>
      <c r="F7" s="34">
        <v>0</v>
      </c>
      <c r="G7" s="34"/>
      <c r="H7" s="34"/>
      <c r="I7" s="34"/>
      <c r="J7" s="34"/>
      <c r="K7" s="34"/>
      <c r="L7" s="34"/>
      <c r="M7" s="35">
        <f>TRUNC(AVERAGE(D7:L7),2)</f>
        <v>5.96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7.65</v>
      </c>
      <c r="AE7" s="34">
        <f>TRUNC((AD7*0.8),2)</f>
        <v>6.12</v>
      </c>
      <c r="AF7" s="37">
        <v>8.1999999999999993</v>
      </c>
      <c r="AG7" s="34">
        <f>TRUNC((AF7*0.2),2)</f>
        <v>1.64</v>
      </c>
      <c r="AH7" s="34">
        <f>TRUNC((AE7+AG7),2)</f>
        <v>7.76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10</v>
      </c>
      <c r="E8" s="34">
        <v>8</v>
      </c>
      <c r="F8" s="34">
        <v>0</v>
      </c>
      <c r="G8" s="34"/>
      <c r="H8" s="34"/>
      <c r="I8" s="34"/>
      <c r="J8" s="34"/>
      <c r="K8" s="34"/>
      <c r="L8" s="34"/>
      <c r="M8" s="35">
        <f t="shared" ref="M8:M39" si="2">TRUNC(AVERAGE(D8:L8),2)</f>
        <v>6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7.58</v>
      </c>
      <c r="AE8" s="34">
        <f t="shared" ref="AE8:AE39" si="5">TRUNC((AD8*0.8),2)</f>
        <v>6.06</v>
      </c>
      <c r="AF8" s="37">
        <v>7.4</v>
      </c>
      <c r="AG8" s="34">
        <f t="shared" ref="AG8:AG39" si="6">TRUNC((AF8*0.2),2)</f>
        <v>1.48</v>
      </c>
      <c r="AH8" s="34">
        <f t="shared" ref="AH8:AH39" si="7">TRUNC((AE8+AG8),2)</f>
        <v>7.54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10</v>
      </c>
      <c r="E9" s="34">
        <v>7.9</v>
      </c>
      <c r="F9" s="34">
        <v>9.4</v>
      </c>
      <c r="G9" s="34"/>
      <c r="H9" s="34"/>
      <c r="I9" s="34"/>
      <c r="J9" s="34"/>
      <c r="K9" s="34"/>
      <c r="L9" s="34"/>
      <c r="M9" s="35">
        <f t="shared" si="2"/>
        <v>9.1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7.02</v>
      </c>
      <c r="AE9" s="34">
        <f t="shared" si="5"/>
        <v>5.61</v>
      </c>
      <c r="AF9" s="37">
        <v>4.8</v>
      </c>
      <c r="AG9" s="34">
        <f t="shared" si="6"/>
        <v>0.96</v>
      </c>
      <c r="AH9" s="34">
        <f t="shared" si="7"/>
        <v>6.57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8</v>
      </c>
      <c r="E10" s="34">
        <v>7.8</v>
      </c>
      <c r="F10" s="34">
        <v>9.6</v>
      </c>
      <c r="G10" s="34"/>
      <c r="H10" s="34"/>
      <c r="I10" s="34"/>
      <c r="J10" s="34"/>
      <c r="K10" s="34"/>
      <c r="L10" s="34"/>
      <c r="M10" s="35">
        <f t="shared" si="2"/>
        <v>8.4600000000000009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9.1999999999999993</v>
      </c>
      <c r="AE10" s="34">
        <f t="shared" si="5"/>
        <v>7.36</v>
      </c>
      <c r="AF10" s="37">
        <v>6.4</v>
      </c>
      <c r="AG10" s="34">
        <f t="shared" si="6"/>
        <v>1.28</v>
      </c>
      <c r="AH10" s="34">
        <f t="shared" si="7"/>
        <v>8.64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10</v>
      </c>
      <c r="E11" s="34">
        <v>6.7</v>
      </c>
      <c r="F11" s="34">
        <v>0</v>
      </c>
      <c r="G11" s="34"/>
      <c r="H11" s="34"/>
      <c r="I11" s="34"/>
      <c r="J11" s="34"/>
      <c r="K11" s="34"/>
      <c r="L11" s="34"/>
      <c r="M11" s="35">
        <f t="shared" si="2"/>
        <v>5.56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5.66</v>
      </c>
      <c r="AE11" s="34">
        <f t="shared" si="5"/>
        <v>4.5199999999999996</v>
      </c>
      <c r="AF11" s="37">
        <v>4.5999999999999996</v>
      </c>
      <c r="AG11" s="34">
        <f t="shared" si="6"/>
        <v>0.92</v>
      </c>
      <c r="AH11" s="34">
        <f t="shared" si="7"/>
        <v>5.44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</v>
      </c>
      <c r="E12" s="34">
        <v>8.1999999999999993</v>
      </c>
      <c r="F12" s="34">
        <v>0</v>
      </c>
      <c r="G12" s="34"/>
      <c r="H12" s="34"/>
      <c r="I12" s="34"/>
      <c r="J12" s="34"/>
      <c r="K12" s="34"/>
      <c r="L12" s="34"/>
      <c r="M12" s="35">
        <f t="shared" si="2"/>
        <v>5.4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5.66</v>
      </c>
      <c r="AE12" s="34">
        <f t="shared" si="5"/>
        <v>4.5199999999999996</v>
      </c>
      <c r="AF12" s="37">
        <v>2.8</v>
      </c>
      <c r="AG12" s="34">
        <f t="shared" si="6"/>
        <v>0.56000000000000005</v>
      </c>
      <c r="AH12" s="34">
        <f t="shared" si="7"/>
        <v>5.08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10</v>
      </c>
      <c r="E13" s="34">
        <v>7</v>
      </c>
      <c r="F13" s="34">
        <v>9.8000000000000007</v>
      </c>
      <c r="G13" s="34"/>
      <c r="H13" s="34"/>
      <c r="I13" s="34"/>
      <c r="J13" s="34"/>
      <c r="K13" s="34"/>
      <c r="L13" s="34"/>
      <c r="M13" s="35">
        <f t="shared" si="2"/>
        <v>8.93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8.3699999999999992</v>
      </c>
      <c r="AE13" s="34">
        <f t="shared" si="5"/>
        <v>6.69</v>
      </c>
      <c r="AF13" s="37">
        <v>8</v>
      </c>
      <c r="AG13" s="34">
        <f t="shared" si="6"/>
        <v>1.6</v>
      </c>
      <c r="AH13" s="34">
        <f t="shared" si="7"/>
        <v>8.2899999999999991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</v>
      </c>
      <c r="E14" s="34">
        <v>8.4</v>
      </c>
      <c r="F14" s="34">
        <v>7</v>
      </c>
      <c r="G14" s="34"/>
      <c r="H14" s="34"/>
      <c r="I14" s="34"/>
      <c r="J14" s="34"/>
      <c r="K14" s="34"/>
      <c r="L14" s="34"/>
      <c r="M14" s="35">
        <f t="shared" si="2"/>
        <v>7.8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7.61</v>
      </c>
      <c r="AE14" s="34">
        <f t="shared" si="5"/>
        <v>6.08</v>
      </c>
      <c r="AF14" s="37">
        <v>5.6</v>
      </c>
      <c r="AG14" s="34">
        <f t="shared" si="6"/>
        <v>1.1200000000000001</v>
      </c>
      <c r="AH14" s="34">
        <f t="shared" si="7"/>
        <v>7.2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</v>
      </c>
      <c r="E15" s="34">
        <v>8.1999999999999993</v>
      </c>
      <c r="F15" s="34">
        <v>0</v>
      </c>
      <c r="G15" s="34"/>
      <c r="H15" s="34"/>
      <c r="I15" s="34"/>
      <c r="J15" s="34"/>
      <c r="K15" s="34"/>
      <c r="L15" s="34"/>
      <c r="M15" s="35">
        <f t="shared" si="2"/>
        <v>5.4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5.48</v>
      </c>
      <c r="AE15" s="34">
        <f t="shared" si="5"/>
        <v>4.38</v>
      </c>
      <c r="AF15" s="37">
        <v>5.2</v>
      </c>
      <c r="AG15" s="34">
        <f t="shared" si="6"/>
        <v>1.04</v>
      </c>
      <c r="AH15" s="34">
        <f t="shared" si="7"/>
        <v>5.42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10</v>
      </c>
      <c r="E16" s="34">
        <v>8.4</v>
      </c>
      <c r="F16" s="34">
        <v>0</v>
      </c>
      <c r="G16" s="34"/>
      <c r="H16" s="34"/>
      <c r="I16" s="34"/>
      <c r="J16" s="34"/>
      <c r="K16" s="34"/>
      <c r="L16" s="34"/>
      <c r="M16" s="35">
        <f t="shared" si="2"/>
        <v>6.13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7.49</v>
      </c>
      <c r="AE16" s="34">
        <f t="shared" si="5"/>
        <v>5.99</v>
      </c>
      <c r="AF16" s="37">
        <v>9.1999999999999993</v>
      </c>
      <c r="AG16" s="34">
        <f t="shared" si="6"/>
        <v>1.84</v>
      </c>
      <c r="AH16" s="34">
        <f t="shared" si="7"/>
        <v>7.83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>
        <v>8</v>
      </c>
      <c r="E17" s="34">
        <v>0</v>
      </c>
      <c r="F17" s="34">
        <v>9.6</v>
      </c>
      <c r="G17" s="34"/>
      <c r="H17" s="34"/>
      <c r="I17" s="34"/>
      <c r="J17" s="34"/>
      <c r="K17" s="34"/>
      <c r="L17" s="34"/>
      <c r="M17" s="35">
        <f t="shared" si="2"/>
        <v>5.86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7.4</v>
      </c>
      <c r="AE17" s="34">
        <f t="shared" si="5"/>
        <v>5.92</v>
      </c>
      <c r="AF17" s="37">
        <v>8.6</v>
      </c>
      <c r="AG17" s="34">
        <f t="shared" si="6"/>
        <v>1.72</v>
      </c>
      <c r="AH17" s="34">
        <f t="shared" si="7"/>
        <v>7.64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>
        <v>10</v>
      </c>
      <c r="E18" s="34">
        <v>0</v>
      </c>
      <c r="F18" s="34">
        <v>9.8000000000000007</v>
      </c>
      <c r="G18" s="34"/>
      <c r="H18" s="34"/>
      <c r="I18" s="34"/>
      <c r="J18" s="34"/>
      <c r="K18" s="34"/>
      <c r="L18" s="34"/>
      <c r="M18" s="35">
        <f t="shared" si="2"/>
        <v>6.6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>
        <f t="shared" si="4"/>
        <v>8.76</v>
      </c>
      <c r="AE18" s="34">
        <f t="shared" si="5"/>
        <v>7</v>
      </c>
      <c r="AF18" s="37">
        <v>7</v>
      </c>
      <c r="AG18" s="34">
        <f t="shared" si="6"/>
        <v>1.4</v>
      </c>
      <c r="AH18" s="34">
        <f t="shared" si="7"/>
        <v>8.4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10</v>
      </c>
      <c r="E19" s="34">
        <v>7.7</v>
      </c>
      <c r="F19" s="34">
        <v>0</v>
      </c>
      <c r="G19" s="34"/>
      <c r="H19" s="34"/>
      <c r="I19" s="34"/>
      <c r="J19" s="34"/>
      <c r="K19" s="34"/>
      <c r="L19" s="34"/>
      <c r="M19" s="35">
        <f t="shared" si="2"/>
        <v>5.9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8.2200000000000006</v>
      </c>
      <c r="AE19" s="34">
        <f t="shared" si="5"/>
        <v>6.57</v>
      </c>
      <c r="AF19" s="37">
        <v>7.4</v>
      </c>
      <c r="AG19" s="34">
        <f t="shared" si="6"/>
        <v>1.48</v>
      </c>
      <c r="AH19" s="34">
        <f t="shared" si="7"/>
        <v>8.0500000000000007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10</v>
      </c>
      <c r="E20" s="34">
        <v>7.1</v>
      </c>
      <c r="F20" s="34">
        <v>8.8000000000000007</v>
      </c>
      <c r="G20" s="34"/>
      <c r="H20" s="34"/>
      <c r="I20" s="34"/>
      <c r="J20" s="34"/>
      <c r="K20" s="34"/>
      <c r="L20" s="34"/>
      <c r="M20" s="35">
        <f t="shared" si="2"/>
        <v>8.6300000000000008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8.64</v>
      </c>
      <c r="AE20" s="34">
        <f t="shared" si="5"/>
        <v>6.91</v>
      </c>
      <c r="AF20" s="37">
        <v>5.8</v>
      </c>
      <c r="AG20" s="34">
        <f t="shared" si="6"/>
        <v>1.1599999999999999</v>
      </c>
      <c r="AH20" s="34">
        <f t="shared" si="7"/>
        <v>8.07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>
        <v>10</v>
      </c>
      <c r="E21" s="34">
        <v>0</v>
      </c>
      <c r="F21" s="34">
        <v>9</v>
      </c>
      <c r="G21" s="34"/>
      <c r="H21" s="34"/>
      <c r="I21" s="34"/>
      <c r="J21" s="34"/>
      <c r="K21" s="34"/>
      <c r="L21" s="34"/>
      <c r="M21" s="35">
        <f t="shared" si="2"/>
        <v>6.33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>
        <f t="shared" si="4"/>
        <v>7.37</v>
      </c>
      <c r="AE21" s="34">
        <f t="shared" si="5"/>
        <v>5.89</v>
      </c>
      <c r="AF21" s="37">
        <v>4.4000000000000004</v>
      </c>
      <c r="AG21" s="34">
        <f t="shared" si="6"/>
        <v>0.88</v>
      </c>
      <c r="AH21" s="34">
        <f t="shared" si="7"/>
        <v>6.77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8</v>
      </c>
      <c r="E22" s="34">
        <v>7.8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8.4600000000000009</v>
      </c>
      <c r="N22" s="34">
        <v>9.8000000000000007</v>
      </c>
      <c r="O22" s="34" t="s">
        <v>420</v>
      </c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9.07</v>
      </c>
      <c r="AE22" s="34">
        <f t="shared" si="5"/>
        <v>7.25</v>
      </c>
      <c r="AF22" s="37">
        <v>6.4</v>
      </c>
      <c r="AG22" s="34">
        <f t="shared" si="6"/>
        <v>1.28</v>
      </c>
      <c r="AH22" s="34">
        <f t="shared" si="7"/>
        <v>8.5299999999999994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10</v>
      </c>
      <c r="E23" s="34">
        <v>7.9</v>
      </c>
      <c r="F23" s="34">
        <v>8.9</v>
      </c>
      <c r="G23" s="34"/>
      <c r="H23" s="34"/>
      <c r="I23" s="34"/>
      <c r="J23" s="34"/>
      <c r="K23" s="34"/>
      <c r="L23" s="34"/>
      <c r="M23" s="35">
        <f t="shared" si="2"/>
        <v>8.93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9.4499999999999993</v>
      </c>
      <c r="AE23" s="34">
        <f t="shared" si="5"/>
        <v>7.56</v>
      </c>
      <c r="AF23" s="37">
        <v>8</v>
      </c>
      <c r="AG23" s="34">
        <f t="shared" si="6"/>
        <v>1.6</v>
      </c>
      <c r="AH23" s="34">
        <f t="shared" si="7"/>
        <v>9.16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10</v>
      </c>
      <c r="E24" s="34">
        <v>8.3000000000000007</v>
      </c>
      <c r="F24" s="34">
        <v>9</v>
      </c>
      <c r="G24" s="34"/>
      <c r="H24" s="34"/>
      <c r="I24" s="34"/>
      <c r="J24" s="34"/>
      <c r="K24" s="34"/>
      <c r="L24" s="34"/>
      <c r="M24" s="35">
        <f t="shared" si="2"/>
        <v>9.1</v>
      </c>
      <c r="N24" s="34">
        <v>9.8000000000000007</v>
      </c>
      <c r="O24" s="34">
        <v>9</v>
      </c>
      <c r="P24" s="34"/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>
        <f t="shared" si="4"/>
        <v>8.35</v>
      </c>
      <c r="AE24" s="34">
        <f t="shared" si="5"/>
        <v>6.68</v>
      </c>
      <c r="AF24" s="37">
        <v>8.1999999999999993</v>
      </c>
      <c r="AG24" s="34">
        <f t="shared" si="6"/>
        <v>1.64</v>
      </c>
      <c r="AH24" s="34">
        <f t="shared" si="7"/>
        <v>8.32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10</v>
      </c>
      <c r="E25" s="34">
        <v>8.3000000000000007</v>
      </c>
      <c r="F25" s="34">
        <v>9.1999999999999993</v>
      </c>
      <c r="G25" s="34"/>
      <c r="H25" s="34"/>
      <c r="I25" s="34"/>
      <c r="J25" s="34"/>
      <c r="K25" s="34"/>
      <c r="L25" s="34"/>
      <c r="M25" s="35">
        <f t="shared" si="2"/>
        <v>9.16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9.27</v>
      </c>
      <c r="AE25" s="34">
        <f t="shared" si="5"/>
        <v>7.41</v>
      </c>
      <c r="AF25" s="37">
        <v>6.2</v>
      </c>
      <c r="AG25" s="34">
        <f t="shared" si="6"/>
        <v>1.24</v>
      </c>
      <c r="AH25" s="34">
        <f t="shared" si="7"/>
        <v>8.65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R11" activePane="bottomRight" state="frozen"/>
      <selection activeCell="M21" sqref="M21"/>
      <selection pane="topRight" activeCell="M21" sqref="M21"/>
      <selection pane="bottomLeft" activeCell="M21" sqref="M21"/>
      <selection pane="bottomRight" activeCell="AH25" sqref="AH25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7.25">
      <c r="A4" s="14"/>
      <c r="D4" s="15" t="s">
        <v>679</v>
      </c>
      <c r="E4" s="15" t="s">
        <v>563</v>
      </c>
      <c r="F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9</v>
      </c>
      <c r="E7" s="34">
        <v>7.9</v>
      </c>
      <c r="F7" s="34">
        <v>9.1999999999999993</v>
      </c>
      <c r="G7" s="34"/>
      <c r="H7" s="34"/>
      <c r="I7" s="34"/>
      <c r="J7" s="34"/>
      <c r="K7" s="34"/>
      <c r="L7" s="34"/>
      <c r="M7" s="35">
        <f>TRUNC(AVERAGE(D7:L7),2)</f>
        <v>8.6999999999999993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>
        <v>8</v>
      </c>
      <c r="X7" s="34"/>
      <c r="Y7" s="35">
        <f t="shared" ref="Y7:Y40" si="0">TRUNC(AVERAGE(V7:X7),2)</f>
        <v>9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7.82</v>
      </c>
      <c r="AE7" s="34">
        <f>TRUNC((AD7*0.8),2)</f>
        <v>6.25</v>
      </c>
      <c r="AF7" s="37">
        <v>4.8</v>
      </c>
      <c r="AG7" s="34">
        <f>TRUNC((AF7*0.2),2)</f>
        <v>0.96</v>
      </c>
      <c r="AH7" s="34">
        <f>TRUNC((AE7+AG7),2)</f>
        <v>7.21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10</v>
      </c>
      <c r="E8" s="34">
        <v>9.5</v>
      </c>
      <c r="F8" s="34">
        <v>9</v>
      </c>
      <c r="G8" s="34"/>
      <c r="H8" s="34"/>
      <c r="I8" s="34"/>
      <c r="J8" s="34"/>
      <c r="K8" s="34"/>
      <c r="L8" s="34"/>
      <c r="M8" s="35">
        <f t="shared" ref="M8:M40" si="2">TRUNC(AVERAGE(D8:L8),2)</f>
        <v>9.5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>
        <v>9.5</v>
      </c>
      <c r="X8" s="34"/>
      <c r="Y8" s="35">
        <f t="shared" si="0"/>
        <v>9.25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9.58</v>
      </c>
      <c r="AE8" s="34">
        <f t="shared" ref="AE8:AE40" si="5">TRUNC((AD8*0.8),2)</f>
        <v>7.66</v>
      </c>
      <c r="AF8" s="37">
        <v>6.8</v>
      </c>
      <c r="AG8" s="34">
        <f t="shared" ref="AG8:AG40" si="6">TRUNC((AF8*0.2),2)</f>
        <v>1.36</v>
      </c>
      <c r="AH8" s="34">
        <f t="shared" ref="AH8:AH40" si="7">TRUNC((AE8+AG8),2)</f>
        <v>9.02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10</v>
      </c>
      <c r="E9" s="34">
        <v>9.1</v>
      </c>
      <c r="F9" s="34">
        <v>9.8000000000000007</v>
      </c>
      <c r="G9" s="34"/>
      <c r="H9" s="34"/>
      <c r="I9" s="34"/>
      <c r="J9" s="34"/>
      <c r="K9" s="34"/>
      <c r="L9" s="34"/>
      <c r="M9" s="35">
        <f t="shared" si="2"/>
        <v>9.6300000000000008</v>
      </c>
      <c r="N9" s="34">
        <v>9.5</v>
      </c>
      <c r="O9" s="34">
        <v>10</v>
      </c>
      <c r="P9" s="34"/>
      <c r="Q9" s="34"/>
      <c r="R9" s="34"/>
      <c r="S9" s="34"/>
      <c r="T9" s="34"/>
      <c r="U9" s="35">
        <f t="shared" si="3"/>
        <v>9.75</v>
      </c>
      <c r="V9" s="34">
        <v>10</v>
      </c>
      <c r="W9" s="34">
        <v>8</v>
      </c>
      <c r="X9" s="34"/>
      <c r="Y9" s="35">
        <f t="shared" si="0"/>
        <v>9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8.2799999999999994</v>
      </c>
      <c r="AE9" s="34">
        <f t="shared" si="5"/>
        <v>6.62</v>
      </c>
      <c r="AF9" s="37">
        <v>5.4</v>
      </c>
      <c r="AG9" s="34">
        <f t="shared" si="6"/>
        <v>1.08</v>
      </c>
      <c r="AH9" s="34">
        <f t="shared" si="7"/>
        <v>7.7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10</v>
      </c>
      <c r="E10" s="34">
        <v>9.6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9.86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>
        <v>8</v>
      </c>
      <c r="X10" s="34"/>
      <c r="Y10" s="35">
        <f t="shared" si="0"/>
        <v>9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9.59</v>
      </c>
      <c r="AE10" s="34">
        <f t="shared" si="5"/>
        <v>7.67</v>
      </c>
      <c r="AF10" s="37">
        <v>4.4000000000000004</v>
      </c>
      <c r="AG10" s="34">
        <f t="shared" si="6"/>
        <v>0.88</v>
      </c>
      <c r="AH10" s="34">
        <f t="shared" si="7"/>
        <v>8.5500000000000007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>
        <v>9</v>
      </c>
      <c r="E11" s="34" t="s">
        <v>678</v>
      </c>
      <c r="F11" s="34">
        <v>8.5</v>
      </c>
      <c r="G11" s="34"/>
      <c r="H11" s="34"/>
      <c r="I11" s="34"/>
      <c r="J11" s="34"/>
      <c r="K11" s="34"/>
      <c r="L11" s="34"/>
      <c r="M11" s="35">
        <f t="shared" si="2"/>
        <v>8.75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>
        <v>10</v>
      </c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>
        <f t="shared" si="4"/>
        <v>7.13</v>
      </c>
      <c r="AE11" s="34">
        <f t="shared" si="5"/>
        <v>5.7</v>
      </c>
      <c r="AF11" s="37">
        <v>3.6</v>
      </c>
      <c r="AG11" s="34">
        <f t="shared" si="6"/>
        <v>0.72</v>
      </c>
      <c r="AH11" s="34">
        <f t="shared" si="7"/>
        <v>6.42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10</v>
      </c>
      <c r="E12" s="34">
        <v>9.8000000000000007</v>
      </c>
      <c r="F12" s="34">
        <v>9.4</v>
      </c>
      <c r="G12" s="34"/>
      <c r="H12" s="34"/>
      <c r="I12" s="34"/>
      <c r="J12" s="34"/>
      <c r="K12" s="34"/>
      <c r="L12" s="34"/>
      <c r="M12" s="35">
        <f t="shared" si="2"/>
        <v>9.73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8.4</v>
      </c>
      <c r="AE12" s="34">
        <f t="shared" si="5"/>
        <v>6.72</v>
      </c>
      <c r="AF12" s="37">
        <v>7.8</v>
      </c>
      <c r="AG12" s="34">
        <f t="shared" si="6"/>
        <v>1.56</v>
      </c>
      <c r="AH12" s="34">
        <f t="shared" si="7"/>
        <v>8.2799999999999994</v>
      </c>
    </row>
    <row r="13" spans="1:34" s="21" customFormat="1" ht="18" customHeight="1">
      <c r="A13" s="33"/>
      <c r="B13" s="52" t="s">
        <v>588</v>
      </c>
      <c r="C13" s="37" t="s">
        <v>589</v>
      </c>
      <c r="D13" s="34">
        <v>9</v>
      </c>
      <c r="E13" s="34">
        <v>8.8000000000000007</v>
      </c>
      <c r="F13" s="34">
        <v>1</v>
      </c>
      <c r="G13" s="34"/>
      <c r="H13" s="34"/>
      <c r="I13" s="34"/>
      <c r="J13" s="34"/>
      <c r="K13" s="34"/>
      <c r="L13" s="34"/>
      <c r="M13" s="35">
        <f t="shared" si="2"/>
        <v>6.26</v>
      </c>
      <c r="N13" s="34" t="s">
        <v>420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>
        <v>10</v>
      </c>
      <c r="X13" s="34"/>
      <c r="Y13" s="35">
        <f t="shared" si="0"/>
        <v>10</v>
      </c>
      <c r="Z13" s="34">
        <v>4</v>
      </c>
      <c r="AA13" s="34">
        <v>0</v>
      </c>
      <c r="AB13" s="34"/>
      <c r="AC13" s="35">
        <f t="shared" si="1"/>
        <v>2</v>
      </c>
      <c r="AD13" s="36">
        <f t="shared" si="4"/>
        <v>7.04</v>
      </c>
      <c r="AE13" s="34">
        <f t="shared" si="5"/>
        <v>5.63</v>
      </c>
      <c r="AF13" s="37"/>
      <c r="AG13" s="34">
        <f t="shared" si="6"/>
        <v>0</v>
      </c>
      <c r="AH13" s="34">
        <f t="shared" si="7"/>
        <v>5.63</v>
      </c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9</v>
      </c>
      <c r="E14" s="34">
        <v>8.9</v>
      </c>
      <c r="F14" s="34">
        <v>9.5</v>
      </c>
      <c r="G14" s="34"/>
      <c r="H14" s="34"/>
      <c r="I14" s="34"/>
      <c r="J14" s="34"/>
      <c r="K14" s="34"/>
      <c r="L14" s="34"/>
      <c r="M14" s="35">
        <f t="shared" si="2"/>
        <v>9.1300000000000008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>
        <v>8</v>
      </c>
      <c r="X14" s="34"/>
      <c r="Y14" s="35">
        <f t="shared" si="0"/>
        <v>9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9.25</v>
      </c>
      <c r="AE14" s="34">
        <f t="shared" si="5"/>
        <v>7.4</v>
      </c>
      <c r="AF14" s="37">
        <v>5.4</v>
      </c>
      <c r="AG14" s="34">
        <f t="shared" si="6"/>
        <v>1.08</v>
      </c>
      <c r="AH14" s="34">
        <f t="shared" si="7"/>
        <v>8.48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</v>
      </c>
      <c r="E15" s="34">
        <v>9.4</v>
      </c>
      <c r="F15" s="34">
        <v>9.8000000000000007</v>
      </c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>
        <v>8</v>
      </c>
      <c r="X15" s="34"/>
      <c r="Y15" s="35">
        <f t="shared" si="0"/>
        <v>9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8.08</v>
      </c>
      <c r="AE15" s="34">
        <f t="shared" si="5"/>
        <v>6.46</v>
      </c>
      <c r="AF15" s="37">
        <v>3.8</v>
      </c>
      <c r="AG15" s="34">
        <f t="shared" si="6"/>
        <v>0.76</v>
      </c>
      <c r="AH15" s="34">
        <f t="shared" si="7"/>
        <v>7.22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</v>
      </c>
      <c r="E16" s="34">
        <v>9.3000000000000007</v>
      </c>
      <c r="F16" s="34">
        <v>9.8000000000000007</v>
      </c>
      <c r="G16" s="34"/>
      <c r="H16" s="34"/>
      <c r="I16" s="34"/>
      <c r="J16" s="34"/>
      <c r="K16" s="34"/>
      <c r="L16" s="34"/>
      <c r="M16" s="35">
        <f t="shared" si="2"/>
        <v>9.36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>
        <v>8</v>
      </c>
      <c r="X16" s="34"/>
      <c r="Y16" s="35">
        <f t="shared" si="0"/>
        <v>9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8.01</v>
      </c>
      <c r="AE16" s="34">
        <f t="shared" si="5"/>
        <v>6.4</v>
      </c>
      <c r="AF16" s="37">
        <v>3.6</v>
      </c>
      <c r="AG16" s="34">
        <f t="shared" si="6"/>
        <v>0.72</v>
      </c>
      <c r="AH16" s="34">
        <f t="shared" si="7"/>
        <v>7.12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9</v>
      </c>
      <c r="E17" s="34">
        <v>8.6999999999999993</v>
      </c>
      <c r="F17" s="34">
        <v>9.1999999999999993</v>
      </c>
      <c r="G17" s="34"/>
      <c r="H17" s="34"/>
      <c r="I17" s="34"/>
      <c r="J17" s="34"/>
      <c r="K17" s="34"/>
      <c r="L17" s="34"/>
      <c r="M17" s="35">
        <f t="shared" si="2"/>
        <v>8.9600000000000009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>
        <v>8</v>
      </c>
      <c r="X17" s="34"/>
      <c r="Y17" s="35">
        <f t="shared" si="0"/>
        <v>9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7.79</v>
      </c>
      <c r="AE17" s="34">
        <f t="shared" si="5"/>
        <v>6.23</v>
      </c>
      <c r="AF17" s="37">
        <v>6</v>
      </c>
      <c r="AG17" s="34">
        <f t="shared" si="6"/>
        <v>1.2</v>
      </c>
      <c r="AH17" s="34">
        <f t="shared" si="7"/>
        <v>7.43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10</v>
      </c>
      <c r="E18" s="34">
        <v>9.5</v>
      </c>
      <c r="F18" s="34">
        <v>10</v>
      </c>
      <c r="G18" s="34"/>
      <c r="H18" s="34"/>
      <c r="I18" s="34"/>
      <c r="J18" s="34"/>
      <c r="K18" s="34"/>
      <c r="L18" s="34"/>
      <c r="M18" s="35">
        <f t="shared" si="2"/>
        <v>9.83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>
        <v>10</v>
      </c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8.64</v>
      </c>
      <c r="AE18" s="34">
        <f t="shared" si="5"/>
        <v>6.91</v>
      </c>
      <c r="AF18" s="37">
        <v>8</v>
      </c>
      <c r="AG18" s="34">
        <f t="shared" si="6"/>
        <v>1.6</v>
      </c>
      <c r="AH18" s="34">
        <f t="shared" si="7"/>
        <v>8.51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>
        <v>9</v>
      </c>
      <c r="E19" s="34">
        <v>5.2</v>
      </c>
      <c r="F19" s="34">
        <v>1</v>
      </c>
      <c r="G19" s="34"/>
      <c r="H19" s="34"/>
      <c r="I19" s="34"/>
      <c r="J19" s="34"/>
      <c r="K19" s="34"/>
      <c r="L19" s="34"/>
      <c r="M19" s="35">
        <f t="shared" si="2"/>
        <v>5.0599999999999996</v>
      </c>
      <c r="N19" s="34">
        <v>2</v>
      </c>
      <c r="O19" s="34">
        <v>9.9</v>
      </c>
      <c r="P19" s="34"/>
      <c r="Q19" s="34"/>
      <c r="R19" s="34"/>
      <c r="S19" s="34"/>
      <c r="T19" s="34"/>
      <c r="U19" s="35">
        <f t="shared" si="3"/>
        <v>5.95</v>
      </c>
      <c r="V19" s="34">
        <v>9</v>
      </c>
      <c r="W19" s="34">
        <v>9.5</v>
      </c>
      <c r="X19" s="34"/>
      <c r="Y19" s="35">
        <f t="shared" si="0"/>
        <v>9.25</v>
      </c>
      <c r="Z19" s="34">
        <v>9.5</v>
      </c>
      <c r="AA19" s="34">
        <v>0</v>
      </c>
      <c r="AB19" s="34"/>
      <c r="AC19" s="35">
        <f t="shared" si="1"/>
        <v>4.75</v>
      </c>
      <c r="AD19" s="36">
        <f t="shared" si="4"/>
        <v>6.25</v>
      </c>
      <c r="AE19" s="34">
        <f t="shared" si="5"/>
        <v>5</v>
      </c>
      <c r="AF19" s="37">
        <v>4.2</v>
      </c>
      <c r="AG19" s="34">
        <f t="shared" si="6"/>
        <v>0.84</v>
      </c>
      <c r="AH19" s="34">
        <f t="shared" si="7"/>
        <v>5.84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8</v>
      </c>
      <c r="E20" s="34">
        <v>9.5</v>
      </c>
      <c r="F20" s="34">
        <v>8</v>
      </c>
      <c r="G20" s="34"/>
      <c r="H20" s="34"/>
      <c r="I20" s="34"/>
      <c r="J20" s="34"/>
      <c r="K20" s="34"/>
      <c r="L20" s="34"/>
      <c r="M20" s="35">
        <f t="shared" si="2"/>
        <v>8.5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>
        <v>8</v>
      </c>
      <c r="X20" s="34"/>
      <c r="Y20" s="35">
        <f t="shared" si="0"/>
        <v>9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7.63</v>
      </c>
      <c r="AE20" s="34">
        <f t="shared" si="5"/>
        <v>6.1</v>
      </c>
      <c r="AF20" s="37">
        <v>4.2</v>
      </c>
      <c r="AG20" s="34">
        <f t="shared" si="6"/>
        <v>0.84</v>
      </c>
      <c r="AH20" s="34">
        <f t="shared" si="7"/>
        <v>6.94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10</v>
      </c>
      <c r="E21" s="34">
        <v>9.9</v>
      </c>
      <c r="F21" s="34">
        <v>9.8000000000000007</v>
      </c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>
        <v>9.5</v>
      </c>
      <c r="X21" s="34"/>
      <c r="Y21" s="35">
        <f t="shared" si="0"/>
        <v>9.25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9.77</v>
      </c>
      <c r="AE21" s="34">
        <f t="shared" si="5"/>
        <v>7.81</v>
      </c>
      <c r="AF21" s="37">
        <v>7.6</v>
      </c>
      <c r="AG21" s="34">
        <f t="shared" si="6"/>
        <v>1.52</v>
      </c>
      <c r="AH21" s="34">
        <f t="shared" si="7"/>
        <v>9.33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</v>
      </c>
      <c r="E22" s="34">
        <v>8.5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8.6999999999999993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>
        <v>10</v>
      </c>
      <c r="X22" s="34"/>
      <c r="Y22" s="35">
        <f t="shared" si="0"/>
        <v>9.5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6.93</v>
      </c>
      <c r="AE22" s="34">
        <f t="shared" si="5"/>
        <v>5.54</v>
      </c>
      <c r="AF22" s="37">
        <v>4</v>
      </c>
      <c r="AG22" s="34">
        <f t="shared" si="6"/>
        <v>0.8</v>
      </c>
      <c r="AH22" s="34">
        <f t="shared" si="7"/>
        <v>6.34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10</v>
      </c>
      <c r="E23" s="34">
        <v>9.3000000000000007</v>
      </c>
      <c r="F23" s="34">
        <v>9.5</v>
      </c>
      <c r="G23" s="34"/>
      <c r="H23" s="34"/>
      <c r="I23" s="34"/>
      <c r="J23" s="34"/>
      <c r="K23" s="34"/>
      <c r="L23" s="34"/>
      <c r="M23" s="35">
        <f t="shared" si="2"/>
        <v>9.6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>
        <v>9.5</v>
      </c>
      <c r="X23" s="34"/>
      <c r="Y23" s="35">
        <f t="shared" si="0"/>
        <v>9.25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7.71</v>
      </c>
      <c r="AE23" s="34">
        <f t="shared" si="5"/>
        <v>6.16</v>
      </c>
      <c r="AF23" s="37">
        <v>5.8</v>
      </c>
      <c r="AG23" s="34">
        <f t="shared" si="6"/>
        <v>1.1599999999999999</v>
      </c>
      <c r="AH23" s="34">
        <f t="shared" si="7"/>
        <v>7.32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10</v>
      </c>
      <c r="E24" s="34">
        <v>8.6999999999999993</v>
      </c>
      <c r="F24" s="34">
        <v>9.9</v>
      </c>
      <c r="G24" s="34"/>
      <c r="H24" s="34"/>
      <c r="I24" s="34"/>
      <c r="J24" s="34"/>
      <c r="K24" s="34"/>
      <c r="L24" s="34"/>
      <c r="M24" s="35">
        <f t="shared" si="2"/>
        <v>9.5299999999999994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>
        <v>8</v>
      </c>
      <c r="X24" s="34"/>
      <c r="Y24" s="35">
        <f t="shared" si="0"/>
        <v>9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9.18</v>
      </c>
      <c r="AE24" s="34">
        <f t="shared" si="5"/>
        <v>7.34</v>
      </c>
      <c r="AF24" s="37">
        <v>4.5999999999999996</v>
      </c>
      <c r="AG24" s="34">
        <f t="shared" si="6"/>
        <v>0.92</v>
      </c>
      <c r="AH24" s="34">
        <f t="shared" si="7"/>
        <v>8.26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</v>
      </c>
      <c r="E25" s="34">
        <v>9.3000000000000007</v>
      </c>
      <c r="F25" s="34">
        <v>9.4</v>
      </c>
      <c r="G25" s="34"/>
      <c r="H25" s="34"/>
      <c r="I25" s="34"/>
      <c r="J25" s="34"/>
      <c r="K25" s="34"/>
      <c r="L25" s="34"/>
      <c r="M25" s="35">
        <f t="shared" si="2"/>
        <v>9.23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>
        <v>9.5</v>
      </c>
      <c r="X25" s="34"/>
      <c r="Y25" s="35">
        <f t="shared" si="0"/>
        <v>9.75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</v>
      </c>
      <c r="AE25" s="34">
        <f t="shared" si="5"/>
        <v>6.24</v>
      </c>
      <c r="AF25" s="37">
        <v>6.2</v>
      </c>
      <c r="AG25" s="34">
        <f t="shared" si="6"/>
        <v>1.24</v>
      </c>
      <c r="AH25" s="34">
        <f t="shared" si="7"/>
        <v>7.48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4">
        <f t="shared" si="6"/>
        <v>0</v>
      </c>
      <c r="AH40" s="34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3"/>
      <c r="U182" s="43"/>
      <c r="Y182" s="43"/>
      <c r="AC182" s="43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7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7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2.5">
      <c r="A4" s="14"/>
      <c r="D4" s="15" t="s">
        <v>439</v>
      </c>
      <c r="E4" s="15" t="s">
        <v>620</v>
      </c>
      <c r="F4" s="15" t="s">
        <v>658</v>
      </c>
      <c r="G4" s="15" t="s">
        <v>659</v>
      </c>
      <c r="M4" s="16"/>
      <c r="N4" s="15" t="s">
        <v>634</v>
      </c>
      <c r="O4" s="15" t="s">
        <v>660</v>
      </c>
      <c r="P4" s="15" t="s">
        <v>637</v>
      </c>
      <c r="U4" s="16"/>
      <c r="V4" s="15" t="s">
        <v>638</v>
      </c>
      <c r="W4" s="15" t="s">
        <v>640</v>
      </c>
      <c r="Y4" s="16"/>
      <c r="Z4" s="15" t="s">
        <v>636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5.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639</v>
      </c>
      <c r="W4" s="15" t="s">
        <v>641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T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7" sqref="AH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463</v>
      </c>
      <c r="E4" s="15" t="s">
        <v>572</v>
      </c>
      <c r="F4" s="15" t="s">
        <v>659</v>
      </c>
      <c r="G4" s="15" t="s">
        <v>670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643</v>
      </c>
      <c r="W4" s="15" t="s">
        <v>668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1.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G34" sqref="AG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1.5">
      <c r="A4" s="14"/>
      <c r="D4" s="15" t="s">
        <v>427</v>
      </c>
      <c r="E4" s="15" t="s">
        <v>447</v>
      </c>
      <c r="F4" s="15" t="s">
        <v>562</v>
      </c>
      <c r="G4" s="15" t="s">
        <v>669</v>
      </c>
      <c r="M4" s="16"/>
      <c r="N4" s="15" t="s">
        <v>436</v>
      </c>
      <c r="O4" s="15" t="s">
        <v>662</v>
      </c>
      <c r="P4" s="15" t="s">
        <v>663</v>
      </c>
      <c r="Q4" s="15" t="s">
        <v>655</v>
      </c>
      <c r="R4" s="15" t="s">
        <v>664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Y5" activePane="bottomRight" state="frozen"/>
      <selection activeCell="B7" sqref="B7:C34"/>
      <selection pane="topRight" activeCell="B7" sqref="B7:C34"/>
      <selection pane="bottomLeft" activeCell="B7" sqref="B7:C34"/>
      <selection pane="bottomRight" activeCell="AJ7" sqref="A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9.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665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6"/>
      <c r="P6" s="77"/>
      <c r="Q6" s="77"/>
      <c r="R6" s="77"/>
      <c r="S6" s="77"/>
      <c r="T6" s="77"/>
      <c r="U6" s="78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2012-12-18T14:32:41Z</dcterms:modified>
</cp:coreProperties>
</file>