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225" windowWidth="15480" windowHeight="9855" tabRatio="1000" firstSheet="1" activeTab="7"/>
  </bookViews>
  <sheets>
    <sheet name="2A" sheetId="5" r:id="rId1"/>
    <sheet name="2B" sheetId="6" r:id="rId2"/>
    <sheet name="2C" sheetId="7" r:id="rId3"/>
    <sheet name="3A" sheetId="8" r:id="rId4"/>
    <sheet name="3B" sheetId="9" r:id="rId5"/>
    <sheet name="LC4B" sheetId="11" r:id="rId6"/>
    <sheet name="9A" sheetId="19" r:id="rId7"/>
    <sheet name="9B" sheetId="39" r:id="rId8"/>
    <sheet name="3CC LANGUAGE" sheetId="40" r:id="rId9"/>
    <sheet name="3CC HISTORY" sheetId="42" r:id="rId10"/>
  </sheets>
  <calcPr calcId="124519"/>
</workbook>
</file>

<file path=xl/calcChain.xml><?xml version="1.0" encoding="utf-8"?>
<calcChain xmlns="http://schemas.openxmlformats.org/spreadsheetml/2006/main">
  <c r="AG32" i="4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40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39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9" i="1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8"/>
  <c r="AD9"/>
  <c r="AD10"/>
  <c r="AD11"/>
  <c r="AD12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8"/>
  <c r="N9"/>
  <c r="AE9" s="1"/>
  <c r="N10"/>
  <c r="AE10" s="1"/>
  <c r="N11"/>
  <c r="AE11" s="1"/>
  <c r="N12"/>
  <c r="AE12" s="1"/>
  <c r="N13"/>
  <c r="N14"/>
  <c r="AE14" s="1"/>
  <c r="N15"/>
  <c r="AE15" s="1"/>
  <c r="N16"/>
  <c r="AE16" s="1"/>
  <c r="N17"/>
  <c r="AE17" s="1"/>
  <c r="N18"/>
  <c r="AE18" s="1"/>
  <c r="N19"/>
  <c r="AE19" s="1"/>
  <c r="N20"/>
  <c r="AE20" s="1"/>
  <c r="N21"/>
  <c r="AE21" s="1"/>
  <c r="N22"/>
  <c r="AE22" s="1"/>
  <c r="N23"/>
  <c r="AE23" s="1"/>
  <c r="N24"/>
  <c r="AE24" s="1"/>
  <c r="N25"/>
  <c r="AE25" s="1"/>
  <c r="N26"/>
  <c r="AE26" s="1"/>
  <c r="N27"/>
  <c r="AE27" s="1"/>
  <c r="N28"/>
  <c r="AE28" s="1"/>
  <c r="N29"/>
  <c r="AE29" s="1"/>
  <c r="N30"/>
  <c r="AE30" s="1"/>
  <c r="N31"/>
  <c r="AE31" s="1"/>
  <c r="N32"/>
  <c r="AE32" s="1"/>
  <c r="N8"/>
  <c r="AE8" s="1"/>
  <c r="AC13"/>
  <c r="AD13" s="1"/>
  <c r="AE13" l="1"/>
  <c r="AF25" i="11"/>
  <c r="AC25"/>
  <c r="Y25"/>
  <c r="U25"/>
  <c r="M25"/>
  <c r="AF24"/>
  <c r="AC24"/>
  <c r="Y24"/>
  <c r="U24"/>
  <c r="M24"/>
  <c r="AF23"/>
  <c r="AC23"/>
  <c r="Y23"/>
  <c r="U23"/>
  <c r="M23"/>
  <c r="AF22"/>
  <c r="AC22"/>
  <c r="Y22"/>
  <c r="U22"/>
  <c r="M22"/>
  <c r="AF21"/>
  <c r="AC21"/>
  <c r="Y21"/>
  <c r="U21"/>
  <c r="M21"/>
  <c r="AF20"/>
  <c r="AC20"/>
  <c r="Y20"/>
  <c r="U20"/>
  <c r="M20"/>
  <c r="AF19"/>
  <c r="AC19"/>
  <c r="Y19"/>
  <c r="U19"/>
  <c r="M19"/>
  <c r="AF18"/>
  <c r="AC18"/>
  <c r="Y18"/>
  <c r="U18"/>
  <c r="M18"/>
  <c r="AF17"/>
  <c r="AC17"/>
  <c r="Y17"/>
  <c r="U17"/>
  <c r="M17"/>
  <c r="AF16"/>
  <c r="AC16"/>
  <c r="Y16"/>
  <c r="U16"/>
  <c r="M16"/>
  <c r="AF15"/>
  <c r="AC15"/>
  <c r="Y15"/>
  <c r="U15"/>
  <c r="M15"/>
  <c r="AF14"/>
  <c r="AC14"/>
  <c r="Y14"/>
  <c r="U14"/>
  <c r="M14"/>
  <c r="AF13"/>
  <c r="AC13"/>
  <c r="Y13"/>
  <c r="U13"/>
  <c r="M13"/>
  <c r="AF12"/>
  <c r="AC12"/>
  <c r="Y12"/>
  <c r="U12"/>
  <c r="M12"/>
  <c r="AF11"/>
  <c r="AC11"/>
  <c r="Y11"/>
  <c r="U11"/>
  <c r="M11"/>
  <c r="AF10"/>
  <c r="AC10"/>
  <c r="Y10"/>
  <c r="U10"/>
  <c r="M10"/>
  <c r="AF9"/>
  <c r="AC9"/>
  <c r="Y9"/>
  <c r="U9"/>
  <c r="M9"/>
  <c r="AF8"/>
  <c r="AC8"/>
  <c r="Y8"/>
  <c r="U8"/>
  <c r="M8"/>
  <c r="AD8" s="1"/>
  <c r="AH12" i="19" l="1"/>
  <c r="AH32"/>
  <c r="AD23" i="11"/>
  <c r="AG23" s="1"/>
  <c r="AD25"/>
  <c r="AG25" s="1"/>
  <c r="AD24"/>
  <c r="AG24" s="1"/>
  <c r="AD22"/>
  <c r="AG22" s="1"/>
  <c r="AD19"/>
  <c r="AG19" s="1"/>
  <c r="AD18"/>
  <c r="AG18" s="1"/>
  <c r="AD16"/>
  <c r="AG16" s="1"/>
  <c r="AD15"/>
  <c r="AG15" s="1"/>
  <c r="AD14"/>
  <c r="AG14" s="1"/>
  <c r="AD12"/>
  <c r="AG12" s="1"/>
  <c r="AD10"/>
  <c r="AG10" s="1"/>
  <c r="AD9"/>
  <c r="AG9" s="1"/>
  <c r="AD21"/>
  <c r="AG21" s="1"/>
  <c r="AD20"/>
  <c r="AG20" s="1"/>
  <c r="AD17"/>
  <c r="AG17" s="1"/>
  <c r="AD13"/>
  <c r="AG13" s="1"/>
  <c r="AD11"/>
  <c r="AG11" s="1"/>
  <c r="AG8"/>
  <c r="AH8" i="19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1"/>
  <c r="AH10"/>
  <c r="AH9"/>
</calcChain>
</file>

<file path=xl/sharedStrings.xml><?xml version="1.0" encoding="utf-8"?>
<sst xmlns="http://schemas.openxmlformats.org/spreadsheetml/2006/main" count="797" uniqueCount="440">
  <si>
    <t>Nº</t>
  </si>
  <si>
    <t>APELLIDOS</t>
  </si>
  <si>
    <t>NOMBRES</t>
  </si>
  <si>
    <t xml:space="preserve">ALCANTARA ROMERO </t>
  </si>
  <si>
    <t xml:space="preserve">CAMINO ESPINOSA </t>
  </si>
  <si>
    <t xml:space="preserve">CASTELLANOS SOTO </t>
  </si>
  <si>
    <t>MENDOZA FLORES</t>
  </si>
  <si>
    <t>ONTANEDA PADILLA</t>
  </si>
  <si>
    <t xml:space="preserve">ROMO GAMBOA </t>
  </si>
  <si>
    <t xml:space="preserve">SALAZAR LAGUAPILLO </t>
  </si>
  <si>
    <t>TUFIÑO SISA</t>
  </si>
  <si>
    <t>UNIDAD EDUCATIVA PARTICULAR "SANTO DOMINGO SAVIO DE POMASQUI"</t>
  </si>
  <si>
    <t>PROFESOR(A): …………………………………………………..</t>
  </si>
  <si>
    <t>TRABAJOS ACADÉMICOS INDEPENDIENTES</t>
  </si>
  <si>
    <t>T.A.I.</t>
  </si>
  <si>
    <t>ACTIVIDADES INDIVIDUALES EN CLASE</t>
  </si>
  <si>
    <t>A.I.C.</t>
  </si>
  <si>
    <t>ACTIVIDADES GRUPALES</t>
  </si>
  <si>
    <t>A.G.C.</t>
  </si>
  <si>
    <t>LECCIONES</t>
  </si>
  <si>
    <t>PRUEBA</t>
  </si>
  <si>
    <t>PROMEDIO</t>
  </si>
  <si>
    <t>2012-2013</t>
  </si>
  <si>
    <t>P1</t>
  </si>
  <si>
    <t>L</t>
  </si>
  <si>
    <t>DETALLE DE LA CATEGORIA</t>
  </si>
  <si>
    <t>VTO. VICERRECTORADO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</si>
  <si>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</si>
  <si>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</si>
  <si>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</si>
  <si>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</si>
  <si>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</si>
  <si>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</si>
  <si>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</si>
  <si>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</si>
  <si>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</si>
  <si>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</si>
  <si>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</si>
  <si>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</si>
  <si>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</si>
  <si>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</si>
  <si>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</si>
  <si>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</si>
  <si>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</si>
  <si>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EUNISE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</si>
  <si>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</si>
  <si>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</si>
  <si>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</si>
  <si>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</si>
  <si>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</si>
  <si>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</si>
  <si>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</si>
  <si>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</si>
  <si>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</si>
  <si>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</si>
  <si>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</si>
  <si>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</si>
  <si>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</si>
  <si>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</si>
  <si>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</si>
  <si>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</si>
  <si>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</si>
  <si>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</si>
  <si>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</si>
  <si>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</si>
  <si>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</si>
  <si>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</si>
  <si>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</si>
  <si>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</si>
  <si>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</si>
  <si>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</si>
  <si>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>ASIGNATURA: …………………………………………………….</t>
  </si>
  <si>
    <t>A.E.B. 2DO. "A"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</si>
  <si>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</si>
  <si>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</si>
  <si>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</si>
  <si>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</si>
  <si>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</si>
  <si>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</si>
  <si>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</si>
  <si>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</si>
  <si>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 HIDALGO</t>
  </si>
  <si>
    <t>BRITHANY SAMANTHA</t>
  </si>
  <si>
    <t>GUAMAN COBOS</t>
  </si>
  <si>
    <t>EMILY POLETH</t>
  </si>
  <si>
    <t xml:space="preserve">GUAMAN QUINTANILLA </t>
  </si>
  <si>
    <t>MENTOR SEBASTIAN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</si>
  <si>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</si>
  <si>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</si>
  <si>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</si>
  <si>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</si>
  <si>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</si>
  <si>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</si>
  <si>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</si>
  <si>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</si>
  <si>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</si>
  <si>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</si>
  <si>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</si>
  <si>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</si>
  <si>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</si>
  <si>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</si>
  <si>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</si>
  <si>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</si>
  <si>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ANAPAULA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</si>
  <si>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</si>
  <si>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</si>
  <si>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</si>
  <si>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</si>
  <si>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</si>
  <si>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</si>
  <si>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</si>
  <si>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</si>
  <si>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</si>
  <si>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>A.E.B. 2DO. "B"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</si>
  <si>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</si>
  <si>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</si>
  <si>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</si>
  <si>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</si>
  <si>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</si>
  <si>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</si>
  <si>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</si>
  <si>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</si>
  <si>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NAHOMI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</si>
  <si>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</si>
  <si>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</si>
  <si>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</si>
  <si>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</si>
  <si>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</si>
  <si>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</si>
  <si>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</si>
  <si>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</si>
  <si>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</si>
  <si>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</si>
  <si>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</si>
  <si>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</si>
  <si>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</si>
  <si>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</si>
  <si>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</si>
  <si>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</si>
  <si>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</si>
  <si>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</si>
  <si>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</si>
  <si>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</si>
  <si>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</si>
  <si>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</si>
  <si>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</si>
  <si>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</si>
  <si>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</si>
  <si>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</si>
  <si>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</si>
  <si>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</si>
  <si>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</si>
  <si>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</si>
  <si>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</si>
  <si>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</si>
  <si>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</si>
  <si>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>A.E.B. 2DO. "C"</t>
  </si>
  <si>
    <t>A.E.B. 3ERO. "A"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</si>
  <si>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</si>
  <si>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</si>
  <si>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</si>
  <si>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</si>
  <si>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</si>
  <si>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</si>
  <si>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</si>
  <si>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</si>
  <si>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</si>
  <si>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</si>
  <si>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</si>
  <si>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</si>
  <si>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</si>
  <si>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</si>
  <si>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</si>
  <si>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</si>
  <si>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</si>
  <si>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</si>
  <si>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</si>
  <si>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</si>
  <si>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</si>
  <si>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 REYES</t>
  </si>
  <si>
    <t>JUANA VALENTINA</t>
  </si>
  <si>
    <t xml:space="preserve">GUAYAQUIL RODRIGUEZ </t>
  </si>
  <si>
    <t>MATHEO ALEJANDRO</t>
  </si>
  <si>
    <t xml:space="preserve">HEREDIA CABEZAS </t>
  </si>
  <si>
    <t xml:space="preserve">LÓPEZ LOMAS </t>
  </si>
  <si>
    <t>OLIVER OMAR</t>
  </si>
  <si>
    <t>MALITAXI MARTINEZ</t>
  </si>
  <si>
    <t>IKER GEOVANNY</t>
  </si>
  <si>
    <t xml:space="preserve">MONTALVO GRIJALVA </t>
  </si>
  <si>
    <t>CHRISTOPHER MAURICIO</t>
  </si>
  <si>
    <t>OROZCO LOPEZ</t>
  </si>
  <si>
    <t xml:space="preserve">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</si>
  <si>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</si>
  <si>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</si>
  <si>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</si>
  <si>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</si>
  <si>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</si>
  <si>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</si>
  <si>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</si>
  <si>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</si>
  <si>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</si>
  <si>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</si>
  <si>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 CALVACHE</t>
  </si>
  <si>
    <t>HERMIONE 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</si>
  <si>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</si>
  <si>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</si>
  <si>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</si>
  <si>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</si>
  <si>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</si>
  <si>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</si>
  <si>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</si>
  <si>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</si>
  <si>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 xml:space="preserve">CAMILA ANAHI         </t>
  </si>
  <si>
    <t>AGUIRRE CEDEÑO</t>
  </si>
  <si>
    <t>DANNY CRISTIAN</t>
  </si>
  <si>
    <t xml:space="preserve">BORJA NAVARRETE </t>
  </si>
  <si>
    <t>JHOANSELLY ABIGAIL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</si>
  <si>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</si>
  <si>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</si>
  <si>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</si>
  <si>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</si>
  <si>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</si>
  <si>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</si>
  <si>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</si>
  <si>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</si>
  <si>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 ATIENCIA</t>
  </si>
  <si>
    <t>KAREN DOMENICA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</si>
  <si>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</si>
  <si>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</si>
  <si>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</si>
  <si>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</si>
  <si>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</si>
  <si>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</si>
  <si>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</si>
  <si>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</si>
  <si>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</si>
  <si>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JOEL STIVEN</t>
  </si>
  <si>
    <t xml:space="preserve">MORALES VERDESOTO </t>
  </si>
  <si>
    <t>SEBASTIAN PATRICIO</t>
  </si>
  <si>
    <t xml:space="preserve">OLMEDO CEVALLOS </t>
  </si>
  <si>
    <t>DAVID ALEJANDRO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</si>
  <si>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</si>
  <si>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</si>
  <si>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</si>
  <si>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</si>
  <si>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</si>
  <si>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</si>
  <si>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</si>
  <si>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</si>
  <si>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</si>
  <si>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</si>
  <si>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</si>
  <si>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</si>
  <si>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</si>
  <si>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</si>
  <si>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</si>
  <si>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</si>
  <si>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>CAROLYN YVETTE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</si>
  <si>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</si>
  <si>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</si>
  <si>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</si>
  <si>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</si>
  <si>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</si>
  <si>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</si>
  <si>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</si>
  <si>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</si>
  <si>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</si>
  <si>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</si>
  <si>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</si>
  <si>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>PAULA  VALENTINA</t>
  </si>
  <si>
    <t>A.E.B. 3ERO. "B"</t>
  </si>
  <si>
    <t>A.E.B. 4TO. "B"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</si>
  <si>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</si>
  <si>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</si>
  <si>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</si>
  <si>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</si>
  <si>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</si>
  <si>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</si>
  <si>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</si>
  <si>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</si>
  <si>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</si>
  <si>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</si>
  <si>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</si>
  <si>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</si>
  <si>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</si>
  <si>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</si>
  <si>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</si>
  <si>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</si>
  <si>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</si>
  <si>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</si>
  <si>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</si>
  <si>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</si>
  <si>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</si>
  <si>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</si>
  <si>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</si>
  <si>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</si>
  <si>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</si>
  <si>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</si>
  <si>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 xml:space="preserve">ROMERO CALVACHE </t>
  </si>
  <si>
    <t>JERLY ANAHI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</si>
  <si>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</si>
  <si>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</si>
  <si>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</si>
  <si>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</si>
  <si>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</si>
  <si>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PAUCAR CRIOLLO </t>
  </si>
  <si>
    <t>DIEGO ANDRÉS</t>
  </si>
  <si>
    <t xml:space="preserve">OROSCO ZAMBRANO </t>
  </si>
  <si>
    <t xml:space="preserve">MORALES ROJAS </t>
  </si>
  <si>
    <t xml:space="preserve">PANTOJA CEVALLOS </t>
  </si>
  <si>
    <t>PENAGOS GRANDA</t>
  </si>
  <si>
    <t>MARIA FERNANDA</t>
  </si>
  <si>
    <t xml:space="preserve">SHUGULI DIGUAY </t>
  </si>
  <si>
    <t xml:space="preserve">VERA BUSTAMANTE </t>
  </si>
  <si>
    <t xml:space="preserve">OÑA PEREZ </t>
  </si>
  <si>
    <t>A.E.B. 9NO. "A"</t>
  </si>
  <si>
    <t xml:space="preserve">ACOSTA NOGUERA </t>
  </si>
  <si>
    <t>STIVEN RONALDO</t>
  </si>
  <si>
    <t>ALTAMIRANO GARZON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</si>
  <si>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</si>
  <si>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</si>
  <si>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</si>
  <si>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</si>
  <si>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</si>
  <si>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</si>
  <si>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</si>
  <si>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</si>
  <si>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</si>
  <si>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</si>
  <si>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</si>
  <si>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</si>
  <si>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</si>
  <si>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>CHANTAL ALEJANDRA</t>
  </si>
  <si>
    <t>NOVOA CAZAR</t>
  </si>
  <si>
    <t>MARIA CRISTINA</t>
  </si>
  <si>
    <t>STALIN</t>
  </si>
  <si>
    <t>MELANIE DANIELA</t>
  </si>
  <si>
    <t xml:space="preserve">DYLLAN SALVADOR          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</si>
  <si>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</si>
  <si>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</si>
  <si>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</si>
  <si>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</si>
  <si>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</si>
  <si>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</si>
  <si>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</si>
  <si>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</si>
  <si>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</si>
  <si>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</si>
  <si>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</si>
  <si>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</si>
  <si>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</si>
  <si>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</si>
  <si>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</si>
  <si>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</si>
  <si>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</si>
  <si>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PAÚL</t>
  </si>
  <si>
    <t>CAMILA DOMENICA</t>
  </si>
  <si>
    <t>MORILLO CARRERA</t>
  </si>
  <si>
    <t xml:space="preserve">ALDAS MINANGO </t>
  </si>
  <si>
    <t>ESTHEFANY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</si>
  <si>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</si>
  <si>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</si>
  <si>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</si>
  <si>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</si>
  <si>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</si>
  <si>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</si>
  <si>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</si>
  <si>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</si>
  <si>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 xml:space="preserve">CORDOVA ARAUZ </t>
  </si>
  <si>
    <t xml:space="preserve">DELGADO JUCA </t>
  </si>
  <si>
    <t xml:space="preserve">KAROL MISHEL               </t>
  </si>
  <si>
    <t xml:space="preserve">DELGADO VACA </t>
  </si>
  <si>
    <t>JOSSELYN DAYANA</t>
  </si>
  <si>
    <t xml:space="preserve">LARA SORIA </t>
  </si>
  <si>
    <t>NICOLE LIZBETH</t>
  </si>
  <si>
    <t>KEREN ALEJANDRA</t>
  </si>
  <si>
    <t xml:space="preserve">NARVAEZ GUERRERO </t>
  </si>
  <si>
    <t>JORGE SEBASTIAN</t>
  </si>
  <si>
    <t>CAMILA DENISE</t>
  </si>
  <si>
    <t>JHONATAN MICHAEL</t>
  </si>
  <si>
    <t>BRYAN ANDRES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</si>
  <si>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</si>
  <si>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</si>
  <si>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</si>
  <si>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</si>
  <si>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</si>
  <si>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PARCIAL ……...   -   ……. QUIMESTRE</t>
  </si>
  <si>
    <t>LECTURA COMPRENSIVA</t>
  </si>
  <si>
    <t>INGLÉS</t>
  </si>
  <si>
    <t>LIC. ISABEL GÓMEZ</t>
  </si>
  <si>
    <t>PARCIAL …3...   -   …I…. QUIMESTRE</t>
  </si>
  <si>
    <t>p</t>
  </si>
  <si>
    <t>ab</t>
  </si>
  <si>
    <t>9.8</t>
  </si>
  <si>
    <t>pj</t>
  </si>
  <si>
    <t xml:space="preserve">thanksgiving sentences </t>
  </si>
  <si>
    <t xml:space="preserve">sentences in present perfect </t>
  </si>
  <si>
    <t xml:space="preserve">test correction </t>
  </si>
  <si>
    <t xml:space="preserve">rg p, 19 </t>
  </si>
  <si>
    <t xml:space="preserve">p. 26, 27 </t>
  </si>
  <si>
    <t xml:space="preserve">person i admire questions </t>
  </si>
  <si>
    <t xml:space="preserve">pb. P. 31 </t>
  </si>
  <si>
    <t xml:space="preserve">pb. P. 34 </t>
  </si>
  <si>
    <t xml:space="preserve">pb. P. 36 </t>
  </si>
  <si>
    <t xml:space="preserve">pb. P. 37 </t>
  </si>
  <si>
    <t xml:space="preserve">correction test </t>
  </si>
  <si>
    <t xml:space="preserve">p. 26 solution </t>
  </si>
  <si>
    <t xml:space="preserve">rg p, 14 15 </t>
  </si>
  <si>
    <t xml:space="preserve">rg p. 19 </t>
  </si>
  <si>
    <t xml:space="preserve">pb. P. 32 </t>
  </si>
  <si>
    <t xml:space="preserve">my childhood </t>
  </si>
  <si>
    <t xml:space="preserve">p. 34 </t>
  </si>
  <si>
    <t xml:space="preserve">santa claus </t>
  </si>
  <si>
    <t xml:space="preserve">rg p. 20, 21 </t>
  </si>
  <si>
    <t xml:space="preserve">sb p. 40 </t>
  </si>
  <si>
    <t xml:space="preserve">p. 42, 43 </t>
  </si>
  <si>
    <t xml:space="preserve">speaking p. 114, 121 </t>
  </si>
  <si>
    <t xml:space="preserve">jobs </t>
  </si>
  <si>
    <t xml:space="preserve">sb p. 38 </t>
  </si>
  <si>
    <t xml:space="preserve">recipe </t>
  </si>
  <si>
    <t xml:space="preserve">reading a person i admire </t>
  </si>
  <si>
    <t xml:space="preserve">christmas story </t>
  </si>
  <si>
    <t xml:space="preserve">recipe exposition </t>
  </si>
  <si>
    <t xml:space="preserve">wb p. 7 </t>
  </si>
  <si>
    <t xml:space="preserve">list of things they used and didn't use to do </t>
  </si>
  <si>
    <t xml:space="preserve">sentences with used to </t>
  </si>
  <si>
    <t xml:space="preserve">workbook p. 8 </t>
  </si>
  <si>
    <t xml:space="preserve">correction of the test </t>
  </si>
  <si>
    <t xml:space="preserve">sb p, 13 </t>
  </si>
  <si>
    <t xml:space="preserve">completing sentences </t>
  </si>
  <si>
    <t xml:space="preserve">daily life sentences </t>
  </si>
  <si>
    <t xml:space="preserve">l. p. 15 </t>
  </si>
  <si>
    <t xml:space="preserve">past vs. Present with used to </t>
  </si>
  <si>
    <t xml:space="preserve">adjectives </t>
  </si>
  <si>
    <t xml:space="preserve">descriptions quiz </t>
  </si>
  <si>
    <t>correction of test</t>
  </si>
  <si>
    <t>questions from p. 136</t>
  </si>
  <si>
    <t>byzantines life</t>
  </si>
  <si>
    <t>recording</t>
  </si>
  <si>
    <t>HISTORY</t>
  </si>
</sst>
</file>

<file path=xl/styles.xml><?xml version="1.0" encoding="utf-8"?>
<styleSheet xmlns="http://schemas.openxmlformats.org/spreadsheetml/2006/main">
  <numFmts count="1">
    <numFmt numFmtId="164" formatCode="_ [$€-2]\ * #,##0.00_ ;_ [$€-2]\ * \-#,##0.00_ ;_ [$€-2]\ * &quot;-&quot;??_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3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name val="Calibri"/>
      <family val="2"/>
    </font>
    <font>
      <sz val="9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0" borderId="0"/>
  </cellStyleXfs>
  <cellXfs count="106">
    <xf numFmtId="0" fontId="0" fillId="0" borderId="0" xfId="0"/>
    <xf numFmtId="0" fontId="0" fillId="0" borderId="1" xfId="0" applyBorder="1"/>
    <xf numFmtId="0" fontId="5" fillId="0" borderId="0" xfId="0" applyFont="1"/>
    <xf numFmtId="0" fontId="0" fillId="0" borderId="0" xfId="0" applyFont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24" xfId="0" applyBorder="1"/>
    <xf numFmtId="0" fontId="0" fillId="0" borderId="25" xfId="0" applyBorder="1"/>
    <xf numFmtId="0" fontId="0" fillId="0" borderId="5" xfId="0" applyBorder="1"/>
    <xf numFmtId="0" fontId="0" fillId="0" borderId="28" xfId="0" applyBorder="1"/>
    <xf numFmtId="0" fontId="0" fillId="0" borderId="4" xfId="0" applyBorder="1"/>
    <xf numFmtId="0" fontId="0" fillId="0" borderId="0" xfId="0" applyFont="1" applyAlignment="1">
      <alignment horizontal="right"/>
    </xf>
    <xf numFmtId="0" fontId="8" fillId="0" borderId="25" xfId="1" applyFont="1" applyFill="1" applyBorder="1" applyAlignment="1">
      <alignment horizontal="center"/>
    </xf>
    <xf numFmtId="0" fontId="8" fillId="0" borderId="10" xfId="1" applyFont="1" applyFill="1" applyBorder="1" applyAlignment="1">
      <alignment horizontal="center"/>
    </xf>
    <xf numFmtId="0" fontId="8" fillId="0" borderId="12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textRotation="90"/>
    </xf>
    <xf numFmtId="0" fontId="0" fillId="3" borderId="26" xfId="0" applyFill="1" applyBorder="1"/>
    <xf numFmtId="0" fontId="0" fillId="3" borderId="11" xfId="0" applyFill="1" applyBorder="1"/>
    <xf numFmtId="0" fontId="0" fillId="3" borderId="29" xfId="0" applyFill="1" applyBorder="1"/>
    <xf numFmtId="0" fontId="0" fillId="3" borderId="14" xfId="0" applyFill="1" applyBorder="1"/>
    <xf numFmtId="0" fontId="11" fillId="3" borderId="20" xfId="0" applyFont="1" applyFill="1" applyBorder="1" applyAlignment="1">
      <alignment horizontal="center" textRotation="90"/>
    </xf>
    <xf numFmtId="0" fontId="0" fillId="3" borderId="34" xfId="0" applyFill="1" applyBorder="1"/>
    <xf numFmtId="0" fontId="0" fillId="3" borderId="3" xfId="0" applyFill="1" applyBorder="1"/>
    <xf numFmtId="0" fontId="0" fillId="3" borderId="35" xfId="0" applyFill="1" applyBorder="1"/>
    <xf numFmtId="0" fontId="0" fillId="3" borderId="36" xfId="0" applyFill="1" applyBorder="1"/>
    <xf numFmtId="0" fontId="12" fillId="0" borderId="0" xfId="0" applyFont="1"/>
    <xf numFmtId="0" fontId="14" fillId="0" borderId="0" xfId="0" applyFont="1"/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shrinkToFit="1"/>
    </xf>
    <xf numFmtId="0" fontId="3" fillId="0" borderId="1" xfId="0" applyFont="1" applyFill="1" applyBorder="1" applyAlignment="1">
      <alignment shrinkToFit="1"/>
    </xf>
    <xf numFmtId="1" fontId="13" fillId="0" borderId="1" xfId="0" applyNumberFormat="1" applyFont="1" applyBorder="1" applyAlignment="1">
      <alignment shrinkToFit="1"/>
    </xf>
    <xf numFmtId="1" fontId="3" fillId="0" borderId="1" xfId="0" applyNumberFormat="1" applyFont="1" applyBorder="1" applyAlignment="1">
      <alignment shrinkToFit="1"/>
    </xf>
    <xf numFmtId="1" fontId="13" fillId="0" borderId="1" xfId="1" applyNumberFormat="1" applyFont="1" applyBorder="1" applyAlignment="1">
      <alignment shrinkToFit="1"/>
    </xf>
    <xf numFmtId="0" fontId="3" fillId="0" borderId="11" xfId="1" applyFont="1" applyFill="1" applyBorder="1" applyAlignment="1">
      <alignment shrinkToFit="1"/>
    </xf>
    <xf numFmtId="1" fontId="13" fillId="0" borderId="1" xfId="1" applyNumberFormat="1" applyFont="1" applyFill="1" applyBorder="1" applyAlignment="1">
      <alignment shrinkToFit="1"/>
    </xf>
    <xf numFmtId="1" fontId="3" fillId="0" borderId="1" xfId="1" applyNumberFormat="1" applyFont="1" applyBorder="1" applyAlignment="1">
      <alignment shrinkToFit="1"/>
    </xf>
    <xf numFmtId="1" fontId="3" fillId="0" borderId="13" xfId="1" applyNumberFormat="1" applyFont="1" applyBorder="1" applyAlignment="1">
      <alignment shrinkToFit="1"/>
    </xf>
    <xf numFmtId="0" fontId="3" fillId="0" borderId="14" xfId="1" applyFont="1" applyFill="1" applyBorder="1" applyAlignment="1">
      <alignment shrinkToFit="1"/>
    </xf>
    <xf numFmtId="1" fontId="3" fillId="0" borderId="0" xfId="0" applyNumberFormat="1" applyFont="1" applyBorder="1" applyAlignment="1">
      <alignment shrinkToFit="1"/>
    </xf>
    <xf numFmtId="0" fontId="3" fillId="0" borderId="2" xfId="0" applyFont="1" applyFill="1" applyBorder="1" applyAlignment="1">
      <alignment shrinkToFit="1"/>
    </xf>
    <xf numFmtId="1" fontId="13" fillId="0" borderId="1" xfId="0" applyNumberFormat="1" applyFont="1" applyFill="1" applyBorder="1" applyAlignment="1">
      <alignment shrinkToFit="1"/>
    </xf>
    <xf numFmtId="1" fontId="3" fillId="2" borderId="1" xfId="0" applyNumberFormat="1" applyFont="1" applyFill="1" applyBorder="1" applyAlignment="1">
      <alignment shrinkToFit="1"/>
    </xf>
    <xf numFmtId="0" fontId="3" fillId="0" borderId="1" xfId="0" applyFont="1" applyFill="1" applyBorder="1" applyAlignment="1">
      <alignment horizontal="left" shrinkToFit="1"/>
    </xf>
    <xf numFmtId="1" fontId="13" fillId="0" borderId="0" xfId="0" applyNumberFormat="1" applyFont="1" applyBorder="1" applyAlignment="1">
      <alignment shrinkToFit="1"/>
    </xf>
    <xf numFmtId="0" fontId="3" fillId="0" borderId="4" xfId="0" applyFont="1" applyFill="1" applyBorder="1" applyAlignment="1">
      <alignment shrinkToFit="1"/>
    </xf>
    <xf numFmtId="0" fontId="3" fillId="2" borderId="1" xfId="0" applyFont="1" applyFill="1" applyBorder="1" applyAlignment="1">
      <alignment shrinkToFit="1"/>
    </xf>
    <xf numFmtId="0" fontId="3" fillId="0" borderId="0" xfId="0" applyFont="1" applyFill="1" applyBorder="1" applyAlignment="1">
      <alignment horizontal="left" shrinkToFit="1"/>
    </xf>
    <xf numFmtId="1" fontId="3" fillId="2" borderId="0" xfId="0" applyNumberFormat="1" applyFont="1" applyFill="1" applyBorder="1" applyAlignment="1">
      <alignment shrinkToFit="1"/>
    </xf>
    <xf numFmtId="0" fontId="3" fillId="0" borderId="2" xfId="0" applyFont="1" applyFill="1" applyBorder="1" applyAlignment="1">
      <alignment horizontal="left" shrinkToFit="1"/>
    </xf>
    <xf numFmtId="2" fontId="0" fillId="3" borderId="26" xfId="0" applyNumberFormat="1" applyFill="1" applyBorder="1"/>
    <xf numFmtId="2" fontId="0" fillId="3" borderId="11" xfId="0" applyNumberFormat="1" applyFill="1" applyBorder="1"/>
    <xf numFmtId="2" fontId="0" fillId="3" borderId="34" xfId="0" applyNumberFormat="1" applyFill="1" applyBorder="1"/>
    <xf numFmtId="2" fontId="0" fillId="0" borderId="10" xfId="0" applyNumberFormat="1" applyBorder="1"/>
    <xf numFmtId="2" fontId="15" fillId="0" borderId="23" xfId="0" applyNumberFormat="1" applyFont="1" applyBorder="1"/>
    <xf numFmtId="2" fontId="0" fillId="0" borderId="19" xfId="0" applyNumberFormat="1" applyBorder="1"/>
    <xf numFmtId="2" fontId="0" fillId="0" borderId="30" xfId="0" applyNumberFormat="1" applyBorder="1"/>
    <xf numFmtId="2" fontId="0" fillId="0" borderId="23" xfId="0" applyNumberFormat="1" applyBorder="1"/>
    <xf numFmtId="0" fontId="3" fillId="0" borderId="37" xfId="1" applyFont="1" applyFill="1" applyBorder="1" applyAlignment="1">
      <alignment horizontal="center"/>
    </xf>
    <xf numFmtId="0" fontId="3" fillId="0" borderId="38" xfId="1" applyFont="1" applyFill="1" applyBorder="1" applyAlignment="1">
      <alignment horizontal="center"/>
    </xf>
    <xf numFmtId="9" fontId="7" fillId="3" borderId="9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7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9" fontId="7" fillId="3" borderId="31" xfId="0" applyNumberFormat="1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textRotation="90"/>
    </xf>
    <xf numFmtId="0" fontId="7" fillId="0" borderId="10" xfId="0" applyFont="1" applyBorder="1" applyAlignment="1">
      <alignment horizontal="center" vertical="center" textRotation="90"/>
    </xf>
    <xf numFmtId="2" fontId="16" fillId="0" borderId="1" xfId="0" applyNumberFormat="1" applyFont="1" applyFill="1" applyBorder="1"/>
    <xf numFmtId="2" fontId="17" fillId="0" borderId="1" xfId="0" applyNumberFormat="1" applyFont="1" applyFill="1" applyBorder="1"/>
    <xf numFmtId="2" fontId="17" fillId="4" borderId="1" xfId="0" applyNumberFormat="1" applyFont="1" applyFill="1" applyBorder="1"/>
    <xf numFmtId="2" fontId="16" fillId="0" borderId="1" xfId="0" applyNumberFormat="1" applyFont="1" applyFill="1" applyBorder="1" applyAlignment="1">
      <alignment textRotation="90"/>
    </xf>
    <xf numFmtId="16" fontId="0" fillId="0" borderId="12" xfId="0" applyNumberFormat="1" applyBorder="1" applyAlignment="1">
      <alignment textRotation="90"/>
    </xf>
    <xf numFmtId="0" fontId="0" fillId="0" borderId="13" xfId="0" applyBorder="1" applyAlignment="1">
      <alignment textRotation="90"/>
    </xf>
    <xf numFmtId="16" fontId="0" fillId="0" borderId="13" xfId="0" applyNumberFormat="1" applyBorder="1" applyAlignment="1">
      <alignment textRotation="90"/>
    </xf>
    <xf numFmtId="0" fontId="16" fillId="0" borderId="1" xfId="0" applyFont="1" applyFill="1" applyBorder="1" applyAlignment="1">
      <alignment textRotation="90"/>
    </xf>
    <xf numFmtId="0" fontId="0" fillId="0" borderId="12" xfId="0" applyBorder="1" applyAlignment="1">
      <alignment textRotation="90"/>
    </xf>
    <xf numFmtId="0" fontId="0" fillId="3" borderId="14" xfId="0" applyFill="1" applyBorder="1" applyAlignment="1">
      <alignment textRotation="90"/>
    </xf>
    <xf numFmtId="0" fontId="0" fillId="3" borderId="36" xfId="0" applyFill="1" applyBorder="1" applyAlignment="1">
      <alignment textRotation="90"/>
    </xf>
    <xf numFmtId="2" fontId="0" fillId="0" borderId="30" xfId="0" applyNumberFormat="1" applyBorder="1" applyAlignment="1">
      <alignment textRotation="90"/>
    </xf>
    <xf numFmtId="0" fontId="0" fillId="0" borderId="0" xfId="0" applyAlignment="1">
      <alignment textRotation="90"/>
    </xf>
  </cellXfs>
  <cellStyles count="6">
    <cellStyle name="Euro" xfId="2"/>
    <cellStyle name="Euro 2" xfId="3"/>
    <cellStyle name="Normal" xfId="0" builtinId="0"/>
    <cellStyle name="Normal 2" xfId="4"/>
    <cellStyle name="Normal 3" xfId="5"/>
    <cellStyle name="Normal 4" xfId="1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76525" y="1343025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7652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8098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8098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8"/>
  <sheetViews>
    <sheetView workbookViewId="0">
      <selection activeCell="AB20" sqref="AB20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3" ht="17.25">
      <c r="B1" s="72" t="s">
        <v>11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</row>
    <row r="3" spans="1:33" s="3" customFormat="1" ht="15.75">
      <c r="B3" s="28" t="s">
        <v>72</v>
      </c>
      <c r="C3" s="2" t="s">
        <v>71</v>
      </c>
      <c r="J3" s="3" t="s">
        <v>12</v>
      </c>
      <c r="U3" s="27" t="s">
        <v>386</v>
      </c>
      <c r="AE3" s="12" t="s">
        <v>22</v>
      </c>
      <c r="AF3" s="12"/>
    </row>
    <row r="4" spans="1:33" ht="15.75" thickBot="1">
      <c r="A4" s="2"/>
    </row>
    <row r="5" spans="1:33" ht="21" customHeight="1">
      <c r="A5" s="73" t="s">
        <v>0</v>
      </c>
      <c r="B5" s="76" t="s">
        <v>1</v>
      </c>
      <c r="C5" s="79" t="s">
        <v>2</v>
      </c>
      <c r="D5" s="82" t="s">
        <v>13</v>
      </c>
      <c r="E5" s="83"/>
      <c r="F5" s="83"/>
      <c r="G5" s="83"/>
      <c r="H5" s="83"/>
      <c r="I5" s="83"/>
      <c r="J5" s="83"/>
      <c r="K5" s="83"/>
      <c r="L5" s="83"/>
      <c r="M5" s="84"/>
      <c r="N5" s="82" t="s">
        <v>15</v>
      </c>
      <c r="O5" s="83"/>
      <c r="P5" s="83"/>
      <c r="Q5" s="83"/>
      <c r="R5" s="83"/>
      <c r="S5" s="83"/>
      <c r="T5" s="83"/>
      <c r="U5" s="84"/>
      <c r="V5" s="85" t="s">
        <v>17</v>
      </c>
      <c r="W5" s="86"/>
      <c r="X5" s="86"/>
      <c r="Y5" s="87"/>
      <c r="Z5" s="82" t="s">
        <v>19</v>
      </c>
      <c r="AA5" s="83"/>
      <c r="AB5" s="83"/>
      <c r="AC5" s="83"/>
      <c r="AD5" s="88">
        <v>0.8</v>
      </c>
      <c r="AE5" s="91" t="s">
        <v>20</v>
      </c>
      <c r="AF5" s="61">
        <v>0.2</v>
      </c>
      <c r="AG5" s="63" t="s">
        <v>23</v>
      </c>
    </row>
    <row r="6" spans="1:33" ht="16.5" customHeight="1">
      <c r="A6" s="74"/>
      <c r="B6" s="77"/>
      <c r="C6" s="80"/>
      <c r="D6" s="66" t="s">
        <v>14</v>
      </c>
      <c r="E6" s="67"/>
      <c r="F6" s="67"/>
      <c r="G6" s="67"/>
      <c r="H6" s="67"/>
      <c r="I6" s="67"/>
      <c r="J6" s="67"/>
      <c r="K6" s="67"/>
      <c r="L6" s="67"/>
      <c r="M6" s="68"/>
      <c r="N6" s="66" t="s">
        <v>16</v>
      </c>
      <c r="O6" s="67"/>
      <c r="P6" s="67"/>
      <c r="Q6" s="67"/>
      <c r="R6" s="67"/>
      <c r="S6" s="67"/>
      <c r="T6" s="67"/>
      <c r="U6" s="68"/>
      <c r="V6" s="69" t="s">
        <v>18</v>
      </c>
      <c r="W6" s="70"/>
      <c r="X6" s="70"/>
      <c r="Y6" s="71"/>
      <c r="Z6" s="69" t="s">
        <v>24</v>
      </c>
      <c r="AA6" s="70"/>
      <c r="AB6" s="70"/>
      <c r="AC6" s="70"/>
      <c r="AD6" s="89"/>
      <c r="AE6" s="92"/>
      <c r="AF6" s="62"/>
      <c r="AG6" s="64"/>
    </row>
    <row r="7" spans="1:33" ht="39" customHeight="1" thickBot="1">
      <c r="A7" s="75"/>
      <c r="B7" s="78"/>
      <c r="C7" s="81"/>
      <c r="D7" s="5"/>
      <c r="E7" s="6"/>
      <c r="F7" s="6"/>
      <c r="G7" s="6"/>
      <c r="H7" s="6"/>
      <c r="I7" s="6"/>
      <c r="J7" s="6"/>
      <c r="K7" s="6"/>
      <c r="L7" s="6"/>
      <c r="M7" s="17" t="s">
        <v>21</v>
      </c>
      <c r="N7" s="5"/>
      <c r="O7" s="6"/>
      <c r="P7" s="6"/>
      <c r="Q7" s="6"/>
      <c r="R7" s="6"/>
      <c r="S7" s="6"/>
      <c r="T7" s="6"/>
      <c r="U7" s="17" t="s">
        <v>21</v>
      </c>
      <c r="V7" s="5"/>
      <c r="W7" s="6"/>
      <c r="X7" s="6"/>
      <c r="Y7" s="17" t="s">
        <v>21</v>
      </c>
      <c r="Z7" s="5"/>
      <c r="AA7" s="6"/>
      <c r="AB7" s="6"/>
      <c r="AC7" s="22" t="s">
        <v>21</v>
      </c>
      <c r="AD7" s="90"/>
      <c r="AE7" s="92"/>
      <c r="AF7" s="62"/>
      <c r="AG7" s="65"/>
    </row>
    <row r="8" spans="1:33">
      <c r="A8" s="13">
        <v>1</v>
      </c>
      <c r="B8" s="30" t="s">
        <v>27</v>
      </c>
      <c r="C8" s="31" t="s">
        <v>28</v>
      </c>
      <c r="D8" s="8"/>
      <c r="E8" s="9"/>
      <c r="F8" s="9"/>
      <c r="G8" s="9"/>
      <c r="H8" s="9"/>
      <c r="I8" s="9"/>
      <c r="J8" s="9"/>
      <c r="K8" s="9"/>
      <c r="L8" s="9"/>
      <c r="M8" s="18"/>
      <c r="N8" s="8"/>
      <c r="O8" s="9"/>
      <c r="P8" s="9"/>
      <c r="Q8" s="9"/>
      <c r="R8" s="9"/>
      <c r="S8" s="9"/>
      <c r="T8" s="9"/>
      <c r="U8" s="18"/>
      <c r="V8" s="8"/>
      <c r="W8" s="9"/>
      <c r="X8" s="9"/>
      <c r="Y8" s="18"/>
      <c r="Z8" s="8"/>
      <c r="AA8" s="9"/>
      <c r="AB8" s="9"/>
      <c r="AC8" s="18"/>
      <c r="AD8" s="23"/>
      <c r="AE8" s="4"/>
      <c r="AF8" s="19"/>
      <c r="AG8" s="58"/>
    </row>
    <row r="9" spans="1:33">
      <c r="A9" s="14">
        <v>2</v>
      </c>
      <c r="B9" s="30" t="s">
        <v>29</v>
      </c>
      <c r="C9" s="31" t="s">
        <v>30</v>
      </c>
      <c r="D9" s="4"/>
      <c r="E9" s="1"/>
      <c r="F9" s="1"/>
      <c r="G9" s="1"/>
      <c r="H9" s="1"/>
      <c r="I9" s="1"/>
      <c r="J9" s="1"/>
      <c r="K9" s="1"/>
      <c r="L9" s="1"/>
      <c r="M9" s="19"/>
      <c r="N9" s="4"/>
      <c r="O9" s="1"/>
      <c r="P9" s="1"/>
      <c r="Q9" s="1"/>
      <c r="R9" s="1"/>
      <c r="S9" s="1"/>
      <c r="T9" s="1"/>
      <c r="U9" s="19"/>
      <c r="V9" s="4"/>
      <c r="W9" s="1"/>
      <c r="X9" s="1"/>
      <c r="Y9" s="19"/>
      <c r="Z9" s="4"/>
      <c r="AA9" s="1"/>
      <c r="AB9" s="1"/>
      <c r="AC9" s="19"/>
      <c r="AD9" s="24"/>
      <c r="AE9" s="4"/>
      <c r="AF9" s="19"/>
      <c r="AG9" s="56"/>
    </row>
    <row r="10" spans="1:33">
      <c r="A10" s="14">
        <v>3</v>
      </c>
      <c r="B10" s="31" t="s">
        <v>31</v>
      </c>
      <c r="C10" s="31" t="s">
        <v>32</v>
      </c>
      <c r="D10" s="4"/>
      <c r="E10" s="1"/>
      <c r="F10" s="1"/>
      <c r="G10" s="1"/>
      <c r="H10" s="1"/>
      <c r="I10" s="1"/>
      <c r="J10" s="1"/>
      <c r="K10" s="1"/>
      <c r="L10" s="1"/>
      <c r="M10" s="19"/>
      <c r="N10" s="4"/>
      <c r="O10" s="1"/>
      <c r="P10" s="1"/>
      <c r="Q10" s="1"/>
      <c r="R10" s="1"/>
      <c r="S10" s="1"/>
      <c r="T10" s="1"/>
      <c r="U10" s="19"/>
      <c r="V10" s="4"/>
      <c r="W10" s="1"/>
      <c r="X10" s="1"/>
      <c r="Y10" s="19"/>
      <c r="Z10" s="4"/>
      <c r="AA10" s="1"/>
      <c r="AB10" s="1"/>
      <c r="AC10" s="19"/>
      <c r="AD10" s="24"/>
      <c r="AE10" s="4"/>
      <c r="AF10" s="19"/>
      <c r="AG10" s="56"/>
    </row>
    <row r="11" spans="1:33">
      <c r="A11" s="14">
        <v>4</v>
      </c>
      <c r="B11" s="32" t="s">
        <v>33</v>
      </c>
      <c r="C11" s="31" t="s">
        <v>34</v>
      </c>
      <c r="D11" s="4"/>
      <c r="E11" s="1"/>
      <c r="F11" s="1"/>
      <c r="G11" s="1"/>
      <c r="H11" s="1"/>
      <c r="I11" s="1"/>
      <c r="J11" s="1"/>
      <c r="K11" s="1"/>
      <c r="L11" s="1"/>
      <c r="M11" s="19"/>
      <c r="N11" s="4"/>
      <c r="O11" s="1"/>
      <c r="P11" s="1"/>
      <c r="Q11" s="1"/>
      <c r="R11" s="1"/>
      <c r="S11" s="1"/>
      <c r="T11" s="1"/>
      <c r="U11" s="19"/>
      <c r="V11" s="4"/>
      <c r="W11" s="1"/>
      <c r="X11" s="1"/>
      <c r="Y11" s="19"/>
      <c r="Z11" s="4"/>
      <c r="AA11" s="1"/>
      <c r="AB11" s="1"/>
      <c r="AC11" s="19"/>
      <c r="AD11" s="24"/>
      <c r="AE11" s="4"/>
      <c r="AF11" s="19"/>
      <c r="AG11" s="56"/>
    </row>
    <row r="12" spans="1:33">
      <c r="A12" s="14">
        <v>5</v>
      </c>
      <c r="B12" s="33" t="s">
        <v>35</v>
      </c>
      <c r="C12" s="31" t="s">
        <v>36</v>
      </c>
      <c r="D12" s="4"/>
      <c r="E12" s="1"/>
      <c r="F12" s="1"/>
      <c r="G12" s="1"/>
      <c r="H12" s="1"/>
      <c r="I12" s="1"/>
      <c r="J12" s="1"/>
      <c r="K12" s="1"/>
      <c r="L12" s="1"/>
      <c r="M12" s="19"/>
      <c r="N12" s="4"/>
      <c r="O12" s="1"/>
      <c r="P12" s="1"/>
      <c r="Q12" s="1"/>
      <c r="R12" s="1"/>
      <c r="S12" s="1"/>
      <c r="T12" s="1"/>
      <c r="U12" s="19"/>
      <c r="V12" s="4"/>
      <c r="W12" s="1"/>
      <c r="X12" s="1"/>
      <c r="Y12" s="19"/>
      <c r="Z12" s="4"/>
      <c r="AA12" s="1"/>
      <c r="AB12" s="1"/>
      <c r="AC12" s="19"/>
      <c r="AD12" s="24"/>
      <c r="AE12" s="4"/>
      <c r="AF12" s="19"/>
      <c r="AG12" s="56"/>
    </row>
    <row r="13" spans="1:33">
      <c r="A13" s="14">
        <v>6</v>
      </c>
      <c r="B13" s="30" t="s">
        <v>37</v>
      </c>
      <c r="C13" s="31" t="s">
        <v>38</v>
      </c>
      <c r="D13" s="4"/>
      <c r="E13" s="1"/>
      <c r="F13" s="1"/>
      <c r="G13" s="1"/>
      <c r="H13" s="1"/>
      <c r="I13" s="1"/>
      <c r="J13" s="1"/>
      <c r="K13" s="1"/>
      <c r="L13" s="1"/>
      <c r="M13" s="19"/>
      <c r="N13" s="4"/>
      <c r="O13" s="1"/>
      <c r="P13" s="1"/>
      <c r="Q13" s="1"/>
      <c r="R13" s="1"/>
      <c r="S13" s="1"/>
      <c r="T13" s="1"/>
      <c r="U13" s="19"/>
      <c r="V13" s="4"/>
      <c r="W13" s="1"/>
      <c r="X13" s="1"/>
      <c r="Y13" s="19"/>
      <c r="Z13" s="4"/>
      <c r="AA13" s="1"/>
      <c r="AB13" s="1"/>
      <c r="AC13" s="19"/>
      <c r="AD13" s="24"/>
      <c r="AE13" s="4"/>
      <c r="AF13" s="19"/>
      <c r="AG13" s="56"/>
    </row>
    <row r="14" spans="1:33">
      <c r="A14" s="14">
        <v>7</v>
      </c>
      <c r="B14" s="32" t="s">
        <v>39</v>
      </c>
      <c r="C14" s="31" t="s">
        <v>40</v>
      </c>
      <c r="D14" s="4"/>
      <c r="E14" s="1"/>
      <c r="F14" s="1"/>
      <c r="G14" s="1"/>
      <c r="H14" s="1"/>
      <c r="I14" s="1"/>
      <c r="J14" s="1"/>
      <c r="K14" s="1"/>
      <c r="L14" s="1"/>
      <c r="M14" s="19"/>
      <c r="N14" s="4"/>
      <c r="O14" s="1"/>
      <c r="P14" s="1"/>
      <c r="Q14" s="1"/>
      <c r="R14" s="1"/>
      <c r="S14" s="1"/>
      <c r="T14" s="1"/>
      <c r="U14" s="19"/>
      <c r="V14" s="4"/>
      <c r="W14" s="1"/>
      <c r="X14" s="1"/>
      <c r="Y14" s="19"/>
      <c r="Z14" s="4"/>
      <c r="AA14" s="1"/>
      <c r="AB14" s="1"/>
      <c r="AC14" s="19"/>
      <c r="AD14" s="24"/>
      <c r="AE14" s="4"/>
      <c r="AF14" s="19"/>
      <c r="AG14" s="56"/>
    </row>
    <row r="15" spans="1:33">
      <c r="A15" s="14">
        <v>8</v>
      </c>
      <c r="B15" s="30" t="s">
        <v>41</v>
      </c>
      <c r="C15" s="31" t="s">
        <v>42</v>
      </c>
      <c r="D15" s="4"/>
      <c r="E15" s="1"/>
      <c r="F15" s="1"/>
      <c r="G15" s="1"/>
      <c r="H15" s="1"/>
      <c r="I15" s="1"/>
      <c r="J15" s="1"/>
      <c r="K15" s="1"/>
      <c r="L15" s="1"/>
      <c r="M15" s="19"/>
      <c r="N15" s="4"/>
      <c r="O15" s="1"/>
      <c r="P15" s="1"/>
      <c r="Q15" s="1"/>
      <c r="R15" s="1"/>
      <c r="S15" s="1"/>
      <c r="T15" s="1"/>
      <c r="U15" s="19"/>
      <c r="V15" s="4"/>
      <c r="W15" s="1"/>
      <c r="X15" s="1"/>
      <c r="Y15" s="19"/>
      <c r="Z15" s="4"/>
      <c r="AA15" s="1"/>
      <c r="AB15" s="1"/>
      <c r="AC15" s="19"/>
      <c r="AD15" s="24"/>
      <c r="AE15" s="4"/>
      <c r="AF15" s="19"/>
      <c r="AG15" s="56"/>
    </row>
    <row r="16" spans="1:33">
      <c r="A16" s="14">
        <v>9</v>
      </c>
      <c r="B16" s="33" t="s">
        <v>43</v>
      </c>
      <c r="C16" s="31" t="s">
        <v>44</v>
      </c>
      <c r="D16" s="4"/>
      <c r="E16" s="1"/>
      <c r="F16" s="1"/>
      <c r="G16" s="1"/>
      <c r="H16" s="1"/>
      <c r="I16" s="1"/>
      <c r="J16" s="1"/>
      <c r="K16" s="1"/>
      <c r="L16" s="1"/>
      <c r="M16" s="19"/>
      <c r="N16" s="4"/>
      <c r="O16" s="1"/>
      <c r="P16" s="1"/>
      <c r="Q16" s="1"/>
      <c r="R16" s="1"/>
      <c r="S16" s="1"/>
      <c r="T16" s="1"/>
      <c r="U16" s="19"/>
      <c r="V16" s="4"/>
      <c r="W16" s="1"/>
      <c r="X16" s="1"/>
      <c r="Y16" s="19"/>
      <c r="Z16" s="4"/>
      <c r="AA16" s="1"/>
      <c r="AB16" s="1"/>
      <c r="AC16" s="19"/>
      <c r="AD16" s="24"/>
      <c r="AE16" s="4"/>
      <c r="AF16" s="19"/>
      <c r="AG16" s="56"/>
    </row>
    <row r="17" spans="1:33">
      <c r="A17" s="14">
        <v>10</v>
      </c>
      <c r="B17" s="30" t="s">
        <v>45</v>
      </c>
      <c r="C17" s="31" t="s">
        <v>46</v>
      </c>
      <c r="D17" s="4"/>
      <c r="E17" s="1"/>
      <c r="F17" s="1"/>
      <c r="G17" s="1"/>
      <c r="H17" s="1"/>
      <c r="I17" s="1"/>
      <c r="J17" s="1"/>
      <c r="K17" s="1"/>
      <c r="L17" s="1"/>
      <c r="M17" s="19"/>
      <c r="N17" s="4"/>
      <c r="O17" s="1"/>
      <c r="P17" s="1"/>
      <c r="Q17" s="1"/>
      <c r="R17" s="1"/>
      <c r="S17" s="1"/>
      <c r="T17" s="1"/>
      <c r="U17" s="19"/>
      <c r="V17" s="4"/>
      <c r="W17" s="1"/>
      <c r="X17" s="1"/>
      <c r="Y17" s="19"/>
      <c r="Z17" s="4"/>
      <c r="AA17" s="1"/>
      <c r="AB17" s="1"/>
      <c r="AC17" s="19"/>
      <c r="AD17" s="24"/>
      <c r="AE17" s="4"/>
      <c r="AF17" s="19"/>
      <c r="AG17" s="56"/>
    </row>
    <row r="18" spans="1:33">
      <c r="A18" s="14">
        <v>11</v>
      </c>
      <c r="B18" s="32" t="s">
        <v>47</v>
      </c>
      <c r="C18" s="31" t="s">
        <v>48</v>
      </c>
      <c r="D18" s="4"/>
      <c r="E18" s="1"/>
      <c r="F18" s="1"/>
      <c r="G18" s="1"/>
      <c r="H18" s="1"/>
      <c r="I18" s="1"/>
      <c r="J18" s="1"/>
      <c r="K18" s="1"/>
      <c r="L18" s="1"/>
      <c r="M18" s="19"/>
      <c r="N18" s="4"/>
      <c r="O18" s="1"/>
      <c r="P18" s="1"/>
      <c r="Q18" s="1"/>
      <c r="R18" s="1"/>
      <c r="S18" s="1"/>
      <c r="T18" s="1"/>
      <c r="U18" s="19"/>
      <c r="V18" s="4"/>
      <c r="W18" s="1"/>
      <c r="X18" s="1"/>
      <c r="Y18" s="19"/>
      <c r="Z18" s="4"/>
      <c r="AA18" s="1"/>
      <c r="AB18" s="1"/>
      <c r="AC18" s="19"/>
      <c r="AD18" s="24"/>
      <c r="AE18" s="4"/>
      <c r="AF18" s="19"/>
      <c r="AG18" s="56"/>
    </row>
    <row r="19" spans="1:33">
      <c r="A19" s="14">
        <v>12</v>
      </c>
      <c r="B19" s="33" t="s">
        <v>49</v>
      </c>
      <c r="C19" s="31" t="s">
        <v>50</v>
      </c>
      <c r="D19" s="4"/>
      <c r="E19" s="1"/>
      <c r="F19" s="1"/>
      <c r="G19" s="1"/>
      <c r="H19" s="1"/>
      <c r="I19" s="1"/>
      <c r="J19" s="1"/>
      <c r="K19" s="1"/>
      <c r="L19" s="1"/>
      <c r="M19" s="19"/>
      <c r="N19" s="4"/>
      <c r="O19" s="1"/>
      <c r="P19" s="1"/>
      <c r="Q19" s="1"/>
      <c r="R19" s="1"/>
      <c r="S19" s="1"/>
      <c r="T19" s="1"/>
      <c r="U19" s="19"/>
      <c r="V19" s="4"/>
      <c r="W19" s="1"/>
      <c r="X19" s="1"/>
      <c r="Y19" s="19"/>
      <c r="Z19" s="4"/>
      <c r="AA19" s="1"/>
      <c r="AB19" s="1"/>
      <c r="AC19" s="19"/>
      <c r="AD19" s="24"/>
      <c r="AE19" s="4"/>
      <c r="AF19" s="19"/>
      <c r="AG19" s="56"/>
    </row>
    <row r="20" spans="1:33">
      <c r="A20" s="14">
        <v>13</v>
      </c>
      <c r="B20" s="32" t="s">
        <v>51</v>
      </c>
      <c r="C20" s="31" t="s">
        <v>52</v>
      </c>
      <c r="D20" s="4"/>
      <c r="E20" s="1"/>
      <c r="F20" s="1"/>
      <c r="G20" s="1"/>
      <c r="H20" s="1"/>
      <c r="I20" s="1"/>
      <c r="J20" s="1"/>
      <c r="K20" s="1"/>
      <c r="L20" s="1"/>
      <c r="M20" s="19"/>
      <c r="N20" s="4"/>
      <c r="O20" s="1"/>
      <c r="P20" s="1"/>
      <c r="Q20" s="1"/>
      <c r="R20" s="1"/>
      <c r="S20" s="1"/>
      <c r="T20" s="1"/>
      <c r="U20" s="19"/>
      <c r="V20" s="4"/>
      <c r="W20" s="1"/>
      <c r="X20" s="1"/>
      <c r="Y20" s="19"/>
      <c r="Z20" s="4"/>
      <c r="AA20" s="1"/>
      <c r="AB20" s="1"/>
      <c r="AC20" s="19"/>
      <c r="AD20" s="24"/>
      <c r="AE20" s="4"/>
      <c r="AF20" s="19"/>
      <c r="AG20" s="56"/>
    </row>
    <row r="21" spans="1:33">
      <c r="A21" s="14">
        <v>14</v>
      </c>
      <c r="B21" s="32" t="s">
        <v>53</v>
      </c>
      <c r="C21" s="31" t="s">
        <v>54</v>
      </c>
      <c r="D21" s="4"/>
      <c r="E21" s="1"/>
      <c r="F21" s="1"/>
      <c r="G21" s="1"/>
      <c r="H21" s="1"/>
      <c r="I21" s="1"/>
      <c r="J21" s="1"/>
      <c r="K21" s="1"/>
      <c r="L21" s="1"/>
      <c r="M21" s="19"/>
      <c r="N21" s="4"/>
      <c r="O21" s="1"/>
      <c r="P21" s="1"/>
      <c r="Q21" s="1"/>
      <c r="R21" s="1"/>
      <c r="S21" s="1"/>
      <c r="T21" s="1"/>
      <c r="U21" s="19"/>
      <c r="V21" s="4"/>
      <c r="W21" s="1"/>
      <c r="X21" s="1"/>
      <c r="Y21" s="19"/>
      <c r="Z21" s="4"/>
      <c r="AA21" s="1"/>
      <c r="AB21" s="1"/>
      <c r="AC21" s="19"/>
      <c r="AD21" s="24"/>
      <c r="AE21" s="4"/>
      <c r="AF21" s="19"/>
      <c r="AG21" s="56"/>
    </row>
    <row r="22" spans="1:33">
      <c r="A22" s="14">
        <v>15</v>
      </c>
      <c r="B22" s="30" t="s">
        <v>55</v>
      </c>
      <c r="C22" s="31" t="s">
        <v>56</v>
      </c>
      <c r="D22" s="4"/>
      <c r="E22" s="1"/>
      <c r="F22" s="1"/>
      <c r="G22" s="1"/>
      <c r="H22" s="1"/>
      <c r="I22" s="1"/>
      <c r="J22" s="1"/>
      <c r="K22" s="1"/>
      <c r="L22" s="1"/>
      <c r="M22" s="19"/>
      <c r="N22" s="4"/>
      <c r="O22" s="1"/>
      <c r="P22" s="1"/>
      <c r="Q22" s="1"/>
      <c r="R22" s="1"/>
      <c r="S22" s="1"/>
      <c r="T22" s="1"/>
      <c r="U22" s="19"/>
      <c r="V22" s="4"/>
      <c r="W22" s="1"/>
      <c r="X22" s="1"/>
      <c r="Y22" s="19"/>
      <c r="Z22" s="4"/>
      <c r="AA22" s="1"/>
      <c r="AB22" s="1"/>
      <c r="AC22" s="19"/>
      <c r="AD22" s="24"/>
      <c r="AE22" s="4"/>
      <c r="AF22" s="19"/>
      <c r="AG22" s="56"/>
    </row>
    <row r="23" spans="1:33">
      <c r="A23" s="14">
        <v>16</v>
      </c>
      <c r="B23" s="30" t="s">
        <v>57</v>
      </c>
      <c r="C23" s="31" t="s">
        <v>58</v>
      </c>
      <c r="D23" s="4"/>
      <c r="E23" s="1"/>
      <c r="F23" s="1"/>
      <c r="G23" s="1"/>
      <c r="H23" s="1"/>
      <c r="I23" s="1"/>
      <c r="J23" s="1"/>
      <c r="K23" s="1"/>
      <c r="L23" s="1"/>
      <c r="M23" s="19"/>
      <c r="N23" s="4"/>
      <c r="O23" s="1"/>
      <c r="P23" s="1"/>
      <c r="Q23" s="1"/>
      <c r="R23" s="1"/>
      <c r="S23" s="1"/>
      <c r="T23" s="1"/>
      <c r="U23" s="19"/>
      <c r="V23" s="4"/>
      <c r="W23" s="1"/>
      <c r="X23" s="1"/>
      <c r="Y23" s="19"/>
      <c r="Z23" s="4"/>
      <c r="AA23" s="1"/>
      <c r="AB23" s="1"/>
      <c r="AC23" s="19"/>
      <c r="AD23" s="24"/>
      <c r="AE23" s="4"/>
      <c r="AF23" s="19"/>
      <c r="AG23" s="56"/>
    </row>
    <row r="24" spans="1:33">
      <c r="A24" s="14">
        <v>17</v>
      </c>
      <c r="B24" s="33" t="s">
        <v>59</v>
      </c>
      <c r="C24" s="31" t="s">
        <v>60</v>
      </c>
      <c r="D24" s="4"/>
      <c r="E24" s="1"/>
      <c r="F24" s="1"/>
      <c r="G24" s="1"/>
      <c r="H24" s="1"/>
      <c r="I24" s="1"/>
      <c r="J24" s="1"/>
      <c r="K24" s="1"/>
      <c r="L24" s="1"/>
      <c r="M24" s="19"/>
      <c r="N24" s="4"/>
      <c r="O24" s="1"/>
      <c r="P24" s="1"/>
      <c r="Q24" s="1"/>
      <c r="R24" s="1"/>
      <c r="S24" s="1"/>
      <c r="T24" s="1"/>
      <c r="U24" s="19"/>
      <c r="V24" s="4"/>
      <c r="W24" s="1"/>
      <c r="X24" s="1"/>
      <c r="Y24" s="19"/>
      <c r="Z24" s="4"/>
      <c r="AA24" s="1"/>
      <c r="AB24" s="1"/>
      <c r="AC24" s="19"/>
      <c r="AD24" s="24"/>
      <c r="AE24" s="4"/>
      <c r="AF24" s="19"/>
      <c r="AG24" s="56"/>
    </row>
    <row r="25" spans="1:33">
      <c r="A25" s="14">
        <v>18</v>
      </c>
      <c r="B25" s="32" t="s">
        <v>8</v>
      </c>
      <c r="C25" s="31" t="s">
        <v>61</v>
      </c>
      <c r="D25" s="4"/>
      <c r="E25" s="1"/>
      <c r="F25" s="1"/>
      <c r="G25" s="1"/>
      <c r="H25" s="1"/>
      <c r="I25" s="1"/>
      <c r="J25" s="1"/>
      <c r="K25" s="1"/>
      <c r="L25" s="1"/>
      <c r="M25" s="19"/>
      <c r="N25" s="4"/>
      <c r="O25" s="1"/>
      <c r="P25" s="1"/>
      <c r="Q25" s="1"/>
      <c r="R25" s="1"/>
      <c r="S25" s="1"/>
      <c r="T25" s="1"/>
      <c r="U25" s="19"/>
      <c r="V25" s="4"/>
      <c r="W25" s="1"/>
      <c r="X25" s="1"/>
      <c r="Y25" s="19"/>
      <c r="Z25" s="4"/>
      <c r="AA25" s="1"/>
      <c r="AB25" s="1"/>
      <c r="AC25" s="19"/>
      <c r="AD25" s="24"/>
      <c r="AE25" s="4"/>
      <c r="AF25" s="19"/>
      <c r="AG25" s="56"/>
    </row>
    <row r="26" spans="1:33">
      <c r="A26" s="14">
        <v>19</v>
      </c>
      <c r="B26" s="32" t="s">
        <v>62</v>
      </c>
      <c r="C26" s="31" t="s">
        <v>63</v>
      </c>
      <c r="D26" s="4"/>
      <c r="E26" s="1"/>
      <c r="F26" s="1"/>
      <c r="G26" s="1"/>
      <c r="H26" s="1"/>
      <c r="I26" s="1"/>
      <c r="J26" s="1"/>
      <c r="K26" s="1"/>
      <c r="L26" s="1"/>
      <c r="M26" s="19"/>
      <c r="N26" s="4"/>
      <c r="O26" s="1"/>
      <c r="P26" s="1"/>
      <c r="Q26" s="1"/>
      <c r="R26" s="1"/>
      <c r="S26" s="1"/>
      <c r="T26" s="1"/>
      <c r="U26" s="19"/>
      <c r="V26" s="4"/>
      <c r="W26" s="1"/>
      <c r="X26" s="1"/>
      <c r="Y26" s="19"/>
      <c r="Z26" s="4"/>
      <c r="AA26" s="1"/>
      <c r="AB26" s="1"/>
      <c r="AC26" s="19"/>
      <c r="AD26" s="24"/>
      <c r="AE26" s="4"/>
      <c r="AF26" s="19"/>
      <c r="AG26" s="56"/>
    </row>
    <row r="27" spans="1:33">
      <c r="A27" s="14">
        <v>20</v>
      </c>
      <c r="B27" s="30" t="s">
        <v>64</v>
      </c>
      <c r="C27" s="31" t="s">
        <v>65</v>
      </c>
      <c r="D27" s="4"/>
      <c r="E27" s="1"/>
      <c r="F27" s="1"/>
      <c r="G27" s="1"/>
      <c r="H27" s="1"/>
      <c r="I27" s="1"/>
      <c r="J27" s="1"/>
      <c r="K27" s="1"/>
      <c r="L27" s="1"/>
      <c r="M27" s="19"/>
      <c r="N27" s="4"/>
      <c r="O27" s="1"/>
      <c r="P27" s="1"/>
      <c r="Q27" s="1"/>
      <c r="R27" s="1"/>
      <c r="S27" s="1"/>
      <c r="T27" s="1"/>
      <c r="U27" s="19"/>
      <c r="V27" s="4"/>
      <c r="W27" s="1"/>
      <c r="X27" s="1"/>
      <c r="Y27" s="19"/>
      <c r="Z27" s="4"/>
      <c r="AA27" s="1"/>
      <c r="AB27" s="1"/>
      <c r="AC27" s="19"/>
      <c r="AD27" s="24"/>
      <c r="AE27" s="4"/>
      <c r="AF27" s="19"/>
      <c r="AG27" s="56"/>
    </row>
    <row r="28" spans="1:33">
      <c r="A28" s="14">
        <v>21</v>
      </c>
      <c r="B28" s="30" t="s">
        <v>66</v>
      </c>
      <c r="C28" s="31" t="s">
        <v>67</v>
      </c>
      <c r="D28" s="4"/>
      <c r="E28" s="1"/>
      <c r="F28" s="1"/>
      <c r="G28" s="1"/>
      <c r="H28" s="1"/>
      <c r="I28" s="1"/>
      <c r="J28" s="1"/>
      <c r="K28" s="1"/>
      <c r="L28" s="1"/>
      <c r="M28" s="19"/>
      <c r="N28" s="4"/>
      <c r="O28" s="1"/>
      <c r="P28" s="1"/>
      <c r="Q28" s="1"/>
      <c r="R28" s="1"/>
      <c r="S28" s="1"/>
      <c r="T28" s="1"/>
      <c r="U28" s="19"/>
      <c r="V28" s="4"/>
      <c r="W28" s="1"/>
      <c r="X28" s="1"/>
      <c r="Y28" s="19"/>
      <c r="Z28" s="4"/>
      <c r="AA28" s="1"/>
      <c r="AB28" s="1"/>
      <c r="AC28" s="19"/>
      <c r="AD28" s="24"/>
      <c r="AE28" s="4"/>
      <c r="AF28" s="19"/>
      <c r="AG28" s="56"/>
    </row>
    <row r="29" spans="1:33">
      <c r="A29" s="14">
        <v>22</v>
      </c>
      <c r="B29" s="32" t="s">
        <v>68</v>
      </c>
      <c r="C29" s="31" t="s">
        <v>67</v>
      </c>
      <c r="D29" s="4"/>
      <c r="E29" s="1"/>
      <c r="F29" s="1"/>
      <c r="G29" s="1"/>
      <c r="H29" s="1"/>
      <c r="I29" s="1"/>
      <c r="J29" s="1"/>
      <c r="K29" s="1"/>
      <c r="L29" s="1"/>
      <c r="M29" s="19"/>
      <c r="N29" s="4"/>
      <c r="O29" s="1"/>
      <c r="P29" s="1"/>
      <c r="Q29" s="1"/>
      <c r="R29" s="1"/>
      <c r="S29" s="1"/>
      <c r="T29" s="1"/>
      <c r="U29" s="19"/>
      <c r="V29" s="4"/>
      <c r="W29" s="1"/>
      <c r="X29" s="1"/>
      <c r="Y29" s="19"/>
      <c r="Z29" s="4"/>
      <c r="AA29" s="1"/>
      <c r="AB29" s="1"/>
      <c r="AC29" s="19"/>
      <c r="AD29" s="24"/>
      <c r="AE29" s="4"/>
      <c r="AF29" s="19"/>
      <c r="AG29" s="56"/>
    </row>
    <row r="30" spans="1:33">
      <c r="A30" s="14">
        <v>23</v>
      </c>
      <c r="B30" s="30" t="s">
        <v>69</v>
      </c>
      <c r="C30" s="31" t="s">
        <v>70</v>
      </c>
      <c r="D30" s="4"/>
      <c r="E30" s="1"/>
      <c r="F30" s="1"/>
      <c r="G30" s="1"/>
      <c r="H30" s="1"/>
      <c r="I30" s="1"/>
      <c r="J30" s="1"/>
      <c r="K30" s="1"/>
      <c r="L30" s="1"/>
      <c r="M30" s="19"/>
      <c r="N30" s="4"/>
      <c r="O30" s="1"/>
      <c r="P30" s="1"/>
      <c r="Q30" s="1"/>
      <c r="R30" s="1"/>
      <c r="S30" s="1"/>
      <c r="T30" s="1"/>
      <c r="U30" s="19"/>
      <c r="V30" s="4"/>
      <c r="W30" s="1"/>
      <c r="X30" s="1"/>
      <c r="Y30" s="19"/>
      <c r="Z30" s="4"/>
      <c r="AA30" s="1"/>
      <c r="AB30" s="1"/>
      <c r="AC30" s="19"/>
      <c r="AD30" s="24"/>
      <c r="AE30" s="4"/>
      <c r="AF30" s="19"/>
      <c r="AG30" s="56"/>
    </row>
    <row r="31" spans="1:33">
      <c r="A31" s="14"/>
      <c r="B31" s="34"/>
      <c r="C31" s="35"/>
      <c r="D31" s="4"/>
      <c r="E31" s="1"/>
      <c r="F31" s="1"/>
      <c r="G31" s="1"/>
      <c r="H31" s="1"/>
      <c r="I31" s="1"/>
      <c r="J31" s="1"/>
      <c r="K31" s="1"/>
      <c r="L31" s="1"/>
      <c r="M31" s="19"/>
      <c r="N31" s="4"/>
      <c r="O31" s="1"/>
      <c r="P31" s="1"/>
      <c r="Q31" s="1"/>
      <c r="R31" s="1"/>
      <c r="S31" s="1"/>
      <c r="T31" s="1"/>
      <c r="U31" s="19"/>
      <c r="V31" s="4"/>
      <c r="W31" s="1"/>
      <c r="X31" s="1"/>
      <c r="Y31" s="19"/>
      <c r="Z31" s="4"/>
      <c r="AA31" s="1"/>
      <c r="AB31" s="1"/>
      <c r="AC31" s="19"/>
      <c r="AD31" s="24"/>
      <c r="AE31" s="4"/>
      <c r="AF31" s="19"/>
      <c r="AG31" s="56"/>
    </row>
    <row r="32" spans="1:33">
      <c r="A32" s="14"/>
      <c r="B32" s="34"/>
      <c r="C32" s="35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19"/>
      <c r="Z32" s="4"/>
      <c r="AA32" s="1"/>
      <c r="AB32" s="1"/>
      <c r="AC32" s="19"/>
      <c r="AD32" s="24"/>
      <c r="AE32" s="4"/>
      <c r="AF32" s="19"/>
      <c r="AG32" s="56"/>
    </row>
    <row r="33" spans="1:33">
      <c r="A33" s="14"/>
      <c r="B33" s="36"/>
      <c r="C33" s="35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56"/>
    </row>
    <row r="34" spans="1:33">
      <c r="A34" s="14"/>
      <c r="B34" s="37"/>
      <c r="C34" s="35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56"/>
    </row>
    <row r="35" spans="1:33">
      <c r="A35" s="14"/>
      <c r="B35" s="37"/>
      <c r="C35" s="35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56"/>
    </row>
    <row r="36" spans="1:33">
      <c r="A36" s="14"/>
      <c r="B36" s="34"/>
      <c r="C36" s="35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56"/>
    </row>
    <row r="37" spans="1:33" ht="15.75" thickBot="1">
      <c r="A37" s="15"/>
      <c r="B37" s="38"/>
      <c r="C37" s="39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57"/>
    </row>
    <row r="38" spans="1:33" ht="101.25" customHeight="1" thickBot="1">
      <c r="A38" s="59" t="s">
        <v>26</v>
      </c>
      <c r="B38" s="60"/>
      <c r="C38" s="16" t="s">
        <v>25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3"/>
  <sheetViews>
    <sheetView topLeftCell="C2" workbookViewId="0">
      <selection activeCell="W7" sqref="W7"/>
    </sheetView>
  </sheetViews>
  <sheetFormatPr baseColWidth="10" defaultRowHeight="15"/>
  <cols>
    <col min="1" max="1" width="4.85546875" customWidth="1"/>
    <col min="2" max="3" width="22.28515625" customWidth="1"/>
    <col min="4" max="4" width="4.42578125" customWidth="1"/>
    <col min="5" max="5" width="4.5703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</cols>
  <sheetData>
    <row r="1" spans="1:34" ht="17.25">
      <c r="B1" s="72" t="s">
        <v>11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</row>
    <row r="3" spans="1:34" s="3" customFormat="1" ht="15.75">
      <c r="B3" s="28" t="s">
        <v>315</v>
      </c>
      <c r="C3" s="2" t="s">
        <v>71</v>
      </c>
      <c r="D3" t="s">
        <v>439</v>
      </c>
      <c r="K3" s="3" t="s">
        <v>12</v>
      </c>
      <c r="O3" t="s">
        <v>389</v>
      </c>
      <c r="V3" s="27" t="s">
        <v>390</v>
      </c>
      <c r="AF3" s="12" t="s">
        <v>22</v>
      </c>
      <c r="AG3" s="12"/>
    </row>
    <row r="4" spans="1:34" ht="15.75" thickBot="1">
      <c r="A4" s="2"/>
    </row>
    <row r="5" spans="1:34" ht="21" customHeight="1">
      <c r="A5" s="73" t="s">
        <v>0</v>
      </c>
      <c r="B5" s="76" t="s">
        <v>1</v>
      </c>
      <c r="C5" s="79" t="s">
        <v>2</v>
      </c>
      <c r="D5" s="82" t="s">
        <v>13</v>
      </c>
      <c r="E5" s="83"/>
      <c r="F5" s="83"/>
      <c r="G5" s="83"/>
      <c r="H5" s="83"/>
      <c r="I5" s="83"/>
      <c r="J5" s="83"/>
      <c r="K5" s="83"/>
      <c r="L5" s="83"/>
      <c r="M5" s="83"/>
      <c r="N5" s="84"/>
      <c r="O5" s="82" t="s">
        <v>15</v>
      </c>
      <c r="P5" s="83"/>
      <c r="Q5" s="83"/>
      <c r="R5" s="83"/>
      <c r="S5" s="83"/>
      <c r="T5" s="83"/>
      <c r="U5" s="83"/>
      <c r="V5" s="84"/>
      <c r="W5" s="85" t="s">
        <v>17</v>
      </c>
      <c r="X5" s="86"/>
      <c r="Y5" s="86"/>
      <c r="Z5" s="87"/>
      <c r="AA5" s="82" t="s">
        <v>19</v>
      </c>
      <c r="AB5" s="83"/>
      <c r="AC5" s="83"/>
      <c r="AD5" s="83"/>
      <c r="AE5" s="88">
        <v>0.8</v>
      </c>
      <c r="AF5" s="91" t="s">
        <v>20</v>
      </c>
      <c r="AG5" s="61">
        <v>0.2</v>
      </c>
      <c r="AH5" s="63" t="s">
        <v>23</v>
      </c>
    </row>
    <row r="6" spans="1:34" ht="16.5" customHeight="1">
      <c r="A6" s="74"/>
      <c r="B6" s="77"/>
      <c r="C6" s="80"/>
      <c r="D6" s="66" t="s">
        <v>14</v>
      </c>
      <c r="E6" s="67"/>
      <c r="F6" s="67"/>
      <c r="G6" s="67"/>
      <c r="H6" s="67"/>
      <c r="I6" s="67"/>
      <c r="J6" s="67"/>
      <c r="K6" s="67"/>
      <c r="L6" s="67"/>
      <c r="M6" s="67"/>
      <c r="N6" s="68"/>
      <c r="O6" s="66" t="s">
        <v>16</v>
      </c>
      <c r="P6" s="67"/>
      <c r="Q6" s="67"/>
      <c r="R6" s="67"/>
      <c r="S6" s="67"/>
      <c r="T6" s="67"/>
      <c r="U6" s="67"/>
      <c r="V6" s="68"/>
      <c r="W6" s="69" t="s">
        <v>18</v>
      </c>
      <c r="X6" s="70"/>
      <c r="Y6" s="70"/>
      <c r="Z6" s="71"/>
      <c r="AA6" s="69" t="s">
        <v>24</v>
      </c>
      <c r="AB6" s="70"/>
      <c r="AC6" s="70"/>
      <c r="AD6" s="70"/>
      <c r="AE6" s="89"/>
      <c r="AF6" s="92"/>
      <c r="AG6" s="62"/>
      <c r="AH6" s="64"/>
    </row>
    <row r="7" spans="1:34" ht="39" customHeight="1" thickBot="1">
      <c r="A7" s="75"/>
      <c r="B7" s="78"/>
      <c r="C7" s="81"/>
      <c r="D7" s="97">
        <v>41619</v>
      </c>
      <c r="E7" s="99"/>
      <c r="F7" s="99"/>
      <c r="G7" s="99"/>
      <c r="H7" s="99"/>
      <c r="I7" s="99"/>
      <c r="J7" s="99"/>
      <c r="K7" s="99"/>
      <c r="L7" s="99"/>
      <c r="M7" s="99"/>
      <c r="N7" s="17" t="s">
        <v>21</v>
      </c>
      <c r="O7" s="97">
        <v>41619</v>
      </c>
      <c r="P7" s="99"/>
      <c r="Q7" s="99"/>
      <c r="R7" s="99"/>
      <c r="S7" s="99"/>
      <c r="T7" s="98"/>
      <c r="U7" s="98"/>
      <c r="V7" s="17" t="s">
        <v>21</v>
      </c>
      <c r="W7" s="97">
        <v>41283</v>
      </c>
      <c r="X7" s="99"/>
      <c r="Y7" s="99"/>
      <c r="Z7" s="17" t="s">
        <v>21</v>
      </c>
      <c r="AA7" s="97">
        <v>41626</v>
      </c>
      <c r="AB7" s="99"/>
      <c r="AC7" s="99"/>
      <c r="AD7" s="22" t="s">
        <v>21</v>
      </c>
      <c r="AE7" s="90"/>
      <c r="AF7" s="92"/>
      <c r="AG7" s="62"/>
      <c r="AH7" s="65"/>
    </row>
    <row r="8" spans="1:34">
      <c r="A8" s="29">
        <v>1</v>
      </c>
      <c r="B8" s="31" t="s">
        <v>358</v>
      </c>
      <c r="C8" s="31" t="s">
        <v>359</v>
      </c>
      <c r="D8" s="93">
        <v>8.9</v>
      </c>
      <c r="E8" s="93"/>
      <c r="F8" s="93"/>
      <c r="G8" s="93"/>
      <c r="H8" s="93"/>
      <c r="I8" s="93"/>
      <c r="J8" s="93"/>
      <c r="K8" s="93"/>
      <c r="L8" s="93"/>
      <c r="M8" s="93"/>
      <c r="N8" s="52">
        <f>TRUNC(AVERAGE(D8:M8),2)</f>
        <v>8.9</v>
      </c>
      <c r="O8" s="93">
        <v>9</v>
      </c>
      <c r="P8" s="93"/>
      <c r="Q8" s="93"/>
      <c r="R8" s="93"/>
      <c r="S8" s="93"/>
      <c r="T8" s="9"/>
      <c r="U8" s="9"/>
      <c r="V8" s="52">
        <f>TRUNC(AVERAGE(O8:U8),2)</f>
        <v>9</v>
      </c>
      <c r="W8" s="93"/>
      <c r="X8" s="93"/>
      <c r="Y8" s="93"/>
      <c r="Z8" s="52" t="e">
        <f>TRUNC(AVERAGE(W8:Y8),2)</f>
        <v>#DIV/0!</v>
      </c>
      <c r="AA8" s="94"/>
      <c r="AB8" s="93"/>
      <c r="AC8" s="93"/>
      <c r="AD8" s="52" t="e">
        <f>TRUNC(AVERAGE(AA8:AC8),2)</f>
        <v>#DIV/0!</v>
      </c>
      <c r="AE8" s="53" t="e">
        <f>TRUNC((((+N8+V8+Z8+AD8)/4)*0.8),2)</f>
        <v>#DIV/0!</v>
      </c>
      <c r="AF8" s="54"/>
      <c r="AG8" s="52">
        <f>TRUNC((AF8*0.2),2)</f>
        <v>0</v>
      </c>
      <c r="AH8" s="55" t="e">
        <f>+AE8+AG8</f>
        <v>#DIV/0!</v>
      </c>
    </row>
    <row r="9" spans="1:34">
      <c r="A9" s="29">
        <v>2</v>
      </c>
      <c r="B9" s="32" t="s">
        <v>360</v>
      </c>
      <c r="C9" s="31" t="s">
        <v>361</v>
      </c>
      <c r="D9" s="93">
        <v>8.6</v>
      </c>
      <c r="E9" s="93"/>
      <c r="F9" s="93"/>
      <c r="G9" s="93"/>
      <c r="H9" s="93"/>
      <c r="I9" s="93"/>
      <c r="J9" s="93"/>
      <c r="K9" s="93"/>
      <c r="L9" s="93"/>
      <c r="M9" s="93"/>
      <c r="N9" s="52">
        <f t="shared" ref="N9:N32" si="0">TRUNC(AVERAGE(D9:M9),2)</f>
        <v>8.6</v>
      </c>
      <c r="O9" s="93">
        <v>9.1</v>
      </c>
      <c r="P9" s="93"/>
      <c r="Q9" s="93"/>
      <c r="R9" s="93"/>
      <c r="S9" s="93"/>
      <c r="T9" s="1"/>
      <c r="U9" s="1"/>
      <c r="V9" s="52">
        <f t="shared" ref="V9:V32" si="1">TRUNC(AVERAGE(O9:U9),2)</f>
        <v>9.1</v>
      </c>
      <c r="W9" s="93"/>
      <c r="X9" s="93"/>
      <c r="Y9" s="93"/>
      <c r="Z9" s="52" t="e">
        <f t="shared" ref="Z9:Z32" si="2">TRUNC(AVERAGE(W9:Y9),2)</f>
        <v>#DIV/0!</v>
      </c>
      <c r="AA9" s="93"/>
      <c r="AB9" s="93"/>
      <c r="AC9" s="93"/>
      <c r="AD9" s="52" t="e">
        <f t="shared" ref="AD9:AD32" si="3">TRUNC(AVERAGE(AA9:AC9),2)</f>
        <v>#DIV/0!</v>
      </c>
      <c r="AE9" s="53" t="e">
        <f t="shared" ref="AE9:AE32" si="4">TRUNC((((+N9+V9+Z9+AD9)/4)*0.8),2)</f>
        <v>#DIV/0!</v>
      </c>
      <c r="AF9" s="54"/>
      <c r="AG9" s="52">
        <f t="shared" ref="AG9:AG32" si="5">TRUNC((AF9*0.2),2)</f>
        <v>0</v>
      </c>
      <c r="AH9" s="55" t="e">
        <f t="shared" ref="AH9:AH32" si="6">+AE9+AG9</f>
        <v>#DIV/0!</v>
      </c>
    </row>
    <row r="10" spans="1:34">
      <c r="A10" s="29">
        <v>3</v>
      </c>
      <c r="B10" s="32" t="s">
        <v>362</v>
      </c>
      <c r="C10" s="31" t="s">
        <v>363</v>
      </c>
      <c r="D10" s="93">
        <v>8.9</v>
      </c>
      <c r="E10" s="93"/>
      <c r="F10" s="93"/>
      <c r="G10" s="93"/>
      <c r="H10" s="93"/>
      <c r="I10" s="93"/>
      <c r="J10" s="93"/>
      <c r="K10" s="93"/>
      <c r="L10" s="93"/>
      <c r="M10" s="93"/>
      <c r="N10" s="52">
        <f t="shared" si="0"/>
        <v>8.9</v>
      </c>
      <c r="O10" s="93">
        <v>9.5</v>
      </c>
      <c r="P10" s="93"/>
      <c r="Q10" s="93"/>
      <c r="R10" s="93"/>
      <c r="S10" s="93"/>
      <c r="T10" s="1"/>
      <c r="U10" s="1"/>
      <c r="V10" s="52">
        <f t="shared" si="1"/>
        <v>9.5</v>
      </c>
      <c r="W10" s="93"/>
      <c r="X10" s="93"/>
      <c r="Y10" s="93"/>
      <c r="Z10" s="52" t="e">
        <f t="shared" si="2"/>
        <v>#DIV/0!</v>
      </c>
      <c r="AA10" s="93"/>
      <c r="AB10" s="93"/>
      <c r="AC10" s="93"/>
      <c r="AD10" s="52" t="e">
        <f t="shared" si="3"/>
        <v>#DIV/0!</v>
      </c>
      <c r="AE10" s="53" t="e">
        <f t="shared" si="4"/>
        <v>#DIV/0!</v>
      </c>
      <c r="AF10" s="54"/>
      <c r="AG10" s="52">
        <f t="shared" si="5"/>
        <v>0</v>
      </c>
      <c r="AH10" s="55" t="e">
        <f t="shared" si="6"/>
        <v>#DIV/0!</v>
      </c>
    </row>
    <row r="11" spans="1:34">
      <c r="A11" s="29">
        <v>4</v>
      </c>
      <c r="B11" s="32" t="s">
        <v>362</v>
      </c>
      <c r="C11" s="31" t="s">
        <v>364</v>
      </c>
      <c r="D11" s="93">
        <v>8.3000000000000007</v>
      </c>
      <c r="E11" s="93"/>
      <c r="F11" s="93"/>
      <c r="G11" s="93"/>
      <c r="H11" s="93"/>
      <c r="I11" s="93"/>
      <c r="J11" s="93"/>
      <c r="K11" s="93"/>
      <c r="L11" s="93"/>
      <c r="M11" s="93"/>
      <c r="N11" s="52">
        <f t="shared" si="0"/>
        <v>8.3000000000000007</v>
      </c>
      <c r="O11" s="93">
        <v>9.4</v>
      </c>
      <c r="P11" s="93"/>
      <c r="Q11" s="93"/>
      <c r="R11" s="93"/>
      <c r="S11" s="93"/>
      <c r="T11" s="1"/>
      <c r="U11" s="1"/>
      <c r="V11" s="52">
        <f t="shared" si="1"/>
        <v>9.4</v>
      </c>
      <c r="W11" s="93"/>
      <c r="X11" s="93"/>
      <c r="Y11" s="93"/>
      <c r="Z11" s="52" t="e">
        <f t="shared" si="2"/>
        <v>#DIV/0!</v>
      </c>
      <c r="AA11" s="94"/>
      <c r="AB11" s="93"/>
      <c r="AC11" s="93"/>
      <c r="AD11" s="52" t="e">
        <f t="shared" si="3"/>
        <v>#DIV/0!</v>
      </c>
      <c r="AE11" s="53" t="e">
        <f t="shared" si="4"/>
        <v>#DIV/0!</v>
      </c>
      <c r="AF11" s="54"/>
      <c r="AG11" s="52">
        <f t="shared" si="5"/>
        <v>0</v>
      </c>
      <c r="AH11" s="55" t="e">
        <f t="shared" si="6"/>
        <v>#DIV/0!</v>
      </c>
    </row>
    <row r="12" spans="1:34">
      <c r="A12" s="29">
        <v>5</v>
      </c>
      <c r="B12" s="31" t="s">
        <v>365</v>
      </c>
      <c r="C12" s="31" t="s">
        <v>366</v>
      </c>
      <c r="D12" s="93">
        <v>6.8</v>
      </c>
      <c r="E12" s="93"/>
      <c r="F12" s="93"/>
      <c r="G12" s="93"/>
      <c r="H12" s="93"/>
      <c r="I12" s="93"/>
      <c r="J12" s="93"/>
      <c r="K12" s="93"/>
      <c r="L12" s="93"/>
      <c r="M12" s="93"/>
      <c r="N12" s="52">
        <f t="shared" si="0"/>
        <v>6.8</v>
      </c>
      <c r="O12" s="93">
        <v>9.8000000000000007</v>
      </c>
      <c r="P12" s="93"/>
      <c r="Q12" s="93"/>
      <c r="R12" s="93"/>
      <c r="S12" s="93"/>
      <c r="T12" s="1"/>
      <c r="U12" s="1"/>
      <c r="V12" s="52">
        <f t="shared" si="1"/>
        <v>9.8000000000000007</v>
      </c>
      <c r="W12" s="93"/>
      <c r="X12" s="93"/>
      <c r="Y12" s="93"/>
      <c r="Z12" s="52" t="e">
        <f t="shared" si="2"/>
        <v>#DIV/0!</v>
      </c>
      <c r="AA12" s="94"/>
      <c r="AB12" s="93"/>
      <c r="AC12" s="93"/>
      <c r="AD12" s="52" t="e">
        <f t="shared" si="3"/>
        <v>#DIV/0!</v>
      </c>
      <c r="AE12" s="53" t="e">
        <f t="shared" si="4"/>
        <v>#DIV/0!</v>
      </c>
      <c r="AF12" s="54"/>
      <c r="AG12" s="52">
        <f t="shared" si="5"/>
        <v>0</v>
      </c>
      <c r="AH12" s="55" t="e">
        <f t="shared" si="6"/>
        <v>#DIV/0!</v>
      </c>
    </row>
    <row r="13" spans="1:34">
      <c r="A13" s="29">
        <v>6</v>
      </c>
      <c r="B13" s="33" t="s">
        <v>367</v>
      </c>
      <c r="C13" s="31" t="s">
        <v>306</v>
      </c>
      <c r="D13" s="93">
        <v>9.1999999999999993</v>
      </c>
      <c r="E13" s="93"/>
      <c r="F13" s="93"/>
      <c r="G13" s="93"/>
      <c r="H13" s="93"/>
      <c r="I13" s="93"/>
      <c r="J13" s="93"/>
      <c r="K13" s="93"/>
      <c r="L13" s="93"/>
      <c r="M13" s="93"/>
      <c r="N13" s="52">
        <f t="shared" si="0"/>
        <v>9.1999999999999993</v>
      </c>
      <c r="O13" s="93">
        <v>7</v>
      </c>
      <c r="P13" s="93"/>
      <c r="Q13" s="93"/>
      <c r="R13" s="93"/>
      <c r="S13" s="93"/>
      <c r="T13" s="1"/>
      <c r="U13" s="1"/>
      <c r="V13" s="52">
        <f t="shared" si="1"/>
        <v>7</v>
      </c>
      <c r="W13" s="93"/>
      <c r="X13" s="93"/>
      <c r="Y13" s="93"/>
      <c r="Z13" s="52" t="e">
        <f t="shared" si="2"/>
        <v>#DIV/0!</v>
      </c>
      <c r="AA13" s="94"/>
      <c r="AB13" s="93"/>
      <c r="AC13" s="93"/>
      <c r="AD13" s="52" t="e">
        <f t="shared" si="3"/>
        <v>#DIV/0!</v>
      </c>
      <c r="AE13" s="53" t="e">
        <f t="shared" si="4"/>
        <v>#DIV/0!</v>
      </c>
      <c r="AF13" s="54"/>
      <c r="AG13" s="52">
        <f t="shared" si="5"/>
        <v>0</v>
      </c>
      <c r="AH13" s="55" t="e">
        <f t="shared" si="6"/>
        <v>#DIV/0!</v>
      </c>
    </row>
    <row r="14" spans="1:34">
      <c r="A14" s="29">
        <v>7</v>
      </c>
      <c r="B14" s="31" t="s">
        <v>368</v>
      </c>
      <c r="C14" s="31" t="s">
        <v>356</v>
      </c>
      <c r="D14" s="93">
        <v>8.1</v>
      </c>
      <c r="E14" s="93"/>
      <c r="F14" s="93"/>
      <c r="G14" s="93"/>
      <c r="H14" s="93"/>
      <c r="I14" s="93"/>
      <c r="J14" s="93"/>
      <c r="K14" s="93"/>
      <c r="L14" s="93"/>
      <c r="M14" s="93"/>
      <c r="N14" s="52">
        <f t="shared" si="0"/>
        <v>8.1</v>
      </c>
      <c r="O14" s="93">
        <v>10</v>
      </c>
      <c r="P14" s="93"/>
      <c r="Q14" s="93"/>
      <c r="R14" s="93"/>
      <c r="S14" s="93"/>
      <c r="T14" s="1"/>
      <c r="U14" s="1"/>
      <c r="V14" s="52">
        <f t="shared" si="1"/>
        <v>10</v>
      </c>
      <c r="W14" s="93"/>
      <c r="X14" s="93"/>
      <c r="Y14" s="93"/>
      <c r="Z14" s="52" t="e">
        <f t="shared" si="2"/>
        <v>#DIV/0!</v>
      </c>
      <c r="AA14" s="93"/>
      <c r="AB14" s="93"/>
      <c r="AC14" s="93"/>
      <c r="AD14" s="52" t="e">
        <f t="shared" si="3"/>
        <v>#DIV/0!</v>
      </c>
      <c r="AE14" s="53" t="e">
        <f t="shared" si="4"/>
        <v>#DIV/0!</v>
      </c>
      <c r="AF14" s="54"/>
      <c r="AG14" s="52">
        <f t="shared" si="5"/>
        <v>0</v>
      </c>
      <c r="AH14" s="55" t="e">
        <f t="shared" si="6"/>
        <v>#DIV/0!</v>
      </c>
    </row>
    <row r="15" spans="1:34">
      <c r="A15" s="29">
        <v>8</v>
      </c>
      <c r="B15" s="33" t="s">
        <v>369</v>
      </c>
      <c r="C15" s="31" t="s">
        <v>370</v>
      </c>
      <c r="D15" s="93">
        <v>8.4</v>
      </c>
      <c r="E15" s="93"/>
      <c r="F15" s="93"/>
      <c r="G15" s="93"/>
      <c r="H15" s="93"/>
      <c r="I15" s="93"/>
      <c r="J15" s="93"/>
      <c r="K15" s="93"/>
      <c r="L15" s="93"/>
      <c r="M15" s="93"/>
      <c r="N15" s="52">
        <f t="shared" si="0"/>
        <v>8.4</v>
      </c>
      <c r="O15" s="93">
        <v>8.6</v>
      </c>
      <c r="P15" s="93"/>
      <c r="Q15" s="93"/>
      <c r="R15" s="93"/>
      <c r="S15" s="93"/>
      <c r="T15" s="1"/>
      <c r="U15" s="1"/>
      <c r="V15" s="52">
        <f t="shared" si="1"/>
        <v>8.6</v>
      </c>
      <c r="W15" s="93"/>
      <c r="X15" s="93"/>
      <c r="Y15" s="93"/>
      <c r="Z15" s="52" t="e">
        <f t="shared" si="2"/>
        <v>#DIV/0!</v>
      </c>
      <c r="AA15" s="93"/>
      <c r="AB15" s="93"/>
      <c r="AC15" s="93"/>
      <c r="AD15" s="52" t="e">
        <f t="shared" si="3"/>
        <v>#DIV/0!</v>
      </c>
      <c r="AE15" s="53" t="e">
        <f t="shared" si="4"/>
        <v>#DIV/0!</v>
      </c>
      <c r="AF15" s="54"/>
      <c r="AG15" s="52">
        <f t="shared" si="5"/>
        <v>0</v>
      </c>
      <c r="AH15" s="55" t="e">
        <f t="shared" si="6"/>
        <v>#DIV/0!</v>
      </c>
    </row>
    <row r="16" spans="1:34">
      <c r="A16" s="29">
        <v>9</v>
      </c>
      <c r="B16" s="40" t="s">
        <v>371</v>
      </c>
      <c r="C16" s="31" t="s">
        <v>372</v>
      </c>
      <c r="D16" s="93">
        <v>8.8000000000000007</v>
      </c>
      <c r="E16" s="93"/>
      <c r="F16" s="93"/>
      <c r="G16" s="93"/>
      <c r="H16" s="93"/>
      <c r="I16" s="93"/>
      <c r="J16" s="93"/>
      <c r="K16" s="93"/>
      <c r="L16" s="93"/>
      <c r="M16" s="93"/>
      <c r="N16" s="52">
        <f t="shared" si="0"/>
        <v>8.8000000000000007</v>
      </c>
      <c r="O16" s="93">
        <v>9</v>
      </c>
      <c r="P16" s="93"/>
      <c r="Q16" s="93"/>
      <c r="R16" s="93"/>
      <c r="S16" s="93"/>
      <c r="T16" s="1"/>
      <c r="U16" s="1"/>
      <c r="V16" s="52">
        <f t="shared" si="1"/>
        <v>9</v>
      </c>
      <c r="W16" s="93"/>
      <c r="X16" s="93"/>
      <c r="Y16" s="93"/>
      <c r="Z16" s="52" t="e">
        <f t="shared" si="2"/>
        <v>#DIV/0!</v>
      </c>
      <c r="AA16" s="94"/>
      <c r="AB16" s="93"/>
      <c r="AC16" s="93"/>
      <c r="AD16" s="52" t="e">
        <f t="shared" si="3"/>
        <v>#DIV/0!</v>
      </c>
      <c r="AE16" s="53" t="e">
        <f t="shared" si="4"/>
        <v>#DIV/0!</v>
      </c>
      <c r="AF16" s="54"/>
      <c r="AG16" s="52">
        <f t="shared" si="5"/>
        <v>0</v>
      </c>
      <c r="AH16" s="55" t="e">
        <f t="shared" si="6"/>
        <v>#DIV/0!</v>
      </c>
    </row>
    <row r="17" spans="1:34">
      <c r="A17" s="29">
        <v>10</v>
      </c>
      <c r="B17" s="33" t="s">
        <v>373</v>
      </c>
      <c r="C17" s="31" t="s">
        <v>374</v>
      </c>
      <c r="D17" s="93">
        <v>0</v>
      </c>
      <c r="E17" s="93"/>
      <c r="F17" s="93"/>
      <c r="G17" s="93"/>
      <c r="H17" s="93"/>
      <c r="I17" s="93"/>
      <c r="J17" s="93"/>
      <c r="K17" s="93"/>
      <c r="L17" s="93"/>
      <c r="M17" s="93"/>
      <c r="N17" s="52">
        <f t="shared" si="0"/>
        <v>0</v>
      </c>
      <c r="O17" s="93">
        <v>0</v>
      </c>
      <c r="P17" s="94"/>
      <c r="Q17" s="93"/>
      <c r="R17" s="93"/>
      <c r="S17" s="93"/>
      <c r="T17" s="1"/>
      <c r="U17" s="1"/>
      <c r="V17" s="52">
        <f t="shared" si="1"/>
        <v>0</v>
      </c>
      <c r="W17" s="93"/>
      <c r="X17" s="93"/>
      <c r="Y17" s="93"/>
      <c r="Z17" s="52" t="e">
        <f t="shared" si="2"/>
        <v>#DIV/0!</v>
      </c>
      <c r="AA17" s="93"/>
      <c r="AB17" s="93"/>
      <c r="AC17" s="93"/>
      <c r="AD17" s="52" t="e">
        <f t="shared" si="3"/>
        <v>#DIV/0!</v>
      </c>
      <c r="AE17" s="53" t="e">
        <f t="shared" si="4"/>
        <v>#DIV/0!</v>
      </c>
      <c r="AF17" s="54"/>
      <c r="AG17" s="52">
        <f t="shared" si="5"/>
        <v>0</v>
      </c>
      <c r="AH17" s="55" t="e">
        <f t="shared" si="6"/>
        <v>#DIV/0!</v>
      </c>
    </row>
    <row r="18" spans="1:34">
      <c r="A18" s="29">
        <v>11</v>
      </c>
      <c r="B18" s="32" t="s">
        <v>357</v>
      </c>
      <c r="C18" s="31" t="s">
        <v>375</v>
      </c>
      <c r="D18" s="93">
        <v>9.4</v>
      </c>
      <c r="E18" s="93"/>
      <c r="F18" s="93"/>
      <c r="G18" s="93"/>
      <c r="H18" s="93"/>
      <c r="I18" s="93"/>
      <c r="J18" s="93"/>
      <c r="K18" s="93"/>
      <c r="L18" s="93"/>
      <c r="M18" s="93"/>
      <c r="N18" s="52">
        <f t="shared" si="0"/>
        <v>9.4</v>
      </c>
      <c r="O18" s="93">
        <v>9.8000000000000007</v>
      </c>
      <c r="P18" s="93"/>
      <c r="Q18" s="93"/>
      <c r="R18" s="93"/>
      <c r="S18" s="93"/>
      <c r="T18" s="1"/>
      <c r="U18" s="1"/>
      <c r="V18" s="52">
        <f t="shared" si="1"/>
        <v>9.8000000000000007</v>
      </c>
      <c r="W18" s="93"/>
      <c r="X18" s="93"/>
      <c r="Y18" s="93"/>
      <c r="Z18" s="52" t="e">
        <f t="shared" si="2"/>
        <v>#DIV/0!</v>
      </c>
      <c r="AA18" s="94"/>
      <c r="AB18" s="93"/>
      <c r="AC18" s="93"/>
      <c r="AD18" s="52" t="e">
        <f t="shared" si="3"/>
        <v>#DIV/0!</v>
      </c>
      <c r="AE18" s="53" t="e">
        <f t="shared" si="4"/>
        <v>#DIV/0!</v>
      </c>
      <c r="AF18" s="54"/>
      <c r="AG18" s="52">
        <f t="shared" si="5"/>
        <v>0</v>
      </c>
      <c r="AH18" s="55" t="e">
        <f t="shared" si="6"/>
        <v>#DIV/0!</v>
      </c>
    </row>
    <row r="19" spans="1:34">
      <c r="A19" s="29">
        <v>12</v>
      </c>
      <c r="B19" s="32" t="s">
        <v>376</v>
      </c>
      <c r="C19" s="31" t="s">
        <v>377</v>
      </c>
      <c r="D19" s="93">
        <v>9.6</v>
      </c>
      <c r="E19" s="93"/>
      <c r="F19" s="93"/>
      <c r="G19" s="93"/>
      <c r="H19" s="93"/>
      <c r="I19" s="93"/>
      <c r="J19" s="93"/>
      <c r="K19" s="93"/>
      <c r="L19" s="93"/>
      <c r="M19" s="93"/>
      <c r="N19" s="52">
        <f t="shared" si="0"/>
        <v>9.6</v>
      </c>
      <c r="O19" s="93">
        <v>9.6</v>
      </c>
      <c r="P19" s="93"/>
      <c r="Q19" s="93"/>
      <c r="R19" s="93"/>
      <c r="S19" s="93"/>
      <c r="T19" s="1"/>
      <c r="U19" s="1"/>
      <c r="V19" s="52">
        <f t="shared" si="1"/>
        <v>9.6</v>
      </c>
      <c r="W19" s="93"/>
      <c r="X19" s="93"/>
      <c r="Y19" s="93"/>
      <c r="Z19" s="52" t="e">
        <f t="shared" si="2"/>
        <v>#DIV/0!</v>
      </c>
      <c r="AA19" s="93"/>
      <c r="AB19" s="93"/>
      <c r="AC19" s="93"/>
      <c r="AD19" s="52" t="e">
        <f t="shared" si="3"/>
        <v>#DIV/0!</v>
      </c>
      <c r="AE19" s="53" t="e">
        <f t="shared" si="4"/>
        <v>#DIV/0!</v>
      </c>
      <c r="AF19" s="54"/>
      <c r="AG19" s="52">
        <f t="shared" si="5"/>
        <v>0</v>
      </c>
      <c r="AH19" s="55" t="e">
        <f t="shared" si="6"/>
        <v>#DIV/0!</v>
      </c>
    </row>
    <row r="20" spans="1:34">
      <c r="A20" s="29">
        <v>13</v>
      </c>
      <c r="B20" s="33" t="s">
        <v>314</v>
      </c>
      <c r="C20" s="31" t="s">
        <v>378</v>
      </c>
      <c r="D20" s="93">
        <v>8.9</v>
      </c>
      <c r="E20" s="93"/>
      <c r="F20" s="93"/>
      <c r="G20" s="93"/>
      <c r="H20" s="93"/>
      <c r="I20" s="93"/>
      <c r="J20" s="93"/>
      <c r="K20" s="93"/>
      <c r="L20" s="93"/>
      <c r="M20" s="93"/>
      <c r="N20" s="52">
        <f t="shared" si="0"/>
        <v>8.9</v>
      </c>
      <c r="O20" s="93">
        <v>9.8000000000000007</v>
      </c>
      <c r="P20" s="93"/>
      <c r="Q20" s="93"/>
      <c r="R20" s="93"/>
      <c r="S20" s="93"/>
      <c r="T20" s="1"/>
      <c r="U20" s="1"/>
      <c r="V20" s="52">
        <f t="shared" si="1"/>
        <v>9.8000000000000007</v>
      </c>
      <c r="W20" s="93"/>
      <c r="X20" s="93"/>
      <c r="Y20" s="93"/>
      <c r="Z20" s="52" t="e">
        <f t="shared" si="2"/>
        <v>#DIV/0!</v>
      </c>
      <c r="AA20" s="93"/>
      <c r="AB20" s="93"/>
      <c r="AC20" s="93"/>
      <c r="AD20" s="52" t="e">
        <f t="shared" si="3"/>
        <v>#DIV/0!</v>
      </c>
      <c r="AE20" s="53" t="e">
        <f t="shared" si="4"/>
        <v>#DIV/0!</v>
      </c>
      <c r="AF20" s="54"/>
      <c r="AG20" s="52">
        <f t="shared" si="5"/>
        <v>0</v>
      </c>
      <c r="AH20" s="55" t="e">
        <f t="shared" si="6"/>
        <v>#DIV/0!</v>
      </c>
    </row>
    <row r="21" spans="1:34">
      <c r="A21" s="29">
        <v>14</v>
      </c>
      <c r="B21" s="33" t="s">
        <v>307</v>
      </c>
      <c r="C21" s="31" t="s">
        <v>379</v>
      </c>
      <c r="D21" s="93">
        <v>9.1999999999999993</v>
      </c>
      <c r="E21" s="93"/>
      <c r="F21" s="93"/>
      <c r="G21" s="93"/>
      <c r="H21" s="93"/>
      <c r="I21" s="93"/>
      <c r="J21" s="93"/>
      <c r="K21" s="93"/>
      <c r="L21" s="93"/>
      <c r="M21" s="93"/>
      <c r="N21" s="52">
        <f t="shared" si="0"/>
        <v>9.1999999999999993</v>
      </c>
      <c r="O21" s="93">
        <v>8.9</v>
      </c>
      <c r="P21" s="93"/>
      <c r="Q21" s="93"/>
      <c r="R21" s="93"/>
      <c r="S21" s="93"/>
      <c r="T21" s="1"/>
      <c r="U21" s="1"/>
      <c r="V21" s="52">
        <f t="shared" si="1"/>
        <v>8.9</v>
      </c>
      <c r="W21" s="93"/>
      <c r="X21" s="93"/>
      <c r="Y21" s="93"/>
      <c r="Z21" s="52" t="e">
        <f t="shared" si="2"/>
        <v>#DIV/0!</v>
      </c>
      <c r="AA21" s="93"/>
      <c r="AB21" s="93"/>
      <c r="AC21" s="93"/>
      <c r="AD21" s="52" t="e">
        <f t="shared" si="3"/>
        <v>#DIV/0!</v>
      </c>
      <c r="AE21" s="53" t="e">
        <f t="shared" si="4"/>
        <v>#DIV/0!</v>
      </c>
      <c r="AF21" s="54"/>
      <c r="AG21" s="52">
        <f t="shared" si="5"/>
        <v>0</v>
      </c>
      <c r="AH21" s="55" t="e">
        <f t="shared" si="6"/>
        <v>#DIV/0!</v>
      </c>
    </row>
    <row r="22" spans="1:34">
      <c r="A22" s="29">
        <v>15</v>
      </c>
      <c r="B22" s="33" t="s">
        <v>305</v>
      </c>
      <c r="C22" s="31" t="s">
        <v>380</v>
      </c>
      <c r="D22" s="93">
        <v>8.8000000000000007</v>
      </c>
      <c r="E22" s="93"/>
      <c r="F22" s="93"/>
      <c r="G22" s="93"/>
      <c r="H22" s="93"/>
      <c r="I22" s="93"/>
      <c r="J22" s="93"/>
      <c r="K22" s="93"/>
      <c r="L22" s="93"/>
      <c r="M22" s="93"/>
      <c r="N22" s="52">
        <f t="shared" si="0"/>
        <v>8.8000000000000007</v>
      </c>
      <c r="O22" s="93">
        <v>9.1</v>
      </c>
      <c r="P22" s="93"/>
      <c r="Q22" s="93"/>
      <c r="R22" s="93"/>
      <c r="S22" s="93"/>
      <c r="T22" s="1"/>
      <c r="U22" s="1"/>
      <c r="V22" s="52">
        <f t="shared" si="1"/>
        <v>9.1</v>
      </c>
      <c r="W22" s="93"/>
      <c r="X22" s="93"/>
      <c r="Y22" s="93"/>
      <c r="Z22" s="52" t="e">
        <f t="shared" si="2"/>
        <v>#DIV/0!</v>
      </c>
      <c r="AA22" s="94"/>
      <c r="AB22" s="93"/>
      <c r="AC22" s="93"/>
      <c r="AD22" s="52" t="e">
        <f t="shared" si="3"/>
        <v>#DIV/0!</v>
      </c>
      <c r="AE22" s="53" t="e">
        <f t="shared" si="4"/>
        <v>#DIV/0!</v>
      </c>
      <c r="AF22" s="54"/>
      <c r="AG22" s="52">
        <f t="shared" si="5"/>
        <v>0</v>
      </c>
      <c r="AH22" s="55" t="e">
        <f t="shared" si="6"/>
        <v>#DIV/0!</v>
      </c>
    </row>
    <row r="23" spans="1:34">
      <c r="A23" s="29">
        <v>16</v>
      </c>
      <c r="B23" s="31" t="s">
        <v>313</v>
      </c>
      <c r="C23" s="31" t="s">
        <v>381</v>
      </c>
      <c r="D23" s="93">
        <v>8.4</v>
      </c>
      <c r="E23" s="93"/>
      <c r="F23" s="93"/>
      <c r="G23" s="93"/>
      <c r="H23" s="93"/>
      <c r="I23" s="93"/>
      <c r="J23" s="93"/>
      <c r="K23" s="93"/>
      <c r="L23" s="93"/>
      <c r="M23" s="93"/>
      <c r="N23" s="52">
        <f t="shared" si="0"/>
        <v>8.4</v>
      </c>
      <c r="O23" s="93">
        <v>9.6</v>
      </c>
      <c r="P23" s="93"/>
      <c r="Q23" s="93"/>
      <c r="R23" s="93"/>
      <c r="S23" s="93"/>
      <c r="T23" s="1"/>
      <c r="U23" s="1"/>
      <c r="V23" s="52">
        <f t="shared" si="1"/>
        <v>9.6</v>
      </c>
      <c r="W23" s="93"/>
      <c r="X23" s="93"/>
      <c r="Y23" s="93"/>
      <c r="Z23" s="52" t="e">
        <f t="shared" si="2"/>
        <v>#DIV/0!</v>
      </c>
      <c r="AA23" s="93"/>
      <c r="AB23" s="93"/>
      <c r="AC23" s="93"/>
      <c r="AD23" s="52" t="e">
        <f t="shared" si="3"/>
        <v>#DIV/0!</v>
      </c>
      <c r="AE23" s="53" t="e">
        <f t="shared" si="4"/>
        <v>#DIV/0!</v>
      </c>
      <c r="AF23" s="54"/>
      <c r="AG23" s="52">
        <f t="shared" si="5"/>
        <v>0</v>
      </c>
      <c r="AH23" s="55" t="e">
        <f t="shared" si="6"/>
        <v>#DIV/0!</v>
      </c>
    </row>
    <row r="24" spans="1:34">
      <c r="A24" s="29">
        <v>17</v>
      </c>
      <c r="B24" s="33" t="s">
        <v>382</v>
      </c>
      <c r="C24" s="31" t="s">
        <v>383</v>
      </c>
      <c r="D24" s="93">
        <v>8.6</v>
      </c>
      <c r="E24" s="93"/>
      <c r="F24" s="93"/>
      <c r="G24" s="93"/>
      <c r="H24" s="93"/>
      <c r="I24" s="93"/>
      <c r="J24" s="93"/>
      <c r="K24" s="93"/>
      <c r="L24" s="93"/>
      <c r="M24" s="93"/>
      <c r="N24" s="52">
        <f t="shared" si="0"/>
        <v>8.6</v>
      </c>
      <c r="O24" s="93">
        <v>8.8000000000000007</v>
      </c>
      <c r="P24" s="93"/>
      <c r="Q24" s="93"/>
      <c r="R24" s="93"/>
      <c r="S24" s="93"/>
      <c r="T24" s="1"/>
      <c r="U24" s="1"/>
      <c r="V24" s="52">
        <f t="shared" si="1"/>
        <v>8.8000000000000007</v>
      </c>
      <c r="W24" s="93"/>
      <c r="X24" s="93"/>
      <c r="Y24" s="93"/>
      <c r="Z24" s="52" t="e">
        <f t="shared" si="2"/>
        <v>#DIV/0!</v>
      </c>
      <c r="AA24" s="94"/>
      <c r="AB24" s="93"/>
      <c r="AC24" s="93"/>
      <c r="AD24" s="52" t="e">
        <f t="shared" si="3"/>
        <v>#DIV/0!</v>
      </c>
      <c r="AE24" s="53" t="e">
        <f t="shared" si="4"/>
        <v>#DIV/0!</v>
      </c>
      <c r="AF24" s="54"/>
      <c r="AG24" s="52">
        <f t="shared" si="5"/>
        <v>0</v>
      </c>
      <c r="AH24" s="55" t="e">
        <f t="shared" si="6"/>
        <v>#DIV/0!</v>
      </c>
    </row>
    <row r="25" spans="1:34">
      <c r="A25" s="29">
        <v>18</v>
      </c>
      <c r="B25" s="32" t="s">
        <v>384</v>
      </c>
      <c r="C25" s="31" t="s">
        <v>385</v>
      </c>
      <c r="D25" s="93">
        <v>9.1999999999999993</v>
      </c>
      <c r="E25" s="93"/>
      <c r="F25" s="93"/>
      <c r="G25" s="93"/>
      <c r="H25" s="93"/>
      <c r="I25" s="93"/>
      <c r="J25" s="93"/>
      <c r="K25" s="93"/>
      <c r="L25" s="93"/>
      <c r="M25" s="93"/>
      <c r="N25" s="52">
        <f t="shared" si="0"/>
        <v>9.1999999999999993</v>
      </c>
      <c r="O25" s="93">
        <v>8.9</v>
      </c>
      <c r="P25" s="94"/>
      <c r="Q25" s="93"/>
      <c r="R25" s="93"/>
      <c r="S25" s="93"/>
      <c r="T25" s="1"/>
      <c r="U25" s="1"/>
      <c r="V25" s="52">
        <f t="shared" si="1"/>
        <v>8.9</v>
      </c>
      <c r="W25" s="93"/>
      <c r="X25" s="93"/>
      <c r="Y25" s="93"/>
      <c r="Z25" s="52" t="e">
        <f t="shared" si="2"/>
        <v>#DIV/0!</v>
      </c>
      <c r="AA25" s="93"/>
      <c r="AB25" s="93"/>
      <c r="AC25" s="93"/>
      <c r="AD25" s="52" t="e">
        <f t="shared" si="3"/>
        <v>#DIV/0!</v>
      </c>
      <c r="AE25" s="53" t="e">
        <f t="shared" si="4"/>
        <v>#DIV/0!</v>
      </c>
      <c r="AF25" s="54"/>
      <c r="AG25" s="52">
        <f t="shared" si="5"/>
        <v>0</v>
      </c>
      <c r="AH25" s="55" t="e">
        <f t="shared" si="6"/>
        <v>#DIV/0!</v>
      </c>
    </row>
    <row r="26" spans="1:34">
      <c r="A26" s="29">
        <v>19</v>
      </c>
      <c r="B26" s="42"/>
      <c r="C26" s="41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52" t="e">
        <f t="shared" si="0"/>
        <v>#DIV/0!</v>
      </c>
      <c r="O26" s="93"/>
      <c r="P26" s="93"/>
      <c r="Q26" s="93"/>
      <c r="R26" s="93"/>
      <c r="S26" s="93"/>
      <c r="T26" s="1"/>
      <c r="U26" s="1"/>
      <c r="V26" s="52" t="e">
        <f t="shared" si="1"/>
        <v>#DIV/0!</v>
      </c>
      <c r="W26" s="93"/>
      <c r="X26" s="93"/>
      <c r="Y26" s="93"/>
      <c r="Z26" s="52" t="e">
        <f t="shared" si="2"/>
        <v>#DIV/0!</v>
      </c>
      <c r="AA26" s="94"/>
      <c r="AB26" s="93"/>
      <c r="AC26" s="93"/>
      <c r="AD26" s="52" t="e">
        <f t="shared" si="3"/>
        <v>#DIV/0!</v>
      </c>
      <c r="AE26" s="53" t="e">
        <f t="shared" si="4"/>
        <v>#DIV/0!</v>
      </c>
      <c r="AF26" s="54"/>
      <c r="AG26" s="52">
        <f t="shared" si="5"/>
        <v>0</v>
      </c>
      <c r="AH26" s="55" t="e">
        <f t="shared" si="6"/>
        <v>#DIV/0!</v>
      </c>
    </row>
    <row r="27" spans="1:34">
      <c r="A27" s="29">
        <v>20</v>
      </c>
      <c r="B27" s="42"/>
      <c r="C27" s="41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52" t="e">
        <f t="shared" si="0"/>
        <v>#DIV/0!</v>
      </c>
      <c r="O27" s="93"/>
      <c r="P27" s="93"/>
      <c r="Q27" s="93"/>
      <c r="R27" s="93"/>
      <c r="S27" s="93"/>
      <c r="T27" s="1"/>
      <c r="U27" s="1"/>
      <c r="V27" s="52" t="e">
        <f t="shared" si="1"/>
        <v>#DIV/0!</v>
      </c>
      <c r="W27" s="93"/>
      <c r="X27" s="93"/>
      <c r="Y27" s="93"/>
      <c r="Z27" s="52" t="e">
        <f t="shared" si="2"/>
        <v>#DIV/0!</v>
      </c>
      <c r="AA27" s="93"/>
      <c r="AB27" s="93"/>
      <c r="AC27" s="93"/>
      <c r="AD27" s="52" t="e">
        <f t="shared" si="3"/>
        <v>#DIV/0!</v>
      </c>
      <c r="AE27" s="53" t="e">
        <f t="shared" si="4"/>
        <v>#DIV/0!</v>
      </c>
      <c r="AF27" s="54"/>
      <c r="AG27" s="52">
        <f t="shared" si="5"/>
        <v>0</v>
      </c>
      <c r="AH27" s="55" t="e">
        <f t="shared" si="6"/>
        <v>#DIV/0!</v>
      </c>
    </row>
    <row r="28" spans="1:34">
      <c r="A28" s="29">
        <v>21</v>
      </c>
      <c r="B28" s="42"/>
      <c r="C28" s="41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52" t="e">
        <f t="shared" si="0"/>
        <v>#DIV/0!</v>
      </c>
      <c r="O28" s="93"/>
      <c r="P28" s="93"/>
      <c r="Q28" s="93"/>
      <c r="R28" s="93"/>
      <c r="S28" s="93"/>
      <c r="T28" s="1"/>
      <c r="U28" s="1"/>
      <c r="V28" s="52" t="e">
        <f t="shared" si="1"/>
        <v>#DIV/0!</v>
      </c>
      <c r="W28" s="93"/>
      <c r="X28" s="93"/>
      <c r="Y28" s="93"/>
      <c r="Z28" s="52" t="e">
        <f t="shared" si="2"/>
        <v>#DIV/0!</v>
      </c>
      <c r="AA28" s="94"/>
      <c r="AB28" s="93"/>
      <c r="AC28" s="93"/>
      <c r="AD28" s="52" t="e">
        <f t="shared" si="3"/>
        <v>#DIV/0!</v>
      </c>
      <c r="AE28" s="53" t="e">
        <f t="shared" si="4"/>
        <v>#DIV/0!</v>
      </c>
      <c r="AF28" s="54"/>
      <c r="AG28" s="52">
        <f t="shared" si="5"/>
        <v>0</v>
      </c>
      <c r="AH28" s="55" t="e">
        <f t="shared" si="6"/>
        <v>#DIV/0!</v>
      </c>
    </row>
    <row r="29" spans="1:34">
      <c r="A29" s="29">
        <v>22</v>
      </c>
      <c r="B29" s="42"/>
      <c r="C29" s="41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52" t="e">
        <f t="shared" si="0"/>
        <v>#DIV/0!</v>
      </c>
      <c r="O29" s="93"/>
      <c r="P29" s="94"/>
      <c r="Q29" s="93"/>
      <c r="R29" s="93"/>
      <c r="S29" s="93"/>
      <c r="T29" s="1"/>
      <c r="U29" s="1"/>
      <c r="V29" s="52" t="e">
        <f t="shared" si="1"/>
        <v>#DIV/0!</v>
      </c>
      <c r="W29" s="93"/>
      <c r="X29" s="93"/>
      <c r="Y29" s="93"/>
      <c r="Z29" s="52" t="e">
        <f t="shared" si="2"/>
        <v>#DIV/0!</v>
      </c>
      <c r="AA29" s="94"/>
      <c r="AB29" s="93"/>
      <c r="AC29" s="93"/>
      <c r="AD29" s="52" t="e">
        <f t="shared" si="3"/>
        <v>#DIV/0!</v>
      </c>
      <c r="AE29" s="53" t="e">
        <f t="shared" si="4"/>
        <v>#DIV/0!</v>
      </c>
      <c r="AF29" s="54"/>
      <c r="AG29" s="52">
        <f t="shared" si="5"/>
        <v>0</v>
      </c>
      <c r="AH29" s="55" t="e">
        <f t="shared" si="6"/>
        <v>#DIV/0!</v>
      </c>
    </row>
    <row r="30" spans="1:34">
      <c r="A30" s="29">
        <v>23</v>
      </c>
      <c r="B30" s="42"/>
      <c r="C30" s="41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52" t="e">
        <f t="shared" si="0"/>
        <v>#DIV/0!</v>
      </c>
      <c r="O30" s="93"/>
      <c r="P30" s="93"/>
      <c r="Q30" s="93"/>
      <c r="R30" s="93"/>
      <c r="S30" s="93"/>
      <c r="T30" s="1"/>
      <c r="U30" s="1"/>
      <c r="V30" s="52" t="e">
        <f t="shared" si="1"/>
        <v>#DIV/0!</v>
      </c>
      <c r="W30" s="93"/>
      <c r="X30" s="93"/>
      <c r="Y30" s="93"/>
      <c r="Z30" s="52" t="e">
        <f t="shared" si="2"/>
        <v>#DIV/0!</v>
      </c>
      <c r="AA30" s="94"/>
      <c r="AB30" s="93"/>
      <c r="AC30" s="93"/>
      <c r="AD30" s="52" t="e">
        <f t="shared" si="3"/>
        <v>#DIV/0!</v>
      </c>
      <c r="AE30" s="53" t="e">
        <f t="shared" si="4"/>
        <v>#DIV/0!</v>
      </c>
      <c r="AF30" s="54"/>
      <c r="AG30" s="52">
        <f t="shared" si="5"/>
        <v>0</v>
      </c>
      <c r="AH30" s="55" t="e">
        <f t="shared" si="6"/>
        <v>#DIV/0!</v>
      </c>
    </row>
    <row r="31" spans="1:34">
      <c r="A31" s="29">
        <v>24</v>
      </c>
      <c r="B31" s="42"/>
      <c r="C31" s="41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52" t="e">
        <f t="shared" si="0"/>
        <v>#DIV/0!</v>
      </c>
      <c r="O31" s="93"/>
      <c r="P31" s="93"/>
      <c r="Q31" s="93"/>
      <c r="R31" s="93"/>
      <c r="S31" s="93"/>
      <c r="T31" s="1"/>
      <c r="U31" s="1"/>
      <c r="V31" s="52" t="e">
        <f t="shared" si="1"/>
        <v>#DIV/0!</v>
      </c>
      <c r="W31" s="93"/>
      <c r="X31" s="93"/>
      <c r="Y31" s="93"/>
      <c r="Z31" s="52" t="e">
        <f t="shared" si="2"/>
        <v>#DIV/0!</v>
      </c>
      <c r="AA31" s="93"/>
      <c r="AB31" s="93"/>
      <c r="AC31" s="93"/>
      <c r="AD31" s="52" t="e">
        <f t="shared" si="3"/>
        <v>#DIV/0!</v>
      </c>
      <c r="AE31" s="53" t="e">
        <f t="shared" si="4"/>
        <v>#DIV/0!</v>
      </c>
      <c r="AF31" s="54"/>
      <c r="AG31" s="52">
        <f t="shared" si="5"/>
        <v>0</v>
      </c>
      <c r="AH31" s="55" t="e">
        <f t="shared" si="6"/>
        <v>#DIV/0!</v>
      </c>
    </row>
    <row r="32" spans="1:34" ht="15.75" thickBot="1">
      <c r="A32" s="29">
        <v>25</v>
      </c>
      <c r="B32" s="30"/>
      <c r="C32" s="31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52" t="e">
        <f t="shared" si="0"/>
        <v>#DIV/0!</v>
      </c>
      <c r="O32" s="93"/>
      <c r="P32" s="93"/>
      <c r="Q32" s="93"/>
      <c r="R32" s="93"/>
      <c r="S32" s="93"/>
      <c r="T32" s="1"/>
      <c r="U32" s="1"/>
      <c r="V32" s="52" t="e">
        <f t="shared" si="1"/>
        <v>#DIV/0!</v>
      </c>
      <c r="W32" s="93"/>
      <c r="X32" s="93"/>
      <c r="Y32" s="93"/>
      <c r="Z32" s="52" t="e">
        <f t="shared" si="2"/>
        <v>#DIV/0!</v>
      </c>
      <c r="AA32" s="93"/>
      <c r="AB32" s="93"/>
      <c r="AC32" s="93"/>
      <c r="AD32" s="52" t="e">
        <f t="shared" si="3"/>
        <v>#DIV/0!</v>
      </c>
      <c r="AE32" s="53" t="e">
        <f t="shared" si="4"/>
        <v>#DIV/0!</v>
      </c>
      <c r="AF32" s="54"/>
      <c r="AG32" s="52">
        <f t="shared" si="5"/>
        <v>0</v>
      </c>
      <c r="AH32" s="55" t="e">
        <f t="shared" si="6"/>
        <v>#DIV/0!</v>
      </c>
    </row>
    <row r="33" spans="1:34" s="105" customFormat="1" ht="101.25" customHeight="1" thickBot="1">
      <c r="A33" s="59" t="s">
        <v>26</v>
      </c>
      <c r="B33" s="60"/>
      <c r="C33" s="16" t="s">
        <v>25</v>
      </c>
      <c r="D33" s="101" t="s">
        <v>435</v>
      </c>
      <c r="E33" s="98"/>
      <c r="F33" s="98"/>
      <c r="G33" s="98"/>
      <c r="H33" s="98"/>
      <c r="I33" s="98"/>
      <c r="J33" s="98"/>
      <c r="K33" s="98"/>
      <c r="L33" s="98"/>
      <c r="M33" s="98"/>
      <c r="N33" s="102"/>
      <c r="O33" s="101" t="s">
        <v>436</v>
      </c>
      <c r="P33" s="98"/>
      <c r="Q33" s="98"/>
      <c r="R33" s="98"/>
      <c r="S33" s="98"/>
      <c r="T33" s="98"/>
      <c r="U33" s="98"/>
      <c r="V33" s="102"/>
      <c r="W33" s="101" t="s">
        <v>437</v>
      </c>
      <c r="X33" s="98"/>
      <c r="Y33" s="98"/>
      <c r="Z33" s="102"/>
      <c r="AA33" s="101" t="s">
        <v>438</v>
      </c>
      <c r="AB33" s="98"/>
      <c r="AC33" s="98"/>
      <c r="AD33" s="102"/>
      <c r="AE33" s="103"/>
      <c r="AF33" s="101"/>
      <c r="AG33" s="102"/>
      <c r="AH33" s="104"/>
    </row>
  </sheetData>
  <mergeCells count="17">
    <mergeCell ref="A33:B33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0" priority="2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8"/>
  <sheetViews>
    <sheetView workbookViewId="0">
      <selection activeCell="AB20" sqref="AB20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3" ht="17.25">
      <c r="B1" s="72" t="s">
        <v>11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</row>
    <row r="3" spans="1:33" s="3" customFormat="1" ht="15.75">
      <c r="B3" s="28" t="s">
        <v>113</v>
      </c>
      <c r="C3" s="2" t="s">
        <v>71</v>
      </c>
      <c r="J3" s="3" t="s">
        <v>12</v>
      </c>
      <c r="U3" s="27" t="s">
        <v>386</v>
      </c>
      <c r="AE3" s="12" t="s">
        <v>22</v>
      </c>
      <c r="AF3" s="12"/>
    </row>
    <row r="4" spans="1:33" ht="15.75" thickBot="1">
      <c r="A4" s="2"/>
    </row>
    <row r="5" spans="1:33" ht="21" customHeight="1">
      <c r="A5" s="73" t="s">
        <v>0</v>
      </c>
      <c r="B5" s="76" t="s">
        <v>1</v>
      </c>
      <c r="C5" s="79" t="s">
        <v>2</v>
      </c>
      <c r="D5" s="82" t="s">
        <v>13</v>
      </c>
      <c r="E5" s="83"/>
      <c r="F5" s="83"/>
      <c r="G5" s="83"/>
      <c r="H5" s="83"/>
      <c r="I5" s="83"/>
      <c r="J5" s="83"/>
      <c r="K5" s="83"/>
      <c r="L5" s="83"/>
      <c r="M5" s="84"/>
      <c r="N5" s="82" t="s">
        <v>15</v>
      </c>
      <c r="O5" s="83"/>
      <c r="P5" s="83"/>
      <c r="Q5" s="83"/>
      <c r="R5" s="83"/>
      <c r="S5" s="83"/>
      <c r="T5" s="83"/>
      <c r="U5" s="84"/>
      <c r="V5" s="85" t="s">
        <v>17</v>
      </c>
      <c r="W5" s="86"/>
      <c r="X5" s="86"/>
      <c r="Y5" s="87"/>
      <c r="Z5" s="82" t="s">
        <v>19</v>
      </c>
      <c r="AA5" s="83"/>
      <c r="AB5" s="83"/>
      <c r="AC5" s="83"/>
      <c r="AD5" s="88">
        <v>0.8</v>
      </c>
      <c r="AE5" s="91" t="s">
        <v>20</v>
      </c>
      <c r="AF5" s="61">
        <v>0.2</v>
      </c>
      <c r="AG5" s="63" t="s">
        <v>23</v>
      </c>
    </row>
    <row r="6" spans="1:33" ht="16.5" customHeight="1">
      <c r="A6" s="74"/>
      <c r="B6" s="77"/>
      <c r="C6" s="80"/>
      <c r="D6" s="66" t="s">
        <v>14</v>
      </c>
      <c r="E6" s="67"/>
      <c r="F6" s="67"/>
      <c r="G6" s="67"/>
      <c r="H6" s="67"/>
      <c r="I6" s="67"/>
      <c r="J6" s="67"/>
      <c r="K6" s="67"/>
      <c r="L6" s="67"/>
      <c r="M6" s="68"/>
      <c r="N6" s="66" t="s">
        <v>16</v>
      </c>
      <c r="O6" s="67"/>
      <c r="P6" s="67"/>
      <c r="Q6" s="67"/>
      <c r="R6" s="67"/>
      <c r="S6" s="67"/>
      <c r="T6" s="67"/>
      <c r="U6" s="68"/>
      <c r="V6" s="69" t="s">
        <v>18</v>
      </c>
      <c r="W6" s="70"/>
      <c r="X6" s="70"/>
      <c r="Y6" s="71"/>
      <c r="Z6" s="69" t="s">
        <v>24</v>
      </c>
      <c r="AA6" s="70"/>
      <c r="AB6" s="70"/>
      <c r="AC6" s="70"/>
      <c r="AD6" s="89"/>
      <c r="AE6" s="92"/>
      <c r="AF6" s="62"/>
      <c r="AG6" s="64"/>
    </row>
    <row r="7" spans="1:33" ht="39" customHeight="1" thickBot="1">
      <c r="A7" s="75"/>
      <c r="B7" s="78"/>
      <c r="C7" s="81"/>
      <c r="D7" s="5"/>
      <c r="E7" s="6"/>
      <c r="F7" s="6"/>
      <c r="G7" s="6"/>
      <c r="H7" s="6"/>
      <c r="I7" s="6"/>
      <c r="J7" s="6"/>
      <c r="K7" s="6"/>
      <c r="L7" s="6"/>
      <c r="M7" s="17" t="s">
        <v>21</v>
      </c>
      <c r="N7" s="5"/>
      <c r="O7" s="6"/>
      <c r="P7" s="6"/>
      <c r="Q7" s="6"/>
      <c r="R7" s="6"/>
      <c r="S7" s="6"/>
      <c r="T7" s="6"/>
      <c r="U7" s="17" t="s">
        <v>21</v>
      </c>
      <c r="V7" s="5"/>
      <c r="W7" s="6"/>
      <c r="X7" s="6"/>
      <c r="Y7" s="17" t="s">
        <v>21</v>
      </c>
      <c r="Z7" s="5"/>
      <c r="AA7" s="6"/>
      <c r="AB7" s="6"/>
      <c r="AC7" s="22" t="s">
        <v>21</v>
      </c>
      <c r="AD7" s="90"/>
      <c r="AE7" s="92"/>
      <c r="AF7" s="62"/>
      <c r="AG7" s="65"/>
    </row>
    <row r="8" spans="1:33">
      <c r="A8" s="29">
        <v>1</v>
      </c>
      <c r="B8" s="30" t="s">
        <v>73</v>
      </c>
      <c r="C8" s="31" t="s">
        <v>74</v>
      </c>
      <c r="D8" s="8"/>
      <c r="E8" s="9"/>
      <c r="F8" s="9"/>
      <c r="G8" s="9"/>
      <c r="H8" s="9"/>
      <c r="I8" s="9"/>
      <c r="J8" s="9"/>
      <c r="K8" s="9"/>
      <c r="L8" s="9"/>
      <c r="M8" s="18"/>
      <c r="N8" s="8"/>
      <c r="O8" s="9"/>
      <c r="P8" s="9"/>
      <c r="Q8" s="9"/>
      <c r="R8" s="9"/>
      <c r="S8" s="9"/>
      <c r="T8" s="9"/>
      <c r="U8" s="18"/>
      <c r="V8" s="8"/>
      <c r="W8" s="9"/>
      <c r="X8" s="9"/>
      <c r="Y8" s="18"/>
      <c r="Z8" s="8"/>
      <c r="AA8" s="9"/>
      <c r="AB8" s="9"/>
      <c r="AC8" s="18"/>
      <c r="AD8" s="23"/>
      <c r="AE8" s="4"/>
      <c r="AF8" s="19"/>
      <c r="AG8" s="58"/>
    </row>
    <row r="9" spans="1:33">
      <c r="A9" s="29">
        <v>2</v>
      </c>
      <c r="B9" s="32" t="s">
        <v>75</v>
      </c>
      <c r="C9" s="31" t="s">
        <v>76</v>
      </c>
      <c r="D9" s="4"/>
      <c r="E9" s="1"/>
      <c r="F9" s="1"/>
      <c r="G9" s="1"/>
      <c r="H9" s="1"/>
      <c r="I9" s="1"/>
      <c r="J9" s="1"/>
      <c r="K9" s="1"/>
      <c r="L9" s="1"/>
      <c r="M9" s="19"/>
      <c r="N9" s="4"/>
      <c r="O9" s="1"/>
      <c r="P9" s="1"/>
      <c r="Q9" s="1"/>
      <c r="R9" s="1"/>
      <c r="S9" s="1"/>
      <c r="T9" s="1"/>
      <c r="U9" s="19"/>
      <c r="V9" s="4"/>
      <c r="W9" s="1"/>
      <c r="X9" s="1"/>
      <c r="Y9" s="19"/>
      <c r="Z9" s="4"/>
      <c r="AA9" s="1"/>
      <c r="AB9" s="1"/>
      <c r="AC9" s="19"/>
      <c r="AD9" s="24"/>
      <c r="AE9" s="4"/>
      <c r="AF9" s="19"/>
      <c r="AG9" s="56"/>
    </row>
    <row r="10" spans="1:33">
      <c r="A10" s="29">
        <v>3</v>
      </c>
      <c r="B10" s="32" t="s">
        <v>77</v>
      </c>
      <c r="C10" s="31" t="s">
        <v>78</v>
      </c>
      <c r="D10" s="4"/>
      <c r="E10" s="1"/>
      <c r="F10" s="1"/>
      <c r="G10" s="1"/>
      <c r="H10" s="1"/>
      <c r="I10" s="1"/>
      <c r="J10" s="1"/>
      <c r="K10" s="1"/>
      <c r="L10" s="1"/>
      <c r="M10" s="19"/>
      <c r="N10" s="4"/>
      <c r="O10" s="1"/>
      <c r="P10" s="1"/>
      <c r="Q10" s="1"/>
      <c r="R10" s="1"/>
      <c r="S10" s="1"/>
      <c r="T10" s="1"/>
      <c r="U10" s="19"/>
      <c r="V10" s="4"/>
      <c r="W10" s="1"/>
      <c r="X10" s="1"/>
      <c r="Y10" s="19"/>
      <c r="Z10" s="4"/>
      <c r="AA10" s="1"/>
      <c r="AB10" s="1"/>
      <c r="AC10" s="19"/>
      <c r="AD10" s="24"/>
      <c r="AE10" s="4"/>
      <c r="AF10" s="19"/>
      <c r="AG10" s="56"/>
    </row>
    <row r="11" spans="1:33">
      <c r="A11" s="29">
        <v>4</v>
      </c>
      <c r="B11" s="33" t="s">
        <v>79</v>
      </c>
      <c r="C11" s="31" t="s">
        <v>80</v>
      </c>
      <c r="D11" s="4"/>
      <c r="E11" s="1"/>
      <c r="F11" s="1"/>
      <c r="G11" s="1"/>
      <c r="H11" s="1"/>
      <c r="I11" s="1"/>
      <c r="J11" s="1"/>
      <c r="K11" s="1"/>
      <c r="L11" s="1"/>
      <c r="M11" s="19"/>
      <c r="N11" s="4"/>
      <c r="O11" s="1"/>
      <c r="P11" s="1"/>
      <c r="Q11" s="1"/>
      <c r="R11" s="1"/>
      <c r="S11" s="1"/>
      <c r="T11" s="1"/>
      <c r="U11" s="19"/>
      <c r="V11" s="4"/>
      <c r="W11" s="1"/>
      <c r="X11" s="1"/>
      <c r="Y11" s="19"/>
      <c r="Z11" s="4"/>
      <c r="AA11" s="1"/>
      <c r="AB11" s="1"/>
      <c r="AC11" s="19"/>
      <c r="AD11" s="24"/>
      <c r="AE11" s="4"/>
      <c r="AF11" s="19"/>
      <c r="AG11" s="56"/>
    </row>
    <row r="12" spans="1:33">
      <c r="A12" s="29">
        <v>5</v>
      </c>
      <c r="B12" s="44" t="s">
        <v>81</v>
      </c>
      <c r="C12" s="44" t="s">
        <v>82</v>
      </c>
      <c r="D12" s="4"/>
      <c r="E12" s="1"/>
      <c r="F12" s="1"/>
      <c r="G12" s="1"/>
      <c r="H12" s="1"/>
      <c r="I12" s="1"/>
      <c r="J12" s="1"/>
      <c r="K12" s="1"/>
      <c r="L12" s="1"/>
      <c r="M12" s="19"/>
      <c r="N12" s="4"/>
      <c r="O12" s="1"/>
      <c r="P12" s="1"/>
      <c r="Q12" s="1"/>
      <c r="R12" s="1"/>
      <c r="S12" s="1"/>
      <c r="T12" s="1"/>
      <c r="U12" s="19"/>
      <c r="V12" s="4"/>
      <c r="W12" s="1"/>
      <c r="X12" s="1"/>
      <c r="Y12" s="19"/>
      <c r="Z12" s="4"/>
      <c r="AA12" s="1"/>
      <c r="AB12" s="1"/>
      <c r="AC12" s="19"/>
      <c r="AD12" s="24"/>
      <c r="AE12" s="4"/>
      <c r="AF12" s="19"/>
      <c r="AG12" s="56"/>
    </row>
    <row r="13" spans="1:33">
      <c r="A13" s="29">
        <v>6</v>
      </c>
      <c r="B13" s="44" t="s">
        <v>83</v>
      </c>
      <c r="C13" s="44" t="s">
        <v>84</v>
      </c>
      <c r="D13" s="4"/>
      <c r="E13" s="1"/>
      <c r="F13" s="1"/>
      <c r="G13" s="1"/>
      <c r="H13" s="1"/>
      <c r="I13" s="1"/>
      <c r="J13" s="1"/>
      <c r="K13" s="1"/>
      <c r="L13" s="1"/>
      <c r="M13" s="19"/>
      <c r="N13" s="4"/>
      <c r="O13" s="1"/>
      <c r="P13" s="1"/>
      <c r="Q13" s="1"/>
      <c r="R13" s="1"/>
      <c r="S13" s="1"/>
      <c r="T13" s="1"/>
      <c r="U13" s="19"/>
      <c r="V13" s="4"/>
      <c r="W13" s="1"/>
      <c r="X13" s="1"/>
      <c r="Y13" s="19"/>
      <c r="Z13" s="4"/>
      <c r="AA13" s="1"/>
      <c r="AB13" s="1"/>
      <c r="AC13" s="19"/>
      <c r="AD13" s="24"/>
      <c r="AE13" s="4"/>
      <c r="AF13" s="19"/>
      <c r="AG13" s="56"/>
    </row>
    <row r="14" spans="1:33">
      <c r="A14" s="29">
        <v>7</v>
      </c>
      <c r="B14" s="32" t="s">
        <v>85</v>
      </c>
      <c r="C14" s="31" t="s">
        <v>86</v>
      </c>
      <c r="D14" s="4"/>
      <c r="E14" s="1"/>
      <c r="F14" s="1"/>
      <c r="G14" s="1"/>
      <c r="H14" s="1"/>
      <c r="I14" s="1"/>
      <c r="J14" s="1"/>
      <c r="K14" s="1"/>
      <c r="L14" s="1"/>
      <c r="M14" s="19"/>
      <c r="N14" s="4"/>
      <c r="O14" s="1"/>
      <c r="P14" s="1"/>
      <c r="Q14" s="1"/>
      <c r="R14" s="1"/>
      <c r="S14" s="1"/>
      <c r="T14" s="1"/>
      <c r="U14" s="19"/>
      <c r="V14" s="4"/>
      <c r="W14" s="1"/>
      <c r="X14" s="1"/>
      <c r="Y14" s="19"/>
      <c r="Z14" s="4"/>
      <c r="AA14" s="1"/>
      <c r="AB14" s="1"/>
      <c r="AC14" s="19"/>
      <c r="AD14" s="24"/>
      <c r="AE14" s="4"/>
      <c r="AF14" s="19"/>
      <c r="AG14" s="56"/>
    </row>
    <row r="15" spans="1:33">
      <c r="A15" s="29">
        <v>8</v>
      </c>
      <c r="B15" s="30" t="s">
        <v>6</v>
      </c>
      <c r="C15" s="31" t="s">
        <v>87</v>
      </c>
      <c r="D15" s="4"/>
      <c r="E15" s="1"/>
      <c r="F15" s="1"/>
      <c r="G15" s="1"/>
      <c r="H15" s="1"/>
      <c r="I15" s="1"/>
      <c r="J15" s="1"/>
      <c r="K15" s="1"/>
      <c r="L15" s="1"/>
      <c r="M15" s="19"/>
      <c r="N15" s="4"/>
      <c r="O15" s="1"/>
      <c r="P15" s="1"/>
      <c r="Q15" s="1"/>
      <c r="R15" s="1"/>
      <c r="S15" s="1"/>
      <c r="T15" s="1"/>
      <c r="U15" s="19"/>
      <c r="V15" s="4"/>
      <c r="W15" s="1"/>
      <c r="X15" s="1"/>
      <c r="Y15" s="19"/>
      <c r="Z15" s="4"/>
      <c r="AA15" s="1"/>
      <c r="AB15" s="1"/>
      <c r="AC15" s="19"/>
      <c r="AD15" s="24"/>
      <c r="AE15" s="4"/>
      <c r="AF15" s="19"/>
      <c r="AG15" s="56"/>
    </row>
    <row r="16" spans="1:33">
      <c r="A16" s="29">
        <v>9</v>
      </c>
      <c r="B16" s="32" t="s">
        <v>88</v>
      </c>
      <c r="C16" s="31" t="s">
        <v>89</v>
      </c>
      <c r="D16" s="4"/>
      <c r="E16" s="1"/>
      <c r="F16" s="1"/>
      <c r="G16" s="1"/>
      <c r="H16" s="1"/>
      <c r="I16" s="1"/>
      <c r="J16" s="1"/>
      <c r="K16" s="1"/>
      <c r="L16" s="1"/>
      <c r="M16" s="19"/>
      <c r="N16" s="4"/>
      <c r="O16" s="1"/>
      <c r="P16" s="1"/>
      <c r="Q16" s="1"/>
      <c r="R16" s="1"/>
      <c r="S16" s="1"/>
      <c r="T16" s="1"/>
      <c r="U16" s="19"/>
      <c r="V16" s="4"/>
      <c r="W16" s="1"/>
      <c r="X16" s="1"/>
      <c r="Y16" s="19"/>
      <c r="Z16" s="4"/>
      <c r="AA16" s="1"/>
      <c r="AB16" s="1"/>
      <c r="AC16" s="19"/>
      <c r="AD16" s="24"/>
      <c r="AE16" s="4"/>
      <c r="AF16" s="19"/>
      <c r="AG16" s="56"/>
    </row>
    <row r="17" spans="1:33">
      <c r="A17" s="29">
        <v>10</v>
      </c>
      <c r="B17" s="33" t="s">
        <v>90</v>
      </c>
      <c r="C17" s="31" t="s">
        <v>91</v>
      </c>
      <c r="D17" s="4"/>
      <c r="E17" s="1"/>
      <c r="F17" s="1"/>
      <c r="G17" s="1"/>
      <c r="H17" s="1"/>
      <c r="I17" s="1"/>
      <c r="J17" s="1"/>
      <c r="K17" s="1"/>
      <c r="L17" s="1"/>
      <c r="M17" s="19"/>
      <c r="N17" s="4"/>
      <c r="O17" s="1"/>
      <c r="P17" s="1"/>
      <c r="Q17" s="1"/>
      <c r="R17" s="1"/>
      <c r="S17" s="1"/>
      <c r="T17" s="1"/>
      <c r="U17" s="19"/>
      <c r="V17" s="4"/>
      <c r="W17" s="1"/>
      <c r="X17" s="1"/>
      <c r="Y17" s="19"/>
      <c r="Z17" s="4"/>
      <c r="AA17" s="1"/>
      <c r="AB17" s="1"/>
      <c r="AC17" s="19"/>
      <c r="AD17" s="24"/>
      <c r="AE17" s="4"/>
      <c r="AF17" s="19"/>
      <c r="AG17" s="56"/>
    </row>
    <row r="18" spans="1:33">
      <c r="A18" s="29">
        <v>11</v>
      </c>
      <c r="B18" s="31" t="s">
        <v>92</v>
      </c>
      <c r="C18" s="31" t="s">
        <v>93</v>
      </c>
      <c r="D18" s="4"/>
      <c r="E18" s="1"/>
      <c r="F18" s="1"/>
      <c r="G18" s="1"/>
      <c r="H18" s="1"/>
      <c r="I18" s="1"/>
      <c r="J18" s="1"/>
      <c r="K18" s="1"/>
      <c r="L18" s="1"/>
      <c r="M18" s="19"/>
      <c r="N18" s="4"/>
      <c r="O18" s="1"/>
      <c r="P18" s="1"/>
      <c r="Q18" s="1"/>
      <c r="R18" s="1"/>
      <c r="S18" s="1"/>
      <c r="T18" s="1"/>
      <c r="U18" s="19"/>
      <c r="V18" s="4"/>
      <c r="W18" s="1"/>
      <c r="X18" s="1"/>
      <c r="Y18" s="19"/>
      <c r="Z18" s="4"/>
      <c r="AA18" s="1"/>
      <c r="AB18" s="1"/>
      <c r="AC18" s="19"/>
      <c r="AD18" s="24"/>
      <c r="AE18" s="4"/>
      <c r="AF18" s="19"/>
      <c r="AG18" s="56"/>
    </row>
    <row r="19" spans="1:33">
      <c r="A19" s="29">
        <v>12</v>
      </c>
      <c r="B19" s="30" t="s">
        <v>94</v>
      </c>
      <c r="C19" s="31" t="s">
        <v>95</v>
      </c>
      <c r="D19" s="4"/>
      <c r="E19" s="1"/>
      <c r="F19" s="1"/>
      <c r="G19" s="1"/>
      <c r="H19" s="1"/>
      <c r="I19" s="1"/>
      <c r="J19" s="1"/>
      <c r="K19" s="1"/>
      <c r="L19" s="1"/>
      <c r="M19" s="19"/>
      <c r="N19" s="4"/>
      <c r="O19" s="1"/>
      <c r="P19" s="1"/>
      <c r="Q19" s="1"/>
      <c r="R19" s="1"/>
      <c r="S19" s="1"/>
      <c r="T19" s="1"/>
      <c r="U19" s="19"/>
      <c r="V19" s="4"/>
      <c r="W19" s="1"/>
      <c r="X19" s="1"/>
      <c r="Y19" s="19"/>
      <c r="Z19" s="4"/>
      <c r="AA19" s="1"/>
      <c r="AB19" s="1"/>
      <c r="AC19" s="19"/>
      <c r="AD19" s="24"/>
      <c r="AE19" s="4"/>
      <c r="AF19" s="19"/>
      <c r="AG19" s="56"/>
    </row>
    <row r="20" spans="1:33">
      <c r="A20" s="29">
        <v>13</v>
      </c>
      <c r="B20" s="30" t="s">
        <v>96</v>
      </c>
      <c r="C20" s="31" t="s">
        <v>97</v>
      </c>
      <c r="D20" s="4"/>
      <c r="E20" s="1"/>
      <c r="F20" s="1"/>
      <c r="G20" s="1"/>
      <c r="H20" s="1"/>
      <c r="I20" s="1"/>
      <c r="J20" s="1"/>
      <c r="K20" s="1"/>
      <c r="L20" s="1"/>
      <c r="M20" s="19"/>
      <c r="N20" s="4"/>
      <c r="O20" s="1"/>
      <c r="P20" s="1"/>
      <c r="Q20" s="1"/>
      <c r="R20" s="1"/>
      <c r="S20" s="1"/>
      <c r="T20" s="1"/>
      <c r="U20" s="19"/>
      <c r="V20" s="4"/>
      <c r="W20" s="1"/>
      <c r="X20" s="1"/>
      <c r="Y20" s="19"/>
      <c r="Z20" s="4"/>
      <c r="AA20" s="1"/>
      <c r="AB20" s="1"/>
      <c r="AC20" s="19"/>
      <c r="AD20" s="24"/>
      <c r="AE20" s="4"/>
      <c r="AF20" s="19"/>
      <c r="AG20" s="56"/>
    </row>
    <row r="21" spans="1:33">
      <c r="A21" s="29">
        <v>14</v>
      </c>
      <c r="B21" s="33" t="s">
        <v>98</v>
      </c>
      <c r="C21" s="31" t="s">
        <v>99</v>
      </c>
      <c r="D21" s="4"/>
      <c r="E21" s="1"/>
      <c r="F21" s="1"/>
      <c r="G21" s="1"/>
      <c r="H21" s="1"/>
      <c r="I21" s="1"/>
      <c r="J21" s="1"/>
      <c r="K21" s="1"/>
      <c r="L21" s="1"/>
      <c r="M21" s="19"/>
      <c r="N21" s="4"/>
      <c r="O21" s="1"/>
      <c r="P21" s="1"/>
      <c r="Q21" s="1"/>
      <c r="R21" s="1"/>
      <c r="S21" s="1"/>
      <c r="T21" s="1"/>
      <c r="U21" s="19"/>
      <c r="V21" s="4"/>
      <c r="W21" s="1"/>
      <c r="X21" s="1"/>
      <c r="Y21" s="19"/>
      <c r="Z21" s="4"/>
      <c r="AA21" s="1"/>
      <c r="AB21" s="1"/>
      <c r="AC21" s="19"/>
      <c r="AD21" s="24"/>
      <c r="AE21" s="4"/>
      <c r="AF21" s="19"/>
      <c r="AG21" s="56"/>
    </row>
    <row r="22" spans="1:33">
      <c r="A22" s="29">
        <v>15</v>
      </c>
      <c r="B22" s="33" t="s">
        <v>100</v>
      </c>
      <c r="C22" s="31" t="s">
        <v>101</v>
      </c>
      <c r="D22" s="4"/>
      <c r="E22" s="1"/>
      <c r="F22" s="1"/>
      <c r="G22" s="1"/>
      <c r="H22" s="1"/>
      <c r="I22" s="1"/>
      <c r="J22" s="1"/>
      <c r="K22" s="1"/>
      <c r="L22" s="1"/>
      <c r="M22" s="19"/>
      <c r="N22" s="4"/>
      <c r="O22" s="1"/>
      <c r="P22" s="1"/>
      <c r="Q22" s="1"/>
      <c r="R22" s="1"/>
      <c r="S22" s="1"/>
      <c r="T22" s="1"/>
      <c r="U22" s="19"/>
      <c r="V22" s="4"/>
      <c r="W22" s="1"/>
      <c r="X22" s="1"/>
      <c r="Y22" s="19"/>
      <c r="Z22" s="4"/>
      <c r="AA22" s="1"/>
      <c r="AB22" s="1"/>
      <c r="AC22" s="19"/>
      <c r="AD22" s="24"/>
      <c r="AE22" s="4"/>
      <c r="AF22" s="19"/>
      <c r="AG22" s="56"/>
    </row>
    <row r="23" spans="1:33">
      <c r="A23" s="29">
        <v>16</v>
      </c>
      <c r="B23" s="30" t="s">
        <v>102</v>
      </c>
      <c r="C23" s="31" t="s">
        <v>103</v>
      </c>
      <c r="D23" s="4"/>
      <c r="E23" s="1"/>
      <c r="F23" s="1"/>
      <c r="G23" s="1"/>
      <c r="H23" s="1"/>
      <c r="I23" s="1"/>
      <c r="J23" s="1"/>
      <c r="K23" s="1"/>
      <c r="L23" s="1"/>
      <c r="M23" s="19"/>
      <c r="N23" s="4"/>
      <c r="O23" s="1"/>
      <c r="P23" s="1"/>
      <c r="Q23" s="1"/>
      <c r="R23" s="1"/>
      <c r="S23" s="1"/>
      <c r="T23" s="1"/>
      <c r="U23" s="19"/>
      <c r="V23" s="4"/>
      <c r="W23" s="1"/>
      <c r="X23" s="1"/>
      <c r="Y23" s="19"/>
      <c r="Z23" s="4"/>
      <c r="AA23" s="1"/>
      <c r="AB23" s="1"/>
      <c r="AC23" s="19"/>
      <c r="AD23" s="24"/>
      <c r="AE23" s="4"/>
      <c r="AF23" s="19"/>
      <c r="AG23" s="56"/>
    </row>
    <row r="24" spans="1:33">
      <c r="A24" s="29">
        <v>17</v>
      </c>
      <c r="B24" s="30" t="s">
        <v>10</v>
      </c>
      <c r="C24" s="31" t="s">
        <v>104</v>
      </c>
      <c r="D24" s="4"/>
      <c r="E24" s="1"/>
      <c r="F24" s="1"/>
      <c r="G24" s="1"/>
      <c r="H24" s="1"/>
      <c r="I24" s="1"/>
      <c r="J24" s="1"/>
      <c r="K24" s="1"/>
      <c r="L24" s="1"/>
      <c r="M24" s="19"/>
      <c r="N24" s="4"/>
      <c r="O24" s="1"/>
      <c r="P24" s="1"/>
      <c r="Q24" s="1"/>
      <c r="R24" s="1"/>
      <c r="S24" s="1"/>
      <c r="T24" s="1"/>
      <c r="U24" s="19"/>
      <c r="V24" s="4"/>
      <c r="W24" s="1"/>
      <c r="X24" s="1"/>
      <c r="Y24" s="19"/>
      <c r="Z24" s="4"/>
      <c r="AA24" s="1"/>
      <c r="AB24" s="1"/>
      <c r="AC24" s="19"/>
      <c r="AD24" s="24"/>
      <c r="AE24" s="4"/>
      <c r="AF24" s="19"/>
      <c r="AG24" s="56"/>
    </row>
    <row r="25" spans="1:33">
      <c r="A25" s="29">
        <v>18</v>
      </c>
      <c r="B25" s="32" t="s">
        <v>105</v>
      </c>
      <c r="C25" s="41" t="s">
        <v>106</v>
      </c>
      <c r="D25" s="4"/>
      <c r="E25" s="1"/>
      <c r="F25" s="1"/>
      <c r="G25" s="1"/>
      <c r="H25" s="1"/>
      <c r="I25" s="1"/>
      <c r="J25" s="1"/>
      <c r="K25" s="1"/>
      <c r="L25" s="1"/>
      <c r="M25" s="19"/>
      <c r="N25" s="4"/>
      <c r="O25" s="1"/>
      <c r="P25" s="1"/>
      <c r="Q25" s="1"/>
      <c r="R25" s="1"/>
      <c r="S25" s="1"/>
      <c r="T25" s="1"/>
      <c r="U25" s="19"/>
      <c r="V25" s="4"/>
      <c r="W25" s="1"/>
      <c r="X25" s="1"/>
      <c r="Y25" s="19"/>
      <c r="Z25" s="4"/>
      <c r="AA25" s="1"/>
      <c r="AB25" s="1"/>
      <c r="AC25" s="19"/>
      <c r="AD25" s="24"/>
      <c r="AE25" s="4"/>
      <c r="AF25" s="19"/>
      <c r="AG25" s="56"/>
    </row>
    <row r="26" spans="1:33">
      <c r="A26" s="29">
        <v>19</v>
      </c>
      <c r="B26" s="30" t="s">
        <v>107</v>
      </c>
      <c r="C26" s="31" t="s">
        <v>108</v>
      </c>
      <c r="D26" s="4"/>
      <c r="E26" s="1"/>
      <c r="F26" s="1"/>
      <c r="G26" s="1"/>
      <c r="H26" s="1"/>
      <c r="I26" s="1"/>
      <c r="J26" s="1"/>
      <c r="K26" s="1"/>
      <c r="L26" s="1"/>
      <c r="M26" s="19"/>
      <c r="N26" s="4"/>
      <c r="O26" s="1"/>
      <c r="P26" s="1"/>
      <c r="Q26" s="1"/>
      <c r="R26" s="1"/>
      <c r="S26" s="1"/>
      <c r="T26" s="1"/>
      <c r="U26" s="19"/>
      <c r="V26" s="4"/>
      <c r="W26" s="1"/>
      <c r="X26" s="1"/>
      <c r="Y26" s="19"/>
      <c r="Z26" s="4"/>
      <c r="AA26" s="1"/>
      <c r="AB26" s="1"/>
      <c r="AC26" s="19"/>
      <c r="AD26" s="24"/>
      <c r="AE26" s="4"/>
      <c r="AF26" s="19"/>
      <c r="AG26" s="56"/>
    </row>
    <row r="27" spans="1:33">
      <c r="A27" s="29">
        <v>20</v>
      </c>
      <c r="B27" s="30" t="s">
        <v>109</v>
      </c>
      <c r="C27" s="41" t="s">
        <v>110</v>
      </c>
      <c r="D27" s="4"/>
      <c r="E27" s="1"/>
      <c r="F27" s="1"/>
      <c r="G27" s="1"/>
      <c r="H27" s="1"/>
      <c r="I27" s="1"/>
      <c r="J27" s="1"/>
      <c r="K27" s="1"/>
      <c r="L27" s="1"/>
      <c r="M27" s="19"/>
      <c r="N27" s="4"/>
      <c r="O27" s="1"/>
      <c r="P27" s="1"/>
      <c r="Q27" s="1"/>
      <c r="R27" s="1"/>
      <c r="S27" s="1"/>
      <c r="T27" s="1"/>
      <c r="U27" s="19"/>
      <c r="V27" s="4"/>
      <c r="W27" s="1"/>
      <c r="X27" s="1"/>
      <c r="Y27" s="19"/>
      <c r="Z27" s="4"/>
      <c r="AA27" s="1"/>
      <c r="AB27" s="1"/>
      <c r="AC27" s="19"/>
      <c r="AD27" s="24"/>
      <c r="AE27" s="4"/>
      <c r="AF27" s="19"/>
      <c r="AG27" s="56"/>
    </row>
    <row r="28" spans="1:33">
      <c r="A28" s="29">
        <v>21</v>
      </c>
      <c r="B28" s="44" t="s">
        <v>111</v>
      </c>
      <c r="C28" s="50" t="s">
        <v>112</v>
      </c>
      <c r="D28" s="4"/>
      <c r="E28" s="1"/>
      <c r="F28" s="1"/>
      <c r="G28" s="1"/>
      <c r="H28" s="1"/>
      <c r="I28" s="1"/>
      <c r="J28" s="1"/>
      <c r="K28" s="1"/>
      <c r="L28" s="1"/>
      <c r="M28" s="19"/>
      <c r="N28" s="4"/>
      <c r="O28" s="1"/>
      <c r="P28" s="1"/>
      <c r="Q28" s="1"/>
      <c r="R28" s="1"/>
      <c r="S28" s="1"/>
      <c r="T28" s="1"/>
      <c r="U28" s="19"/>
      <c r="V28" s="4"/>
      <c r="W28" s="1"/>
      <c r="X28" s="1"/>
      <c r="Y28" s="19"/>
      <c r="Z28" s="4"/>
      <c r="AA28" s="1"/>
      <c r="AB28" s="1"/>
      <c r="AC28" s="19"/>
      <c r="AD28" s="24"/>
      <c r="AE28" s="4"/>
      <c r="AF28" s="19"/>
      <c r="AG28" s="56"/>
    </row>
    <row r="29" spans="1:33">
      <c r="A29" s="14"/>
      <c r="B29" s="32"/>
      <c r="C29" s="31"/>
      <c r="D29" s="4"/>
      <c r="E29" s="1"/>
      <c r="F29" s="1"/>
      <c r="G29" s="1"/>
      <c r="H29" s="1"/>
      <c r="I29" s="1"/>
      <c r="J29" s="1"/>
      <c r="K29" s="1"/>
      <c r="L29" s="1"/>
      <c r="M29" s="19"/>
      <c r="N29" s="4"/>
      <c r="O29" s="1"/>
      <c r="P29" s="1"/>
      <c r="Q29" s="1"/>
      <c r="R29" s="1"/>
      <c r="S29" s="1"/>
      <c r="T29" s="1"/>
      <c r="U29" s="19"/>
      <c r="V29" s="4"/>
      <c r="W29" s="1"/>
      <c r="X29" s="1"/>
      <c r="Y29" s="19"/>
      <c r="Z29" s="4"/>
      <c r="AA29" s="1"/>
      <c r="AB29" s="1"/>
      <c r="AC29" s="19"/>
      <c r="AD29" s="24"/>
      <c r="AE29" s="4"/>
      <c r="AF29" s="19"/>
      <c r="AG29" s="56"/>
    </row>
    <row r="30" spans="1:33">
      <c r="A30" s="14"/>
      <c r="B30" s="30"/>
      <c r="C30" s="31"/>
      <c r="D30" s="4"/>
      <c r="E30" s="1"/>
      <c r="F30" s="1"/>
      <c r="G30" s="1"/>
      <c r="H30" s="1"/>
      <c r="I30" s="1"/>
      <c r="J30" s="1"/>
      <c r="K30" s="1"/>
      <c r="L30" s="1"/>
      <c r="M30" s="19"/>
      <c r="N30" s="4"/>
      <c r="O30" s="1"/>
      <c r="P30" s="1"/>
      <c r="Q30" s="1"/>
      <c r="R30" s="1"/>
      <c r="S30" s="1"/>
      <c r="T30" s="1"/>
      <c r="U30" s="19"/>
      <c r="V30" s="4"/>
      <c r="W30" s="1"/>
      <c r="X30" s="1"/>
      <c r="Y30" s="19"/>
      <c r="Z30" s="4"/>
      <c r="AA30" s="1"/>
      <c r="AB30" s="1"/>
      <c r="AC30" s="19"/>
      <c r="AD30" s="24"/>
      <c r="AE30" s="4"/>
      <c r="AF30" s="19"/>
      <c r="AG30" s="56"/>
    </row>
    <row r="31" spans="1:33">
      <c r="A31" s="14"/>
      <c r="B31" s="34"/>
      <c r="C31" s="35"/>
      <c r="D31" s="4"/>
      <c r="E31" s="1"/>
      <c r="F31" s="1"/>
      <c r="G31" s="1"/>
      <c r="H31" s="1"/>
      <c r="I31" s="1"/>
      <c r="J31" s="1"/>
      <c r="K31" s="1"/>
      <c r="L31" s="1"/>
      <c r="M31" s="19"/>
      <c r="N31" s="4"/>
      <c r="O31" s="1"/>
      <c r="P31" s="1"/>
      <c r="Q31" s="1"/>
      <c r="R31" s="1"/>
      <c r="S31" s="1"/>
      <c r="T31" s="1"/>
      <c r="U31" s="19"/>
      <c r="V31" s="4"/>
      <c r="W31" s="1"/>
      <c r="X31" s="1"/>
      <c r="Y31" s="19"/>
      <c r="Z31" s="4"/>
      <c r="AA31" s="1"/>
      <c r="AB31" s="1"/>
      <c r="AC31" s="19"/>
      <c r="AD31" s="24"/>
      <c r="AE31" s="4"/>
      <c r="AF31" s="19"/>
      <c r="AG31" s="56"/>
    </row>
    <row r="32" spans="1:33">
      <c r="A32" s="14"/>
      <c r="B32" s="34"/>
      <c r="C32" s="35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19"/>
      <c r="Z32" s="4"/>
      <c r="AA32" s="1"/>
      <c r="AB32" s="1"/>
      <c r="AC32" s="19"/>
      <c r="AD32" s="24"/>
      <c r="AE32" s="4"/>
      <c r="AF32" s="19"/>
      <c r="AG32" s="56"/>
    </row>
    <row r="33" spans="1:33">
      <c r="A33" s="14"/>
      <c r="B33" s="36"/>
      <c r="C33" s="35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56"/>
    </row>
    <row r="34" spans="1:33">
      <c r="A34" s="14"/>
      <c r="B34" s="37"/>
      <c r="C34" s="35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56"/>
    </row>
    <row r="35" spans="1:33">
      <c r="A35" s="14"/>
      <c r="B35" s="37"/>
      <c r="C35" s="35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56"/>
    </row>
    <row r="36" spans="1:33">
      <c r="A36" s="14"/>
      <c r="B36" s="34"/>
      <c r="C36" s="35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56"/>
    </row>
    <row r="37" spans="1:33" ht="15.75" thickBot="1">
      <c r="A37" s="15"/>
      <c r="B37" s="38"/>
      <c r="C37" s="39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57"/>
    </row>
    <row r="38" spans="1:33" ht="101.25" customHeight="1" thickBot="1">
      <c r="A38" s="59" t="s">
        <v>26</v>
      </c>
      <c r="B38" s="60"/>
      <c r="C38" s="16" t="s">
        <v>25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8"/>
  <sheetViews>
    <sheetView workbookViewId="0">
      <selection activeCell="AB20" sqref="AB20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3" ht="17.25">
      <c r="B1" s="72" t="s">
        <v>11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</row>
    <row r="3" spans="1:33" s="3" customFormat="1" ht="15.75">
      <c r="B3" s="28" t="s">
        <v>156</v>
      </c>
      <c r="C3" s="2" t="s">
        <v>71</v>
      </c>
      <c r="J3" s="3" t="s">
        <v>12</v>
      </c>
      <c r="U3" s="27" t="s">
        <v>386</v>
      </c>
      <c r="AE3" s="12" t="s">
        <v>22</v>
      </c>
      <c r="AF3" s="12"/>
    </row>
    <row r="4" spans="1:33" ht="15.75" thickBot="1">
      <c r="A4" s="2"/>
    </row>
    <row r="5" spans="1:33" ht="21" customHeight="1">
      <c r="A5" s="73" t="s">
        <v>0</v>
      </c>
      <c r="B5" s="76" t="s">
        <v>1</v>
      </c>
      <c r="C5" s="79" t="s">
        <v>2</v>
      </c>
      <c r="D5" s="82" t="s">
        <v>13</v>
      </c>
      <c r="E5" s="83"/>
      <c r="F5" s="83"/>
      <c r="G5" s="83"/>
      <c r="H5" s="83"/>
      <c r="I5" s="83"/>
      <c r="J5" s="83"/>
      <c r="K5" s="83"/>
      <c r="L5" s="83"/>
      <c r="M5" s="84"/>
      <c r="N5" s="82" t="s">
        <v>15</v>
      </c>
      <c r="O5" s="83"/>
      <c r="P5" s="83"/>
      <c r="Q5" s="83"/>
      <c r="R5" s="83"/>
      <c r="S5" s="83"/>
      <c r="T5" s="83"/>
      <c r="U5" s="84"/>
      <c r="V5" s="85" t="s">
        <v>17</v>
      </c>
      <c r="W5" s="86"/>
      <c r="X5" s="86"/>
      <c r="Y5" s="87"/>
      <c r="Z5" s="82" t="s">
        <v>19</v>
      </c>
      <c r="AA5" s="83"/>
      <c r="AB5" s="83"/>
      <c r="AC5" s="83"/>
      <c r="AD5" s="88">
        <v>0.8</v>
      </c>
      <c r="AE5" s="91" t="s">
        <v>20</v>
      </c>
      <c r="AF5" s="61">
        <v>0.2</v>
      </c>
      <c r="AG5" s="63" t="s">
        <v>23</v>
      </c>
    </row>
    <row r="6" spans="1:33" ht="16.5" customHeight="1">
      <c r="A6" s="74"/>
      <c r="B6" s="77"/>
      <c r="C6" s="80"/>
      <c r="D6" s="66" t="s">
        <v>14</v>
      </c>
      <c r="E6" s="67"/>
      <c r="F6" s="67"/>
      <c r="G6" s="67"/>
      <c r="H6" s="67"/>
      <c r="I6" s="67"/>
      <c r="J6" s="67"/>
      <c r="K6" s="67"/>
      <c r="L6" s="67"/>
      <c r="M6" s="68"/>
      <c r="N6" s="66" t="s">
        <v>16</v>
      </c>
      <c r="O6" s="67"/>
      <c r="P6" s="67"/>
      <c r="Q6" s="67"/>
      <c r="R6" s="67"/>
      <c r="S6" s="67"/>
      <c r="T6" s="67"/>
      <c r="U6" s="68"/>
      <c r="V6" s="69" t="s">
        <v>18</v>
      </c>
      <c r="W6" s="70"/>
      <c r="X6" s="70"/>
      <c r="Y6" s="71"/>
      <c r="Z6" s="69" t="s">
        <v>24</v>
      </c>
      <c r="AA6" s="70"/>
      <c r="AB6" s="70"/>
      <c r="AC6" s="70"/>
      <c r="AD6" s="89"/>
      <c r="AE6" s="92"/>
      <c r="AF6" s="62"/>
      <c r="AG6" s="64"/>
    </row>
    <row r="7" spans="1:33" ht="39" customHeight="1" thickBot="1">
      <c r="A7" s="75"/>
      <c r="B7" s="78"/>
      <c r="C7" s="81"/>
      <c r="D7" s="5"/>
      <c r="E7" s="6"/>
      <c r="F7" s="6"/>
      <c r="G7" s="6"/>
      <c r="H7" s="6"/>
      <c r="I7" s="6"/>
      <c r="J7" s="6"/>
      <c r="K7" s="6"/>
      <c r="L7" s="6"/>
      <c r="M7" s="17" t="s">
        <v>21</v>
      </c>
      <c r="N7" s="5"/>
      <c r="O7" s="6"/>
      <c r="P7" s="6"/>
      <c r="Q7" s="6"/>
      <c r="R7" s="6"/>
      <c r="S7" s="6"/>
      <c r="T7" s="6"/>
      <c r="U7" s="17" t="s">
        <v>21</v>
      </c>
      <c r="V7" s="5"/>
      <c r="W7" s="6"/>
      <c r="X7" s="6"/>
      <c r="Y7" s="17" t="s">
        <v>21</v>
      </c>
      <c r="Z7" s="5"/>
      <c r="AA7" s="6"/>
      <c r="AB7" s="6"/>
      <c r="AC7" s="22" t="s">
        <v>21</v>
      </c>
      <c r="AD7" s="90"/>
      <c r="AE7" s="92"/>
      <c r="AF7" s="62"/>
      <c r="AG7" s="65"/>
    </row>
    <row r="8" spans="1:33">
      <c r="A8" s="29">
        <v>1</v>
      </c>
      <c r="B8" s="32" t="s">
        <v>3</v>
      </c>
      <c r="C8" s="31" t="s">
        <v>114</v>
      </c>
      <c r="D8" s="8"/>
      <c r="E8" s="9"/>
      <c r="F8" s="9"/>
      <c r="G8" s="9"/>
      <c r="H8" s="9"/>
      <c r="I8" s="9"/>
      <c r="J8" s="9"/>
      <c r="K8" s="9"/>
      <c r="L8" s="9"/>
      <c r="M8" s="18"/>
      <c r="N8" s="8"/>
      <c r="O8" s="9"/>
      <c r="P8" s="9"/>
      <c r="Q8" s="9"/>
      <c r="R8" s="9"/>
      <c r="S8" s="9"/>
      <c r="T8" s="9"/>
      <c r="U8" s="18"/>
      <c r="V8" s="8"/>
      <c r="W8" s="9"/>
      <c r="X8" s="9"/>
      <c r="Y8" s="18"/>
      <c r="Z8" s="8"/>
      <c r="AA8" s="9"/>
      <c r="AB8" s="9"/>
      <c r="AC8" s="18"/>
      <c r="AD8" s="23"/>
      <c r="AE8" s="4"/>
      <c r="AF8" s="19"/>
      <c r="AG8" s="58"/>
    </row>
    <row r="9" spans="1:33">
      <c r="A9" s="29">
        <v>2</v>
      </c>
      <c r="B9" s="30" t="s">
        <v>115</v>
      </c>
      <c r="C9" s="31" t="s">
        <v>116</v>
      </c>
      <c r="D9" s="4"/>
      <c r="E9" s="1"/>
      <c r="F9" s="1"/>
      <c r="G9" s="1"/>
      <c r="H9" s="1"/>
      <c r="I9" s="1"/>
      <c r="J9" s="1"/>
      <c r="K9" s="1"/>
      <c r="L9" s="1"/>
      <c r="M9" s="19"/>
      <c r="N9" s="4"/>
      <c r="O9" s="1"/>
      <c r="P9" s="1"/>
      <c r="Q9" s="1"/>
      <c r="R9" s="1"/>
      <c r="S9" s="1"/>
      <c r="T9" s="1"/>
      <c r="U9" s="19"/>
      <c r="V9" s="4"/>
      <c r="W9" s="1"/>
      <c r="X9" s="1"/>
      <c r="Y9" s="19"/>
      <c r="Z9" s="4"/>
      <c r="AA9" s="1"/>
      <c r="AB9" s="1"/>
      <c r="AC9" s="19"/>
      <c r="AD9" s="24"/>
      <c r="AE9" s="4"/>
      <c r="AF9" s="19"/>
      <c r="AG9" s="56"/>
    </row>
    <row r="10" spans="1:33">
      <c r="A10" s="29">
        <v>3</v>
      </c>
      <c r="B10" s="30" t="s">
        <v>117</v>
      </c>
      <c r="C10" s="31" t="s">
        <v>118</v>
      </c>
      <c r="D10" s="4"/>
      <c r="E10" s="1"/>
      <c r="F10" s="1"/>
      <c r="G10" s="1"/>
      <c r="H10" s="1"/>
      <c r="I10" s="1"/>
      <c r="J10" s="1"/>
      <c r="K10" s="1"/>
      <c r="L10" s="1"/>
      <c r="M10" s="19"/>
      <c r="N10" s="4"/>
      <c r="O10" s="1"/>
      <c r="P10" s="1"/>
      <c r="Q10" s="1"/>
      <c r="R10" s="1"/>
      <c r="S10" s="1"/>
      <c r="T10" s="1"/>
      <c r="U10" s="19"/>
      <c r="V10" s="4"/>
      <c r="W10" s="1"/>
      <c r="X10" s="1"/>
      <c r="Y10" s="19"/>
      <c r="Z10" s="4"/>
      <c r="AA10" s="1"/>
      <c r="AB10" s="1"/>
      <c r="AC10" s="19"/>
      <c r="AD10" s="24"/>
      <c r="AE10" s="4"/>
      <c r="AF10" s="19"/>
      <c r="AG10" s="56"/>
    </row>
    <row r="11" spans="1:33">
      <c r="A11" s="29">
        <v>4</v>
      </c>
      <c r="B11" s="30" t="s">
        <v>119</v>
      </c>
      <c r="C11" s="31" t="s">
        <v>120</v>
      </c>
      <c r="D11" s="4"/>
      <c r="E11" s="1"/>
      <c r="F11" s="1"/>
      <c r="G11" s="1"/>
      <c r="H11" s="1"/>
      <c r="I11" s="1"/>
      <c r="J11" s="1"/>
      <c r="K11" s="1"/>
      <c r="L11" s="1"/>
      <c r="M11" s="19"/>
      <c r="N11" s="4"/>
      <c r="O11" s="1"/>
      <c r="P11" s="1"/>
      <c r="Q11" s="1"/>
      <c r="R11" s="1"/>
      <c r="S11" s="1"/>
      <c r="T11" s="1"/>
      <c r="U11" s="19"/>
      <c r="V11" s="4"/>
      <c r="W11" s="1"/>
      <c r="X11" s="1"/>
      <c r="Y11" s="19"/>
      <c r="Z11" s="4"/>
      <c r="AA11" s="1"/>
      <c r="AB11" s="1"/>
      <c r="AC11" s="19"/>
      <c r="AD11" s="24"/>
      <c r="AE11" s="4"/>
      <c r="AF11" s="19"/>
      <c r="AG11" s="56"/>
    </row>
    <row r="12" spans="1:33">
      <c r="A12" s="29">
        <v>5</v>
      </c>
      <c r="B12" s="30" t="s">
        <v>121</v>
      </c>
      <c r="C12" s="31" t="s">
        <v>122</v>
      </c>
      <c r="D12" s="4"/>
      <c r="E12" s="1"/>
      <c r="F12" s="1"/>
      <c r="G12" s="1"/>
      <c r="H12" s="1"/>
      <c r="I12" s="1"/>
      <c r="J12" s="1"/>
      <c r="K12" s="1"/>
      <c r="L12" s="1"/>
      <c r="M12" s="19"/>
      <c r="N12" s="4"/>
      <c r="O12" s="1"/>
      <c r="P12" s="1"/>
      <c r="Q12" s="1"/>
      <c r="R12" s="1"/>
      <c r="S12" s="1"/>
      <c r="T12" s="1"/>
      <c r="U12" s="19"/>
      <c r="V12" s="4"/>
      <c r="W12" s="1"/>
      <c r="X12" s="1"/>
      <c r="Y12" s="19"/>
      <c r="Z12" s="4"/>
      <c r="AA12" s="1"/>
      <c r="AB12" s="1"/>
      <c r="AC12" s="19"/>
      <c r="AD12" s="24"/>
      <c r="AE12" s="4"/>
      <c r="AF12" s="19"/>
      <c r="AG12" s="56"/>
    </row>
    <row r="13" spans="1:33">
      <c r="A13" s="29">
        <v>6</v>
      </c>
      <c r="B13" s="30" t="s">
        <v>123</v>
      </c>
      <c r="C13" s="31" t="s">
        <v>124</v>
      </c>
      <c r="D13" s="4"/>
      <c r="E13" s="1"/>
      <c r="F13" s="1"/>
      <c r="G13" s="1"/>
      <c r="H13" s="1"/>
      <c r="I13" s="1"/>
      <c r="J13" s="1"/>
      <c r="K13" s="1"/>
      <c r="L13" s="1"/>
      <c r="M13" s="19"/>
      <c r="N13" s="4"/>
      <c r="O13" s="1"/>
      <c r="P13" s="1"/>
      <c r="Q13" s="1"/>
      <c r="R13" s="1"/>
      <c r="S13" s="1"/>
      <c r="T13" s="1"/>
      <c r="U13" s="19"/>
      <c r="V13" s="4"/>
      <c r="W13" s="1"/>
      <c r="X13" s="1"/>
      <c r="Y13" s="19"/>
      <c r="Z13" s="4"/>
      <c r="AA13" s="1"/>
      <c r="AB13" s="1"/>
      <c r="AC13" s="19"/>
      <c r="AD13" s="24"/>
      <c r="AE13" s="4"/>
      <c r="AF13" s="19"/>
      <c r="AG13" s="56"/>
    </row>
    <row r="14" spans="1:33">
      <c r="A14" s="29">
        <v>7</v>
      </c>
      <c r="B14" s="30" t="s">
        <v>125</v>
      </c>
      <c r="C14" s="31" t="s">
        <v>126</v>
      </c>
      <c r="D14" s="4"/>
      <c r="E14" s="1"/>
      <c r="F14" s="1"/>
      <c r="G14" s="1"/>
      <c r="H14" s="1"/>
      <c r="I14" s="1"/>
      <c r="J14" s="1"/>
      <c r="K14" s="1"/>
      <c r="L14" s="1"/>
      <c r="M14" s="19"/>
      <c r="N14" s="4"/>
      <c r="O14" s="1"/>
      <c r="P14" s="1"/>
      <c r="Q14" s="1"/>
      <c r="R14" s="1"/>
      <c r="S14" s="1"/>
      <c r="T14" s="1"/>
      <c r="U14" s="19"/>
      <c r="V14" s="4"/>
      <c r="W14" s="1"/>
      <c r="X14" s="1"/>
      <c r="Y14" s="19"/>
      <c r="Z14" s="4"/>
      <c r="AA14" s="1"/>
      <c r="AB14" s="1"/>
      <c r="AC14" s="19"/>
      <c r="AD14" s="24"/>
      <c r="AE14" s="4"/>
      <c r="AF14" s="19"/>
      <c r="AG14" s="56"/>
    </row>
    <row r="15" spans="1:33">
      <c r="A15" s="29">
        <v>8</v>
      </c>
      <c r="B15" s="33" t="s">
        <v>127</v>
      </c>
      <c r="C15" s="31" t="s">
        <v>128</v>
      </c>
      <c r="D15" s="4"/>
      <c r="E15" s="1"/>
      <c r="F15" s="1"/>
      <c r="G15" s="1"/>
      <c r="H15" s="1"/>
      <c r="I15" s="1"/>
      <c r="J15" s="1"/>
      <c r="K15" s="1"/>
      <c r="L15" s="1"/>
      <c r="M15" s="19"/>
      <c r="N15" s="4"/>
      <c r="O15" s="1"/>
      <c r="P15" s="1"/>
      <c r="Q15" s="1"/>
      <c r="R15" s="1"/>
      <c r="S15" s="1"/>
      <c r="T15" s="1"/>
      <c r="U15" s="19"/>
      <c r="V15" s="4"/>
      <c r="W15" s="1"/>
      <c r="X15" s="1"/>
      <c r="Y15" s="19"/>
      <c r="Z15" s="4"/>
      <c r="AA15" s="1"/>
      <c r="AB15" s="1"/>
      <c r="AC15" s="19"/>
      <c r="AD15" s="24"/>
      <c r="AE15" s="4"/>
      <c r="AF15" s="19"/>
      <c r="AG15" s="56"/>
    </row>
    <row r="16" spans="1:33">
      <c r="A16" s="29">
        <v>9</v>
      </c>
      <c r="B16" s="32" t="s">
        <v>129</v>
      </c>
      <c r="C16" s="31" t="s">
        <v>130</v>
      </c>
      <c r="D16" s="4"/>
      <c r="E16" s="1"/>
      <c r="F16" s="1"/>
      <c r="G16" s="1"/>
      <c r="H16" s="1"/>
      <c r="I16" s="1"/>
      <c r="J16" s="1"/>
      <c r="K16" s="1"/>
      <c r="L16" s="1"/>
      <c r="M16" s="19"/>
      <c r="N16" s="4"/>
      <c r="O16" s="1"/>
      <c r="P16" s="1"/>
      <c r="Q16" s="1"/>
      <c r="R16" s="1"/>
      <c r="S16" s="1"/>
      <c r="T16" s="1"/>
      <c r="U16" s="19"/>
      <c r="V16" s="4"/>
      <c r="W16" s="1"/>
      <c r="X16" s="1"/>
      <c r="Y16" s="19"/>
      <c r="Z16" s="4"/>
      <c r="AA16" s="1"/>
      <c r="AB16" s="1"/>
      <c r="AC16" s="19"/>
      <c r="AD16" s="24"/>
      <c r="AE16" s="4"/>
      <c r="AF16" s="19"/>
      <c r="AG16" s="56"/>
    </row>
    <row r="17" spans="1:33">
      <c r="A17" s="29">
        <v>10</v>
      </c>
      <c r="B17" s="30" t="s">
        <v>131</v>
      </c>
      <c r="C17" s="31" t="s">
        <v>132</v>
      </c>
      <c r="D17" s="4"/>
      <c r="E17" s="1"/>
      <c r="F17" s="1"/>
      <c r="G17" s="1"/>
      <c r="H17" s="1"/>
      <c r="I17" s="1"/>
      <c r="J17" s="1"/>
      <c r="K17" s="1"/>
      <c r="L17" s="1"/>
      <c r="M17" s="19"/>
      <c r="N17" s="4"/>
      <c r="O17" s="1"/>
      <c r="P17" s="1"/>
      <c r="Q17" s="1"/>
      <c r="R17" s="1"/>
      <c r="S17" s="1"/>
      <c r="T17" s="1"/>
      <c r="U17" s="19"/>
      <c r="V17" s="4"/>
      <c r="W17" s="1"/>
      <c r="X17" s="1"/>
      <c r="Y17" s="19"/>
      <c r="Z17" s="4"/>
      <c r="AA17" s="1"/>
      <c r="AB17" s="1"/>
      <c r="AC17" s="19"/>
      <c r="AD17" s="24"/>
      <c r="AE17" s="4"/>
      <c r="AF17" s="19"/>
      <c r="AG17" s="56"/>
    </row>
    <row r="18" spans="1:33">
      <c r="A18" s="29">
        <v>11</v>
      </c>
      <c r="B18" s="30" t="s">
        <v>133</v>
      </c>
      <c r="C18" s="31" t="s">
        <v>134</v>
      </c>
      <c r="D18" s="4"/>
      <c r="E18" s="1"/>
      <c r="F18" s="1"/>
      <c r="G18" s="1"/>
      <c r="H18" s="1"/>
      <c r="I18" s="1"/>
      <c r="J18" s="1"/>
      <c r="K18" s="1"/>
      <c r="L18" s="1"/>
      <c r="M18" s="19"/>
      <c r="N18" s="4"/>
      <c r="O18" s="1"/>
      <c r="P18" s="1"/>
      <c r="Q18" s="1"/>
      <c r="R18" s="1"/>
      <c r="S18" s="1"/>
      <c r="T18" s="1"/>
      <c r="U18" s="19"/>
      <c r="V18" s="4"/>
      <c r="W18" s="1"/>
      <c r="X18" s="1"/>
      <c r="Y18" s="19"/>
      <c r="Z18" s="4"/>
      <c r="AA18" s="1"/>
      <c r="AB18" s="1"/>
      <c r="AC18" s="19"/>
      <c r="AD18" s="24"/>
      <c r="AE18" s="4"/>
      <c r="AF18" s="19"/>
      <c r="AG18" s="56"/>
    </row>
    <row r="19" spans="1:33">
      <c r="A19" s="29">
        <v>12</v>
      </c>
      <c r="B19" s="30" t="s">
        <v>135</v>
      </c>
      <c r="C19" s="31" t="s">
        <v>136</v>
      </c>
      <c r="D19" s="4"/>
      <c r="E19" s="1"/>
      <c r="F19" s="1"/>
      <c r="G19" s="1"/>
      <c r="H19" s="1"/>
      <c r="I19" s="1"/>
      <c r="J19" s="1"/>
      <c r="K19" s="1"/>
      <c r="L19" s="1"/>
      <c r="M19" s="19"/>
      <c r="N19" s="4"/>
      <c r="O19" s="1"/>
      <c r="P19" s="1"/>
      <c r="Q19" s="1"/>
      <c r="R19" s="1"/>
      <c r="S19" s="1"/>
      <c r="T19" s="1"/>
      <c r="U19" s="19"/>
      <c r="V19" s="4"/>
      <c r="W19" s="1"/>
      <c r="X19" s="1"/>
      <c r="Y19" s="19"/>
      <c r="Z19" s="4"/>
      <c r="AA19" s="1"/>
      <c r="AB19" s="1"/>
      <c r="AC19" s="19"/>
      <c r="AD19" s="24"/>
      <c r="AE19" s="4"/>
      <c r="AF19" s="19"/>
      <c r="AG19" s="56"/>
    </row>
    <row r="20" spans="1:33">
      <c r="A20" s="29">
        <v>13</v>
      </c>
      <c r="B20" s="30" t="s">
        <v>137</v>
      </c>
      <c r="C20" s="31" t="s">
        <v>138</v>
      </c>
      <c r="D20" s="4"/>
      <c r="E20" s="1"/>
      <c r="F20" s="1"/>
      <c r="G20" s="1"/>
      <c r="H20" s="1"/>
      <c r="I20" s="1"/>
      <c r="J20" s="1"/>
      <c r="K20" s="1"/>
      <c r="L20" s="1"/>
      <c r="M20" s="19"/>
      <c r="N20" s="4"/>
      <c r="O20" s="1"/>
      <c r="P20" s="1"/>
      <c r="Q20" s="1"/>
      <c r="R20" s="1"/>
      <c r="S20" s="1"/>
      <c r="T20" s="1"/>
      <c r="U20" s="19"/>
      <c r="V20" s="4"/>
      <c r="W20" s="1"/>
      <c r="X20" s="1"/>
      <c r="Y20" s="19"/>
      <c r="Z20" s="4"/>
      <c r="AA20" s="1"/>
      <c r="AB20" s="1"/>
      <c r="AC20" s="19"/>
      <c r="AD20" s="24"/>
      <c r="AE20" s="4"/>
      <c r="AF20" s="19"/>
      <c r="AG20" s="56"/>
    </row>
    <row r="21" spans="1:33">
      <c r="A21" s="29">
        <v>14</v>
      </c>
      <c r="B21" s="33" t="s">
        <v>139</v>
      </c>
      <c r="C21" s="31" t="s">
        <v>140</v>
      </c>
      <c r="D21" s="4"/>
      <c r="E21" s="1"/>
      <c r="F21" s="1"/>
      <c r="G21" s="1"/>
      <c r="H21" s="1"/>
      <c r="I21" s="1"/>
      <c r="J21" s="1"/>
      <c r="K21" s="1"/>
      <c r="L21" s="1"/>
      <c r="M21" s="19"/>
      <c r="N21" s="4"/>
      <c r="O21" s="1"/>
      <c r="P21" s="1"/>
      <c r="Q21" s="1"/>
      <c r="R21" s="1"/>
      <c r="S21" s="1"/>
      <c r="T21" s="1"/>
      <c r="U21" s="19"/>
      <c r="V21" s="4"/>
      <c r="W21" s="1"/>
      <c r="X21" s="1"/>
      <c r="Y21" s="19"/>
      <c r="Z21" s="4"/>
      <c r="AA21" s="1"/>
      <c r="AB21" s="1"/>
      <c r="AC21" s="19"/>
      <c r="AD21" s="24"/>
      <c r="AE21" s="4"/>
      <c r="AF21" s="19"/>
      <c r="AG21" s="56"/>
    </row>
    <row r="22" spans="1:33">
      <c r="A22" s="29">
        <v>15</v>
      </c>
      <c r="B22" s="33" t="s">
        <v>141</v>
      </c>
      <c r="C22" s="31" t="s">
        <v>142</v>
      </c>
      <c r="D22" s="4"/>
      <c r="E22" s="1"/>
      <c r="F22" s="1"/>
      <c r="G22" s="1"/>
      <c r="H22" s="1"/>
      <c r="I22" s="1"/>
      <c r="J22" s="1"/>
      <c r="K22" s="1"/>
      <c r="L22" s="1"/>
      <c r="M22" s="19"/>
      <c r="N22" s="4"/>
      <c r="O22" s="1"/>
      <c r="P22" s="1"/>
      <c r="Q22" s="1"/>
      <c r="R22" s="1"/>
      <c r="S22" s="1"/>
      <c r="T22" s="1"/>
      <c r="U22" s="19"/>
      <c r="V22" s="4"/>
      <c r="W22" s="1"/>
      <c r="X22" s="1"/>
      <c r="Y22" s="19"/>
      <c r="Z22" s="4"/>
      <c r="AA22" s="1"/>
      <c r="AB22" s="1"/>
      <c r="AC22" s="19"/>
      <c r="AD22" s="24"/>
      <c r="AE22" s="4"/>
      <c r="AF22" s="19"/>
      <c r="AG22" s="56"/>
    </row>
    <row r="23" spans="1:33">
      <c r="A23" s="29">
        <v>16</v>
      </c>
      <c r="B23" s="33" t="s">
        <v>143</v>
      </c>
      <c r="C23" s="31" t="s">
        <v>144</v>
      </c>
      <c r="D23" s="4"/>
      <c r="E23" s="1"/>
      <c r="F23" s="1"/>
      <c r="G23" s="1"/>
      <c r="H23" s="1"/>
      <c r="I23" s="1"/>
      <c r="J23" s="1"/>
      <c r="K23" s="1"/>
      <c r="L23" s="1"/>
      <c r="M23" s="19"/>
      <c r="N23" s="4"/>
      <c r="O23" s="1"/>
      <c r="P23" s="1"/>
      <c r="Q23" s="1"/>
      <c r="R23" s="1"/>
      <c r="S23" s="1"/>
      <c r="T23" s="1"/>
      <c r="U23" s="19"/>
      <c r="V23" s="4"/>
      <c r="W23" s="1"/>
      <c r="X23" s="1"/>
      <c r="Y23" s="19"/>
      <c r="Z23" s="4"/>
      <c r="AA23" s="1"/>
      <c r="AB23" s="1"/>
      <c r="AC23" s="19"/>
      <c r="AD23" s="24"/>
      <c r="AE23" s="4"/>
      <c r="AF23" s="19"/>
      <c r="AG23" s="56"/>
    </row>
    <row r="24" spans="1:33">
      <c r="A24" s="29">
        <v>17</v>
      </c>
      <c r="B24" s="30" t="s">
        <v>145</v>
      </c>
      <c r="C24" s="31" t="s">
        <v>146</v>
      </c>
      <c r="D24" s="4"/>
      <c r="E24" s="1"/>
      <c r="F24" s="1"/>
      <c r="G24" s="1"/>
      <c r="H24" s="1"/>
      <c r="I24" s="1"/>
      <c r="J24" s="1"/>
      <c r="K24" s="1"/>
      <c r="L24" s="1"/>
      <c r="M24" s="19"/>
      <c r="N24" s="4"/>
      <c r="O24" s="1"/>
      <c r="P24" s="1"/>
      <c r="Q24" s="1"/>
      <c r="R24" s="1"/>
      <c r="S24" s="1"/>
      <c r="T24" s="1"/>
      <c r="U24" s="19"/>
      <c r="V24" s="4"/>
      <c r="W24" s="1"/>
      <c r="X24" s="1"/>
      <c r="Y24" s="19"/>
      <c r="Z24" s="4"/>
      <c r="AA24" s="1"/>
      <c r="AB24" s="1"/>
      <c r="AC24" s="19"/>
      <c r="AD24" s="24"/>
      <c r="AE24" s="4"/>
      <c r="AF24" s="19"/>
      <c r="AG24" s="56"/>
    </row>
    <row r="25" spans="1:33">
      <c r="A25" s="29">
        <v>18</v>
      </c>
      <c r="B25" s="32" t="s">
        <v>9</v>
      </c>
      <c r="C25" s="31" t="s">
        <v>147</v>
      </c>
      <c r="D25" s="4"/>
      <c r="E25" s="1"/>
      <c r="F25" s="1"/>
      <c r="G25" s="1"/>
      <c r="H25" s="1"/>
      <c r="I25" s="1"/>
      <c r="J25" s="1"/>
      <c r="K25" s="1"/>
      <c r="L25" s="1"/>
      <c r="M25" s="19"/>
      <c r="N25" s="4"/>
      <c r="O25" s="1"/>
      <c r="P25" s="1"/>
      <c r="Q25" s="1"/>
      <c r="R25" s="1"/>
      <c r="S25" s="1"/>
      <c r="T25" s="1"/>
      <c r="U25" s="19"/>
      <c r="V25" s="4"/>
      <c r="W25" s="1"/>
      <c r="X25" s="1"/>
      <c r="Y25" s="19"/>
      <c r="Z25" s="4"/>
      <c r="AA25" s="1"/>
      <c r="AB25" s="1"/>
      <c r="AC25" s="19"/>
      <c r="AD25" s="24"/>
      <c r="AE25" s="4"/>
      <c r="AF25" s="19"/>
      <c r="AG25" s="56"/>
    </row>
    <row r="26" spans="1:33">
      <c r="A26" s="29">
        <v>19</v>
      </c>
      <c r="B26" s="32" t="s">
        <v>148</v>
      </c>
      <c r="C26" s="31" t="s">
        <v>149</v>
      </c>
      <c r="D26" s="4"/>
      <c r="E26" s="1"/>
      <c r="F26" s="1"/>
      <c r="G26" s="1"/>
      <c r="H26" s="1"/>
      <c r="I26" s="1"/>
      <c r="J26" s="1"/>
      <c r="K26" s="1"/>
      <c r="L26" s="1"/>
      <c r="M26" s="19"/>
      <c r="N26" s="4"/>
      <c r="O26" s="1"/>
      <c r="P26" s="1"/>
      <c r="Q26" s="1"/>
      <c r="R26" s="1"/>
      <c r="S26" s="1"/>
      <c r="T26" s="1"/>
      <c r="U26" s="19"/>
      <c r="V26" s="4"/>
      <c r="W26" s="1"/>
      <c r="X26" s="1"/>
      <c r="Y26" s="19"/>
      <c r="Z26" s="4"/>
      <c r="AA26" s="1"/>
      <c r="AB26" s="1"/>
      <c r="AC26" s="19"/>
      <c r="AD26" s="24"/>
      <c r="AE26" s="4"/>
      <c r="AF26" s="19"/>
      <c r="AG26" s="56"/>
    </row>
    <row r="27" spans="1:33">
      <c r="A27" s="29">
        <v>20</v>
      </c>
      <c r="B27" s="33" t="s">
        <v>150</v>
      </c>
      <c r="C27" s="31" t="s">
        <v>151</v>
      </c>
      <c r="D27" s="4"/>
      <c r="E27" s="1"/>
      <c r="F27" s="1"/>
      <c r="G27" s="1"/>
      <c r="H27" s="1"/>
      <c r="I27" s="1"/>
      <c r="J27" s="1"/>
      <c r="K27" s="1"/>
      <c r="L27" s="1"/>
      <c r="M27" s="19"/>
      <c r="N27" s="4"/>
      <c r="O27" s="1"/>
      <c r="P27" s="1"/>
      <c r="Q27" s="1"/>
      <c r="R27" s="1"/>
      <c r="S27" s="1"/>
      <c r="T27" s="1"/>
      <c r="U27" s="19"/>
      <c r="V27" s="4"/>
      <c r="W27" s="1"/>
      <c r="X27" s="1"/>
      <c r="Y27" s="19"/>
      <c r="Z27" s="4"/>
      <c r="AA27" s="1"/>
      <c r="AB27" s="1"/>
      <c r="AC27" s="19"/>
      <c r="AD27" s="24"/>
      <c r="AE27" s="4"/>
      <c r="AF27" s="19"/>
      <c r="AG27" s="56"/>
    </row>
    <row r="28" spans="1:33">
      <c r="A28" s="29">
        <v>21</v>
      </c>
      <c r="B28" s="30" t="s">
        <v>152</v>
      </c>
      <c r="C28" s="31" t="s">
        <v>153</v>
      </c>
      <c r="D28" s="4"/>
      <c r="E28" s="1"/>
      <c r="F28" s="1"/>
      <c r="G28" s="1"/>
      <c r="H28" s="1"/>
      <c r="I28" s="1"/>
      <c r="J28" s="1"/>
      <c r="K28" s="1"/>
      <c r="L28" s="1"/>
      <c r="M28" s="19"/>
      <c r="N28" s="4"/>
      <c r="O28" s="1"/>
      <c r="P28" s="1"/>
      <c r="Q28" s="1"/>
      <c r="R28" s="1"/>
      <c r="S28" s="1"/>
      <c r="T28" s="1"/>
      <c r="U28" s="19"/>
      <c r="V28" s="4"/>
      <c r="W28" s="1"/>
      <c r="X28" s="1"/>
      <c r="Y28" s="19"/>
      <c r="Z28" s="4"/>
      <c r="AA28" s="1"/>
      <c r="AB28" s="1"/>
      <c r="AC28" s="19"/>
      <c r="AD28" s="24"/>
      <c r="AE28" s="4"/>
      <c r="AF28" s="19"/>
      <c r="AG28" s="56"/>
    </row>
    <row r="29" spans="1:33">
      <c r="A29" s="29">
        <v>22</v>
      </c>
      <c r="B29" s="30" t="s">
        <v>154</v>
      </c>
      <c r="C29" s="31" t="s">
        <v>155</v>
      </c>
      <c r="D29" s="4"/>
      <c r="E29" s="1"/>
      <c r="F29" s="1"/>
      <c r="G29" s="1"/>
      <c r="H29" s="1"/>
      <c r="I29" s="1"/>
      <c r="J29" s="1"/>
      <c r="K29" s="1"/>
      <c r="L29" s="1"/>
      <c r="M29" s="19"/>
      <c r="N29" s="4"/>
      <c r="O29" s="1"/>
      <c r="P29" s="1"/>
      <c r="Q29" s="1"/>
      <c r="R29" s="1"/>
      <c r="S29" s="1"/>
      <c r="T29" s="1"/>
      <c r="U29" s="19"/>
      <c r="V29" s="4"/>
      <c r="W29" s="1"/>
      <c r="X29" s="1"/>
      <c r="Y29" s="19"/>
      <c r="Z29" s="4"/>
      <c r="AA29" s="1"/>
      <c r="AB29" s="1"/>
      <c r="AC29" s="19"/>
      <c r="AD29" s="24"/>
      <c r="AE29" s="4"/>
      <c r="AF29" s="19"/>
      <c r="AG29" s="56"/>
    </row>
    <row r="30" spans="1:33">
      <c r="A30" s="29"/>
      <c r="B30" s="30"/>
      <c r="C30" s="31"/>
      <c r="D30" s="4"/>
      <c r="E30" s="1"/>
      <c r="F30" s="1"/>
      <c r="G30" s="1"/>
      <c r="H30" s="1"/>
      <c r="I30" s="1"/>
      <c r="J30" s="1"/>
      <c r="K30" s="1"/>
      <c r="L30" s="1"/>
      <c r="M30" s="19"/>
      <c r="N30" s="4"/>
      <c r="O30" s="1"/>
      <c r="P30" s="1"/>
      <c r="Q30" s="1"/>
      <c r="R30" s="1"/>
      <c r="S30" s="1"/>
      <c r="T30" s="1"/>
      <c r="U30" s="19"/>
      <c r="V30" s="4"/>
      <c r="W30" s="1"/>
      <c r="X30" s="1"/>
      <c r="Y30" s="19"/>
      <c r="Z30" s="4"/>
      <c r="AA30" s="1"/>
      <c r="AB30" s="1"/>
      <c r="AC30" s="19"/>
      <c r="AD30" s="24"/>
      <c r="AE30" s="4"/>
      <c r="AF30" s="19"/>
      <c r="AG30" s="56"/>
    </row>
    <row r="31" spans="1:33">
      <c r="A31" s="14"/>
      <c r="B31" s="34"/>
      <c r="C31" s="35"/>
      <c r="D31" s="4"/>
      <c r="E31" s="1"/>
      <c r="F31" s="1"/>
      <c r="G31" s="1"/>
      <c r="H31" s="1"/>
      <c r="I31" s="1"/>
      <c r="J31" s="1"/>
      <c r="K31" s="1"/>
      <c r="L31" s="1"/>
      <c r="M31" s="19"/>
      <c r="N31" s="4"/>
      <c r="O31" s="1"/>
      <c r="P31" s="1"/>
      <c r="Q31" s="1"/>
      <c r="R31" s="1"/>
      <c r="S31" s="1"/>
      <c r="T31" s="1"/>
      <c r="U31" s="19"/>
      <c r="V31" s="4"/>
      <c r="W31" s="1"/>
      <c r="X31" s="1"/>
      <c r="Y31" s="19"/>
      <c r="Z31" s="4"/>
      <c r="AA31" s="1"/>
      <c r="AB31" s="1"/>
      <c r="AC31" s="19"/>
      <c r="AD31" s="24"/>
      <c r="AE31" s="4"/>
      <c r="AF31" s="19"/>
      <c r="AG31" s="56"/>
    </row>
    <row r="32" spans="1:33">
      <c r="A32" s="14"/>
      <c r="B32" s="34"/>
      <c r="C32" s="35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19"/>
      <c r="Z32" s="4"/>
      <c r="AA32" s="1"/>
      <c r="AB32" s="1"/>
      <c r="AC32" s="19"/>
      <c r="AD32" s="24"/>
      <c r="AE32" s="4"/>
      <c r="AF32" s="19"/>
      <c r="AG32" s="56"/>
    </row>
    <row r="33" spans="1:33">
      <c r="A33" s="14"/>
      <c r="B33" s="36"/>
      <c r="C33" s="35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56"/>
    </row>
    <row r="34" spans="1:33">
      <c r="A34" s="14"/>
      <c r="B34" s="37"/>
      <c r="C34" s="35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56"/>
    </row>
    <row r="35" spans="1:33">
      <c r="A35" s="14"/>
      <c r="B35" s="37"/>
      <c r="C35" s="35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56"/>
    </row>
    <row r="36" spans="1:33">
      <c r="A36" s="14"/>
      <c r="B36" s="34"/>
      <c r="C36" s="35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56"/>
    </row>
    <row r="37" spans="1:33" ht="15.75" thickBot="1">
      <c r="A37" s="15"/>
      <c r="B37" s="38"/>
      <c r="C37" s="39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57"/>
    </row>
    <row r="38" spans="1:33" ht="101.25" customHeight="1" thickBot="1">
      <c r="A38" s="59" t="s">
        <v>26</v>
      </c>
      <c r="B38" s="60"/>
      <c r="C38" s="16" t="s">
        <v>25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8"/>
  <sheetViews>
    <sheetView workbookViewId="0">
      <selection activeCell="AB20" sqref="AB20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3" ht="17.25">
      <c r="B1" s="72" t="s">
        <v>11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</row>
    <row r="3" spans="1:33" s="3" customFormat="1" ht="15.75">
      <c r="B3" s="28" t="s">
        <v>157</v>
      </c>
      <c r="C3" s="2" t="s">
        <v>71</v>
      </c>
      <c r="J3" s="3" t="s">
        <v>12</v>
      </c>
      <c r="U3" s="27" t="s">
        <v>386</v>
      </c>
      <c r="AE3" s="12" t="s">
        <v>22</v>
      </c>
      <c r="AF3" s="12"/>
    </row>
    <row r="4" spans="1:33" ht="15.75" thickBot="1">
      <c r="A4" s="2"/>
    </row>
    <row r="5" spans="1:33" ht="21" customHeight="1">
      <c r="A5" s="73" t="s">
        <v>0</v>
      </c>
      <c r="B5" s="76" t="s">
        <v>1</v>
      </c>
      <c r="C5" s="79" t="s">
        <v>2</v>
      </c>
      <c r="D5" s="82" t="s">
        <v>13</v>
      </c>
      <c r="E5" s="83"/>
      <c r="F5" s="83"/>
      <c r="G5" s="83"/>
      <c r="H5" s="83"/>
      <c r="I5" s="83"/>
      <c r="J5" s="83"/>
      <c r="K5" s="83"/>
      <c r="L5" s="83"/>
      <c r="M5" s="84"/>
      <c r="N5" s="82" t="s">
        <v>15</v>
      </c>
      <c r="O5" s="83"/>
      <c r="P5" s="83"/>
      <c r="Q5" s="83"/>
      <c r="R5" s="83"/>
      <c r="S5" s="83"/>
      <c r="T5" s="83"/>
      <c r="U5" s="84"/>
      <c r="V5" s="85" t="s">
        <v>17</v>
      </c>
      <c r="W5" s="86"/>
      <c r="X5" s="86"/>
      <c r="Y5" s="87"/>
      <c r="Z5" s="82" t="s">
        <v>19</v>
      </c>
      <c r="AA5" s="83"/>
      <c r="AB5" s="83"/>
      <c r="AC5" s="83"/>
      <c r="AD5" s="88">
        <v>0.8</v>
      </c>
      <c r="AE5" s="91" t="s">
        <v>20</v>
      </c>
      <c r="AF5" s="61">
        <v>0.2</v>
      </c>
      <c r="AG5" s="63" t="s">
        <v>23</v>
      </c>
    </row>
    <row r="6" spans="1:33" ht="16.5" customHeight="1">
      <c r="A6" s="74"/>
      <c r="B6" s="77"/>
      <c r="C6" s="80"/>
      <c r="D6" s="66" t="s">
        <v>14</v>
      </c>
      <c r="E6" s="67"/>
      <c r="F6" s="67"/>
      <c r="G6" s="67"/>
      <c r="H6" s="67"/>
      <c r="I6" s="67"/>
      <c r="J6" s="67"/>
      <c r="K6" s="67"/>
      <c r="L6" s="67"/>
      <c r="M6" s="68"/>
      <c r="N6" s="66" t="s">
        <v>16</v>
      </c>
      <c r="O6" s="67"/>
      <c r="P6" s="67"/>
      <c r="Q6" s="67"/>
      <c r="R6" s="67"/>
      <c r="S6" s="67"/>
      <c r="T6" s="67"/>
      <c r="U6" s="68"/>
      <c r="V6" s="69" t="s">
        <v>18</v>
      </c>
      <c r="W6" s="70"/>
      <c r="X6" s="70"/>
      <c r="Y6" s="71"/>
      <c r="Z6" s="69" t="s">
        <v>24</v>
      </c>
      <c r="AA6" s="70"/>
      <c r="AB6" s="70"/>
      <c r="AC6" s="70"/>
      <c r="AD6" s="89"/>
      <c r="AE6" s="92"/>
      <c r="AF6" s="62"/>
      <c r="AG6" s="64"/>
    </row>
    <row r="7" spans="1:33" ht="39" customHeight="1" thickBot="1">
      <c r="A7" s="75"/>
      <c r="B7" s="78"/>
      <c r="C7" s="81"/>
      <c r="D7" s="5"/>
      <c r="E7" s="6"/>
      <c r="F7" s="6"/>
      <c r="G7" s="6"/>
      <c r="H7" s="6"/>
      <c r="I7" s="6"/>
      <c r="J7" s="6"/>
      <c r="K7" s="6"/>
      <c r="L7" s="6"/>
      <c r="M7" s="17" t="s">
        <v>21</v>
      </c>
      <c r="N7" s="5"/>
      <c r="O7" s="6"/>
      <c r="P7" s="6"/>
      <c r="Q7" s="6"/>
      <c r="R7" s="6"/>
      <c r="S7" s="6"/>
      <c r="T7" s="6"/>
      <c r="U7" s="17" t="s">
        <v>21</v>
      </c>
      <c r="V7" s="5"/>
      <c r="W7" s="6"/>
      <c r="X7" s="6"/>
      <c r="Y7" s="17" t="s">
        <v>21</v>
      </c>
      <c r="Z7" s="5"/>
      <c r="AA7" s="6"/>
      <c r="AB7" s="6"/>
      <c r="AC7" s="22" t="s">
        <v>21</v>
      </c>
      <c r="AD7" s="90"/>
      <c r="AE7" s="92"/>
      <c r="AF7" s="62"/>
      <c r="AG7" s="65"/>
    </row>
    <row r="8" spans="1:33">
      <c r="A8" s="29">
        <v>1</v>
      </c>
      <c r="B8" s="33" t="s">
        <v>158</v>
      </c>
      <c r="C8" s="31" t="s">
        <v>159</v>
      </c>
      <c r="D8" s="8"/>
      <c r="E8" s="9"/>
      <c r="F8" s="9"/>
      <c r="G8" s="9"/>
      <c r="H8" s="9"/>
      <c r="I8" s="9"/>
      <c r="J8" s="9"/>
      <c r="K8" s="9"/>
      <c r="L8" s="9"/>
      <c r="M8" s="18"/>
      <c r="N8" s="8"/>
      <c r="O8" s="9"/>
      <c r="P8" s="9"/>
      <c r="Q8" s="9"/>
      <c r="R8" s="9"/>
      <c r="S8" s="9"/>
      <c r="T8" s="9"/>
      <c r="U8" s="18"/>
      <c r="V8" s="8"/>
      <c r="W8" s="9"/>
      <c r="X8" s="9"/>
      <c r="Y8" s="18"/>
      <c r="Z8" s="8"/>
      <c r="AA8" s="9"/>
      <c r="AB8" s="9"/>
      <c r="AC8" s="18"/>
      <c r="AD8" s="23"/>
      <c r="AE8" s="4"/>
      <c r="AF8" s="19"/>
      <c r="AG8" s="58"/>
    </row>
    <row r="9" spans="1:33">
      <c r="A9" s="29">
        <v>2</v>
      </c>
      <c r="B9" s="33" t="s">
        <v>160</v>
      </c>
      <c r="C9" s="31" t="s">
        <v>161</v>
      </c>
      <c r="D9" s="4"/>
      <c r="E9" s="1"/>
      <c r="F9" s="1"/>
      <c r="G9" s="1"/>
      <c r="H9" s="1"/>
      <c r="I9" s="1"/>
      <c r="J9" s="1"/>
      <c r="K9" s="1"/>
      <c r="L9" s="1"/>
      <c r="M9" s="19"/>
      <c r="N9" s="4"/>
      <c r="O9" s="1"/>
      <c r="P9" s="1"/>
      <c r="Q9" s="1"/>
      <c r="R9" s="1"/>
      <c r="S9" s="1"/>
      <c r="T9" s="1"/>
      <c r="U9" s="19"/>
      <c r="V9" s="4"/>
      <c r="W9" s="1"/>
      <c r="X9" s="1"/>
      <c r="Y9" s="19"/>
      <c r="Z9" s="4"/>
      <c r="AA9" s="1"/>
      <c r="AB9" s="1"/>
      <c r="AC9" s="19"/>
      <c r="AD9" s="24"/>
      <c r="AE9" s="4"/>
      <c r="AF9" s="19"/>
      <c r="AG9" s="56"/>
    </row>
    <row r="10" spans="1:33">
      <c r="A10" s="29">
        <v>3</v>
      </c>
      <c r="B10" s="43" t="s">
        <v>162</v>
      </c>
      <c r="C10" s="31" t="s">
        <v>163</v>
      </c>
      <c r="D10" s="4"/>
      <c r="E10" s="1"/>
      <c r="F10" s="1"/>
      <c r="G10" s="1"/>
      <c r="H10" s="1"/>
      <c r="I10" s="1"/>
      <c r="J10" s="1"/>
      <c r="K10" s="1"/>
      <c r="L10" s="1"/>
      <c r="M10" s="19"/>
      <c r="N10" s="4"/>
      <c r="O10" s="1"/>
      <c r="P10" s="1"/>
      <c r="Q10" s="1"/>
      <c r="R10" s="1"/>
      <c r="S10" s="1"/>
      <c r="T10" s="1"/>
      <c r="U10" s="19"/>
      <c r="V10" s="4"/>
      <c r="W10" s="1"/>
      <c r="X10" s="1"/>
      <c r="Y10" s="19"/>
      <c r="Z10" s="4"/>
      <c r="AA10" s="1"/>
      <c r="AB10" s="1"/>
      <c r="AC10" s="19"/>
      <c r="AD10" s="24"/>
      <c r="AE10" s="4"/>
      <c r="AF10" s="19"/>
      <c r="AG10" s="56"/>
    </row>
    <row r="11" spans="1:33">
      <c r="A11" s="29">
        <v>4</v>
      </c>
      <c r="B11" s="33" t="s">
        <v>4</v>
      </c>
      <c r="C11" s="44" t="s">
        <v>164</v>
      </c>
      <c r="D11" s="4"/>
      <c r="E11" s="1"/>
      <c r="F11" s="1"/>
      <c r="G11" s="1"/>
      <c r="H11" s="1"/>
      <c r="I11" s="1"/>
      <c r="J11" s="1"/>
      <c r="K11" s="1"/>
      <c r="L11" s="1"/>
      <c r="M11" s="19"/>
      <c r="N11" s="4"/>
      <c r="O11" s="1"/>
      <c r="P11" s="1"/>
      <c r="Q11" s="1"/>
      <c r="R11" s="1"/>
      <c r="S11" s="1"/>
      <c r="T11" s="1"/>
      <c r="U11" s="19"/>
      <c r="V11" s="4"/>
      <c r="W11" s="1"/>
      <c r="X11" s="1"/>
      <c r="Y11" s="19"/>
      <c r="Z11" s="4"/>
      <c r="AA11" s="1"/>
      <c r="AB11" s="1"/>
      <c r="AC11" s="19"/>
      <c r="AD11" s="24"/>
      <c r="AE11" s="4"/>
      <c r="AF11" s="19"/>
      <c r="AG11" s="56"/>
    </row>
    <row r="12" spans="1:33">
      <c r="A12" s="29">
        <v>5</v>
      </c>
      <c r="B12" s="43" t="s">
        <v>165</v>
      </c>
      <c r="C12" s="31" t="s">
        <v>166</v>
      </c>
      <c r="D12" s="4"/>
      <c r="E12" s="1"/>
      <c r="F12" s="1"/>
      <c r="G12" s="1"/>
      <c r="H12" s="1"/>
      <c r="I12" s="1"/>
      <c r="J12" s="1"/>
      <c r="K12" s="1"/>
      <c r="L12" s="1"/>
      <c r="M12" s="19"/>
      <c r="N12" s="4"/>
      <c r="O12" s="1"/>
      <c r="P12" s="1"/>
      <c r="Q12" s="1"/>
      <c r="R12" s="1"/>
      <c r="S12" s="1"/>
      <c r="T12" s="1"/>
      <c r="U12" s="19"/>
      <c r="V12" s="4"/>
      <c r="W12" s="1"/>
      <c r="X12" s="1"/>
      <c r="Y12" s="19"/>
      <c r="Z12" s="4"/>
      <c r="AA12" s="1"/>
      <c r="AB12" s="1"/>
      <c r="AC12" s="19"/>
      <c r="AD12" s="24"/>
      <c r="AE12" s="4"/>
      <c r="AF12" s="19"/>
      <c r="AG12" s="56"/>
    </row>
    <row r="13" spans="1:33">
      <c r="A13" s="29">
        <v>6</v>
      </c>
      <c r="B13" s="32" t="s">
        <v>167</v>
      </c>
      <c r="C13" s="31" t="s">
        <v>168</v>
      </c>
      <c r="D13" s="4"/>
      <c r="E13" s="1"/>
      <c r="F13" s="1"/>
      <c r="G13" s="1"/>
      <c r="H13" s="1"/>
      <c r="I13" s="1"/>
      <c r="J13" s="1"/>
      <c r="K13" s="1"/>
      <c r="L13" s="1"/>
      <c r="M13" s="19"/>
      <c r="N13" s="4"/>
      <c r="O13" s="1"/>
      <c r="P13" s="1"/>
      <c r="Q13" s="1"/>
      <c r="R13" s="1"/>
      <c r="S13" s="1"/>
      <c r="T13" s="1"/>
      <c r="U13" s="19"/>
      <c r="V13" s="4"/>
      <c r="W13" s="1"/>
      <c r="X13" s="1"/>
      <c r="Y13" s="19"/>
      <c r="Z13" s="4"/>
      <c r="AA13" s="1"/>
      <c r="AB13" s="1"/>
      <c r="AC13" s="19"/>
      <c r="AD13" s="24"/>
      <c r="AE13" s="4"/>
      <c r="AF13" s="19"/>
      <c r="AG13" s="56"/>
    </row>
    <row r="14" spans="1:33">
      <c r="A14" s="29">
        <v>7</v>
      </c>
      <c r="B14" s="43" t="s">
        <v>169</v>
      </c>
      <c r="C14" s="31" t="s">
        <v>170</v>
      </c>
      <c r="D14" s="4"/>
      <c r="E14" s="1"/>
      <c r="F14" s="1"/>
      <c r="G14" s="1"/>
      <c r="H14" s="1"/>
      <c r="I14" s="1"/>
      <c r="J14" s="1"/>
      <c r="K14" s="1"/>
      <c r="L14" s="1"/>
      <c r="M14" s="19"/>
      <c r="N14" s="4"/>
      <c r="O14" s="1"/>
      <c r="P14" s="1"/>
      <c r="Q14" s="1"/>
      <c r="R14" s="1"/>
      <c r="S14" s="1"/>
      <c r="T14" s="1"/>
      <c r="U14" s="19"/>
      <c r="V14" s="4"/>
      <c r="W14" s="1"/>
      <c r="X14" s="1"/>
      <c r="Y14" s="19"/>
      <c r="Z14" s="4"/>
      <c r="AA14" s="1"/>
      <c r="AB14" s="1"/>
      <c r="AC14" s="19"/>
      <c r="AD14" s="24"/>
      <c r="AE14" s="4"/>
      <c r="AF14" s="19"/>
      <c r="AG14" s="56"/>
    </row>
    <row r="15" spans="1:33">
      <c r="A15" s="29">
        <v>8</v>
      </c>
      <c r="B15" s="43" t="s">
        <v>171</v>
      </c>
      <c r="C15" s="44" t="s">
        <v>172</v>
      </c>
      <c r="D15" s="4"/>
      <c r="E15" s="1"/>
      <c r="F15" s="1"/>
      <c r="G15" s="1"/>
      <c r="H15" s="1"/>
      <c r="I15" s="1"/>
      <c r="J15" s="1"/>
      <c r="K15" s="1"/>
      <c r="L15" s="1"/>
      <c r="M15" s="19"/>
      <c r="N15" s="4"/>
      <c r="O15" s="1"/>
      <c r="P15" s="1"/>
      <c r="Q15" s="1"/>
      <c r="R15" s="1"/>
      <c r="S15" s="1"/>
      <c r="T15" s="1"/>
      <c r="U15" s="19"/>
      <c r="V15" s="4"/>
      <c r="W15" s="1"/>
      <c r="X15" s="1"/>
      <c r="Y15" s="19"/>
      <c r="Z15" s="4"/>
      <c r="AA15" s="1"/>
      <c r="AB15" s="1"/>
      <c r="AC15" s="19"/>
      <c r="AD15" s="24"/>
      <c r="AE15" s="4"/>
      <c r="AF15" s="19"/>
      <c r="AG15" s="56"/>
    </row>
    <row r="16" spans="1:33">
      <c r="A16" s="29">
        <v>9</v>
      </c>
      <c r="B16" s="33" t="s">
        <v>173</v>
      </c>
      <c r="C16" s="31" t="s">
        <v>174</v>
      </c>
      <c r="D16" s="4"/>
      <c r="E16" s="1"/>
      <c r="F16" s="1"/>
      <c r="G16" s="1"/>
      <c r="H16" s="1"/>
      <c r="I16" s="1"/>
      <c r="J16" s="1"/>
      <c r="K16" s="1"/>
      <c r="L16" s="1"/>
      <c r="M16" s="19"/>
      <c r="N16" s="4"/>
      <c r="O16" s="1"/>
      <c r="P16" s="1"/>
      <c r="Q16" s="1"/>
      <c r="R16" s="1"/>
      <c r="S16" s="1"/>
      <c r="T16" s="1"/>
      <c r="U16" s="19"/>
      <c r="V16" s="4"/>
      <c r="W16" s="1"/>
      <c r="X16" s="1"/>
      <c r="Y16" s="19"/>
      <c r="Z16" s="4"/>
      <c r="AA16" s="1"/>
      <c r="AB16" s="1"/>
      <c r="AC16" s="19"/>
      <c r="AD16" s="24"/>
      <c r="AE16" s="4"/>
      <c r="AF16" s="19"/>
      <c r="AG16" s="56"/>
    </row>
    <row r="17" spans="1:33">
      <c r="A17" s="29">
        <v>10</v>
      </c>
      <c r="B17" s="32" t="s">
        <v>175</v>
      </c>
      <c r="C17" s="31" t="s">
        <v>176</v>
      </c>
      <c r="D17" s="4"/>
      <c r="E17" s="1"/>
      <c r="F17" s="1"/>
      <c r="G17" s="1"/>
      <c r="H17" s="1"/>
      <c r="I17" s="1"/>
      <c r="J17" s="1"/>
      <c r="K17" s="1"/>
      <c r="L17" s="1"/>
      <c r="M17" s="19"/>
      <c r="N17" s="4"/>
      <c r="O17" s="1"/>
      <c r="P17" s="1"/>
      <c r="Q17" s="1"/>
      <c r="R17" s="1"/>
      <c r="S17" s="1"/>
      <c r="T17" s="1"/>
      <c r="U17" s="19"/>
      <c r="V17" s="4"/>
      <c r="W17" s="1"/>
      <c r="X17" s="1"/>
      <c r="Y17" s="19"/>
      <c r="Z17" s="4"/>
      <c r="AA17" s="1"/>
      <c r="AB17" s="1"/>
      <c r="AC17" s="19"/>
      <c r="AD17" s="24"/>
      <c r="AE17" s="4"/>
      <c r="AF17" s="19"/>
      <c r="AG17" s="56"/>
    </row>
    <row r="18" spans="1:33">
      <c r="A18" s="29">
        <v>11</v>
      </c>
      <c r="B18" s="43" t="s">
        <v>177</v>
      </c>
      <c r="C18" s="31" t="s">
        <v>178</v>
      </c>
      <c r="D18" s="4"/>
      <c r="E18" s="1"/>
      <c r="F18" s="1"/>
      <c r="G18" s="1"/>
      <c r="H18" s="1"/>
      <c r="I18" s="1"/>
      <c r="J18" s="1"/>
      <c r="K18" s="1"/>
      <c r="L18" s="1"/>
      <c r="M18" s="19"/>
      <c r="N18" s="4"/>
      <c r="O18" s="1"/>
      <c r="P18" s="1"/>
      <c r="Q18" s="1"/>
      <c r="R18" s="1"/>
      <c r="S18" s="1"/>
      <c r="T18" s="1"/>
      <c r="U18" s="19"/>
      <c r="V18" s="4"/>
      <c r="W18" s="1"/>
      <c r="X18" s="1"/>
      <c r="Y18" s="19"/>
      <c r="Z18" s="4"/>
      <c r="AA18" s="1"/>
      <c r="AB18" s="1"/>
      <c r="AC18" s="19"/>
      <c r="AD18" s="24"/>
      <c r="AE18" s="4"/>
      <c r="AF18" s="19"/>
      <c r="AG18" s="56"/>
    </row>
    <row r="19" spans="1:33">
      <c r="A19" s="29">
        <v>12</v>
      </c>
      <c r="B19" s="32" t="s">
        <v>179</v>
      </c>
      <c r="C19" s="31" t="s">
        <v>180</v>
      </c>
      <c r="D19" s="4"/>
      <c r="E19" s="1"/>
      <c r="F19" s="1"/>
      <c r="G19" s="1"/>
      <c r="H19" s="1"/>
      <c r="I19" s="1"/>
      <c r="J19" s="1"/>
      <c r="K19" s="1"/>
      <c r="L19" s="1"/>
      <c r="M19" s="19"/>
      <c r="N19" s="4"/>
      <c r="O19" s="1"/>
      <c r="P19" s="1"/>
      <c r="Q19" s="1"/>
      <c r="R19" s="1"/>
      <c r="S19" s="1"/>
      <c r="T19" s="1"/>
      <c r="U19" s="19"/>
      <c r="V19" s="4"/>
      <c r="W19" s="1"/>
      <c r="X19" s="1"/>
      <c r="Y19" s="19"/>
      <c r="Z19" s="4"/>
      <c r="AA19" s="1"/>
      <c r="AB19" s="1"/>
      <c r="AC19" s="19"/>
      <c r="AD19" s="24"/>
      <c r="AE19" s="4"/>
      <c r="AF19" s="19"/>
      <c r="AG19" s="56"/>
    </row>
    <row r="20" spans="1:33">
      <c r="A20" s="29">
        <v>13</v>
      </c>
      <c r="B20" s="33" t="s">
        <v>181</v>
      </c>
      <c r="C20" s="31" t="s">
        <v>182</v>
      </c>
      <c r="D20" s="4"/>
      <c r="E20" s="1"/>
      <c r="F20" s="1"/>
      <c r="G20" s="1"/>
      <c r="H20" s="1"/>
      <c r="I20" s="1"/>
      <c r="J20" s="1"/>
      <c r="K20" s="1"/>
      <c r="L20" s="1"/>
      <c r="M20" s="19"/>
      <c r="N20" s="4"/>
      <c r="O20" s="1"/>
      <c r="P20" s="1"/>
      <c r="Q20" s="1"/>
      <c r="R20" s="1"/>
      <c r="S20" s="1"/>
      <c r="T20" s="1"/>
      <c r="U20" s="19"/>
      <c r="V20" s="4"/>
      <c r="W20" s="1"/>
      <c r="X20" s="1"/>
      <c r="Y20" s="19"/>
      <c r="Z20" s="4"/>
      <c r="AA20" s="1"/>
      <c r="AB20" s="1"/>
      <c r="AC20" s="19"/>
      <c r="AD20" s="24"/>
      <c r="AE20" s="4"/>
      <c r="AF20" s="19"/>
      <c r="AG20" s="56"/>
    </row>
    <row r="21" spans="1:33">
      <c r="A21" s="29">
        <v>14</v>
      </c>
      <c r="B21" s="33" t="s">
        <v>183</v>
      </c>
      <c r="C21" s="31" t="s">
        <v>212</v>
      </c>
      <c r="D21" s="4"/>
      <c r="E21" s="1"/>
      <c r="F21" s="1"/>
      <c r="G21" s="1"/>
      <c r="H21" s="1"/>
      <c r="I21" s="1"/>
      <c r="J21" s="1"/>
      <c r="K21" s="1"/>
      <c r="L21" s="1"/>
      <c r="M21" s="19"/>
      <c r="N21" s="4"/>
      <c r="O21" s="1"/>
      <c r="P21" s="1"/>
      <c r="Q21" s="1"/>
      <c r="R21" s="1"/>
      <c r="S21" s="1"/>
      <c r="T21" s="1"/>
      <c r="U21" s="19"/>
      <c r="V21" s="4"/>
      <c r="W21" s="1"/>
      <c r="X21" s="1"/>
      <c r="Y21" s="19"/>
      <c r="Z21" s="4"/>
      <c r="AA21" s="1"/>
      <c r="AB21" s="1"/>
      <c r="AC21" s="19"/>
      <c r="AD21" s="24"/>
      <c r="AE21" s="4"/>
      <c r="AF21" s="19"/>
      <c r="AG21" s="56"/>
    </row>
    <row r="22" spans="1:33">
      <c r="A22" s="29">
        <v>15</v>
      </c>
      <c r="B22" s="31" t="s">
        <v>184</v>
      </c>
      <c r="C22" s="31" t="s">
        <v>185</v>
      </c>
      <c r="D22" s="4"/>
      <c r="E22" s="1"/>
      <c r="F22" s="1"/>
      <c r="G22" s="1"/>
      <c r="H22" s="1"/>
      <c r="I22" s="1"/>
      <c r="J22" s="1"/>
      <c r="K22" s="1"/>
      <c r="L22" s="1"/>
      <c r="M22" s="19"/>
      <c r="N22" s="4"/>
      <c r="O22" s="1"/>
      <c r="P22" s="1"/>
      <c r="Q22" s="1"/>
      <c r="R22" s="1"/>
      <c r="S22" s="1"/>
      <c r="T22" s="1"/>
      <c r="U22" s="19"/>
      <c r="V22" s="4"/>
      <c r="W22" s="1"/>
      <c r="X22" s="1"/>
      <c r="Y22" s="19"/>
      <c r="Z22" s="4"/>
      <c r="AA22" s="1"/>
      <c r="AB22" s="1"/>
      <c r="AC22" s="19"/>
      <c r="AD22" s="24"/>
      <c r="AE22" s="4"/>
      <c r="AF22" s="19"/>
      <c r="AG22" s="56"/>
    </row>
    <row r="23" spans="1:33">
      <c r="A23" s="29">
        <v>16</v>
      </c>
      <c r="B23" s="43" t="s">
        <v>186</v>
      </c>
      <c r="C23" s="31" t="s">
        <v>187</v>
      </c>
      <c r="D23" s="4"/>
      <c r="E23" s="1"/>
      <c r="F23" s="1"/>
      <c r="G23" s="1"/>
      <c r="H23" s="1"/>
      <c r="I23" s="1"/>
      <c r="J23" s="1"/>
      <c r="K23" s="1"/>
      <c r="L23" s="1"/>
      <c r="M23" s="19"/>
      <c r="N23" s="4"/>
      <c r="O23" s="1"/>
      <c r="P23" s="1"/>
      <c r="Q23" s="1"/>
      <c r="R23" s="1"/>
      <c r="S23" s="1"/>
      <c r="T23" s="1"/>
      <c r="U23" s="19"/>
      <c r="V23" s="4"/>
      <c r="W23" s="1"/>
      <c r="X23" s="1"/>
      <c r="Y23" s="19"/>
      <c r="Z23" s="4"/>
      <c r="AA23" s="1"/>
      <c r="AB23" s="1"/>
      <c r="AC23" s="19"/>
      <c r="AD23" s="24"/>
      <c r="AE23" s="4"/>
      <c r="AF23" s="19"/>
      <c r="AG23" s="56"/>
    </row>
    <row r="24" spans="1:33">
      <c r="A24" s="29">
        <v>17</v>
      </c>
      <c r="B24" s="48" t="s">
        <v>188</v>
      </c>
      <c r="C24" s="44" t="s">
        <v>189</v>
      </c>
      <c r="D24" s="4"/>
      <c r="E24" s="1"/>
      <c r="F24" s="1"/>
      <c r="G24" s="1"/>
      <c r="H24" s="1"/>
      <c r="I24" s="1"/>
      <c r="J24" s="1"/>
      <c r="K24" s="1"/>
      <c r="L24" s="1"/>
      <c r="M24" s="19"/>
      <c r="N24" s="4"/>
      <c r="O24" s="1"/>
      <c r="P24" s="1"/>
      <c r="Q24" s="1"/>
      <c r="R24" s="1"/>
      <c r="S24" s="1"/>
      <c r="T24" s="1"/>
      <c r="U24" s="19"/>
      <c r="V24" s="4"/>
      <c r="W24" s="1"/>
      <c r="X24" s="1"/>
      <c r="Y24" s="19"/>
      <c r="Z24" s="4"/>
      <c r="AA24" s="1"/>
      <c r="AB24" s="1"/>
      <c r="AC24" s="19"/>
      <c r="AD24" s="24"/>
      <c r="AE24" s="4"/>
      <c r="AF24" s="19"/>
      <c r="AG24" s="56"/>
    </row>
    <row r="25" spans="1:33">
      <c r="A25" s="29">
        <v>18</v>
      </c>
      <c r="B25" s="43" t="s">
        <v>190</v>
      </c>
      <c r="C25" s="31" t="s">
        <v>191</v>
      </c>
      <c r="D25" s="4"/>
      <c r="E25" s="1"/>
      <c r="F25" s="1"/>
      <c r="G25" s="1"/>
      <c r="H25" s="1"/>
      <c r="I25" s="1"/>
      <c r="J25" s="1"/>
      <c r="K25" s="1"/>
      <c r="L25" s="1"/>
      <c r="M25" s="19"/>
      <c r="N25" s="4"/>
      <c r="O25" s="1"/>
      <c r="P25" s="1"/>
      <c r="Q25" s="1"/>
      <c r="R25" s="1"/>
      <c r="S25" s="1"/>
      <c r="T25" s="1"/>
      <c r="U25" s="19"/>
      <c r="V25" s="4"/>
      <c r="W25" s="1"/>
      <c r="X25" s="1"/>
      <c r="Y25" s="19"/>
      <c r="Z25" s="4"/>
      <c r="AA25" s="1"/>
      <c r="AB25" s="1"/>
      <c r="AC25" s="19"/>
      <c r="AD25" s="24"/>
      <c r="AE25" s="4"/>
      <c r="AF25" s="19"/>
      <c r="AG25" s="56"/>
    </row>
    <row r="26" spans="1:33">
      <c r="A26" s="29">
        <v>19</v>
      </c>
      <c r="B26" s="43" t="s">
        <v>192</v>
      </c>
      <c r="C26" s="31" t="s">
        <v>193</v>
      </c>
      <c r="D26" s="4"/>
      <c r="E26" s="1"/>
      <c r="F26" s="1"/>
      <c r="G26" s="1"/>
      <c r="H26" s="1"/>
      <c r="I26" s="1"/>
      <c r="J26" s="1"/>
      <c r="K26" s="1"/>
      <c r="L26" s="1"/>
      <c r="M26" s="19"/>
      <c r="N26" s="4"/>
      <c r="O26" s="1"/>
      <c r="P26" s="1"/>
      <c r="Q26" s="1"/>
      <c r="R26" s="1"/>
      <c r="S26" s="1"/>
      <c r="T26" s="1"/>
      <c r="U26" s="19"/>
      <c r="V26" s="4"/>
      <c r="W26" s="1"/>
      <c r="X26" s="1"/>
      <c r="Y26" s="19"/>
      <c r="Z26" s="4"/>
      <c r="AA26" s="1"/>
      <c r="AB26" s="1"/>
      <c r="AC26" s="19"/>
      <c r="AD26" s="24"/>
      <c r="AE26" s="4"/>
      <c r="AF26" s="19"/>
      <c r="AG26" s="56"/>
    </row>
    <row r="27" spans="1:33">
      <c r="A27" s="29">
        <v>20</v>
      </c>
      <c r="B27" s="49" t="s">
        <v>194</v>
      </c>
      <c r="C27" s="31" t="s">
        <v>195</v>
      </c>
      <c r="D27" s="4"/>
      <c r="E27" s="1"/>
      <c r="F27" s="1"/>
      <c r="G27" s="1"/>
      <c r="H27" s="1"/>
      <c r="I27" s="1"/>
      <c r="J27" s="1"/>
      <c r="K27" s="1"/>
      <c r="L27" s="1"/>
      <c r="M27" s="19"/>
      <c r="N27" s="4"/>
      <c r="O27" s="1"/>
      <c r="P27" s="1"/>
      <c r="Q27" s="1"/>
      <c r="R27" s="1"/>
      <c r="S27" s="1"/>
      <c r="T27" s="1"/>
      <c r="U27" s="19"/>
      <c r="V27" s="4"/>
      <c r="W27" s="1"/>
      <c r="X27" s="1"/>
      <c r="Y27" s="19"/>
      <c r="Z27" s="4"/>
      <c r="AA27" s="1"/>
      <c r="AB27" s="1"/>
      <c r="AC27" s="19"/>
      <c r="AD27" s="24"/>
      <c r="AE27" s="4"/>
      <c r="AF27" s="19"/>
      <c r="AG27" s="56"/>
    </row>
    <row r="28" spans="1:33">
      <c r="A28" s="29">
        <v>21</v>
      </c>
      <c r="B28" s="32" t="s">
        <v>196</v>
      </c>
      <c r="C28" s="31" t="s">
        <v>197</v>
      </c>
      <c r="D28" s="4"/>
      <c r="E28" s="1"/>
      <c r="F28" s="1"/>
      <c r="G28" s="1"/>
      <c r="H28" s="1"/>
      <c r="I28" s="1"/>
      <c r="J28" s="1"/>
      <c r="K28" s="1"/>
      <c r="L28" s="1"/>
      <c r="M28" s="19"/>
      <c r="N28" s="4"/>
      <c r="O28" s="1"/>
      <c r="P28" s="1"/>
      <c r="Q28" s="1"/>
      <c r="R28" s="1"/>
      <c r="S28" s="1"/>
      <c r="T28" s="1"/>
      <c r="U28" s="19"/>
      <c r="V28" s="4"/>
      <c r="W28" s="1"/>
      <c r="X28" s="1"/>
      <c r="Y28" s="19"/>
      <c r="Z28" s="4"/>
      <c r="AA28" s="1"/>
      <c r="AB28" s="1"/>
      <c r="AC28" s="19"/>
      <c r="AD28" s="24"/>
      <c r="AE28" s="4"/>
      <c r="AF28" s="19"/>
      <c r="AG28" s="56"/>
    </row>
    <row r="29" spans="1:33">
      <c r="A29" s="29">
        <v>22</v>
      </c>
      <c r="B29" s="33" t="s">
        <v>198</v>
      </c>
      <c r="C29" s="31" t="s">
        <v>199</v>
      </c>
      <c r="D29" s="4"/>
      <c r="E29" s="1"/>
      <c r="F29" s="1"/>
      <c r="G29" s="1"/>
      <c r="H29" s="1"/>
      <c r="I29" s="1"/>
      <c r="J29" s="1"/>
      <c r="K29" s="1"/>
      <c r="L29" s="1"/>
      <c r="M29" s="19"/>
      <c r="N29" s="4"/>
      <c r="O29" s="1"/>
      <c r="P29" s="1"/>
      <c r="Q29" s="1"/>
      <c r="R29" s="1"/>
      <c r="S29" s="1"/>
      <c r="T29" s="1"/>
      <c r="U29" s="19"/>
      <c r="V29" s="4"/>
      <c r="W29" s="1"/>
      <c r="X29" s="1"/>
      <c r="Y29" s="19"/>
      <c r="Z29" s="4"/>
      <c r="AA29" s="1"/>
      <c r="AB29" s="1"/>
      <c r="AC29" s="19"/>
      <c r="AD29" s="24"/>
      <c r="AE29" s="4"/>
      <c r="AF29" s="19"/>
      <c r="AG29" s="56"/>
    </row>
    <row r="30" spans="1:33">
      <c r="A30" s="29">
        <v>23</v>
      </c>
      <c r="B30" s="32" t="s">
        <v>200</v>
      </c>
      <c r="C30" s="31" t="s">
        <v>201</v>
      </c>
      <c r="D30" s="4"/>
      <c r="E30" s="1"/>
      <c r="F30" s="1"/>
      <c r="G30" s="1"/>
      <c r="H30" s="1"/>
      <c r="I30" s="1"/>
      <c r="J30" s="1"/>
      <c r="K30" s="1"/>
      <c r="L30" s="1"/>
      <c r="M30" s="19"/>
      <c r="N30" s="4"/>
      <c r="O30" s="1"/>
      <c r="P30" s="1"/>
      <c r="Q30" s="1"/>
      <c r="R30" s="1"/>
      <c r="S30" s="1"/>
      <c r="T30" s="1"/>
      <c r="U30" s="19"/>
      <c r="V30" s="4"/>
      <c r="W30" s="1"/>
      <c r="X30" s="1"/>
      <c r="Y30" s="19"/>
      <c r="Z30" s="4"/>
      <c r="AA30" s="1"/>
      <c r="AB30" s="1"/>
      <c r="AC30" s="19"/>
      <c r="AD30" s="24"/>
      <c r="AE30" s="4"/>
      <c r="AF30" s="19"/>
      <c r="AG30" s="56"/>
    </row>
    <row r="31" spans="1:33">
      <c r="A31" s="29">
        <v>24</v>
      </c>
      <c r="B31" s="33" t="s">
        <v>202</v>
      </c>
      <c r="C31" s="31" t="s">
        <v>203</v>
      </c>
      <c r="D31" s="4"/>
      <c r="E31" s="1"/>
      <c r="F31" s="1"/>
      <c r="G31" s="1"/>
      <c r="H31" s="1"/>
      <c r="I31" s="1"/>
      <c r="J31" s="1"/>
      <c r="K31" s="1"/>
      <c r="L31" s="1"/>
      <c r="M31" s="19"/>
      <c r="N31" s="4"/>
      <c r="O31" s="1"/>
      <c r="P31" s="1"/>
      <c r="Q31" s="1"/>
      <c r="R31" s="1"/>
      <c r="S31" s="1"/>
      <c r="T31" s="1"/>
      <c r="U31" s="19"/>
      <c r="V31" s="4"/>
      <c r="W31" s="1"/>
      <c r="X31" s="1"/>
      <c r="Y31" s="19"/>
      <c r="Z31" s="4"/>
      <c r="AA31" s="1"/>
      <c r="AB31" s="1"/>
      <c r="AC31" s="19"/>
      <c r="AD31" s="24"/>
      <c r="AE31" s="4"/>
      <c r="AF31" s="19"/>
      <c r="AG31" s="56"/>
    </row>
    <row r="32" spans="1:33">
      <c r="A32" s="29">
        <v>25</v>
      </c>
      <c r="B32" s="32" t="s">
        <v>204</v>
      </c>
      <c r="C32" s="31" t="s">
        <v>205</v>
      </c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19"/>
      <c r="Z32" s="4"/>
      <c r="AA32" s="1"/>
      <c r="AB32" s="1"/>
      <c r="AC32" s="19"/>
      <c r="AD32" s="24"/>
      <c r="AE32" s="4"/>
      <c r="AF32" s="19"/>
      <c r="AG32" s="56"/>
    </row>
    <row r="33" spans="1:33">
      <c r="A33" s="29">
        <v>26</v>
      </c>
      <c r="B33" s="32" t="s">
        <v>206</v>
      </c>
      <c r="C33" s="31" t="s">
        <v>207</v>
      </c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56"/>
    </row>
    <row r="34" spans="1:33">
      <c r="A34" s="29">
        <v>27</v>
      </c>
      <c r="B34" s="43" t="s">
        <v>208</v>
      </c>
      <c r="C34" s="31" t="s">
        <v>209</v>
      </c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56"/>
    </row>
    <row r="35" spans="1:33">
      <c r="A35" s="29">
        <v>28</v>
      </c>
      <c r="B35" s="33" t="s">
        <v>210</v>
      </c>
      <c r="C35" s="31" t="s">
        <v>211</v>
      </c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56"/>
    </row>
    <row r="36" spans="1:33">
      <c r="A36" s="29"/>
      <c r="B36" s="3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56"/>
    </row>
    <row r="37" spans="1:33" ht="15.75" thickBot="1">
      <c r="A37" s="15"/>
      <c r="B37" s="38"/>
      <c r="C37" s="39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57"/>
    </row>
    <row r="38" spans="1:33" ht="101.25" customHeight="1" thickBot="1">
      <c r="A38" s="59" t="s">
        <v>26</v>
      </c>
      <c r="B38" s="60"/>
      <c r="C38" s="16" t="s">
        <v>25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8"/>
  <sheetViews>
    <sheetView workbookViewId="0">
      <selection activeCell="AB20" sqref="AB20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3" ht="17.25">
      <c r="B1" s="72" t="s">
        <v>11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</row>
    <row r="3" spans="1:33" s="3" customFormat="1" ht="15.75">
      <c r="B3" s="28" t="s">
        <v>270</v>
      </c>
      <c r="C3" s="2" t="s">
        <v>71</v>
      </c>
      <c r="J3" s="3" t="s">
        <v>12</v>
      </c>
      <c r="U3" s="27" t="s">
        <v>386</v>
      </c>
      <c r="AE3" s="12" t="s">
        <v>22</v>
      </c>
      <c r="AF3" s="12"/>
    </row>
    <row r="4" spans="1:33" ht="15.75" thickBot="1">
      <c r="A4" s="2"/>
    </row>
    <row r="5" spans="1:33" ht="21" customHeight="1">
      <c r="A5" s="73" t="s">
        <v>0</v>
      </c>
      <c r="B5" s="76" t="s">
        <v>1</v>
      </c>
      <c r="C5" s="79" t="s">
        <v>2</v>
      </c>
      <c r="D5" s="82" t="s">
        <v>13</v>
      </c>
      <c r="E5" s="83"/>
      <c r="F5" s="83"/>
      <c r="G5" s="83"/>
      <c r="H5" s="83"/>
      <c r="I5" s="83"/>
      <c r="J5" s="83"/>
      <c r="K5" s="83"/>
      <c r="L5" s="83"/>
      <c r="M5" s="84"/>
      <c r="N5" s="82" t="s">
        <v>15</v>
      </c>
      <c r="O5" s="83"/>
      <c r="P5" s="83"/>
      <c r="Q5" s="83"/>
      <c r="R5" s="83"/>
      <c r="S5" s="83"/>
      <c r="T5" s="83"/>
      <c r="U5" s="84"/>
      <c r="V5" s="85" t="s">
        <v>17</v>
      </c>
      <c r="W5" s="86"/>
      <c r="X5" s="86"/>
      <c r="Y5" s="87"/>
      <c r="Z5" s="82" t="s">
        <v>19</v>
      </c>
      <c r="AA5" s="83"/>
      <c r="AB5" s="83"/>
      <c r="AC5" s="83"/>
      <c r="AD5" s="88">
        <v>0.8</v>
      </c>
      <c r="AE5" s="91" t="s">
        <v>20</v>
      </c>
      <c r="AF5" s="61">
        <v>0.2</v>
      </c>
      <c r="AG5" s="63" t="s">
        <v>23</v>
      </c>
    </row>
    <row r="6" spans="1:33" ht="16.5" customHeight="1">
      <c r="A6" s="74"/>
      <c r="B6" s="77"/>
      <c r="C6" s="80"/>
      <c r="D6" s="66" t="s">
        <v>14</v>
      </c>
      <c r="E6" s="67"/>
      <c r="F6" s="67"/>
      <c r="G6" s="67"/>
      <c r="H6" s="67"/>
      <c r="I6" s="67"/>
      <c r="J6" s="67"/>
      <c r="K6" s="67"/>
      <c r="L6" s="67"/>
      <c r="M6" s="68"/>
      <c r="N6" s="66" t="s">
        <v>16</v>
      </c>
      <c r="O6" s="67"/>
      <c r="P6" s="67"/>
      <c r="Q6" s="67"/>
      <c r="R6" s="67"/>
      <c r="S6" s="67"/>
      <c r="T6" s="67"/>
      <c r="U6" s="68"/>
      <c r="V6" s="69" t="s">
        <v>18</v>
      </c>
      <c r="W6" s="70"/>
      <c r="X6" s="70"/>
      <c r="Y6" s="71"/>
      <c r="Z6" s="69" t="s">
        <v>24</v>
      </c>
      <c r="AA6" s="70"/>
      <c r="AB6" s="70"/>
      <c r="AC6" s="70"/>
      <c r="AD6" s="89"/>
      <c r="AE6" s="92"/>
      <c r="AF6" s="62"/>
      <c r="AG6" s="64"/>
    </row>
    <row r="7" spans="1:33" ht="39" customHeight="1" thickBot="1">
      <c r="A7" s="75"/>
      <c r="B7" s="78"/>
      <c r="C7" s="81"/>
      <c r="D7" s="5"/>
      <c r="E7" s="6"/>
      <c r="F7" s="6"/>
      <c r="G7" s="6"/>
      <c r="H7" s="6"/>
      <c r="I7" s="6"/>
      <c r="J7" s="6"/>
      <c r="K7" s="6"/>
      <c r="L7" s="6"/>
      <c r="M7" s="17" t="s">
        <v>21</v>
      </c>
      <c r="N7" s="5"/>
      <c r="O7" s="6"/>
      <c r="P7" s="6"/>
      <c r="Q7" s="6"/>
      <c r="R7" s="6"/>
      <c r="S7" s="6"/>
      <c r="T7" s="6"/>
      <c r="U7" s="17" t="s">
        <v>21</v>
      </c>
      <c r="V7" s="5"/>
      <c r="W7" s="6"/>
      <c r="X7" s="6"/>
      <c r="Y7" s="17" t="s">
        <v>21</v>
      </c>
      <c r="Z7" s="5"/>
      <c r="AA7" s="6"/>
      <c r="AB7" s="6"/>
      <c r="AC7" s="22" t="s">
        <v>21</v>
      </c>
      <c r="AD7" s="90"/>
      <c r="AE7" s="92"/>
      <c r="AF7" s="62"/>
      <c r="AG7" s="65"/>
    </row>
    <row r="8" spans="1:33">
      <c r="A8" s="29">
        <v>1</v>
      </c>
      <c r="B8" s="43" t="s">
        <v>213</v>
      </c>
      <c r="C8" s="31" t="s">
        <v>214</v>
      </c>
      <c r="D8" s="8"/>
      <c r="E8" s="9"/>
      <c r="F8" s="9"/>
      <c r="G8" s="9"/>
      <c r="H8" s="9"/>
      <c r="I8" s="9"/>
      <c r="J8" s="9"/>
      <c r="K8" s="9"/>
      <c r="L8" s="9"/>
      <c r="M8" s="18"/>
      <c r="N8" s="8"/>
      <c r="O8" s="9"/>
      <c r="P8" s="9"/>
      <c r="Q8" s="9"/>
      <c r="R8" s="9"/>
      <c r="S8" s="9"/>
      <c r="T8" s="9"/>
      <c r="U8" s="18"/>
      <c r="V8" s="8"/>
      <c r="W8" s="9"/>
      <c r="X8" s="9"/>
      <c r="Y8" s="18"/>
      <c r="Z8" s="8"/>
      <c r="AA8" s="9"/>
      <c r="AB8" s="9"/>
      <c r="AC8" s="18"/>
      <c r="AD8" s="23"/>
      <c r="AE8" s="4"/>
      <c r="AF8" s="19"/>
      <c r="AG8" s="58"/>
    </row>
    <row r="9" spans="1:33">
      <c r="A9" s="29">
        <v>2</v>
      </c>
      <c r="B9" s="32" t="s">
        <v>215</v>
      </c>
      <c r="C9" s="31" t="s">
        <v>216</v>
      </c>
      <c r="D9" s="4"/>
      <c r="E9" s="1"/>
      <c r="F9" s="1"/>
      <c r="G9" s="1"/>
      <c r="H9" s="1"/>
      <c r="I9" s="1"/>
      <c r="J9" s="1"/>
      <c r="K9" s="1"/>
      <c r="L9" s="1"/>
      <c r="M9" s="19"/>
      <c r="N9" s="4"/>
      <c r="O9" s="1"/>
      <c r="P9" s="1"/>
      <c r="Q9" s="1"/>
      <c r="R9" s="1"/>
      <c r="S9" s="1"/>
      <c r="T9" s="1"/>
      <c r="U9" s="19"/>
      <c r="V9" s="4"/>
      <c r="W9" s="1"/>
      <c r="X9" s="1"/>
      <c r="Y9" s="19"/>
      <c r="Z9" s="4"/>
      <c r="AA9" s="1"/>
      <c r="AB9" s="1"/>
      <c r="AC9" s="19"/>
      <c r="AD9" s="24"/>
      <c r="AE9" s="4"/>
      <c r="AF9" s="19"/>
      <c r="AG9" s="56"/>
    </row>
    <row r="10" spans="1:33">
      <c r="A10" s="29">
        <v>3</v>
      </c>
      <c r="B10" s="43" t="s">
        <v>217</v>
      </c>
      <c r="C10" s="31" t="s">
        <v>218</v>
      </c>
      <c r="D10" s="4"/>
      <c r="E10" s="1"/>
      <c r="F10" s="1"/>
      <c r="G10" s="1"/>
      <c r="H10" s="1"/>
      <c r="I10" s="1"/>
      <c r="J10" s="1"/>
      <c r="K10" s="1"/>
      <c r="L10" s="1"/>
      <c r="M10" s="19"/>
      <c r="N10" s="4"/>
      <c r="O10" s="1"/>
      <c r="P10" s="1"/>
      <c r="Q10" s="1"/>
      <c r="R10" s="1"/>
      <c r="S10" s="1"/>
      <c r="T10" s="1"/>
      <c r="U10" s="19"/>
      <c r="V10" s="4"/>
      <c r="W10" s="1"/>
      <c r="X10" s="1"/>
      <c r="Y10" s="19"/>
      <c r="Z10" s="4"/>
      <c r="AA10" s="1"/>
      <c r="AB10" s="1"/>
      <c r="AC10" s="19"/>
      <c r="AD10" s="24"/>
      <c r="AE10" s="4"/>
      <c r="AF10" s="19"/>
      <c r="AG10" s="56"/>
    </row>
    <row r="11" spans="1:33">
      <c r="A11" s="29">
        <v>4</v>
      </c>
      <c r="B11" s="33" t="s">
        <v>219</v>
      </c>
      <c r="C11" s="31" t="s">
        <v>220</v>
      </c>
      <c r="D11" s="4"/>
      <c r="E11" s="1"/>
      <c r="F11" s="1"/>
      <c r="G11" s="1"/>
      <c r="H11" s="1"/>
      <c r="I11" s="1"/>
      <c r="J11" s="1"/>
      <c r="K11" s="1"/>
      <c r="L11" s="1"/>
      <c r="M11" s="19"/>
      <c r="N11" s="4"/>
      <c r="O11" s="1"/>
      <c r="P11" s="1"/>
      <c r="Q11" s="1"/>
      <c r="R11" s="1"/>
      <c r="S11" s="1"/>
      <c r="T11" s="1"/>
      <c r="U11" s="19"/>
      <c r="V11" s="4"/>
      <c r="W11" s="1"/>
      <c r="X11" s="1"/>
      <c r="Y11" s="19"/>
      <c r="Z11" s="4"/>
      <c r="AA11" s="1"/>
      <c r="AB11" s="1"/>
      <c r="AC11" s="19"/>
      <c r="AD11" s="24"/>
      <c r="AE11" s="4"/>
      <c r="AF11" s="19"/>
      <c r="AG11" s="56"/>
    </row>
    <row r="12" spans="1:33">
      <c r="A12" s="29">
        <v>5</v>
      </c>
      <c r="B12" s="43" t="s">
        <v>221</v>
      </c>
      <c r="C12" s="31" t="s">
        <v>222</v>
      </c>
      <c r="D12" s="4"/>
      <c r="E12" s="1"/>
      <c r="F12" s="1"/>
      <c r="G12" s="1"/>
      <c r="H12" s="1"/>
      <c r="I12" s="1"/>
      <c r="J12" s="1"/>
      <c r="K12" s="1"/>
      <c r="L12" s="1"/>
      <c r="M12" s="19"/>
      <c r="N12" s="4"/>
      <c r="O12" s="1"/>
      <c r="P12" s="1"/>
      <c r="Q12" s="1"/>
      <c r="R12" s="1"/>
      <c r="S12" s="1"/>
      <c r="T12" s="1"/>
      <c r="U12" s="19"/>
      <c r="V12" s="4"/>
      <c r="W12" s="1"/>
      <c r="X12" s="1"/>
      <c r="Y12" s="19"/>
      <c r="Z12" s="4"/>
      <c r="AA12" s="1"/>
      <c r="AB12" s="1"/>
      <c r="AC12" s="19"/>
      <c r="AD12" s="24"/>
      <c r="AE12" s="4"/>
      <c r="AF12" s="19"/>
      <c r="AG12" s="56"/>
    </row>
    <row r="13" spans="1:33">
      <c r="A13" s="29">
        <v>6</v>
      </c>
      <c r="B13" s="32" t="s">
        <v>223</v>
      </c>
      <c r="C13" s="31" t="s">
        <v>224</v>
      </c>
      <c r="D13" s="4"/>
      <c r="E13" s="1"/>
      <c r="F13" s="1"/>
      <c r="G13" s="1"/>
      <c r="H13" s="1"/>
      <c r="I13" s="1"/>
      <c r="J13" s="1"/>
      <c r="K13" s="1"/>
      <c r="L13" s="1"/>
      <c r="M13" s="19"/>
      <c r="N13" s="4"/>
      <c r="O13" s="1"/>
      <c r="P13" s="1"/>
      <c r="Q13" s="1"/>
      <c r="R13" s="1"/>
      <c r="S13" s="1"/>
      <c r="T13" s="1"/>
      <c r="U13" s="19"/>
      <c r="V13" s="4"/>
      <c r="W13" s="1"/>
      <c r="X13" s="1"/>
      <c r="Y13" s="19"/>
      <c r="Z13" s="4"/>
      <c r="AA13" s="1"/>
      <c r="AB13" s="1"/>
      <c r="AC13" s="19"/>
      <c r="AD13" s="24"/>
      <c r="AE13" s="4"/>
      <c r="AF13" s="19"/>
      <c r="AG13" s="56"/>
    </row>
    <row r="14" spans="1:33">
      <c r="A14" s="29">
        <v>7</v>
      </c>
      <c r="B14" s="43" t="s">
        <v>225</v>
      </c>
      <c r="C14" s="31" t="s">
        <v>226</v>
      </c>
      <c r="D14" s="4"/>
      <c r="E14" s="1"/>
      <c r="F14" s="1"/>
      <c r="G14" s="1"/>
      <c r="H14" s="1"/>
      <c r="I14" s="1"/>
      <c r="J14" s="1"/>
      <c r="K14" s="1"/>
      <c r="L14" s="1"/>
      <c r="M14" s="19"/>
      <c r="N14" s="4"/>
      <c r="O14" s="1"/>
      <c r="P14" s="1"/>
      <c r="Q14" s="1"/>
      <c r="R14" s="1"/>
      <c r="S14" s="1"/>
      <c r="T14" s="1"/>
      <c r="U14" s="19"/>
      <c r="V14" s="4"/>
      <c r="W14" s="1"/>
      <c r="X14" s="1"/>
      <c r="Y14" s="19"/>
      <c r="Z14" s="4"/>
      <c r="AA14" s="1"/>
      <c r="AB14" s="1"/>
      <c r="AC14" s="19"/>
      <c r="AD14" s="24"/>
      <c r="AE14" s="4"/>
      <c r="AF14" s="19"/>
      <c r="AG14" s="56"/>
    </row>
    <row r="15" spans="1:33">
      <c r="A15" s="29">
        <v>8</v>
      </c>
      <c r="B15" s="43" t="s">
        <v>227</v>
      </c>
      <c r="C15" s="31" t="s">
        <v>228</v>
      </c>
      <c r="D15" s="4"/>
      <c r="E15" s="1"/>
      <c r="F15" s="1"/>
      <c r="G15" s="1"/>
      <c r="H15" s="1"/>
      <c r="I15" s="1"/>
      <c r="J15" s="1"/>
      <c r="K15" s="1"/>
      <c r="L15" s="1"/>
      <c r="M15" s="19"/>
      <c r="N15" s="4"/>
      <c r="O15" s="1"/>
      <c r="P15" s="1"/>
      <c r="Q15" s="1"/>
      <c r="R15" s="1"/>
      <c r="S15" s="1"/>
      <c r="T15" s="1"/>
      <c r="U15" s="19"/>
      <c r="V15" s="4"/>
      <c r="W15" s="1"/>
      <c r="X15" s="1"/>
      <c r="Y15" s="19"/>
      <c r="Z15" s="4"/>
      <c r="AA15" s="1"/>
      <c r="AB15" s="1"/>
      <c r="AC15" s="19"/>
      <c r="AD15" s="24"/>
      <c r="AE15" s="4"/>
      <c r="AF15" s="19"/>
      <c r="AG15" s="56"/>
    </row>
    <row r="16" spans="1:33">
      <c r="A16" s="29">
        <v>9</v>
      </c>
      <c r="B16" s="43" t="s">
        <v>229</v>
      </c>
      <c r="C16" s="31" t="s">
        <v>230</v>
      </c>
      <c r="D16" s="4"/>
      <c r="E16" s="1"/>
      <c r="F16" s="1"/>
      <c r="G16" s="1"/>
      <c r="H16" s="1"/>
      <c r="I16" s="1"/>
      <c r="J16" s="1"/>
      <c r="K16" s="1"/>
      <c r="L16" s="1"/>
      <c r="M16" s="19"/>
      <c r="N16" s="4"/>
      <c r="O16" s="1"/>
      <c r="P16" s="1"/>
      <c r="Q16" s="1"/>
      <c r="R16" s="1"/>
      <c r="S16" s="1"/>
      <c r="T16" s="1"/>
      <c r="U16" s="19"/>
      <c r="V16" s="4"/>
      <c r="W16" s="1"/>
      <c r="X16" s="1"/>
      <c r="Y16" s="19"/>
      <c r="Z16" s="4"/>
      <c r="AA16" s="1"/>
      <c r="AB16" s="1"/>
      <c r="AC16" s="19"/>
      <c r="AD16" s="24"/>
      <c r="AE16" s="4"/>
      <c r="AF16" s="19"/>
      <c r="AG16" s="56"/>
    </row>
    <row r="17" spans="1:33">
      <c r="A17" s="29">
        <v>10</v>
      </c>
      <c r="B17" s="43" t="s">
        <v>231</v>
      </c>
      <c r="C17" s="31" t="s">
        <v>232</v>
      </c>
      <c r="D17" s="4"/>
      <c r="E17" s="1"/>
      <c r="F17" s="1"/>
      <c r="G17" s="1"/>
      <c r="H17" s="1"/>
      <c r="I17" s="1"/>
      <c r="J17" s="1"/>
      <c r="K17" s="1"/>
      <c r="L17" s="1"/>
      <c r="M17" s="19"/>
      <c r="N17" s="4"/>
      <c r="O17" s="1"/>
      <c r="P17" s="1"/>
      <c r="Q17" s="1"/>
      <c r="R17" s="1"/>
      <c r="S17" s="1"/>
      <c r="T17" s="1"/>
      <c r="U17" s="19"/>
      <c r="V17" s="4"/>
      <c r="W17" s="1"/>
      <c r="X17" s="1"/>
      <c r="Y17" s="19"/>
      <c r="Z17" s="4"/>
      <c r="AA17" s="1"/>
      <c r="AB17" s="1"/>
      <c r="AC17" s="19"/>
      <c r="AD17" s="24"/>
      <c r="AE17" s="4"/>
      <c r="AF17" s="19"/>
      <c r="AG17" s="56"/>
    </row>
    <row r="18" spans="1:33">
      <c r="A18" s="29">
        <v>11</v>
      </c>
      <c r="B18" s="33" t="s">
        <v>233</v>
      </c>
      <c r="C18" s="31" t="s">
        <v>234</v>
      </c>
      <c r="D18" s="4"/>
      <c r="E18" s="1"/>
      <c r="F18" s="1"/>
      <c r="G18" s="1"/>
      <c r="H18" s="1"/>
      <c r="I18" s="1"/>
      <c r="J18" s="1"/>
      <c r="K18" s="1"/>
      <c r="L18" s="1"/>
      <c r="M18" s="19"/>
      <c r="N18" s="4"/>
      <c r="O18" s="1"/>
      <c r="P18" s="1"/>
      <c r="Q18" s="1"/>
      <c r="R18" s="1"/>
      <c r="S18" s="1"/>
      <c r="T18" s="1"/>
      <c r="U18" s="19"/>
      <c r="V18" s="4"/>
      <c r="W18" s="1"/>
      <c r="X18" s="1"/>
      <c r="Y18" s="19"/>
      <c r="Z18" s="4"/>
      <c r="AA18" s="1"/>
      <c r="AB18" s="1"/>
      <c r="AC18" s="19"/>
      <c r="AD18" s="24"/>
      <c r="AE18" s="4"/>
      <c r="AF18" s="19"/>
      <c r="AG18" s="56"/>
    </row>
    <row r="19" spans="1:33">
      <c r="A19" s="29">
        <v>12</v>
      </c>
      <c r="B19" s="43" t="s">
        <v>235</v>
      </c>
      <c r="C19" s="44" t="s">
        <v>236</v>
      </c>
      <c r="D19" s="4"/>
      <c r="E19" s="1"/>
      <c r="F19" s="1"/>
      <c r="G19" s="1"/>
      <c r="H19" s="1"/>
      <c r="I19" s="1"/>
      <c r="J19" s="1"/>
      <c r="K19" s="1"/>
      <c r="L19" s="1"/>
      <c r="M19" s="19"/>
      <c r="N19" s="4"/>
      <c r="O19" s="1"/>
      <c r="P19" s="1"/>
      <c r="Q19" s="1"/>
      <c r="R19" s="1"/>
      <c r="S19" s="1"/>
      <c r="T19" s="1"/>
      <c r="U19" s="19"/>
      <c r="V19" s="4"/>
      <c r="W19" s="1"/>
      <c r="X19" s="1"/>
      <c r="Y19" s="19"/>
      <c r="Z19" s="4"/>
      <c r="AA19" s="1"/>
      <c r="AB19" s="1"/>
      <c r="AC19" s="19"/>
      <c r="AD19" s="24"/>
      <c r="AE19" s="4"/>
      <c r="AF19" s="19"/>
      <c r="AG19" s="56"/>
    </row>
    <row r="20" spans="1:33">
      <c r="A20" s="29">
        <v>13</v>
      </c>
      <c r="B20" s="43" t="s">
        <v>237</v>
      </c>
      <c r="C20" s="31" t="s">
        <v>238</v>
      </c>
      <c r="D20" s="4"/>
      <c r="E20" s="1"/>
      <c r="F20" s="1"/>
      <c r="G20" s="1"/>
      <c r="H20" s="1"/>
      <c r="I20" s="1"/>
      <c r="J20" s="1"/>
      <c r="K20" s="1"/>
      <c r="L20" s="1"/>
      <c r="M20" s="19"/>
      <c r="N20" s="4"/>
      <c r="O20" s="1"/>
      <c r="P20" s="1"/>
      <c r="Q20" s="1"/>
      <c r="R20" s="1"/>
      <c r="S20" s="1"/>
      <c r="T20" s="1"/>
      <c r="U20" s="19"/>
      <c r="V20" s="4"/>
      <c r="W20" s="1"/>
      <c r="X20" s="1"/>
      <c r="Y20" s="19"/>
      <c r="Z20" s="4"/>
      <c r="AA20" s="1"/>
      <c r="AB20" s="1"/>
      <c r="AC20" s="19"/>
      <c r="AD20" s="24"/>
      <c r="AE20" s="4"/>
      <c r="AF20" s="19"/>
      <c r="AG20" s="56"/>
    </row>
    <row r="21" spans="1:33">
      <c r="A21" s="29">
        <v>14</v>
      </c>
      <c r="B21" s="47" t="s">
        <v>239</v>
      </c>
      <c r="C21" s="31" t="s">
        <v>240</v>
      </c>
      <c r="D21" s="4"/>
      <c r="E21" s="1"/>
      <c r="F21" s="1"/>
      <c r="G21" s="1"/>
      <c r="H21" s="1"/>
      <c r="I21" s="1"/>
      <c r="J21" s="1"/>
      <c r="K21" s="1"/>
      <c r="L21" s="1"/>
      <c r="M21" s="19"/>
      <c r="N21" s="4"/>
      <c r="O21" s="1"/>
      <c r="P21" s="1"/>
      <c r="Q21" s="1"/>
      <c r="R21" s="1"/>
      <c r="S21" s="1"/>
      <c r="T21" s="1"/>
      <c r="U21" s="19"/>
      <c r="V21" s="4"/>
      <c r="W21" s="1"/>
      <c r="X21" s="1"/>
      <c r="Y21" s="19"/>
      <c r="Z21" s="4"/>
      <c r="AA21" s="1"/>
      <c r="AB21" s="1"/>
      <c r="AC21" s="19"/>
      <c r="AD21" s="24"/>
      <c r="AE21" s="4"/>
      <c r="AF21" s="19"/>
      <c r="AG21" s="56"/>
    </row>
    <row r="22" spans="1:33">
      <c r="A22" s="29">
        <v>15</v>
      </c>
      <c r="B22" s="32" t="s">
        <v>241</v>
      </c>
      <c r="C22" s="31" t="s">
        <v>242</v>
      </c>
      <c r="D22" s="4"/>
      <c r="E22" s="1"/>
      <c r="F22" s="1"/>
      <c r="G22" s="1"/>
      <c r="H22" s="1"/>
      <c r="I22" s="1"/>
      <c r="J22" s="1"/>
      <c r="K22" s="1"/>
      <c r="L22" s="1"/>
      <c r="M22" s="19"/>
      <c r="N22" s="4"/>
      <c r="O22" s="1"/>
      <c r="P22" s="1"/>
      <c r="Q22" s="1"/>
      <c r="R22" s="1"/>
      <c r="S22" s="1"/>
      <c r="T22" s="1"/>
      <c r="U22" s="19"/>
      <c r="V22" s="4"/>
      <c r="W22" s="1"/>
      <c r="X22" s="1"/>
      <c r="Y22" s="19"/>
      <c r="Z22" s="4"/>
      <c r="AA22" s="1"/>
      <c r="AB22" s="1"/>
      <c r="AC22" s="19"/>
      <c r="AD22" s="24"/>
      <c r="AE22" s="4"/>
      <c r="AF22" s="19"/>
      <c r="AG22" s="56"/>
    </row>
    <row r="23" spans="1:33">
      <c r="A23" s="29">
        <v>16</v>
      </c>
      <c r="B23" s="43" t="s">
        <v>243</v>
      </c>
      <c r="C23" s="44" t="s">
        <v>244</v>
      </c>
      <c r="D23" s="4"/>
      <c r="E23" s="1"/>
      <c r="F23" s="1"/>
      <c r="G23" s="1"/>
      <c r="H23" s="1"/>
      <c r="I23" s="1"/>
      <c r="J23" s="1"/>
      <c r="K23" s="1"/>
      <c r="L23" s="1"/>
      <c r="M23" s="19"/>
      <c r="N23" s="4"/>
      <c r="O23" s="1"/>
      <c r="P23" s="1"/>
      <c r="Q23" s="1"/>
      <c r="R23" s="1"/>
      <c r="S23" s="1"/>
      <c r="T23" s="1"/>
      <c r="U23" s="19"/>
      <c r="V23" s="4"/>
      <c r="W23" s="1"/>
      <c r="X23" s="1"/>
      <c r="Y23" s="19"/>
      <c r="Z23" s="4"/>
      <c r="AA23" s="1"/>
      <c r="AB23" s="1"/>
      <c r="AC23" s="19"/>
      <c r="AD23" s="24"/>
      <c r="AE23" s="4"/>
      <c r="AF23" s="19"/>
      <c r="AG23" s="56"/>
    </row>
    <row r="24" spans="1:33">
      <c r="A24" s="29">
        <v>17</v>
      </c>
      <c r="B24" s="43" t="s">
        <v>245</v>
      </c>
      <c r="C24" s="31" t="s">
        <v>246</v>
      </c>
      <c r="D24" s="4"/>
      <c r="E24" s="1"/>
      <c r="F24" s="1"/>
      <c r="G24" s="1"/>
      <c r="H24" s="1"/>
      <c r="I24" s="1"/>
      <c r="J24" s="1"/>
      <c r="K24" s="1"/>
      <c r="L24" s="1"/>
      <c r="M24" s="19"/>
      <c r="N24" s="4"/>
      <c r="O24" s="1"/>
      <c r="P24" s="1"/>
      <c r="Q24" s="1"/>
      <c r="R24" s="1"/>
      <c r="S24" s="1"/>
      <c r="T24" s="1"/>
      <c r="U24" s="19"/>
      <c r="V24" s="4"/>
      <c r="W24" s="1"/>
      <c r="X24" s="1"/>
      <c r="Y24" s="19"/>
      <c r="Z24" s="4"/>
      <c r="AA24" s="1"/>
      <c r="AB24" s="1"/>
      <c r="AC24" s="19"/>
      <c r="AD24" s="24"/>
      <c r="AE24" s="4"/>
      <c r="AF24" s="19"/>
      <c r="AG24" s="56"/>
    </row>
    <row r="25" spans="1:33">
      <c r="A25" s="29">
        <v>18</v>
      </c>
      <c r="B25" s="43" t="s">
        <v>247</v>
      </c>
      <c r="C25" s="31" t="s">
        <v>248</v>
      </c>
      <c r="D25" s="4"/>
      <c r="E25" s="1"/>
      <c r="F25" s="1"/>
      <c r="G25" s="1"/>
      <c r="H25" s="1"/>
      <c r="I25" s="1"/>
      <c r="J25" s="1"/>
      <c r="K25" s="1"/>
      <c r="L25" s="1"/>
      <c r="M25" s="19"/>
      <c r="N25" s="4"/>
      <c r="O25" s="1"/>
      <c r="P25" s="1"/>
      <c r="Q25" s="1"/>
      <c r="R25" s="1"/>
      <c r="S25" s="1"/>
      <c r="T25" s="1"/>
      <c r="U25" s="19"/>
      <c r="V25" s="4"/>
      <c r="W25" s="1"/>
      <c r="X25" s="1"/>
      <c r="Y25" s="19"/>
      <c r="Z25" s="4"/>
      <c r="AA25" s="1"/>
      <c r="AB25" s="1"/>
      <c r="AC25" s="19"/>
      <c r="AD25" s="24"/>
      <c r="AE25" s="4"/>
      <c r="AF25" s="19"/>
      <c r="AG25" s="56"/>
    </row>
    <row r="26" spans="1:33">
      <c r="A26" s="29">
        <v>19</v>
      </c>
      <c r="B26" s="43" t="s">
        <v>249</v>
      </c>
      <c r="C26" s="44" t="s">
        <v>250</v>
      </c>
      <c r="D26" s="4"/>
      <c r="E26" s="1"/>
      <c r="F26" s="1"/>
      <c r="G26" s="1"/>
      <c r="H26" s="1"/>
      <c r="I26" s="1"/>
      <c r="J26" s="1"/>
      <c r="K26" s="1"/>
      <c r="L26" s="1"/>
      <c r="M26" s="19"/>
      <c r="N26" s="4"/>
      <c r="O26" s="1"/>
      <c r="P26" s="1"/>
      <c r="Q26" s="1"/>
      <c r="R26" s="1"/>
      <c r="S26" s="1"/>
      <c r="T26" s="1"/>
      <c r="U26" s="19"/>
      <c r="V26" s="4"/>
      <c r="W26" s="1"/>
      <c r="X26" s="1"/>
      <c r="Y26" s="19"/>
      <c r="Z26" s="4"/>
      <c r="AA26" s="1"/>
      <c r="AB26" s="1"/>
      <c r="AC26" s="19"/>
      <c r="AD26" s="24"/>
      <c r="AE26" s="4"/>
      <c r="AF26" s="19"/>
      <c r="AG26" s="56"/>
    </row>
    <row r="27" spans="1:33">
      <c r="A27" s="29">
        <v>20</v>
      </c>
      <c r="B27" s="32" t="s">
        <v>251</v>
      </c>
      <c r="C27" s="31" t="s">
        <v>240</v>
      </c>
      <c r="D27" s="4"/>
      <c r="E27" s="1"/>
      <c r="F27" s="1"/>
      <c r="G27" s="1"/>
      <c r="H27" s="1"/>
      <c r="I27" s="1"/>
      <c r="J27" s="1"/>
      <c r="K27" s="1"/>
      <c r="L27" s="1"/>
      <c r="M27" s="19"/>
      <c r="N27" s="4"/>
      <c r="O27" s="1"/>
      <c r="P27" s="1"/>
      <c r="Q27" s="1"/>
      <c r="R27" s="1"/>
      <c r="S27" s="1"/>
      <c r="T27" s="1"/>
      <c r="U27" s="19"/>
      <c r="V27" s="4"/>
      <c r="W27" s="1"/>
      <c r="X27" s="1"/>
      <c r="Y27" s="19"/>
      <c r="Z27" s="4"/>
      <c r="AA27" s="1"/>
      <c r="AB27" s="1"/>
      <c r="AC27" s="19"/>
      <c r="AD27" s="24"/>
      <c r="AE27" s="4"/>
      <c r="AF27" s="19"/>
      <c r="AG27" s="56"/>
    </row>
    <row r="28" spans="1:33">
      <c r="A28" s="29">
        <v>21</v>
      </c>
      <c r="B28" s="43" t="s">
        <v>252</v>
      </c>
      <c r="C28" s="31" t="s">
        <v>253</v>
      </c>
      <c r="D28" s="4"/>
      <c r="E28" s="1"/>
      <c r="F28" s="1"/>
      <c r="G28" s="1"/>
      <c r="H28" s="1"/>
      <c r="I28" s="1"/>
      <c r="J28" s="1"/>
      <c r="K28" s="1"/>
      <c r="L28" s="1"/>
      <c r="M28" s="19"/>
      <c r="N28" s="4"/>
      <c r="O28" s="1"/>
      <c r="P28" s="1"/>
      <c r="Q28" s="1"/>
      <c r="R28" s="1"/>
      <c r="S28" s="1"/>
      <c r="T28" s="1"/>
      <c r="U28" s="19"/>
      <c r="V28" s="4"/>
      <c r="W28" s="1"/>
      <c r="X28" s="1"/>
      <c r="Y28" s="19"/>
      <c r="Z28" s="4"/>
      <c r="AA28" s="1"/>
      <c r="AB28" s="1"/>
      <c r="AC28" s="19"/>
      <c r="AD28" s="24"/>
      <c r="AE28" s="4"/>
      <c r="AF28" s="19"/>
      <c r="AG28" s="56"/>
    </row>
    <row r="29" spans="1:33">
      <c r="A29" s="29">
        <v>22</v>
      </c>
      <c r="B29" s="45" t="s">
        <v>254</v>
      </c>
      <c r="C29" s="46" t="s">
        <v>255</v>
      </c>
      <c r="D29" s="4"/>
      <c r="E29" s="1"/>
      <c r="F29" s="1"/>
      <c r="G29" s="1"/>
      <c r="H29" s="1"/>
      <c r="I29" s="1"/>
      <c r="J29" s="1"/>
      <c r="K29" s="1"/>
      <c r="L29" s="1"/>
      <c r="M29" s="19"/>
      <c r="N29" s="4"/>
      <c r="O29" s="1"/>
      <c r="P29" s="1"/>
      <c r="Q29" s="1"/>
      <c r="R29" s="1"/>
      <c r="S29" s="1"/>
      <c r="T29" s="1"/>
      <c r="U29" s="19"/>
      <c r="V29" s="4"/>
      <c r="W29" s="1"/>
      <c r="X29" s="1"/>
      <c r="Y29" s="19"/>
      <c r="Z29" s="4"/>
      <c r="AA29" s="1"/>
      <c r="AB29" s="1"/>
      <c r="AC29" s="19"/>
      <c r="AD29" s="24"/>
      <c r="AE29" s="4"/>
      <c r="AF29" s="19"/>
      <c r="AG29" s="56"/>
    </row>
    <row r="30" spans="1:33">
      <c r="A30" s="29">
        <v>23</v>
      </c>
      <c r="B30" s="32" t="s">
        <v>256</v>
      </c>
      <c r="C30" s="31" t="s">
        <v>257</v>
      </c>
      <c r="D30" s="4"/>
      <c r="E30" s="1"/>
      <c r="F30" s="1"/>
      <c r="G30" s="1"/>
      <c r="H30" s="1"/>
      <c r="I30" s="1"/>
      <c r="J30" s="1"/>
      <c r="K30" s="1"/>
      <c r="L30" s="1"/>
      <c r="M30" s="19"/>
      <c r="N30" s="4"/>
      <c r="O30" s="1"/>
      <c r="P30" s="1"/>
      <c r="Q30" s="1"/>
      <c r="R30" s="1"/>
      <c r="S30" s="1"/>
      <c r="T30" s="1"/>
      <c r="U30" s="19"/>
      <c r="V30" s="4"/>
      <c r="W30" s="1"/>
      <c r="X30" s="1"/>
      <c r="Y30" s="19"/>
      <c r="Z30" s="4"/>
      <c r="AA30" s="1"/>
      <c r="AB30" s="1"/>
      <c r="AC30" s="19"/>
      <c r="AD30" s="24"/>
      <c r="AE30" s="4"/>
      <c r="AF30" s="19"/>
      <c r="AG30" s="56"/>
    </row>
    <row r="31" spans="1:33">
      <c r="A31" s="29">
        <v>24</v>
      </c>
      <c r="B31" s="43" t="s">
        <v>258</v>
      </c>
      <c r="C31" s="31" t="s">
        <v>259</v>
      </c>
      <c r="D31" s="4"/>
      <c r="E31" s="1"/>
      <c r="F31" s="1"/>
      <c r="G31" s="1"/>
      <c r="H31" s="1"/>
      <c r="I31" s="1"/>
      <c r="J31" s="1"/>
      <c r="K31" s="1"/>
      <c r="L31" s="1"/>
      <c r="M31" s="19"/>
      <c r="N31" s="4"/>
      <c r="O31" s="1"/>
      <c r="P31" s="1"/>
      <c r="Q31" s="1"/>
      <c r="R31" s="1"/>
      <c r="S31" s="1"/>
      <c r="T31" s="1"/>
      <c r="U31" s="19"/>
      <c r="V31" s="4"/>
      <c r="W31" s="1"/>
      <c r="X31" s="1"/>
      <c r="Y31" s="19"/>
      <c r="Z31" s="4"/>
      <c r="AA31" s="1"/>
      <c r="AB31" s="1"/>
      <c r="AC31" s="19"/>
      <c r="AD31" s="24"/>
      <c r="AE31" s="4"/>
      <c r="AF31" s="19"/>
      <c r="AG31" s="56"/>
    </row>
    <row r="32" spans="1:33">
      <c r="A32" s="29">
        <v>25</v>
      </c>
      <c r="B32" s="33" t="s">
        <v>260</v>
      </c>
      <c r="C32" s="31" t="s">
        <v>261</v>
      </c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19"/>
      <c r="Z32" s="4"/>
      <c r="AA32" s="1"/>
      <c r="AB32" s="1"/>
      <c r="AC32" s="19"/>
      <c r="AD32" s="24"/>
      <c r="AE32" s="4"/>
      <c r="AF32" s="19"/>
      <c r="AG32" s="56"/>
    </row>
    <row r="33" spans="1:33">
      <c r="A33" s="29">
        <v>26</v>
      </c>
      <c r="B33" s="43" t="s">
        <v>262</v>
      </c>
      <c r="C33" s="31" t="s">
        <v>263</v>
      </c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56"/>
    </row>
    <row r="34" spans="1:33">
      <c r="A34" s="29">
        <v>27</v>
      </c>
      <c r="B34" s="43" t="s">
        <v>264</v>
      </c>
      <c r="C34" s="44" t="s">
        <v>265</v>
      </c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56"/>
    </row>
    <row r="35" spans="1:33">
      <c r="A35" s="29">
        <v>28</v>
      </c>
      <c r="B35" s="32" t="s">
        <v>266</v>
      </c>
      <c r="C35" s="31" t="s">
        <v>267</v>
      </c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56"/>
    </row>
    <row r="36" spans="1:33">
      <c r="A36" s="29">
        <v>29</v>
      </c>
      <c r="B36" s="43" t="s">
        <v>268</v>
      </c>
      <c r="C36" s="31" t="s">
        <v>269</v>
      </c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56"/>
    </row>
    <row r="37" spans="1:33" ht="15.75" thickBot="1">
      <c r="A37" s="29"/>
      <c r="B37" s="43"/>
      <c r="C37" s="31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57"/>
    </row>
    <row r="38" spans="1:33" ht="101.25" customHeight="1" thickBot="1">
      <c r="A38" s="59" t="s">
        <v>26</v>
      </c>
      <c r="B38" s="60"/>
      <c r="C38" s="16" t="s">
        <v>25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A38:B38"/>
    <mergeCell ref="AF5:AF7"/>
    <mergeCell ref="AG5:AG7"/>
    <mergeCell ref="D6:M6"/>
    <mergeCell ref="N6:U6"/>
    <mergeCell ref="V6:Y6"/>
    <mergeCell ref="Z6:AC6"/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8"/>
  <sheetViews>
    <sheetView workbookViewId="0">
      <selection activeCell="Z27" sqref="Z27"/>
    </sheetView>
  </sheetViews>
  <sheetFormatPr baseColWidth="10" defaultRowHeight="15"/>
  <cols>
    <col min="1" max="1" width="4.85546875" customWidth="1"/>
    <col min="2" max="3" width="22.28515625" customWidth="1"/>
    <col min="4" max="12" width="4.42578125" customWidth="1"/>
    <col min="13" max="13" width="5.5703125" customWidth="1"/>
    <col min="14" max="20" width="4.42578125" customWidth="1"/>
    <col min="21" max="21" width="5.5703125" customWidth="1"/>
    <col min="22" max="24" width="4.42578125" customWidth="1"/>
    <col min="25" max="25" width="5.5703125" customWidth="1"/>
    <col min="26" max="28" width="4.42578125" customWidth="1"/>
    <col min="29" max="29" width="5.85546875" customWidth="1"/>
    <col min="30" max="30" width="5.42578125" customWidth="1"/>
    <col min="31" max="31" width="5.5703125" customWidth="1"/>
    <col min="32" max="32" width="5" customWidth="1"/>
    <col min="33" max="33" width="6.5703125" customWidth="1"/>
  </cols>
  <sheetData>
    <row r="1" spans="1:33" ht="17.25">
      <c r="B1" s="72" t="s">
        <v>11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</row>
    <row r="3" spans="1:33" s="3" customFormat="1" ht="15.75">
      <c r="B3" s="28" t="s">
        <v>271</v>
      </c>
      <c r="C3" s="2" t="s">
        <v>71</v>
      </c>
      <c r="D3" t="s">
        <v>387</v>
      </c>
      <c r="J3" s="3" t="s">
        <v>12</v>
      </c>
      <c r="U3" s="27" t="s">
        <v>386</v>
      </c>
      <c r="AE3" s="12" t="s">
        <v>22</v>
      </c>
      <c r="AF3" s="12"/>
    </row>
    <row r="4" spans="1:33" ht="15.75" thickBot="1">
      <c r="A4" s="2"/>
    </row>
    <row r="5" spans="1:33" ht="21" customHeight="1">
      <c r="A5" s="73" t="s">
        <v>0</v>
      </c>
      <c r="B5" s="76" t="s">
        <v>1</v>
      </c>
      <c r="C5" s="79" t="s">
        <v>2</v>
      </c>
      <c r="D5" s="82" t="s">
        <v>13</v>
      </c>
      <c r="E5" s="83"/>
      <c r="F5" s="83"/>
      <c r="G5" s="83"/>
      <c r="H5" s="83"/>
      <c r="I5" s="83"/>
      <c r="J5" s="83"/>
      <c r="K5" s="83"/>
      <c r="L5" s="83"/>
      <c r="M5" s="84"/>
      <c r="N5" s="82" t="s">
        <v>15</v>
      </c>
      <c r="O5" s="83"/>
      <c r="P5" s="83"/>
      <c r="Q5" s="83"/>
      <c r="R5" s="83"/>
      <c r="S5" s="83"/>
      <c r="T5" s="83"/>
      <c r="U5" s="84"/>
      <c r="V5" s="85" t="s">
        <v>17</v>
      </c>
      <c r="W5" s="86"/>
      <c r="X5" s="86"/>
      <c r="Y5" s="87"/>
      <c r="Z5" s="82" t="s">
        <v>19</v>
      </c>
      <c r="AA5" s="83"/>
      <c r="AB5" s="83"/>
      <c r="AC5" s="83"/>
      <c r="AD5" s="88">
        <v>0.8</v>
      </c>
      <c r="AE5" s="91" t="s">
        <v>20</v>
      </c>
      <c r="AF5" s="61">
        <v>0.2</v>
      </c>
      <c r="AG5" s="63" t="s">
        <v>23</v>
      </c>
    </row>
    <row r="6" spans="1:33" ht="16.5" customHeight="1">
      <c r="A6" s="74"/>
      <c r="B6" s="77"/>
      <c r="C6" s="80"/>
      <c r="D6" s="66" t="s">
        <v>14</v>
      </c>
      <c r="E6" s="67"/>
      <c r="F6" s="67"/>
      <c r="G6" s="67"/>
      <c r="H6" s="67"/>
      <c r="I6" s="67"/>
      <c r="J6" s="67"/>
      <c r="K6" s="67"/>
      <c r="L6" s="67"/>
      <c r="M6" s="68"/>
      <c r="N6" s="66" t="s">
        <v>16</v>
      </c>
      <c r="O6" s="67"/>
      <c r="P6" s="67"/>
      <c r="Q6" s="67"/>
      <c r="R6" s="67"/>
      <c r="S6" s="67"/>
      <c r="T6" s="67"/>
      <c r="U6" s="68"/>
      <c r="V6" s="69" t="s">
        <v>18</v>
      </c>
      <c r="W6" s="70"/>
      <c r="X6" s="70"/>
      <c r="Y6" s="71"/>
      <c r="Z6" s="69" t="s">
        <v>24</v>
      </c>
      <c r="AA6" s="70"/>
      <c r="AB6" s="70"/>
      <c r="AC6" s="70"/>
      <c r="AD6" s="89"/>
      <c r="AE6" s="92"/>
      <c r="AF6" s="62"/>
      <c r="AG6" s="64"/>
    </row>
    <row r="7" spans="1:33" ht="39" customHeight="1" thickBot="1">
      <c r="A7" s="75"/>
      <c r="B7" s="78"/>
      <c r="C7" s="81"/>
      <c r="D7" s="5"/>
      <c r="E7" s="6"/>
      <c r="F7" s="6"/>
      <c r="G7" s="6"/>
      <c r="H7" s="6"/>
      <c r="I7" s="6"/>
      <c r="J7" s="6"/>
      <c r="K7" s="6"/>
      <c r="L7" s="6"/>
      <c r="M7" s="17" t="s">
        <v>21</v>
      </c>
      <c r="N7" s="5"/>
      <c r="O7" s="6"/>
      <c r="P7" s="6"/>
      <c r="Q7" s="6"/>
      <c r="R7" s="6"/>
      <c r="S7" s="6"/>
      <c r="T7" s="6"/>
      <c r="U7" s="17" t="s">
        <v>21</v>
      </c>
      <c r="V7" s="5"/>
      <c r="W7" s="6"/>
      <c r="X7" s="6"/>
      <c r="Y7" s="17" t="s">
        <v>21</v>
      </c>
      <c r="Z7" s="5"/>
      <c r="AA7" s="6"/>
      <c r="AB7" s="6"/>
      <c r="AC7" s="22" t="s">
        <v>21</v>
      </c>
      <c r="AD7" s="90"/>
      <c r="AE7" s="92"/>
      <c r="AF7" s="62"/>
      <c r="AG7" s="65"/>
    </row>
    <row r="8" spans="1:33">
      <c r="A8" s="29">
        <v>1</v>
      </c>
      <c r="B8" s="33" t="s">
        <v>272</v>
      </c>
      <c r="C8" s="31" t="s">
        <v>273</v>
      </c>
      <c r="D8" s="8">
        <v>9</v>
      </c>
      <c r="E8" s="9">
        <v>8</v>
      </c>
      <c r="F8" s="9">
        <v>10</v>
      </c>
      <c r="G8" s="9"/>
      <c r="H8" s="9"/>
      <c r="I8" s="9"/>
      <c r="J8" s="9"/>
      <c r="K8" s="9"/>
      <c r="L8" s="9"/>
      <c r="M8" s="51">
        <f>AVERAGE(D8:L8)</f>
        <v>9</v>
      </c>
      <c r="N8" s="8">
        <v>8</v>
      </c>
      <c r="O8" s="9">
        <v>9</v>
      </c>
      <c r="P8" s="9"/>
      <c r="Q8" s="9"/>
      <c r="R8" s="9"/>
      <c r="S8" s="9"/>
      <c r="T8" s="9"/>
      <c r="U8" s="51">
        <f>AVERAGE(N8:T8)</f>
        <v>8.5</v>
      </c>
      <c r="V8" s="8">
        <v>10</v>
      </c>
      <c r="W8" s="9"/>
      <c r="X8" s="9"/>
      <c r="Y8" s="51">
        <f>AVERAGE(V8:X8)</f>
        <v>10</v>
      </c>
      <c r="Z8" s="8">
        <v>10</v>
      </c>
      <c r="AA8" s="9"/>
      <c r="AB8" s="9"/>
      <c r="AC8" s="51">
        <f>AVERAGE(Z8:AB8)</f>
        <v>10</v>
      </c>
      <c r="AD8" s="53">
        <f>(((+M8+U8+Y8+AC8)/4)*0.8)</f>
        <v>7.5</v>
      </c>
      <c r="AE8" s="54">
        <v>9.5</v>
      </c>
      <c r="AF8" s="52">
        <f>+AE8*0.2</f>
        <v>1.9000000000000001</v>
      </c>
      <c r="AG8" s="55">
        <f>+AD8+AF8</f>
        <v>9.4</v>
      </c>
    </row>
    <row r="9" spans="1:33">
      <c r="A9" s="29">
        <v>2</v>
      </c>
      <c r="B9" s="33" t="s">
        <v>274</v>
      </c>
      <c r="C9" s="31" t="s">
        <v>275</v>
      </c>
      <c r="D9" s="8">
        <v>8</v>
      </c>
      <c r="E9" s="9">
        <v>9</v>
      </c>
      <c r="F9" s="9">
        <v>9</v>
      </c>
      <c r="G9" s="9"/>
      <c r="H9" s="9"/>
      <c r="I9" s="9"/>
      <c r="J9" s="9"/>
      <c r="K9" s="9"/>
      <c r="L9" s="9"/>
      <c r="M9" s="51">
        <f t="shared" ref="M9:M25" si="0">AVERAGE(D9:L9)</f>
        <v>8.6666666666666661</v>
      </c>
      <c r="N9" s="8">
        <v>9</v>
      </c>
      <c r="O9" s="9">
        <v>9</v>
      </c>
      <c r="P9" s="9"/>
      <c r="Q9" s="9"/>
      <c r="R9" s="9"/>
      <c r="S9" s="9"/>
      <c r="T9" s="9"/>
      <c r="U9" s="51">
        <f t="shared" ref="U9:U25" si="1">AVERAGE(N9:T9)</f>
        <v>9</v>
      </c>
      <c r="V9" s="8">
        <v>8</v>
      </c>
      <c r="W9" s="9"/>
      <c r="X9" s="9"/>
      <c r="Y9" s="51">
        <f t="shared" ref="Y9:Y25" si="2">AVERAGE(V9:X9)</f>
        <v>8</v>
      </c>
      <c r="Z9" s="8">
        <v>9</v>
      </c>
      <c r="AA9" s="9"/>
      <c r="AB9" s="9"/>
      <c r="AC9" s="51">
        <f t="shared" ref="AC9:AC25" si="3">AVERAGE(Z9:AB9)</f>
        <v>9</v>
      </c>
      <c r="AD9" s="53">
        <f t="shared" ref="AD9:AD25" si="4">(((+M9+U9+Y9+AC9)/4)*0.8)</f>
        <v>6.9333333333333336</v>
      </c>
      <c r="AE9" s="54">
        <v>9</v>
      </c>
      <c r="AF9" s="52">
        <f t="shared" ref="AF9:AF25" si="5">+AE9*0.2</f>
        <v>1.8</v>
      </c>
      <c r="AG9" s="55">
        <f t="shared" ref="AG9:AG25" si="6">+AD9+AF9</f>
        <v>8.7333333333333343</v>
      </c>
    </row>
    <row r="10" spans="1:33">
      <c r="A10" s="29">
        <v>3</v>
      </c>
      <c r="B10" s="44" t="s">
        <v>276</v>
      </c>
      <c r="C10" s="44" t="s">
        <v>277</v>
      </c>
      <c r="D10" s="8">
        <v>10</v>
      </c>
      <c r="E10" s="9">
        <v>8</v>
      </c>
      <c r="F10" s="9">
        <v>8</v>
      </c>
      <c r="G10" s="9"/>
      <c r="H10" s="9"/>
      <c r="I10" s="9"/>
      <c r="J10" s="9"/>
      <c r="K10" s="9"/>
      <c r="L10" s="9"/>
      <c r="M10" s="51">
        <f t="shared" si="0"/>
        <v>8.6666666666666661</v>
      </c>
      <c r="N10" s="8">
        <v>9</v>
      </c>
      <c r="O10" s="9">
        <v>9</v>
      </c>
      <c r="P10" s="9"/>
      <c r="Q10" s="9"/>
      <c r="R10" s="9"/>
      <c r="S10" s="9"/>
      <c r="T10" s="9"/>
      <c r="U10" s="51">
        <f t="shared" si="1"/>
        <v>9</v>
      </c>
      <c r="V10" s="8">
        <v>9</v>
      </c>
      <c r="W10" s="9"/>
      <c r="X10" s="9"/>
      <c r="Y10" s="51">
        <f t="shared" si="2"/>
        <v>9</v>
      </c>
      <c r="Z10" s="8">
        <v>9</v>
      </c>
      <c r="AA10" s="9"/>
      <c r="AB10" s="9"/>
      <c r="AC10" s="51">
        <f t="shared" si="3"/>
        <v>9</v>
      </c>
      <c r="AD10" s="53">
        <f t="shared" si="4"/>
        <v>7.1333333333333329</v>
      </c>
      <c r="AE10" s="54"/>
      <c r="AF10" s="52">
        <f t="shared" si="5"/>
        <v>0</v>
      </c>
      <c r="AG10" s="55">
        <f t="shared" si="6"/>
        <v>7.1333333333333329</v>
      </c>
    </row>
    <row r="11" spans="1:33">
      <c r="A11" s="29">
        <v>4</v>
      </c>
      <c r="B11" s="33" t="s">
        <v>119</v>
      </c>
      <c r="C11" s="44" t="s">
        <v>278</v>
      </c>
      <c r="D11" s="8">
        <v>10</v>
      </c>
      <c r="E11" s="9">
        <v>9</v>
      </c>
      <c r="F11" s="9">
        <v>10</v>
      </c>
      <c r="G11" s="9"/>
      <c r="H11" s="9"/>
      <c r="I11" s="9"/>
      <c r="J11" s="9"/>
      <c r="K11" s="9"/>
      <c r="L11" s="9"/>
      <c r="M11" s="51">
        <f t="shared" si="0"/>
        <v>9.6666666666666661</v>
      </c>
      <c r="N11" s="8">
        <v>10</v>
      </c>
      <c r="O11" s="9">
        <v>9</v>
      </c>
      <c r="P11" s="9"/>
      <c r="Q11" s="9"/>
      <c r="R11" s="9"/>
      <c r="S11" s="9"/>
      <c r="T11" s="9"/>
      <c r="U11" s="51">
        <f t="shared" si="1"/>
        <v>9.5</v>
      </c>
      <c r="V11" s="8">
        <v>10</v>
      </c>
      <c r="W11" s="9"/>
      <c r="X11" s="9"/>
      <c r="Y11" s="51">
        <f t="shared" si="2"/>
        <v>10</v>
      </c>
      <c r="Z11" s="8">
        <v>8</v>
      </c>
      <c r="AA11" s="9"/>
      <c r="AB11" s="9"/>
      <c r="AC11" s="51">
        <f t="shared" si="3"/>
        <v>8</v>
      </c>
      <c r="AD11" s="53">
        <f t="shared" si="4"/>
        <v>7.4333333333333336</v>
      </c>
      <c r="AE11" s="54">
        <v>9.3000000000000007</v>
      </c>
      <c r="AF11" s="52">
        <f t="shared" si="5"/>
        <v>1.8600000000000003</v>
      </c>
      <c r="AG11" s="55">
        <f t="shared" si="6"/>
        <v>9.293333333333333</v>
      </c>
    </row>
    <row r="12" spans="1:33">
      <c r="A12" s="29">
        <v>5</v>
      </c>
      <c r="B12" s="33" t="s">
        <v>279</v>
      </c>
      <c r="C12" s="31" t="s">
        <v>280</v>
      </c>
      <c r="D12" s="8">
        <v>10</v>
      </c>
      <c r="E12" s="9">
        <v>9</v>
      </c>
      <c r="F12" s="9">
        <v>9</v>
      </c>
      <c r="G12" s="9"/>
      <c r="H12" s="9"/>
      <c r="I12" s="9"/>
      <c r="J12" s="9"/>
      <c r="K12" s="9"/>
      <c r="L12" s="9"/>
      <c r="M12" s="51">
        <f t="shared" si="0"/>
        <v>9.3333333333333339</v>
      </c>
      <c r="N12" s="8">
        <v>9</v>
      </c>
      <c r="O12" s="9">
        <v>8</v>
      </c>
      <c r="P12" s="9"/>
      <c r="Q12" s="9"/>
      <c r="R12" s="9"/>
      <c r="S12" s="9"/>
      <c r="T12" s="9"/>
      <c r="U12" s="51">
        <f t="shared" si="1"/>
        <v>8.5</v>
      </c>
      <c r="V12" s="8">
        <v>9</v>
      </c>
      <c r="W12" s="9"/>
      <c r="X12" s="9"/>
      <c r="Y12" s="51">
        <f t="shared" si="2"/>
        <v>9</v>
      </c>
      <c r="Z12" s="8">
        <v>8</v>
      </c>
      <c r="AA12" s="9"/>
      <c r="AB12" s="9"/>
      <c r="AC12" s="51">
        <f t="shared" si="3"/>
        <v>8</v>
      </c>
      <c r="AD12" s="53">
        <f t="shared" si="4"/>
        <v>6.9666666666666677</v>
      </c>
      <c r="AE12" s="54">
        <v>8.6999999999999993</v>
      </c>
      <c r="AF12" s="52">
        <f t="shared" si="5"/>
        <v>1.74</v>
      </c>
      <c r="AG12" s="55">
        <f t="shared" si="6"/>
        <v>8.706666666666667</v>
      </c>
    </row>
    <row r="13" spans="1:33">
      <c r="A13" s="29">
        <v>6</v>
      </c>
      <c r="B13" s="33" t="s">
        <v>281</v>
      </c>
      <c r="C13" s="44" t="s">
        <v>282</v>
      </c>
      <c r="D13" s="8">
        <v>10</v>
      </c>
      <c r="E13" s="9">
        <v>9.6999999999999993</v>
      </c>
      <c r="F13" s="9">
        <v>10</v>
      </c>
      <c r="G13" s="9"/>
      <c r="H13" s="9"/>
      <c r="I13" s="9"/>
      <c r="J13" s="9"/>
      <c r="K13" s="9"/>
      <c r="L13" s="9"/>
      <c r="M13" s="51">
        <f t="shared" si="0"/>
        <v>9.9</v>
      </c>
      <c r="N13" s="8">
        <v>10</v>
      </c>
      <c r="O13" s="9">
        <v>9.8000000000000007</v>
      </c>
      <c r="P13" s="9"/>
      <c r="Q13" s="9"/>
      <c r="R13" s="9"/>
      <c r="S13" s="9"/>
      <c r="T13" s="9"/>
      <c r="U13" s="51">
        <f t="shared" si="1"/>
        <v>9.9</v>
      </c>
      <c r="V13" s="8">
        <v>10</v>
      </c>
      <c r="W13" s="9"/>
      <c r="X13" s="9"/>
      <c r="Y13" s="51">
        <f t="shared" si="2"/>
        <v>10</v>
      </c>
      <c r="Z13" s="8">
        <v>10</v>
      </c>
      <c r="AA13" s="9"/>
      <c r="AB13" s="9"/>
      <c r="AC13" s="51">
        <f t="shared" si="3"/>
        <v>10</v>
      </c>
      <c r="AD13" s="53">
        <f t="shared" si="4"/>
        <v>7.96</v>
      </c>
      <c r="AE13" s="54">
        <v>9.5</v>
      </c>
      <c r="AF13" s="52">
        <f t="shared" si="5"/>
        <v>1.9000000000000001</v>
      </c>
      <c r="AG13" s="55">
        <f t="shared" si="6"/>
        <v>9.86</v>
      </c>
    </row>
    <row r="14" spans="1:33">
      <c r="A14" s="29">
        <v>7</v>
      </c>
      <c r="B14" s="33" t="s">
        <v>283</v>
      </c>
      <c r="C14" s="31" t="s">
        <v>284</v>
      </c>
      <c r="D14" s="8">
        <v>9</v>
      </c>
      <c r="E14" s="9">
        <v>8</v>
      </c>
      <c r="F14" s="9">
        <v>9</v>
      </c>
      <c r="G14" s="9"/>
      <c r="H14" s="9"/>
      <c r="I14" s="9"/>
      <c r="J14" s="9"/>
      <c r="K14" s="9"/>
      <c r="L14" s="9"/>
      <c r="M14" s="51">
        <f t="shared" si="0"/>
        <v>8.6666666666666661</v>
      </c>
      <c r="N14" s="8">
        <v>9</v>
      </c>
      <c r="O14" s="9">
        <v>9</v>
      </c>
      <c r="P14" s="9"/>
      <c r="Q14" s="9"/>
      <c r="R14" s="9"/>
      <c r="S14" s="9"/>
      <c r="T14" s="9"/>
      <c r="U14" s="51">
        <f t="shared" si="1"/>
        <v>9</v>
      </c>
      <c r="V14" s="8">
        <v>10</v>
      </c>
      <c r="W14" s="9"/>
      <c r="X14" s="9"/>
      <c r="Y14" s="51">
        <f t="shared" si="2"/>
        <v>10</v>
      </c>
      <c r="Z14" s="8">
        <v>9</v>
      </c>
      <c r="AA14" s="9"/>
      <c r="AB14" s="9"/>
      <c r="AC14" s="51">
        <f t="shared" si="3"/>
        <v>9</v>
      </c>
      <c r="AD14" s="53">
        <f t="shared" si="4"/>
        <v>7.333333333333333</v>
      </c>
      <c r="AE14" s="54">
        <v>9.3000000000000007</v>
      </c>
      <c r="AF14" s="52">
        <f t="shared" si="5"/>
        <v>1.8600000000000003</v>
      </c>
      <c r="AG14" s="55">
        <f t="shared" si="6"/>
        <v>9.1933333333333334</v>
      </c>
    </row>
    <row r="15" spans="1:33">
      <c r="A15" s="29">
        <v>8</v>
      </c>
      <c r="B15" s="33" t="s">
        <v>285</v>
      </c>
      <c r="C15" s="31" t="s">
        <v>286</v>
      </c>
      <c r="D15" s="8">
        <v>9</v>
      </c>
      <c r="E15" s="9">
        <v>9</v>
      </c>
      <c r="F15" s="9">
        <v>9</v>
      </c>
      <c r="G15" s="9"/>
      <c r="H15" s="9"/>
      <c r="I15" s="9"/>
      <c r="J15" s="9"/>
      <c r="K15" s="9"/>
      <c r="L15" s="9"/>
      <c r="M15" s="51">
        <f t="shared" si="0"/>
        <v>9</v>
      </c>
      <c r="N15" s="8">
        <v>8</v>
      </c>
      <c r="O15" s="9">
        <v>8</v>
      </c>
      <c r="P15" s="9"/>
      <c r="Q15" s="9"/>
      <c r="R15" s="9"/>
      <c r="S15" s="9"/>
      <c r="T15" s="9"/>
      <c r="U15" s="51">
        <f t="shared" si="1"/>
        <v>8</v>
      </c>
      <c r="V15" s="8">
        <v>9</v>
      </c>
      <c r="W15" s="9"/>
      <c r="X15" s="9"/>
      <c r="Y15" s="51">
        <f t="shared" si="2"/>
        <v>9</v>
      </c>
      <c r="Z15" s="8">
        <v>9</v>
      </c>
      <c r="AA15" s="9"/>
      <c r="AB15" s="9"/>
      <c r="AC15" s="51">
        <f t="shared" si="3"/>
        <v>9</v>
      </c>
      <c r="AD15" s="53">
        <f t="shared" si="4"/>
        <v>7</v>
      </c>
      <c r="AE15" s="54">
        <v>9.8000000000000007</v>
      </c>
      <c r="AF15" s="52">
        <f t="shared" si="5"/>
        <v>1.9600000000000002</v>
      </c>
      <c r="AG15" s="55">
        <f t="shared" si="6"/>
        <v>8.9600000000000009</v>
      </c>
    </row>
    <row r="16" spans="1:33">
      <c r="A16" s="29">
        <v>9</v>
      </c>
      <c r="B16" s="33" t="s">
        <v>287</v>
      </c>
      <c r="C16" s="31" t="s">
        <v>288</v>
      </c>
      <c r="D16" s="8">
        <v>10</v>
      </c>
      <c r="E16" s="9">
        <v>9</v>
      </c>
      <c r="F16" s="9">
        <v>9</v>
      </c>
      <c r="G16" s="9"/>
      <c r="H16" s="9"/>
      <c r="I16" s="9"/>
      <c r="J16" s="9"/>
      <c r="K16" s="9"/>
      <c r="L16" s="9"/>
      <c r="M16" s="51">
        <f t="shared" si="0"/>
        <v>9.3333333333333339</v>
      </c>
      <c r="N16" s="8">
        <v>9</v>
      </c>
      <c r="O16" s="9">
        <v>9</v>
      </c>
      <c r="P16" s="9"/>
      <c r="Q16" s="9"/>
      <c r="R16" s="9"/>
      <c r="S16" s="9"/>
      <c r="T16" s="9"/>
      <c r="U16" s="51">
        <f t="shared" si="1"/>
        <v>9</v>
      </c>
      <c r="V16" s="8">
        <v>9</v>
      </c>
      <c r="W16" s="9"/>
      <c r="X16" s="9"/>
      <c r="Y16" s="51">
        <f t="shared" si="2"/>
        <v>9</v>
      </c>
      <c r="Z16" s="8">
        <v>8</v>
      </c>
      <c r="AA16" s="9"/>
      <c r="AB16" s="9"/>
      <c r="AC16" s="51">
        <f t="shared" si="3"/>
        <v>8</v>
      </c>
      <c r="AD16" s="53">
        <f t="shared" si="4"/>
        <v>7.0666666666666673</v>
      </c>
      <c r="AE16" s="54">
        <v>9.8000000000000007</v>
      </c>
      <c r="AF16" s="52">
        <f t="shared" si="5"/>
        <v>1.9600000000000002</v>
      </c>
      <c r="AG16" s="55">
        <f t="shared" si="6"/>
        <v>9.0266666666666673</v>
      </c>
    </row>
    <row r="17" spans="1:33">
      <c r="A17" s="29">
        <v>10</v>
      </c>
      <c r="B17" s="33" t="s">
        <v>289</v>
      </c>
      <c r="C17" s="31" t="s">
        <v>290</v>
      </c>
      <c r="D17" s="8">
        <v>10</v>
      </c>
      <c r="E17" s="9">
        <v>8</v>
      </c>
      <c r="F17" s="9">
        <v>10</v>
      </c>
      <c r="G17" s="9"/>
      <c r="H17" s="9"/>
      <c r="I17" s="9"/>
      <c r="J17" s="9"/>
      <c r="K17" s="9"/>
      <c r="L17" s="9"/>
      <c r="M17" s="51">
        <f t="shared" si="0"/>
        <v>9.3333333333333339</v>
      </c>
      <c r="N17" s="8">
        <v>10</v>
      </c>
      <c r="O17" s="9">
        <v>10</v>
      </c>
      <c r="P17" s="9"/>
      <c r="Q17" s="9"/>
      <c r="R17" s="9"/>
      <c r="S17" s="9"/>
      <c r="T17" s="9"/>
      <c r="U17" s="51">
        <f t="shared" si="1"/>
        <v>10</v>
      </c>
      <c r="V17" s="8">
        <v>9</v>
      </c>
      <c r="W17" s="9"/>
      <c r="X17" s="9"/>
      <c r="Y17" s="51">
        <f t="shared" si="2"/>
        <v>9</v>
      </c>
      <c r="Z17" s="8">
        <v>10</v>
      </c>
      <c r="AA17" s="9"/>
      <c r="AB17" s="9"/>
      <c r="AC17" s="51">
        <f t="shared" si="3"/>
        <v>10</v>
      </c>
      <c r="AD17" s="53">
        <f t="shared" si="4"/>
        <v>7.6666666666666679</v>
      </c>
      <c r="AE17" s="54">
        <v>8.8000000000000007</v>
      </c>
      <c r="AF17" s="52">
        <f t="shared" si="5"/>
        <v>1.7600000000000002</v>
      </c>
      <c r="AG17" s="55">
        <f t="shared" si="6"/>
        <v>9.4266666666666676</v>
      </c>
    </row>
    <row r="18" spans="1:33">
      <c r="A18" s="29">
        <v>11</v>
      </c>
      <c r="B18" s="32" t="s">
        <v>291</v>
      </c>
      <c r="C18" s="31" t="s">
        <v>292</v>
      </c>
      <c r="D18" s="8">
        <v>8</v>
      </c>
      <c r="E18" s="9">
        <v>9</v>
      </c>
      <c r="F18" s="9">
        <v>8</v>
      </c>
      <c r="G18" s="9"/>
      <c r="H18" s="9"/>
      <c r="I18" s="9"/>
      <c r="J18" s="9"/>
      <c r="K18" s="9"/>
      <c r="L18" s="9"/>
      <c r="M18" s="51">
        <f t="shared" si="0"/>
        <v>8.3333333333333339</v>
      </c>
      <c r="N18" s="8">
        <v>9</v>
      </c>
      <c r="O18" s="9">
        <v>8</v>
      </c>
      <c r="P18" s="9"/>
      <c r="Q18" s="9"/>
      <c r="R18" s="9"/>
      <c r="S18" s="9"/>
      <c r="T18" s="9"/>
      <c r="U18" s="51">
        <f t="shared" si="1"/>
        <v>8.5</v>
      </c>
      <c r="V18" s="8">
        <v>9</v>
      </c>
      <c r="W18" s="9"/>
      <c r="X18" s="9"/>
      <c r="Y18" s="51">
        <f t="shared" si="2"/>
        <v>9</v>
      </c>
      <c r="Z18" s="8">
        <v>8</v>
      </c>
      <c r="AA18" s="9"/>
      <c r="AB18" s="9"/>
      <c r="AC18" s="51">
        <f t="shared" si="3"/>
        <v>8</v>
      </c>
      <c r="AD18" s="53">
        <f t="shared" si="4"/>
        <v>6.7666666666666675</v>
      </c>
      <c r="AE18" s="54">
        <v>7.5</v>
      </c>
      <c r="AF18" s="52">
        <f t="shared" si="5"/>
        <v>1.5</v>
      </c>
      <c r="AG18" s="55">
        <f t="shared" si="6"/>
        <v>8.2666666666666675</v>
      </c>
    </row>
    <row r="19" spans="1:33">
      <c r="A19" s="29">
        <v>12</v>
      </c>
      <c r="B19" s="33" t="s">
        <v>7</v>
      </c>
      <c r="C19" s="44" t="s">
        <v>293</v>
      </c>
      <c r="D19" s="8">
        <v>10</v>
      </c>
      <c r="E19" s="9">
        <v>8</v>
      </c>
      <c r="F19" s="9">
        <v>8</v>
      </c>
      <c r="G19" s="9"/>
      <c r="H19" s="9"/>
      <c r="I19" s="9"/>
      <c r="J19" s="9"/>
      <c r="K19" s="9"/>
      <c r="L19" s="9"/>
      <c r="M19" s="51">
        <f t="shared" si="0"/>
        <v>8.6666666666666661</v>
      </c>
      <c r="N19" s="8">
        <v>8</v>
      </c>
      <c r="O19" s="9">
        <v>9</v>
      </c>
      <c r="P19" s="9"/>
      <c r="Q19" s="9"/>
      <c r="R19" s="9"/>
      <c r="S19" s="9"/>
      <c r="T19" s="9"/>
      <c r="U19" s="51">
        <f t="shared" si="1"/>
        <v>8.5</v>
      </c>
      <c r="V19" s="8">
        <v>8</v>
      </c>
      <c r="W19" s="9"/>
      <c r="X19" s="9"/>
      <c r="Y19" s="51">
        <f t="shared" si="2"/>
        <v>8</v>
      </c>
      <c r="Z19" s="8">
        <v>8</v>
      </c>
      <c r="AA19" s="9"/>
      <c r="AB19" s="9"/>
      <c r="AC19" s="51">
        <f t="shared" si="3"/>
        <v>8</v>
      </c>
      <c r="AD19" s="53">
        <f t="shared" si="4"/>
        <v>6.6333333333333329</v>
      </c>
      <c r="AE19" s="54">
        <v>9.5</v>
      </c>
      <c r="AF19" s="52">
        <f t="shared" si="5"/>
        <v>1.9000000000000001</v>
      </c>
      <c r="AG19" s="55">
        <f t="shared" si="6"/>
        <v>8.5333333333333332</v>
      </c>
    </row>
    <row r="20" spans="1:33">
      <c r="A20" s="29">
        <v>13</v>
      </c>
      <c r="B20" s="31" t="s">
        <v>294</v>
      </c>
      <c r="C20" s="31" t="s">
        <v>295</v>
      </c>
      <c r="D20" s="8">
        <v>10</v>
      </c>
      <c r="E20" s="9">
        <v>8</v>
      </c>
      <c r="F20" s="9">
        <v>10</v>
      </c>
      <c r="G20" s="9"/>
      <c r="H20" s="9"/>
      <c r="I20" s="9"/>
      <c r="J20" s="9"/>
      <c r="K20" s="9"/>
      <c r="L20" s="9"/>
      <c r="M20" s="51">
        <f t="shared" si="0"/>
        <v>9.3333333333333339</v>
      </c>
      <c r="N20" s="8">
        <v>10</v>
      </c>
      <c r="O20" s="9">
        <v>9.8000000000000007</v>
      </c>
      <c r="P20" s="9"/>
      <c r="Q20" s="9"/>
      <c r="R20" s="9"/>
      <c r="S20" s="9"/>
      <c r="T20" s="9"/>
      <c r="U20" s="51">
        <f t="shared" si="1"/>
        <v>9.9</v>
      </c>
      <c r="V20" s="8">
        <v>9.5</v>
      </c>
      <c r="W20" s="9"/>
      <c r="X20" s="9"/>
      <c r="Y20" s="51">
        <f t="shared" si="2"/>
        <v>9.5</v>
      </c>
      <c r="Z20" s="8">
        <v>9.5</v>
      </c>
      <c r="AA20" s="9"/>
      <c r="AB20" s="9"/>
      <c r="AC20" s="51">
        <f t="shared" si="3"/>
        <v>9.5</v>
      </c>
      <c r="AD20" s="53">
        <f t="shared" si="4"/>
        <v>7.6466666666666674</v>
      </c>
      <c r="AE20" s="54">
        <v>10</v>
      </c>
      <c r="AF20" s="52">
        <f t="shared" si="5"/>
        <v>2</v>
      </c>
      <c r="AG20" s="55">
        <f t="shared" si="6"/>
        <v>9.6466666666666683</v>
      </c>
    </row>
    <row r="21" spans="1:33">
      <c r="A21" s="29">
        <v>14</v>
      </c>
      <c r="B21" s="30" t="s">
        <v>296</v>
      </c>
      <c r="C21" s="44" t="s">
        <v>297</v>
      </c>
      <c r="D21" s="8">
        <v>10</v>
      </c>
      <c r="E21" s="9">
        <v>9</v>
      </c>
      <c r="F21" s="9">
        <v>10</v>
      </c>
      <c r="G21" s="9"/>
      <c r="H21" s="9"/>
      <c r="I21" s="9"/>
      <c r="J21" s="9"/>
      <c r="K21" s="9"/>
      <c r="L21" s="9"/>
      <c r="M21" s="51">
        <f t="shared" si="0"/>
        <v>9.6666666666666661</v>
      </c>
      <c r="N21" s="8">
        <v>10</v>
      </c>
      <c r="O21" s="9">
        <v>9</v>
      </c>
      <c r="P21" s="9"/>
      <c r="Q21" s="9"/>
      <c r="R21" s="9"/>
      <c r="S21" s="9"/>
      <c r="T21" s="9"/>
      <c r="U21" s="51">
        <f t="shared" si="1"/>
        <v>9.5</v>
      </c>
      <c r="V21" s="8">
        <v>10</v>
      </c>
      <c r="W21" s="9"/>
      <c r="X21" s="9"/>
      <c r="Y21" s="51">
        <f t="shared" si="2"/>
        <v>10</v>
      </c>
      <c r="Z21" s="8">
        <v>10</v>
      </c>
      <c r="AA21" s="9"/>
      <c r="AB21" s="9"/>
      <c r="AC21" s="51">
        <f t="shared" si="3"/>
        <v>10</v>
      </c>
      <c r="AD21" s="53">
        <f t="shared" si="4"/>
        <v>7.833333333333333</v>
      </c>
      <c r="AE21" s="54">
        <v>9.6</v>
      </c>
      <c r="AF21" s="52">
        <f t="shared" si="5"/>
        <v>1.92</v>
      </c>
      <c r="AG21" s="55">
        <f t="shared" si="6"/>
        <v>9.7533333333333339</v>
      </c>
    </row>
    <row r="22" spans="1:33">
      <c r="A22" s="29">
        <v>15</v>
      </c>
      <c r="B22" s="31" t="s">
        <v>298</v>
      </c>
      <c r="C22" s="31" t="s">
        <v>299</v>
      </c>
      <c r="D22" s="8">
        <v>10</v>
      </c>
      <c r="E22" s="9">
        <v>8</v>
      </c>
      <c r="F22" s="9">
        <v>9</v>
      </c>
      <c r="G22" s="9"/>
      <c r="H22" s="9"/>
      <c r="I22" s="9"/>
      <c r="J22" s="9"/>
      <c r="K22" s="9"/>
      <c r="L22" s="9"/>
      <c r="M22" s="51">
        <f t="shared" si="0"/>
        <v>9</v>
      </c>
      <c r="N22" s="8">
        <v>10</v>
      </c>
      <c r="O22" s="9">
        <v>8</v>
      </c>
      <c r="P22" s="9"/>
      <c r="Q22" s="9"/>
      <c r="R22" s="9"/>
      <c r="S22" s="9"/>
      <c r="T22" s="9"/>
      <c r="U22" s="51">
        <f t="shared" si="1"/>
        <v>9</v>
      </c>
      <c r="V22" s="8">
        <v>8</v>
      </c>
      <c r="W22" s="9"/>
      <c r="X22" s="9"/>
      <c r="Y22" s="51">
        <f t="shared" si="2"/>
        <v>8</v>
      </c>
      <c r="Z22" s="8">
        <v>8</v>
      </c>
      <c r="AA22" s="9"/>
      <c r="AB22" s="9"/>
      <c r="AC22" s="51">
        <f t="shared" si="3"/>
        <v>8</v>
      </c>
      <c r="AD22" s="53">
        <f t="shared" si="4"/>
        <v>6.8000000000000007</v>
      </c>
      <c r="AE22" s="54">
        <v>6.5</v>
      </c>
      <c r="AF22" s="52">
        <f t="shared" si="5"/>
        <v>1.3</v>
      </c>
      <c r="AG22" s="55">
        <f t="shared" si="6"/>
        <v>8.1000000000000014</v>
      </c>
    </row>
    <row r="23" spans="1:33">
      <c r="A23" s="29">
        <v>16</v>
      </c>
      <c r="B23" s="43" t="s">
        <v>300</v>
      </c>
      <c r="C23" s="31" t="s">
        <v>301</v>
      </c>
      <c r="D23" s="8">
        <v>10</v>
      </c>
      <c r="E23" s="9">
        <v>8</v>
      </c>
      <c r="F23" s="9">
        <v>7</v>
      </c>
      <c r="G23" s="9"/>
      <c r="H23" s="9"/>
      <c r="I23" s="9"/>
      <c r="J23" s="9"/>
      <c r="K23" s="9"/>
      <c r="L23" s="9"/>
      <c r="M23" s="51">
        <f t="shared" si="0"/>
        <v>8.3333333333333339</v>
      </c>
      <c r="N23" s="8"/>
      <c r="O23" s="9">
        <v>8</v>
      </c>
      <c r="P23" s="9"/>
      <c r="Q23" s="9"/>
      <c r="R23" s="9"/>
      <c r="S23" s="9"/>
      <c r="T23" s="9"/>
      <c r="U23" s="51">
        <f t="shared" si="1"/>
        <v>8</v>
      </c>
      <c r="V23" s="8">
        <v>7</v>
      </c>
      <c r="W23" s="9"/>
      <c r="X23" s="9"/>
      <c r="Y23" s="51">
        <f t="shared" si="2"/>
        <v>7</v>
      </c>
      <c r="Z23" s="8">
        <v>7</v>
      </c>
      <c r="AA23" s="9"/>
      <c r="AB23" s="9"/>
      <c r="AC23" s="51">
        <f t="shared" si="3"/>
        <v>7</v>
      </c>
      <c r="AD23" s="53">
        <f t="shared" si="4"/>
        <v>6.0666666666666673</v>
      </c>
      <c r="AE23" s="54">
        <v>9.5</v>
      </c>
      <c r="AF23" s="52">
        <f t="shared" si="5"/>
        <v>1.9000000000000001</v>
      </c>
      <c r="AG23" s="55">
        <f t="shared" si="6"/>
        <v>7.9666666666666677</v>
      </c>
    </row>
    <row r="24" spans="1:33">
      <c r="A24" s="29">
        <v>17</v>
      </c>
      <c r="B24" s="31" t="s">
        <v>109</v>
      </c>
      <c r="C24" s="31" t="s">
        <v>302</v>
      </c>
      <c r="D24" s="8">
        <v>10</v>
      </c>
      <c r="E24" s="9">
        <v>8</v>
      </c>
      <c r="F24" s="9">
        <v>8</v>
      </c>
      <c r="G24" s="9"/>
      <c r="H24" s="9"/>
      <c r="I24" s="9"/>
      <c r="J24" s="9"/>
      <c r="K24" s="9"/>
      <c r="L24" s="9"/>
      <c r="M24" s="51">
        <f t="shared" si="0"/>
        <v>8.6666666666666661</v>
      </c>
      <c r="N24" s="8">
        <v>8</v>
      </c>
      <c r="O24" s="9">
        <v>8</v>
      </c>
      <c r="P24" s="9"/>
      <c r="Q24" s="9"/>
      <c r="R24" s="9"/>
      <c r="S24" s="9"/>
      <c r="T24" s="9"/>
      <c r="U24" s="51">
        <f t="shared" si="1"/>
        <v>8</v>
      </c>
      <c r="V24" s="8">
        <v>9</v>
      </c>
      <c r="W24" s="9"/>
      <c r="X24" s="9"/>
      <c r="Y24" s="51">
        <f t="shared" si="2"/>
        <v>9</v>
      </c>
      <c r="Z24" s="8">
        <v>9</v>
      </c>
      <c r="AA24" s="9"/>
      <c r="AB24" s="9"/>
      <c r="AC24" s="51">
        <f t="shared" si="3"/>
        <v>9</v>
      </c>
      <c r="AD24" s="53">
        <f t="shared" si="4"/>
        <v>6.9333333333333336</v>
      </c>
      <c r="AE24" s="54">
        <v>9.3000000000000007</v>
      </c>
      <c r="AF24" s="52">
        <f t="shared" si="5"/>
        <v>1.8600000000000003</v>
      </c>
      <c r="AG24" s="55">
        <f t="shared" si="6"/>
        <v>8.793333333333333</v>
      </c>
    </row>
    <row r="25" spans="1:33">
      <c r="A25" s="29">
        <v>18</v>
      </c>
      <c r="B25" s="33" t="s">
        <v>303</v>
      </c>
      <c r="C25" s="31" t="s">
        <v>304</v>
      </c>
      <c r="D25" s="8">
        <v>10</v>
      </c>
      <c r="E25" s="9">
        <v>9</v>
      </c>
      <c r="F25" s="9">
        <v>9</v>
      </c>
      <c r="G25" s="9"/>
      <c r="H25" s="9"/>
      <c r="I25" s="9"/>
      <c r="J25" s="9"/>
      <c r="K25" s="9"/>
      <c r="L25" s="9"/>
      <c r="M25" s="51">
        <f t="shared" si="0"/>
        <v>9.3333333333333339</v>
      </c>
      <c r="N25" s="8">
        <v>9</v>
      </c>
      <c r="O25" s="9">
        <v>9</v>
      </c>
      <c r="P25" s="9"/>
      <c r="Q25" s="9"/>
      <c r="R25" s="9"/>
      <c r="S25" s="9"/>
      <c r="T25" s="9"/>
      <c r="U25" s="51">
        <f t="shared" si="1"/>
        <v>9</v>
      </c>
      <c r="V25" s="8">
        <v>8</v>
      </c>
      <c r="W25" s="9"/>
      <c r="X25" s="9"/>
      <c r="Y25" s="51">
        <f t="shared" si="2"/>
        <v>8</v>
      </c>
      <c r="Z25" s="8">
        <v>9</v>
      </c>
      <c r="AA25" s="9"/>
      <c r="AB25" s="9"/>
      <c r="AC25" s="51">
        <f t="shared" si="3"/>
        <v>9</v>
      </c>
      <c r="AD25" s="53">
        <f t="shared" si="4"/>
        <v>7.0666666666666673</v>
      </c>
      <c r="AE25" s="54">
        <v>9.5</v>
      </c>
      <c r="AF25" s="52">
        <f t="shared" si="5"/>
        <v>1.9000000000000001</v>
      </c>
      <c r="AG25" s="55">
        <f t="shared" si="6"/>
        <v>8.9666666666666668</v>
      </c>
    </row>
    <row r="26" spans="1:33">
      <c r="A26" s="29"/>
      <c r="B26" s="31"/>
      <c r="C26" s="31"/>
      <c r="D26" s="8"/>
      <c r="E26" s="9"/>
      <c r="F26" s="9"/>
      <c r="G26" s="9"/>
      <c r="H26" s="9"/>
      <c r="I26" s="9"/>
      <c r="J26" s="9"/>
      <c r="K26" s="9"/>
      <c r="L26" s="9"/>
      <c r="M26" s="51"/>
      <c r="N26" s="8"/>
      <c r="O26" s="9"/>
      <c r="P26" s="9"/>
      <c r="Q26" s="9"/>
      <c r="R26" s="9"/>
      <c r="S26" s="9"/>
      <c r="T26" s="9"/>
      <c r="U26" s="51"/>
      <c r="V26" s="8"/>
      <c r="W26" s="9"/>
      <c r="X26" s="9"/>
      <c r="Y26" s="18"/>
      <c r="Z26" s="8"/>
      <c r="AA26" s="9"/>
      <c r="AB26" s="9"/>
      <c r="AC26" s="18"/>
      <c r="AD26" s="23"/>
      <c r="AE26" s="4"/>
      <c r="AF26" s="52"/>
      <c r="AG26" s="55"/>
    </row>
    <row r="27" spans="1:33">
      <c r="A27" s="29"/>
      <c r="B27" s="32"/>
      <c r="C27" s="31"/>
      <c r="D27" s="8"/>
      <c r="E27" s="9"/>
      <c r="F27" s="9"/>
      <c r="G27" s="9"/>
      <c r="H27" s="9"/>
      <c r="I27" s="9"/>
      <c r="J27" s="9"/>
      <c r="K27" s="9"/>
      <c r="L27" s="9"/>
      <c r="M27" s="18"/>
      <c r="N27" s="8"/>
      <c r="O27" s="9"/>
      <c r="P27" s="9"/>
      <c r="Q27" s="9"/>
      <c r="R27" s="9"/>
      <c r="S27" s="9"/>
      <c r="T27" s="9"/>
      <c r="U27" s="18"/>
      <c r="V27" s="8"/>
      <c r="W27" s="9"/>
      <c r="X27" s="9"/>
      <c r="Y27" s="18"/>
      <c r="Z27" s="8"/>
      <c r="AA27" s="9"/>
      <c r="AB27" s="9"/>
      <c r="AC27" s="18"/>
      <c r="AD27" s="23"/>
      <c r="AE27" s="4"/>
      <c r="AF27" s="19"/>
      <c r="AG27" s="55"/>
    </row>
    <row r="28" spans="1:33">
      <c r="A28" s="29"/>
      <c r="B28" s="43"/>
      <c r="C28" s="31"/>
      <c r="D28" s="4"/>
      <c r="E28" s="1"/>
      <c r="F28" s="1"/>
      <c r="G28" s="1"/>
      <c r="H28" s="1"/>
      <c r="I28" s="1"/>
      <c r="J28" s="1"/>
      <c r="K28" s="1"/>
      <c r="L28" s="1"/>
      <c r="M28" s="19"/>
      <c r="N28" s="4"/>
      <c r="O28" s="1"/>
      <c r="P28" s="1"/>
      <c r="Q28" s="1"/>
      <c r="R28" s="1"/>
      <c r="S28" s="1"/>
      <c r="T28" s="1"/>
      <c r="U28" s="19"/>
      <c r="V28" s="4"/>
      <c r="W28" s="1"/>
      <c r="X28" s="1"/>
      <c r="Y28" s="19"/>
      <c r="Z28" s="4"/>
      <c r="AA28" s="1"/>
      <c r="AB28" s="1"/>
      <c r="AC28" s="19"/>
      <c r="AD28" s="24"/>
      <c r="AE28" s="4"/>
      <c r="AF28" s="19"/>
      <c r="AG28" s="56"/>
    </row>
    <row r="29" spans="1:33">
      <c r="A29" s="29"/>
      <c r="B29" s="45"/>
      <c r="C29" s="46"/>
      <c r="D29" s="4"/>
      <c r="E29" s="1"/>
      <c r="F29" s="1"/>
      <c r="G29" s="1"/>
      <c r="H29" s="1"/>
      <c r="I29" s="1"/>
      <c r="J29" s="1"/>
      <c r="K29" s="1"/>
      <c r="L29" s="1"/>
      <c r="M29" s="19"/>
      <c r="N29" s="4"/>
      <c r="O29" s="1"/>
      <c r="P29" s="1"/>
      <c r="Q29" s="1"/>
      <c r="R29" s="1"/>
      <c r="S29" s="1"/>
      <c r="T29" s="1"/>
      <c r="U29" s="19"/>
      <c r="V29" s="4"/>
      <c r="W29" s="1"/>
      <c r="X29" s="1"/>
      <c r="Y29" s="19"/>
      <c r="Z29" s="4"/>
      <c r="AA29" s="1"/>
      <c r="AB29" s="1"/>
      <c r="AC29" s="19"/>
      <c r="AD29" s="24"/>
      <c r="AE29" s="4"/>
      <c r="AF29" s="19"/>
      <c r="AG29" s="56"/>
    </row>
    <row r="30" spans="1:33">
      <c r="A30" s="29"/>
      <c r="B30" s="32"/>
      <c r="C30" s="31"/>
      <c r="D30" s="4"/>
      <c r="E30" s="1"/>
      <c r="F30" s="1"/>
      <c r="G30" s="1"/>
      <c r="H30" s="1"/>
      <c r="I30" s="1"/>
      <c r="J30" s="1"/>
      <c r="K30" s="1"/>
      <c r="L30" s="1"/>
      <c r="M30" s="19"/>
      <c r="N30" s="4"/>
      <c r="O30" s="1"/>
      <c r="P30" s="1"/>
      <c r="Q30" s="1"/>
      <c r="R30" s="1"/>
      <c r="S30" s="1"/>
      <c r="T30" s="1"/>
      <c r="U30" s="19"/>
      <c r="V30" s="4"/>
      <c r="W30" s="1"/>
      <c r="X30" s="1"/>
      <c r="Y30" s="19"/>
      <c r="Z30" s="4"/>
      <c r="AA30" s="1"/>
      <c r="AB30" s="1"/>
      <c r="AC30" s="19"/>
      <c r="AD30" s="24"/>
      <c r="AE30" s="4"/>
      <c r="AF30" s="19"/>
      <c r="AG30" s="56"/>
    </row>
    <row r="31" spans="1:33">
      <c r="A31" s="29"/>
      <c r="B31" s="43"/>
      <c r="C31" s="31"/>
      <c r="D31" s="4"/>
      <c r="E31" s="1"/>
      <c r="F31" s="1"/>
      <c r="G31" s="1"/>
      <c r="H31" s="1"/>
      <c r="I31" s="1"/>
      <c r="J31" s="1"/>
      <c r="K31" s="1"/>
      <c r="L31" s="1"/>
      <c r="M31" s="19"/>
      <c r="N31" s="4"/>
      <c r="O31" s="1"/>
      <c r="P31" s="1"/>
      <c r="Q31" s="1"/>
      <c r="R31" s="1"/>
      <c r="S31" s="1"/>
      <c r="T31" s="1"/>
      <c r="U31" s="19"/>
      <c r="V31" s="4"/>
      <c r="W31" s="1"/>
      <c r="X31" s="1"/>
      <c r="Y31" s="19"/>
      <c r="Z31" s="4"/>
      <c r="AA31" s="1"/>
      <c r="AB31" s="1"/>
      <c r="AC31" s="19"/>
      <c r="AD31" s="24"/>
      <c r="AE31" s="4"/>
      <c r="AF31" s="19"/>
      <c r="AG31" s="56"/>
    </row>
    <row r="32" spans="1:33">
      <c r="A32" s="29"/>
      <c r="B32" s="33"/>
      <c r="C32" s="31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19"/>
      <c r="Z32" s="4"/>
      <c r="AA32" s="1"/>
      <c r="AB32" s="1"/>
      <c r="AC32" s="19"/>
      <c r="AD32" s="24"/>
      <c r="AE32" s="4"/>
      <c r="AF32" s="19"/>
      <c r="AG32" s="56"/>
    </row>
    <row r="33" spans="1:33">
      <c r="A33" s="29"/>
      <c r="B33" s="4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56"/>
    </row>
    <row r="34" spans="1:33">
      <c r="A34" s="29"/>
      <c r="B34" s="43"/>
      <c r="C34" s="44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56"/>
    </row>
    <row r="35" spans="1:33">
      <c r="A35" s="29"/>
      <c r="B35" s="32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56"/>
    </row>
    <row r="36" spans="1:33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56"/>
    </row>
    <row r="37" spans="1:33" ht="15.75" thickBot="1">
      <c r="A37" s="29"/>
      <c r="B37" s="43"/>
      <c r="C37" s="31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57"/>
    </row>
    <row r="38" spans="1:33" ht="101.25" customHeight="1" thickBot="1">
      <c r="A38" s="59" t="s">
        <v>26</v>
      </c>
      <c r="B38" s="60"/>
      <c r="C38" s="16" t="s">
        <v>25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A38:B38"/>
    <mergeCell ref="AF5:AF7"/>
    <mergeCell ref="AG5:AG7"/>
    <mergeCell ref="D6:M6"/>
    <mergeCell ref="N6:U6"/>
    <mergeCell ref="V6:Y6"/>
    <mergeCell ref="Z6:AC6"/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</mergeCells>
  <conditionalFormatting sqref="AE8">
    <cfRule type="cellIs" dxfId="6" priority="2" operator="equal">
      <formula>0</formula>
    </cfRule>
  </conditionalFormatting>
  <conditionalFormatting sqref="AE9:AE25">
    <cfRule type="cellIs" dxfId="5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7"/>
  <sheetViews>
    <sheetView topLeftCell="Q9" workbookViewId="0">
      <selection activeCell="AD32" sqref="AD32"/>
    </sheetView>
  </sheetViews>
  <sheetFormatPr baseColWidth="10" defaultRowHeight="15"/>
  <cols>
    <col min="1" max="1" width="4.85546875" customWidth="1"/>
    <col min="2" max="3" width="22.28515625" customWidth="1"/>
    <col min="4" max="5" width="4.42578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5.140625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</cols>
  <sheetData>
    <row r="1" spans="1:34" ht="17.25">
      <c r="B1" s="72" t="s">
        <v>11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</row>
    <row r="3" spans="1:34" s="3" customFormat="1" ht="15.75">
      <c r="B3" s="28" t="s">
        <v>315</v>
      </c>
      <c r="C3" s="2" t="s">
        <v>71</v>
      </c>
      <c r="D3" t="s">
        <v>388</v>
      </c>
      <c r="K3" s="3" t="s">
        <v>12</v>
      </c>
      <c r="O3" t="s">
        <v>389</v>
      </c>
      <c r="V3" s="27" t="s">
        <v>390</v>
      </c>
      <c r="AF3" s="12" t="s">
        <v>22</v>
      </c>
      <c r="AG3" s="12"/>
    </row>
    <row r="4" spans="1:34" ht="15.75" thickBot="1">
      <c r="A4" s="2"/>
    </row>
    <row r="5" spans="1:34" ht="21" customHeight="1">
      <c r="A5" s="73" t="s">
        <v>0</v>
      </c>
      <c r="B5" s="76" t="s">
        <v>1</v>
      </c>
      <c r="C5" s="79" t="s">
        <v>2</v>
      </c>
      <c r="D5" s="82" t="s">
        <v>13</v>
      </c>
      <c r="E5" s="83"/>
      <c r="F5" s="83"/>
      <c r="G5" s="83"/>
      <c r="H5" s="83"/>
      <c r="I5" s="83"/>
      <c r="J5" s="83"/>
      <c r="K5" s="83"/>
      <c r="L5" s="83"/>
      <c r="M5" s="83"/>
      <c r="N5" s="84"/>
      <c r="O5" s="82" t="s">
        <v>15</v>
      </c>
      <c r="P5" s="83"/>
      <c r="Q5" s="83"/>
      <c r="R5" s="83"/>
      <c r="S5" s="83"/>
      <c r="T5" s="83"/>
      <c r="U5" s="83"/>
      <c r="V5" s="84"/>
      <c r="W5" s="85" t="s">
        <v>17</v>
      </c>
      <c r="X5" s="86"/>
      <c r="Y5" s="86"/>
      <c r="Z5" s="87"/>
      <c r="AA5" s="82" t="s">
        <v>19</v>
      </c>
      <c r="AB5" s="83"/>
      <c r="AC5" s="83"/>
      <c r="AD5" s="83"/>
      <c r="AE5" s="88">
        <v>0.8</v>
      </c>
      <c r="AF5" s="91" t="s">
        <v>20</v>
      </c>
      <c r="AG5" s="61">
        <v>0.2</v>
      </c>
      <c r="AH5" s="63" t="s">
        <v>23</v>
      </c>
    </row>
    <row r="6" spans="1:34" ht="16.5" customHeight="1">
      <c r="A6" s="74"/>
      <c r="B6" s="77"/>
      <c r="C6" s="80"/>
      <c r="D6" s="66" t="s">
        <v>14</v>
      </c>
      <c r="E6" s="67"/>
      <c r="F6" s="67"/>
      <c r="G6" s="67"/>
      <c r="H6" s="67"/>
      <c r="I6" s="67"/>
      <c r="J6" s="67"/>
      <c r="K6" s="67"/>
      <c r="L6" s="67"/>
      <c r="M6" s="67"/>
      <c r="N6" s="68"/>
      <c r="O6" s="66" t="s">
        <v>16</v>
      </c>
      <c r="P6" s="67"/>
      <c r="Q6" s="67"/>
      <c r="R6" s="67"/>
      <c r="S6" s="67"/>
      <c r="T6" s="67"/>
      <c r="U6" s="67"/>
      <c r="V6" s="68"/>
      <c r="W6" s="69" t="s">
        <v>18</v>
      </c>
      <c r="X6" s="70"/>
      <c r="Y6" s="70"/>
      <c r="Z6" s="71"/>
      <c r="AA6" s="69" t="s">
        <v>24</v>
      </c>
      <c r="AB6" s="70"/>
      <c r="AC6" s="70"/>
      <c r="AD6" s="70"/>
      <c r="AE6" s="89"/>
      <c r="AF6" s="92"/>
      <c r="AG6" s="62"/>
      <c r="AH6" s="64"/>
    </row>
    <row r="7" spans="1:34" ht="39" customHeight="1" thickBot="1">
      <c r="A7" s="75"/>
      <c r="B7" s="78"/>
      <c r="C7" s="81"/>
      <c r="D7" s="97">
        <v>41599</v>
      </c>
      <c r="E7" s="99">
        <v>41613</v>
      </c>
      <c r="F7" s="99">
        <v>41618</v>
      </c>
      <c r="G7" s="99">
        <v>41618</v>
      </c>
      <c r="H7" s="99">
        <v>41626</v>
      </c>
      <c r="I7" s="99">
        <v>41619</v>
      </c>
      <c r="J7" s="99">
        <v>41278</v>
      </c>
      <c r="K7" s="99">
        <v>41288</v>
      </c>
      <c r="L7" s="99">
        <v>41288</v>
      </c>
      <c r="M7" s="99">
        <v>41288</v>
      </c>
      <c r="N7" s="17" t="s">
        <v>21</v>
      </c>
      <c r="O7" s="97">
        <v>41599</v>
      </c>
      <c r="P7" s="99">
        <v>41622</v>
      </c>
      <c r="Q7" s="99">
        <v>41635</v>
      </c>
      <c r="R7" s="99">
        <v>41283</v>
      </c>
      <c r="S7" s="99">
        <v>41284</v>
      </c>
      <c r="T7" s="98"/>
      <c r="U7" s="98"/>
      <c r="V7" s="17" t="s">
        <v>21</v>
      </c>
      <c r="W7" s="97">
        <v>41625</v>
      </c>
      <c r="X7" s="99">
        <v>41625</v>
      </c>
      <c r="Y7" s="99">
        <v>41278</v>
      </c>
      <c r="Z7" s="17" t="s">
        <v>21</v>
      </c>
      <c r="AA7" s="97">
        <v>41618</v>
      </c>
      <c r="AB7" s="99">
        <v>41634</v>
      </c>
      <c r="AC7" s="99">
        <v>41281</v>
      </c>
      <c r="AD7" s="22" t="s">
        <v>21</v>
      </c>
      <c r="AE7" s="90"/>
      <c r="AF7" s="92"/>
      <c r="AG7" s="62"/>
      <c r="AH7" s="65"/>
    </row>
    <row r="8" spans="1:34">
      <c r="A8" s="29">
        <v>1</v>
      </c>
      <c r="B8" s="42" t="s">
        <v>316</v>
      </c>
      <c r="C8" s="31" t="s">
        <v>317</v>
      </c>
      <c r="D8" s="93">
        <v>9.4</v>
      </c>
      <c r="E8" s="93">
        <v>0</v>
      </c>
      <c r="F8" s="93">
        <v>5.2</v>
      </c>
      <c r="G8" s="93">
        <v>0</v>
      </c>
      <c r="H8" s="93">
        <v>0</v>
      </c>
      <c r="I8" s="93">
        <v>5</v>
      </c>
      <c r="J8" s="93">
        <v>6.3</v>
      </c>
      <c r="K8" s="93">
        <v>0</v>
      </c>
      <c r="L8" s="93">
        <v>0</v>
      </c>
      <c r="M8" s="93">
        <v>0</v>
      </c>
      <c r="N8" s="52">
        <f>TRUNC(AVERAGE(D8:M8),2)</f>
        <v>2.59</v>
      </c>
      <c r="O8" s="93">
        <v>10</v>
      </c>
      <c r="P8" s="93">
        <v>9.5</v>
      </c>
      <c r="Q8" s="93" t="s">
        <v>392</v>
      </c>
      <c r="R8" s="93">
        <v>8</v>
      </c>
      <c r="S8" s="93">
        <v>9.8000000000000007</v>
      </c>
      <c r="T8" s="9"/>
      <c r="U8" s="9"/>
      <c r="V8" s="52">
        <f>TRUNC(AVERAGE(O8:U8),2)</f>
        <v>9.32</v>
      </c>
      <c r="W8" s="93">
        <v>7</v>
      </c>
      <c r="X8" s="93">
        <v>7</v>
      </c>
      <c r="Y8" s="93">
        <v>7</v>
      </c>
      <c r="Z8" s="52">
        <f>TRUNC(AVERAGE(W8:Y8),2)</f>
        <v>7</v>
      </c>
      <c r="AA8" s="93">
        <v>6.6</v>
      </c>
      <c r="AB8" s="93">
        <v>0</v>
      </c>
      <c r="AC8" s="93">
        <v>0</v>
      </c>
      <c r="AD8" s="52">
        <f>TRUNC(AVERAGE(AA8:AC8),2)</f>
        <v>2.2000000000000002</v>
      </c>
      <c r="AE8" s="53">
        <f>TRUNC((((+N8+V8+Z8+AD8)/4)*0.8),2)</f>
        <v>4.22</v>
      </c>
      <c r="AF8" s="54">
        <v>9.08</v>
      </c>
      <c r="AG8" s="52">
        <f>TRUNC((AF8*0.2),2)</f>
        <v>1.81</v>
      </c>
      <c r="AH8" s="55">
        <f>+AE8+AG8</f>
        <v>6.0299999999999994</v>
      </c>
    </row>
    <row r="9" spans="1:34">
      <c r="A9" s="29">
        <v>2</v>
      </c>
      <c r="B9" s="42" t="s">
        <v>318</v>
      </c>
      <c r="C9" s="31" t="s">
        <v>311</v>
      </c>
      <c r="D9" s="93">
        <v>9.4</v>
      </c>
      <c r="E9" s="93">
        <v>9</v>
      </c>
      <c r="F9" s="93">
        <v>9.1</v>
      </c>
      <c r="G9" s="93">
        <v>10</v>
      </c>
      <c r="H9" s="93">
        <v>9</v>
      </c>
      <c r="I9" s="93">
        <v>9</v>
      </c>
      <c r="J9" s="93">
        <v>9.6</v>
      </c>
      <c r="K9" s="93">
        <v>10</v>
      </c>
      <c r="L9" s="93">
        <v>10</v>
      </c>
      <c r="M9" s="93">
        <v>8.8000000000000007</v>
      </c>
      <c r="N9" s="52">
        <f t="shared" ref="N9:N32" si="0">TRUNC(AVERAGE(D9:M9),2)</f>
        <v>9.39</v>
      </c>
      <c r="O9" s="93">
        <v>10</v>
      </c>
      <c r="P9" s="93">
        <v>9</v>
      </c>
      <c r="Q9" s="93">
        <v>8.1999999999999993</v>
      </c>
      <c r="R9" s="93">
        <v>8</v>
      </c>
      <c r="S9" s="93">
        <v>10</v>
      </c>
      <c r="T9" s="1"/>
      <c r="U9" s="1"/>
      <c r="V9" s="52">
        <f t="shared" ref="V9:V32" si="1">TRUNC(AVERAGE(O9:U9),2)</f>
        <v>9.0399999999999991</v>
      </c>
      <c r="W9" s="93">
        <v>7.5</v>
      </c>
      <c r="X9" s="93">
        <v>9.5</v>
      </c>
      <c r="Y9" s="93">
        <v>8</v>
      </c>
      <c r="Z9" s="52">
        <f t="shared" ref="Z9:Z32" si="2">TRUNC(AVERAGE(W9:Y9),2)</f>
        <v>8.33</v>
      </c>
      <c r="AA9" s="94">
        <v>8</v>
      </c>
      <c r="AB9" s="93">
        <v>0</v>
      </c>
      <c r="AC9" s="93">
        <v>9</v>
      </c>
      <c r="AD9" s="52">
        <f t="shared" ref="AD9:AD32" si="3">TRUNC(AVERAGE(AA9:AC9),2)</f>
        <v>5.66</v>
      </c>
      <c r="AE9" s="53">
        <f t="shared" ref="AE9:AE32" si="4">TRUNC((((+N9+V9+Z9+AD9)/4)*0.8),2)</f>
        <v>6.48</v>
      </c>
      <c r="AF9" s="54">
        <v>9.58</v>
      </c>
      <c r="AG9" s="52">
        <f t="shared" ref="AG9:AG32" si="5">TRUNC((AF9*0.2),2)</f>
        <v>1.91</v>
      </c>
      <c r="AH9" s="55">
        <f t="shared" ref="AH9:AH31" si="6">+AE9+AG9</f>
        <v>8.39</v>
      </c>
    </row>
    <row r="10" spans="1:34">
      <c r="A10" s="29">
        <v>3</v>
      </c>
      <c r="B10" s="30" t="s">
        <v>5</v>
      </c>
      <c r="C10" s="31" t="s">
        <v>319</v>
      </c>
      <c r="D10" s="93">
        <v>7.3</v>
      </c>
      <c r="E10" s="93">
        <v>7.3</v>
      </c>
      <c r="F10" s="93">
        <v>0</v>
      </c>
      <c r="G10" s="93">
        <v>9.5</v>
      </c>
      <c r="H10" s="93">
        <v>0</v>
      </c>
      <c r="I10" s="93">
        <v>7</v>
      </c>
      <c r="J10" s="93">
        <v>0</v>
      </c>
      <c r="K10" s="93">
        <v>10</v>
      </c>
      <c r="L10" s="93">
        <v>5</v>
      </c>
      <c r="M10" s="93">
        <v>6.6</v>
      </c>
      <c r="N10" s="52">
        <f t="shared" si="0"/>
        <v>5.27</v>
      </c>
      <c r="O10" s="93">
        <v>9.6</v>
      </c>
      <c r="P10" s="93">
        <v>9</v>
      </c>
      <c r="Q10" s="93">
        <v>8.6</v>
      </c>
      <c r="R10" s="93">
        <v>8.5</v>
      </c>
      <c r="S10" s="93">
        <v>9.8000000000000007</v>
      </c>
      <c r="T10" s="1"/>
      <c r="U10" s="1"/>
      <c r="V10" s="52">
        <f t="shared" si="1"/>
        <v>9.1</v>
      </c>
      <c r="W10" s="93">
        <v>2</v>
      </c>
      <c r="X10" s="93">
        <v>9</v>
      </c>
      <c r="Y10" s="93">
        <v>9.1999999999999993</v>
      </c>
      <c r="Z10" s="52">
        <f t="shared" si="2"/>
        <v>6.73</v>
      </c>
      <c r="AA10" s="94">
        <v>5</v>
      </c>
      <c r="AB10" s="93">
        <v>0</v>
      </c>
      <c r="AC10" s="93">
        <v>6</v>
      </c>
      <c r="AD10" s="52">
        <f t="shared" si="3"/>
        <v>3.66</v>
      </c>
      <c r="AE10" s="53">
        <f t="shared" si="4"/>
        <v>4.95</v>
      </c>
      <c r="AF10" s="54">
        <v>8.52</v>
      </c>
      <c r="AG10" s="52">
        <f t="shared" si="5"/>
        <v>1.7</v>
      </c>
      <c r="AH10" s="55">
        <f t="shared" si="6"/>
        <v>6.65</v>
      </c>
    </row>
    <row r="11" spans="1:34">
      <c r="A11" s="29">
        <v>4</v>
      </c>
      <c r="B11" s="42" t="s">
        <v>320</v>
      </c>
      <c r="C11" s="31" t="s">
        <v>321</v>
      </c>
      <c r="D11" s="93">
        <v>9</v>
      </c>
      <c r="E11" s="93">
        <v>8.9</v>
      </c>
      <c r="F11" s="93">
        <v>9.4</v>
      </c>
      <c r="G11" s="93">
        <v>9.5</v>
      </c>
      <c r="H11" s="93">
        <v>8</v>
      </c>
      <c r="I11" s="93">
        <v>9.4</v>
      </c>
      <c r="J11" s="93">
        <v>0</v>
      </c>
      <c r="K11" s="93">
        <v>10</v>
      </c>
      <c r="L11" s="93">
        <v>10</v>
      </c>
      <c r="M11" s="93">
        <v>3</v>
      </c>
      <c r="N11" s="52">
        <f t="shared" si="0"/>
        <v>7.72</v>
      </c>
      <c r="O11" s="93">
        <v>10</v>
      </c>
      <c r="P11" s="93">
        <v>10</v>
      </c>
      <c r="Q11" s="93">
        <v>8.1999999999999993</v>
      </c>
      <c r="R11" s="93">
        <v>7.8</v>
      </c>
      <c r="S11" s="93">
        <v>9.8000000000000007</v>
      </c>
      <c r="T11" s="1"/>
      <c r="U11" s="1"/>
      <c r="V11" s="52">
        <f t="shared" si="1"/>
        <v>9.16</v>
      </c>
      <c r="W11" s="93">
        <v>7</v>
      </c>
      <c r="X11" s="93">
        <v>7</v>
      </c>
      <c r="Y11" s="93">
        <v>8</v>
      </c>
      <c r="Z11" s="52">
        <f t="shared" si="2"/>
        <v>7.33</v>
      </c>
      <c r="AA11" s="93">
        <v>9.6</v>
      </c>
      <c r="AB11" s="93">
        <v>10</v>
      </c>
      <c r="AC11" s="93">
        <v>8</v>
      </c>
      <c r="AD11" s="52">
        <f t="shared" si="3"/>
        <v>9.1999999999999993</v>
      </c>
      <c r="AE11" s="53">
        <f t="shared" si="4"/>
        <v>6.68</v>
      </c>
      <c r="AF11" s="54">
        <v>9.8400000000000016</v>
      </c>
      <c r="AG11" s="52">
        <f t="shared" si="5"/>
        <v>1.96</v>
      </c>
      <c r="AH11" s="55">
        <f t="shared" si="6"/>
        <v>8.64</v>
      </c>
    </row>
    <row r="12" spans="1:34">
      <c r="A12" s="29">
        <v>5</v>
      </c>
      <c r="B12" s="30" t="s">
        <v>322</v>
      </c>
      <c r="C12" s="31" t="s">
        <v>323</v>
      </c>
      <c r="D12" s="93">
        <v>0</v>
      </c>
      <c r="E12" s="93">
        <v>0</v>
      </c>
      <c r="F12" s="93">
        <v>8.1</v>
      </c>
      <c r="G12" s="93">
        <v>8.8000000000000007</v>
      </c>
      <c r="H12" s="93">
        <v>4</v>
      </c>
      <c r="I12" s="93">
        <v>7</v>
      </c>
      <c r="J12" s="93">
        <v>0</v>
      </c>
      <c r="K12" s="93">
        <v>9.5</v>
      </c>
      <c r="L12" s="93">
        <v>10</v>
      </c>
      <c r="M12" s="93">
        <v>9.4</v>
      </c>
      <c r="N12" s="52">
        <f t="shared" si="0"/>
        <v>5.68</v>
      </c>
      <c r="O12" s="93">
        <v>0</v>
      </c>
      <c r="P12" s="93">
        <v>8</v>
      </c>
      <c r="Q12" s="93">
        <v>10</v>
      </c>
      <c r="R12" s="93">
        <v>8</v>
      </c>
      <c r="S12" s="93">
        <v>9.8000000000000007</v>
      </c>
      <c r="T12" s="1"/>
      <c r="U12" s="1"/>
      <c r="V12" s="52">
        <f t="shared" si="1"/>
        <v>7.16</v>
      </c>
      <c r="W12" s="93">
        <v>8</v>
      </c>
      <c r="X12" s="93">
        <v>8</v>
      </c>
      <c r="Y12" s="93">
        <v>7.6</v>
      </c>
      <c r="Z12" s="52">
        <f t="shared" si="2"/>
        <v>7.86</v>
      </c>
      <c r="AA12" s="95">
        <v>7.4</v>
      </c>
      <c r="AB12" s="93">
        <v>8</v>
      </c>
      <c r="AC12" s="93">
        <v>4</v>
      </c>
      <c r="AD12" s="52">
        <f t="shared" si="3"/>
        <v>6.46</v>
      </c>
      <c r="AE12" s="53">
        <f t="shared" si="4"/>
        <v>5.43</v>
      </c>
      <c r="AF12" s="54">
        <v>8.3400000000000016</v>
      </c>
      <c r="AG12" s="52">
        <f t="shared" si="5"/>
        <v>1.66</v>
      </c>
      <c r="AH12" s="55">
        <f t="shared" si="6"/>
        <v>7.09</v>
      </c>
    </row>
    <row r="13" spans="1:34">
      <c r="A13" s="29">
        <v>6</v>
      </c>
      <c r="B13" s="42" t="s">
        <v>324</v>
      </c>
      <c r="C13" s="31" t="s">
        <v>32</v>
      </c>
      <c r="D13" s="93">
        <v>9.4</v>
      </c>
      <c r="E13" s="93">
        <v>9.6</v>
      </c>
      <c r="F13" s="93">
        <v>9.6</v>
      </c>
      <c r="G13" s="93">
        <v>7</v>
      </c>
      <c r="H13" s="93">
        <v>5</v>
      </c>
      <c r="I13" s="93">
        <v>9.1999999999999993</v>
      </c>
      <c r="J13" s="93">
        <v>7.1</v>
      </c>
      <c r="K13" s="93">
        <v>7</v>
      </c>
      <c r="L13" s="93">
        <v>10</v>
      </c>
      <c r="M13" s="93">
        <v>9</v>
      </c>
      <c r="N13" s="52">
        <f t="shared" si="0"/>
        <v>8.2899999999999991</v>
      </c>
      <c r="O13" s="93">
        <v>10</v>
      </c>
      <c r="P13" s="93">
        <v>8</v>
      </c>
      <c r="Q13" s="93">
        <v>8.6</v>
      </c>
      <c r="R13" s="93">
        <v>8</v>
      </c>
      <c r="S13" s="93">
        <v>10</v>
      </c>
      <c r="T13" s="1"/>
      <c r="U13" s="1"/>
      <c r="V13" s="52">
        <f t="shared" si="1"/>
        <v>8.92</v>
      </c>
      <c r="W13" s="93">
        <v>2</v>
      </c>
      <c r="X13" s="93">
        <v>9</v>
      </c>
      <c r="Y13" s="93">
        <v>7</v>
      </c>
      <c r="Z13" s="52">
        <f t="shared" si="2"/>
        <v>6</v>
      </c>
      <c r="AA13" s="93">
        <v>7</v>
      </c>
      <c r="AB13" s="93">
        <v>9</v>
      </c>
      <c r="AC13" s="94">
        <f>9.5*0.8</f>
        <v>7.6000000000000005</v>
      </c>
      <c r="AD13" s="52">
        <f t="shared" si="3"/>
        <v>7.86</v>
      </c>
      <c r="AE13" s="53">
        <f t="shared" si="4"/>
        <v>6.21</v>
      </c>
      <c r="AF13" s="54">
        <v>9.4599999999999991</v>
      </c>
      <c r="AG13" s="52">
        <f t="shared" si="5"/>
        <v>1.89</v>
      </c>
      <c r="AH13" s="55">
        <f t="shared" si="6"/>
        <v>8.1</v>
      </c>
    </row>
    <row r="14" spans="1:34">
      <c r="A14" s="29">
        <v>7</v>
      </c>
      <c r="B14" s="30" t="s">
        <v>325</v>
      </c>
      <c r="C14" s="31" t="s">
        <v>326</v>
      </c>
      <c r="D14" s="93">
        <v>7</v>
      </c>
      <c r="E14" s="93">
        <v>7.8</v>
      </c>
      <c r="F14" s="93">
        <v>0</v>
      </c>
      <c r="G14" s="93">
        <v>9.5</v>
      </c>
      <c r="H14" s="93">
        <v>0</v>
      </c>
      <c r="I14" s="93">
        <v>7.8</v>
      </c>
      <c r="J14" s="93">
        <v>0</v>
      </c>
      <c r="K14" s="93">
        <v>10</v>
      </c>
      <c r="L14" s="93">
        <v>10</v>
      </c>
      <c r="M14" s="93">
        <v>8.9</v>
      </c>
      <c r="N14" s="52">
        <f t="shared" si="0"/>
        <v>6.1</v>
      </c>
      <c r="O14" s="93">
        <v>9.6</v>
      </c>
      <c r="P14" s="93">
        <v>9.5</v>
      </c>
      <c r="Q14" s="93">
        <v>8.8000000000000007</v>
      </c>
      <c r="R14" s="93">
        <v>5.8</v>
      </c>
      <c r="S14" s="93">
        <v>10</v>
      </c>
      <c r="T14" s="1"/>
      <c r="U14" s="1"/>
      <c r="V14" s="52">
        <f t="shared" si="1"/>
        <v>8.74</v>
      </c>
      <c r="W14" s="93">
        <v>7.5</v>
      </c>
      <c r="X14" s="93">
        <v>9.5</v>
      </c>
      <c r="Y14" s="93">
        <v>8</v>
      </c>
      <c r="Z14" s="52">
        <f t="shared" si="2"/>
        <v>8.33</v>
      </c>
      <c r="AA14" s="93">
        <v>8</v>
      </c>
      <c r="AB14" s="93">
        <v>9</v>
      </c>
      <c r="AC14" s="93">
        <v>5</v>
      </c>
      <c r="AD14" s="52">
        <f t="shared" si="3"/>
        <v>7.33</v>
      </c>
      <c r="AE14" s="53">
        <f t="shared" si="4"/>
        <v>6.1</v>
      </c>
      <c r="AF14" s="54">
        <v>9.24</v>
      </c>
      <c r="AG14" s="52">
        <f t="shared" si="5"/>
        <v>1.84</v>
      </c>
      <c r="AH14" s="55">
        <f t="shared" si="6"/>
        <v>7.9399999999999995</v>
      </c>
    </row>
    <row r="15" spans="1:34">
      <c r="A15" s="29">
        <v>8</v>
      </c>
      <c r="B15" s="30" t="s">
        <v>221</v>
      </c>
      <c r="C15" s="31" t="s">
        <v>327</v>
      </c>
      <c r="D15" s="93">
        <v>1</v>
      </c>
      <c r="E15" s="93">
        <v>9.1999999999999993</v>
      </c>
      <c r="F15" s="93">
        <v>10</v>
      </c>
      <c r="G15" s="93">
        <v>9.5</v>
      </c>
      <c r="H15" s="93">
        <v>7.5</v>
      </c>
      <c r="I15" s="93">
        <v>9</v>
      </c>
      <c r="J15" s="93">
        <v>8</v>
      </c>
      <c r="K15" s="93">
        <v>9</v>
      </c>
      <c r="L15" s="93">
        <v>9</v>
      </c>
      <c r="M15" s="93">
        <v>7.8</v>
      </c>
      <c r="N15" s="52">
        <f t="shared" si="0"/>
        <v>8</v>
      </c>
      <c r="O15" s="93">
        <v>10</v>
      </c>
      <c r="P15" s="93">
        <v>8.5</v>
      </c>
      <c r="Q15" s="93">
        <v>8.4</v>
      </c>
      <c r="R15" s="93">
        <v>7.8</v>
      </c>
      <c r="S15" s="93">
        <v>10</v>
      </c>
      <c r="T15" s="1"/>
      <c r="U15" s="1"/>
      <c r="V15" s="52">
        <f t="shared" si="1"/>
        <v>8.94</v>
      </c>
      <c r="W15" s="93">
        <v>7</v>
      </c>
      <c r="X15" s="93">
        <v>7</v>
      </c>
      <c r="Y15" s="93">
        <v>7</v>
      </c>
      <c r="Z15" s="52">
        <f t="shared" si="2"/>
        <v>7</v>
      </c>
      <c r="AA15" s="93">
        <v>9.1999999999999993</v>
      </c>
      <c r="AB15" s="93">
        <v>9</v>
      </c>
      <c r="AC15" s="93">
        <v>7</v>
      </c>
      <c r="AD15" s="52">
        <f t="shared" si="3"/>
        <v>8.4</v>
      </c>
      <c r="AE15" s="53">
        <f t="shared" si="4"/>
        <v>6.46</v>
      </c>
      <c r="AF15" s="54">
        <v>9.86</v>
      </c>
      <c r="AG15" s="52">
        <f t="shared" si="5"/>
        <v>1.97</v>
      </c>
      <c r="AH15" s="55">
        <f t="shared" si="6"/>
        <v>8.43</v>
      </c>
    </row>
    <row r="16" spans="1:34">
      <c r="A16" s="29">
        <v>9</v>
      </c>
      <c r="B16" s="30" t="s">
        <v>328</v>
      </c>
      <c r="C16" s="31" t="s">
        <v>329</v>
      </c>
      <c r="D16" s="93">
        <v>8.5</v>
      </c>
      <c r="E16" s="93">
        <v>9.8000000000000007</v>
      </c>
      <c r="F16" s="93">
        <v>9.1999999999999993</v>
      </c>
      <c r="G16" s="93">
        <v>0</v>
      </c>
      <c r="H16" s="93">
        <v>7.5</v>
      </c>
      <c r="I16" s="93">
        <v>8.6999999999999993</v>
      </c>
      <c r="J16" s="93">
        <v>9.6</v>
      </c>
      <c r="K16" s="93">
        <v>9</v>
      </c>
      <c r="L16" s="93">
        <v>0</v>
      </c>
      <c r="M16" s="93">
        <v>0</v>
      </c>
      <c r="N16" s="52">
        <f t="shared" si="0"/>
        <v>6.23</v>
      </c>
      <c r="O16" s="93">
        <v>9.8000000000000007</v>
      </c>
      <c r="P16" s="93">
        <v>10</v>
      </c>
      <c r="Q16" s="93">
        <v>9.4</v>
      </c>
      <c r="R16" s="93">
        <v>9</v>
      </c>
      <c r="S16" s="93">
        <v>10</v>
      </c>
      <c r="T16" s="1"/>
      <c r="U16" s="1"/>
      <c r="V16" s="52">
        <f t="shared" si="1"/>
        <v>9.64</v>
      </c>
      <c r="W16" s="93">
        <v>7</v>
      </c>
      <c r="X16" s="93">
        <v>9.5</v>
      </c>
      <c r="Y16" s="93" t="s">
        <v>392</v>
      </c>
      <c r="Z16" s="52">
        <f t="shared" si="2"/>
        <v>8.25</v>
      </c>
      <c r="AA16" s="93">
        <v>8.1999999999999993</v>
      </c>
      <c r="AB16" s="93">
        <v>9</v>
      </c>
      <c r="AC16" s="93">
        <v>7</v>
      </c>
      <c r="AD16" s="52">
        <f t="shared" si="3"/>
        <v>8.06</v>
      </c>
      <c r="AE16" s="53">
        <f t="shared" si="4"/>
        <v>6.43</v>
      </c>
      <c r="AF16" s="54">
        <v>9.36</v>
      </c>
      <c r="AG16" s="52">
        <f t="shared" si="5"/>
        <v>1.87</v>
      </c>
      <c r="AH16" s="55">
        <f t="shared" si="6"/>
        <v>8.3000000000000007</v>
      </c>
    </row>
    <row r="17" spans="1:34">
      <c r="A17" s="29">
        <v>10</v>
      </c>
      <c r="B17" s="30" t="s">
        <v>330</v>
      </c>
      <c r="C17" s="41" t="s">
        <v>331</v>
      </c>
      <c r="D17" s="93">
        <v>9.8000000000000007</v>
      </c>
      <c r="E17" s="93">
        <v>0</v>
      </c>
      <c r="F17" s="93">
        <v>10</v>
      </c>
      <c r="G17" s="93">
        <v>10</v>
      </c>
      <c r="H17" s="93">
        <v>9</v>
      </c>
      <c r="I17" s="93">
        <v>8</v>
      </c>
      <c r="J17" s="93">
        <v>7.1</v>
      </c>
      <c r="K17" s="93">
        <v>10</v>
      </c>
      <c r="L17" s="93">
        <v>10</v>
      </c>
      <c r="M17" s="93">
        <v>9.1999999999999993</v>
      </c>
      <c r="N17" s="52">
        <f t="shared" si="0"/>
        <v>8.31</v>
      </c>
      <c r="O17" s="93">
        <v>9.8000000000000007</v>
      </c>
      <c r="P17" s="94">
        <v>8.5</v>
      </c>
      <c r="Q17" s="93">
        <v>8.8000000000000007</v>
      </c>
      <c r="R17" s="93">
        <v>8.8000000000000007</v>
      </c>
      <c r="S17" s="93">
        <v>10</v>
      </c>
      <c r="T17" s="1"/>
      <c r="U17" s="1"/>
      <c r="V17" s="52">
        <f t="shared" si="1"/>
        <v>9.18</v>
      </c>
      <c r="W17" s="93" t="s">
        <v>392</v>
      </c>
      <c r="X17" s="93" t="s">
        <v>392</v>
      </c>
      <c r="Y17" s="93">
        <v>7</v>
      </c>
      <c r="Z17" s="52">
        <f t="shared" si="2"/>
        <v>7</v>
      </c>
      <c r="AA17" s="93">
        <v>9.4</v>
      </c>
      <c r="AB17" s="93">
        <v>8</v>
      </c>
      <c r="AC17" s="93">
        <v>8</v>
      </c>
      <c r="AD17" s="52">
        <f t="shared" si="3"/>
        <v>8.4600000000000009</v>
      </c>
      <c r="AE17" s="53">
        <f t="shared" si="4"/>
        <v>6.59</v>
      </c>
      <c r="AF17" s="54">
        <v>9.56</v>
      </c>
      <c r="AG17" s="52">
        <f t="shared" si="5"/>
        <v>1.91</v>
      </c>
      <c r="AH17" s="55">
        <f t="shared" si="6"/>
        <v>8.5</v>
      </c>
    </row>
    <row r="18" spans="1:34">
      <c r="A18" s="29">
        <v>11</v>
      </c>
      <c r="B18" s="30" t="s">
        <v>308</v>
      </c>
      <c r="C18" s="41" t="s">
        <v>332</v>
      </c>
      <c r="D18" s="93">
        <v>9.6</v>
      </c>
      <c r="E18" s="93">
        <v>0</v>
      </c>
      <c r="F18" s="93">
        <v>10</v>
      </c>
      <c r="G18" s="93">
        <v>0</v>
      </c>
      <c r="H18" s="93">
        <v>9.5</v>
      </c>
      <c r="I18" s="93">
        <v>9.6</v>
      </c>
      <c r="J18" s="93">
        <v>8.9</v>
      </c>
      <c r="K18" s="93">
        <v>10</v>
      </c>
      <c r="L18" s="93">
        <v>10</v>
      </c>
      <c r="M18" s="93">
        <v>8.8000000000000007</v>
      </c>
      <c r="N18" s="52">
        <f t="shared" si="0"/>
        <v>7.64</v>
      </c>
      <c r="O18" s="93">
        <v>10</v>
      </c>
      <c r="P18" s="93">
        <v>9.5</v>
      </c>
      <c r="Q18" s="93">
        <v>10</v>
      </c>
      <c r="R18" s="93">
        <v>8.5</v>
      </c>
      <c r="S18" s="93">
        <v>9.5</v>
      </c>
      <c r="T18" s="1"/>
      <c r="U18" s="1"/>
      <c r="V18" s="52">
        <f t="shared" si="1"/>
        <v>9.5</v>
      </c>
      <c r="W18" s="93">
        <v>7.5</v>
      </c>
      <c r="X18" s="93">
        <v>9.5</v>
      </c>
      <c r="Y18" s="93">
        <v>8</v>
      </c>
      <c r="Z18" s="52">
        <f t="shared" si="2"/>
        <v>8.33</v>
      </c>
      <c r="AA18" s="93">
        <v>10</v>
      </c>
      <c r="AB18" s="93">
        <v>9.5</v>
      </c>
      <c r="AC18" s="93">
        <v>9</v>
      </c>
      <c r="AD18" s="52">
        <f t="shared" si="3"/>
        <v>9.5</v>
      </c>
      <c r="AE18" s="53">
        <f t="shared" si="4"/>
        <v>6.99</v>
      </c>
      <c r="AF18" s="54">
        <v>9.8400000000000016</v>
      </c>
      <c r="AG18" s="52">
        <f t="shared" si="5"/>
        <v>1.96</v>
      </c>
      <c r="AH18" s="55">
        <f t="shared" si="6"/>
        <v>8.9499999999999993</v>
      </c>
    </row>
    <row r="19" spans="1:34">
      <c r="A19" s="29">
        <v>12</v>
      </c>
      <c r="B19" s="42" t="s">
        <v>333</v>
      </c>
      <c r="C19" s="41" t="s">
        <v>334</v>
      </c>
      <c r="D19" s="93">
        <v>9.6</v>
      </c>
      <c r="E19" s="93">
        <v>0</v>
      </c>
      <c r="F19" s="93">
        <v>9</v>
      </c>
      <c r="G19" s="93">
        <v>10</v>
      </c>
      <c r="H19" s="93">
        <v>9.5</v>
      </c>
      <c r="I19" s="93">
        <v>10</v>
      </c>
      <c r="J19" s="93">
        <v>0</v>
      </c>
      <c r="K19" s="93" t="s">
        <v>391</v>
      </c>
      <c r="L19" s="93" t="s">
        <v>391</v>
      </c>
      <c r="M19" s="93" t="s">
        <v>391</v>
      </c>
      <c r="N19" s="52">
        <f t="shared" si="0"/>
        <v>6.87</v>
      </c>
      <c r="O19" s="93">
        <v>9.8000000000000007</v>
      </c>
      <c r="P19" s="93">
        <v>10</v>
      </c>
      <c r="Q19" s="93" t="s">
        <v>392</v>
      </c>
      <c r="R19" s="93">
        <v>8.8000000000000007</v>
      </c>
      <c r="S19" s="93">
        <v>10</v>
      </c>
      <c r="T19" s="1"/>
      <c r="U19" s="1"/>
      <c r="V19" s="52">
        <f t="shared" si="1"/>
        <v>9.65</v>
      </c>
      <c r="W19" s="93">
        <v>7</v>
      </c>
      <c r="X19" s="93">
        <v>9.5</v>
      </c>
      <c r="Y19" s="93">
        <v>8</v>
      </c>
      <c r="Z19" s="52">
        <f t="shared" si="2"/>
        <v>8.16</v>
      </c>
      <c r="AA19" s="93">
        <v>8.8000000000000007</v>
      </c>
      <c r="AB19" s="93" t="s">
        <v>392</v>
      </c>
      <c r="AC19" s="93">
        <v>9.5</v>
      </c>
      <c r="AD19" s="52">
        <f t="shared" si="3"/>
        <v>9.15</v>
      </c>
      <c r="AE19" s="53">
        <f t="shared" si="4"/>
        <v>6.76</v>
      </c>
      <c r="AF19" s="54">
        <v>9.8000000000000007</v>
      </c>
      <c r="AG19" s="52">
        <f t="shared" si="5"/>
        <v>1.96</v>
      </c>
      <c r="AH19" s="55">
        <f t="shared" si="6"/>
        <v>8.7199999999999989</v>
      </c>
    </row>
    <row r="20" spans="1:34">
      <c r="A20" s="29">
        <v>13</v>
      </c>
      <c r="B20" s="30" t="s">
        <v>59</v>
      </c>
      <c r="C20" s="41" t="s">
        <v>335</v>
      </c>
      <c r="D20" s="93">
        <v>9.8000000000000007</v>
      </c>
      <c r="E20" s="93">
        <v>8.4</v>
      </c>
      <c r="F20" s="93">
        <v>8.6</v>
      </c>
      <c r="G20" s="93">
        <v>9.8000000000000007</v>
      </c>
      <c r="H20" s="93">
        <v>0</v>
      </c>
      <c r="I20" s="93">
        <v>9</v>
      </c>
      <c r="J20" s="93">
        <v>7.1</v>
      </c>
      <c r="K20" s="93">
        <v>9.8000000000000007</v>
      </c>
      <c r="L20" s="93">
        <v>10</v>
      </c>
      <c r="M20" s="93">
        <v>9.6</v>
      </c>
      <c r="N20" s="52">
        <f t="shared" si="0"/>
        <v>8.2100000000000009</v>
      </c>
      <c r="O20" s="93">
        <v>5</v>
      </c>
      <c r="P20" s="93">
        <v>7.5</v>
      </c>
      <c r="Q20" s="93">
        <v>9.4</v>
      </c>
      <c r="R20" s="93">
        <v>9</v>
      </c>
      <c r="S20" s="93">
        <v>10</v>
      </c>
      <c r="T20" s="1"/>
      <c r="U20" s="1"/>
      <c r="V20" s="52">
        <f t="shared" si="1"/>
        <v>8.18</v>
      </c>
      <c r="W20" s="93">
        <v>2</v>
      </c>
      <c r="X20" s="93">
        <v>9</v>
      </c>
      <c r="Y20" s="93">
        <v>8</v>
      </c>
      <c r="Z20" s="52">
        <f t="shared" si="2"/>
        <v>6.33</v>
      </c>
      <c r="AA20" s="93">
        <v>7.6</v>
      </c>
      <c r="AB20" s="93">
        <v>9.5</v>
      </c>
      <c r="AC20" s="93">
        <v>9</v>
      </c>
      <c r="AD20" s="52">
        <f t="shared" si="3"/>
        <v>8.6999999999999993</v>
      </c>
      <c r="AE20" s="53">
        <f t="shared" si="4"/>
        <v>6.28</v>
      </c>
      <c r="AF20" s="54">
        <v>9.1800000000000015</v>
      </c>
      <c r="AG20" s="52">
        <f t="shared" si="5"/>
        <v>1.83</v>
      </c>
      <c r="AH20" s="55">
        <f t="shared" si="6"/>
        <v>8.11</v>
      </c>
    </row>
    <row r="21" spans="1:34">
      <c r="A21" s="29">
        <v>14</v>
      </c>
      <c r="B21" s="42" t="s">
        <v>241</v>
      </c>
      <c r="C21" s="41" t="s">
        <v>336</v>
      </c>
      <c r="D21" s="93">
        <v>9</v>
      </c>
      <c r="E21" s="93">
        <v>7.4</v>
      </c>
      <c r="F21" s="93">
        <v>9.8000000000000007</v>
      </c>
      <c r="G21" s="93">
        <v>9</v>
      </c>
      <c r="H21" s="93">
        <v>6.5</v>
      </c>
      <c r="I21" s="93">
        <v>8</v>
      </c>
      <c r="J21" s="93">
        <v>0</v>
      </c>
      <c r="K21" s="93">
        <v>10</v>
      </c>
      <c r="L21" s="93">
        <v>10</v>
      </c>
      <c r="M21" s="93">
        <v>9.1</v>
      </c>
      <c r="N21" s="52">
        <f t="shared" si="0"/>
        <v>7.88</v>
      </c>
      <c r="O21" s="93">
        <v>9.5</v>
      </c>
      <c r="P21" s="93">
        <v>10</v>
      </c>
      <c r="Q21" s="93">
        <v>8.6</v>
      </c>
      <c r="R21" s="93">
        <v>7.5</v>
      </c>
      <c r="S21" s="93">
        <v>10</v>
      </c>
      <c r="T21" s="1"/>
      <c r="U21" s="1"/>
      <c r="V21" s="52">
        <f t="shared" si="1"/>
        <v>9.1199999999999992</v>
      </c>
      <c r="W21" s="93" t="s">
        <v>392</v>
      </c>
      <c r="X21" s="93" t="s">
        <v>392</v>
      </c>
      <c r="Y21" s="93">
        <v>9.1999999999999993</v>
      </c>
      <c r="Z21" s="52">
        <f t="shared" si="2"/>
        <v>9.1999999999999993</v>
      </c>
      <c r="AA21" s="93">
        <v>9.4</v>
      </c>
      <c r="AB21" s="93">
        <v>9</v>
      </c>
      <c r="AC21" s="93">
        <v>9</v>
      </c>
      <c r="AD21" s="52">
        <f t="shared" si="3"/>
        <v>9.1300000000000008</v>
      </c>
      <c r="AE21" s="53">
        <f t="shared" si="4"/>
        <v>7.06</v>
      </c>
      <c r="AF21" s="54">
        <v>9.1600000000000019</v>
      </c>
      <c r="AG21" s="52">
        <f t="shared" si="5"/>
        <v>1.83</v>
      </c>
      <c r="AH21" s="55">
        <f t="shared" si="6"/>
        <v>8.89</v>
      </c>
    </row>
    <row r="22" spans="1:34">
      <c r="A22" s="29">
        <v>15</v>
      </c>
      <c r="B22" s="42" t="s">
        <v>309</v>
      </c>
      <c r="C22" s="41" t="s">
        <v>337</v>
      </c>
      <c r="D22" s="93">
        <v>8.4</v>
      </c>
      <c r="E22" s="93">
        <v>9.4</v>
      </c>
      <c r="F22" s="93">
        <v>9</v>
      </c>
      <c r="G22" s="93">
        <v>0</v>
      </c>
      <c r="H22" s="93">
        <v>6.5</v>
      </c>
      <c r="I22" s="93">
        <v>9.1999999999999993</v>
      </c>
      <c r="J22" s="93">
        <v>8.1999999999999993</v>
      </c>
      <c r="K22" s="93">
        <v>9.8000000000000007</v>
      </c>
      <c r="L22" s="93">
        <v>5</v>
      </c>
      <c r="M22" s="93">
        <v>9.5</v>
      </c>
      <c r="N22" s="52">
        <f t="shared" si="0"/>
        <v>7.5</v>
      </c>
      <c r="O22" s="93">
        <v>10</v>
      </c>
      <c r="P22" s="93">
        <v>9</v>
      </c>
      <c r="Q22" s="93">
        <v>10</v>
      </c>
      <c r="R22" s="93">
        <v>7.8</v>
      </c>
      <c r="S22" s="93">
        <v>10</v>
      </c>
      <c r="T22" s="1"/>
      <c r="U22" s="1"/>
      <c r="V22" s="52">
        <f t="shared" si="1"/>
        <v>9.36</v>
      </c>
      <c r="W22" s="93">
        <v>8</v>
      </c>
      <c r="X22" s="93">
        <v>8</v>
      </c>
      <c r="Y22" s="93">
        <v>7.6</v>
      </c>
      <c r="Z22" s="52">
        <f t="shared" si="2"/>
        <v>7.86</v>
      </c>
      <c r="AA22" s="93" t="s">
        <v>393</v>
      </c>
      <c r="AB22" s="93">
        <v>8.5</v>
      </c>
      <c r="AC22" s="93">
        <v>8.5</v>
      </c>
      <c r="AD22" s="52">
        <f t="shared" si="3"/>
        <v>8.5</v>
      </c>
      <c r="AE22" s="53">
        <f t="shared" si="4"/>
        <v>6.64</v>
      </c>
      <c r="AF22" s="54">
        <v>9.92</v>
      </c>
      <c r="AG22" s="52">
        <f t="shared" si="5"/>
        <v>1.98</v>
      </c>
      <c r="AH22" s="55">
        <f t="shared" si="6"/>
        <v>8.6199999999999992</v>
      </c>
    </row>
    <row r="23" spans="1:34">
      <c r="A23" s="29">
        <v>16</v>
      </c>
      <c r="B23" s="30" t="s">
        <v>310</v>
      </c>
      <c r="C23" s="41" t="s">
        <v>338</v>
      </c>
      <c r="D23" s="93">
        <v>8.8000000000000007</v>
      </c>
      <c r="E23" s="93">
        <v>8.1999999999999993</v>
      </c>
      <c r="F23" s="93">
        <v>10</v>
      </c>
      <c r="G23" s="93">
        <v>0</v>
      </c>
      <c r="H23" s="93">
        <v>7.5</v>
      </c>
      <c r="I23" s="93">
        <v>8.8000000000000007</v>
      </c>
      <c r="J23" s="93">
        <v>8.1</v>
      </c>
      <c r="K23" s="93">
        <v>9.8000000000000007</v>
      </c>
      <c r="L23" s="93">
        <v>5</v>
      </c>
      <c r="M23" s="93">
        <v>8.1999999999999993</v>
      </c>
      <c r="N23" s="52">
        <f t="shared" si="0"/>
        <v>7.44</v>
      </c>
      <c r="O23" s="93">
        <v>10</v>
      </c>
      <c r="P23" s="93">
        <v>9.5</v>
      </c>
      <c r="Q23" s="93">
        <v>8.6</v>
      </c>
      <c r="R23" s="93">
        <v>7.6</v>
      </c>
      <c r="S23" s="93">
        <v>10</v>
      </c>
      <c r="T23" s="1"/>
      <c r="U23" s="1"/>
      <c r="V23" s="52">
        <f t="shared" si="1"/>
        <v>9.14</v>
      </c>
      <c r="W23" s="93">
        <v>2</v>
      </c>
      <c r="X23" s="93">
        <v>9</v>
      </c>
      <c r="Y23" s="93">
        <v>7</v>
      </c>
      <c r="Z23" s="52">
        <f t="shared" si="2"/>
        <v>6</v>
      </c>
      <c r="AA23" s="93">
        <v>0</v>
      </c>
      <c r="AB23" s="93">
        <v>9</v>
      </c>
      <c r="AC23" s="93">
        <v>8</v>
      </c>
      <c r="AD23" s="52">
        <f t="shared" si="3"/>
        <v>5.66</v>
      </c>
      <c r="AE23" s="53">
        <f t="shared" si="4"/>
        <v>5.64</v>
      </c>
      <c r="AF23" s="54">
        <v>6.18</v>
      </c>
      <c r="AG23" s="52">
        <f t="shared" si="5"/>
        <v>1.23</v>
      </c>
      <c r="AH23" s="55">
        <f t="shared" si="6"/>
        <v>6.8699999999999992</v>
      </c>
    </row>
    <row r="24" spans="1:34">
      <c r="A24" s="29">
        <v>17</v>
      </c>
      <c r="B24" s="42" t="s">
        <v>339</v>
      </c>
      <c r="C24" s="41" t="s">
        <v>340</v>
      </c>
      <c r="D24" s="93">
        <v>7.6</v>
      </c>
      <c r="E24" s="93">
        <v>9.5</v>
      </c>
      <c r="F24" s="93">
        <v>9.1999999999999993</v>
      </c>
      <c r="G24" s="93">
        <v>10</v>
      </c>
      <c r="H24" s="93">
        <v>8.5</v>
      </c>
      <c r="I24" s="93">
        <v>9.4</v>
      </c>
      <c r="J24" s="93">
        <v>8.6999999999999993</v>
      </c>
      <c r="K24" s="93">
        <v>10</v>
      </c>
      <c r="L24" s="93">
        <v>5</v>
      </c>
      <c r="M24" s="93">
        <v>9.5</v>
      </c>
      <c r="N24" s="52">
        <f t="shared" si="0"/>
        <v>8.74</v>
      </c>
      <c r="O24" s="93">
        <v>10</v>
      </c>
      <c r="P24" s="93">
        <v>9.5</v>
      </c>
      <c r="Q24" s="93">
        <v>8.4</v>
      </c>
      <c r="R24" s="93">
        <v>7.8</v>
      </c>
      <c r="S24" s="93">
        <v>10</v>
      </c>
      <c r="T24" s="1"/>
      <c r="U24" s="1"/>
      <c r="V24" s="52">
        <f t="shared" si="1"/>
        <v>9.14</v>
      </c>
      <c r="W24" s="93">
        <v>7.5</v>
      </c>
      <c r="X24" s="93">
        <v>9.5</v>
      </c>
      <c r="Y24" s="93">
        <v>8</v>
      </c>
      <c r="Z24" s="52">
        <f t="shared" si="2"/>
        <v>8.33</v>
      </c>
      <c r="AA24" s="95">
        <v>9</v>
      </c>
      <c r="AB24" s="93">
        <v>9</v>
      </c>
      <c r="AC24" s="93">
        <v>8</v>
      </c>
      <c r="AD24" s="52">
        <f t="shared" si="3"/>
        <v>8.66</v>
      </c>
      <c r="AE24" s="53">
        <f t="shared" si="4"/>
        <v>6.97</v>
      </c>
      <c r="AF24" s="54">
        <v>9.2000000000000011</v>
      </c>
      <c r="AG24" s="52">
        <f t="shared" si="5"/>
        <v>1.84</v>
      </c>
      <c r="AH24" s="55">
        <f t="shared" si="6"/>
        <v>8.81</v>
      </c>
    </row>
    <row r="25" spans="1:34">
      <c r="A25" s="29">
        <v>18</v>
      </c>
      <c r="B25" s="30" t="s">
        <v>341</v>
      </c>
      <c r="C25" s="41" t="s">
        <v>342</v>
      </c>
      <c r="D25" s="93">
        <v>1</v>
      </c>
      <c r="E25" s="93">
        <v>0</v>
      </c>
      <c r="F25" s="93">
        <v>8.9</v>
      </c>
      <c r="G25" s="93">
        <v>0</v>
      </c>
      <c r="H25" s="93">
        <v>6</v>
      </c>
      <c r="I25" s="93">
        <v>5</v>
      </c>
      <c r="J25" s="93">
        <v>3.9</v>
      </c>
      <c r="K25" s="93">
        <v>9.8000000000000007</v>
      </c>
      <c r="L25" s="93">
        <v>4</v>
      </c>
      <c r="M25" s="93">
        <v>0</v>
      </c>
      <c r="N25" s="52">
        <f t="shared" si="0"/>
        <v>3.86</v>
      </c>
      <c r="O25" s="93">
        <v>10</v>
      </c>
      <c r="P25" s="94">
        <v>7.5</v>
      </c>
      <c r="Q25" s="93">
        <v>8.6</v>
      </c>
      <c r="R25" s="93">
        <v>3</v>
      </c>
      <c r="S25" s="93">
        <v>10</v>
      </c>
      <c r="T25" s="1"/>
      <c r="U25" s="1"/>
      <c r="V25" s="52">
        <f t="shared" si="1"/>
        <v>7.82</v>
      </c>
      <c r="W25" s="93">
        <v>7.5</v>
      </c>
      <c r="X25" s="93">
        <v>9.5</v>
      </c>
      <c r="Y25" s="93">
        <v>7</v>
      </c>
      <c r="Z25" s="52">
        <f t="shared" si="2"/>
        <v>8</v>
      </c>
      <c r="AA25" s="94">
        <v>0</v>
      </c>
      <c r="AB25" s="93">
        <v>8</v>
      </c>
      <c r="AC25" s="93">
        <v>7</v>
      </c>
      <c r="AD25" s="52">
        <f t="shared" si="3"/>
        <v>5</v>
      </c>
      <c r="AE25" s="53">
        <f t="shared" si="4"/>
        <v>4.93</v>
      </c>
      <c r="AF25" s="54">
        <v>7.7200000000000006</v>
      </c>
      <c r="AG25" s="52">
        <f t="shared" si="5"/>
        <v>1.54</v>
      </c>
      <c r="AH25" s="55">
        <f t="shared" si="6"/>
        <v>6.47</v>
      </c>
    </row>
    <row r="26" spans="1:34">
      <c r="A26" s="29">
        <v>19</v>
      </c>
      <c r="B26" s="42" t="s">
        <v>343</v>
      </c>
      <c r="C26" s="41" t="s">
        <v>344</v>
      </c>
      <c r="D26" s="93">
        <v>5</v>
      </c>
      <c r="E26" s="93">
        <v>9</v>
      </c>
      <c r="F26" s="93">
        <v>9.6</v>
      </c>
      <c r="G26" s="93">
        <v>9</v>
      </c>
      <c r="H26" s="93">
        <v>7.5</v>
      </c>
      <c r="I26" s="93">
        <v>8</v>
      </c>
      <c r="J26" s="93">
        <v>8.6</v>
      </c>
      <c r="K26" s="93">
        <v>8</v>
      </c>
      <c r="L26" s="93">
        <v>5</v>
      </c>
      <c r="M26" s="93">
        <v>8.8000000000000007</v>
      </c>
      <c r="N26" s="52">
        <f t="shared" si="0"/>
        <v>7.85</v>
      </c>
      <c r="O26" s="93">
        <v>0</v>
      </c>
      <c r="P26" s="93">
        <v>9.5</v>
      </c>
      <c r="Q26" s="93">
        <v>8.6</v>
      </c>
      <c r="R26" s="93">
        <v>8</v>
      </c>
      <c r="S26" s="93">
        <v>10</v>
      </c>
      <c r="T26" s="1"/>
      <c r="U26" s="1"/>
      <c r="V26" s="52">
        <f t="shared" si="1"/>
        <v>7.22</v>
      </c>
      <c r="W26" s="93">
        <v>7</v>
      </c>
      <c r="X26" s="93">
        <v>9.5</v>
      </c>
      <c r="Y26" s="93">
        <v>9.1999999999999993</v>
      </c>
      <c r="Z26" s="52">
        <f t="shared" si="2"/>
        <v>8.56</v>
      </c>
      <c r="AA26" s="93">
        <v>9.4</v>
      </c>
      <c r="AB26" s="93" t="s">
        <v>392</v>
      </c>
      <c r="AC26" s="93">
        <v>9.5</v>
      </c>
      <c r="AD26" s="52">
        <f t="shared" si="3"/>
        <v>9.4499999999999993</v>
      </c>
      <c r="AE26" s="53">
        <f t="shared" si="4"/>
        <v>6.61</v>
      </c>
      <c r="AF26" s="54">
        <v>9.2000000000000011</v>
      </c>
      <c r="AG26" s="52">
        <f t="shared" si="5"/>
        <v>1.84</v>
      </c>
      <c r="AH26" s="55">
        <f t="shared" si="6"/>
        <v>8.4500000000000011</v>
      </c>
    </row>
    <row r="27" spans="1:34">
      <c r="A27" s="29">
        <v>20</v>
      </c>
      <c r="B27" s="42" t="s">
        <v>312</v>
      </c>
      <c r="C27" s="41" t="s">
        <v>345</v>
      </c>
      <c r="D27" s="93">
        <v>8.6</v>
      </c>
      <c r="E27" s="93">
        <v>8.8000000000000007</v>
      </c>
      <c r="F27" s="93">
        <v>9.8000000000000007</v>
      </c>
      <c r="G27" s="93">
        <v>8.5</v>
      </c>
      <c r="H27" s="93">
        <v>7.9</v>
      </c>
      <c r="I27" s="93">
        <v>8.6</v>
      </c>
      <c r="J27" s="93">
        <v>5.2</v>
      </c>
      <c r="K27" s="93">
        <v>6.8</v>
      </c>
      <c r="L27" s="93">
        <v>3</v>
      </c>
      <c r="M27" s="93">
        <v>6.5</v>
      </c>
      <c r="N27" s="52">
        <f t="shared" si="0"/>
        <v>7.37</v>
      </c>
      <c r="O27" s="93">
        <v>9.6</v>
      </c>
      <c r="P27" s="93">
        <v>9.5</v>
      </c>
      <c r="Q27" s="93">
        <v>8.1999999999999993</v>
      </c>
      <c r="R27" s="93">
        <v>7.8</v>
      </c>
      <c r="S27" s="93">
        <v>10</v>
      </c>
      <c r="T27" s="1"/>
      <c r="U27" s="1"/>
      <c r="V27" s="52">
        <f t="shared" si="1"/>
        <v>9.02</v>
      </c>
      <c r="W27" s="93">
        <v>7</v>
      </c>
      <c r="X27" s="93">
        <v>7</v>
      </c>
      <c r="Y27" s="93">
        <v>8</v>
      </c>
      <c r="Z27" s="52">
        <f t="shared" si="2"/>
        <v>7.33</v>
      </c>
      <c r="AA27" s="93">
        <v>8</v>
      </c>
      <c r="AB27" s="93">
        <v>9.5</v>
      </c>
      <c r="AC27" s="93">
        <v>9</v>
      </c>
      <c r="AD27" s="52">
        <f t="shared" si="3"/>
        <v>8.83</v>
      </c>
      <c r="AE27" s="53">
        <f t="shared" si="4"/>
        <v>6.51</v>
      </c>
      <c r="AF27" s="54">
        <v>7.9399999999999995</v>
      </c>
      <c r="AG27" s="52">
        <f t="shared" si="5"/>
        <v>1.58</v>
      </c>
      <c r="AH27" s="55">
        <f t="shared" si="6"/>
        <v>8.09</v>
      </c>
    </row>
    <row r="28" spans="1:34">
      <c r="A28" s="29">
        <v>21</v>
      </c>
      <c r="B28" s="42" t="s">
        <v>346</v>
      </c>
      <c r="C28" s="41" t="s">
        <v>347</v>
      </c>
      <c r="D28" s="93">
        <v>1</v>
      </c>
      <c r="E28" s="93">
        <v>0</v>
      </c>
      <c r="F28" s="93">
        <v>9.6</v>
      </c>
      <c r="G28" s="93">
        <v>9</v>
      </c>
      <c r="H28" s="93">
        <v>9.5</v>
      </c>
      <c r="I28" s="93">
        <v>9</v>
      </c>
      <c r="J28" s="93">
        <v>6.9</v>
      </c>
      <c r="K28" s="93">
        <v>10</v>
      </c>
      <c r="L28" s="93">
        <v>5</v>
      </c>
      <c r="M28" s="93">
        <v>9.4</v>
      </c>
      <c r="N28" s="52">
        <f t="shared" si="0"/>
        <v>6.94</v>
      </c>
      <c r="O28" s="93">
        <v>10</v>
      </c>
      <c r="P28" s="93">
        <v>7.5</v>
      </c>
      <c r="Q28" s="93">
        <v>9.1999999999999993</v>
      </c>
      <c r="R28" s="93">
        <v>8.3000000000000007</v>
      </c>
      <c r="S28" s="93">
        <v>9.5</v>
      </c>
      <c r="T28" s="1"/>
      <c r="U28" s="1"/>
      <c r="V28" s="52">
        <f t="shared" si="1"/>
        <v>8.9</v>
      </c>
      <c r="W28" s="93">
        <v>8</v>
      </c>
      <c r="X28" s="93">
        <v>8</v>
      </c>
      <c r="Y28" s="93">
        <v>7.6</v>
      </c>
      <c r="Z28" s="52">
        <f t="shared" si="2"/>
        <v>7.86</v>
      </c>
      <c r="AA28" s="93">
        <v>9</v>
      </c>
      <c r="AB28" s="93">
        <v>8</v>
      </c>
      <c r="AC28" s="93">
        <v>6</v>
      </c>
      <c r="AD28" s="52">
        <f t="shared" si="3"/>
        <v>7.66</v>
      </c>
      <c r="AE28" s="53">
        <f t="shared" si="4"/>
        <v>6.27</v>
      </c>
      <c r="AF28" s="54">
        <v>9.48</v>
      </c>
      <c r="AG28" s="52">
        <f t="shared" si="5"/>
        <v>1.89</v>
      </c>
      <c r="AH28" s="55">
        <f t="shared" si="6"/>
        <v>8.16</v>
      </c>
    </row>
    <row r="29" spans="1:34">
      <c r="A29" s="29">
        <v>22</v>
      </c>
      <c r="B29" s="42" t="s">
        <v>348</v>
      </c>
      <c r="C29" s="41" t="s">
        <v>349</v>
      </c>
      <c r="D29" s="93">
        <v>1</v>
      </c>
      <c r="E29" s="93">
        <v>9.6</v>
      </c>
      <c r="F29" s="93">
        <v>9.1999999999999993</v>
      </c>
      <c r="G29" s="93">
        <v>9.5</v>
      </c>
      <c r="H29" s="93">
        <v>8</v>
      </c>
      <c r="I29" s="93">
        <v>1</v>
      </c>
      <c r="J29" s="93">
        <v>0</v>
      </c>
      <c r="K29" s="93">
        <v>7</v>
      </c>
      <c r="L29" s="93">
        <v>0</v>
      </c>
      <c r="M29" s="93">
        <v>0</v>
      </c>
      <c r="N29" s="52">
        <f t="shared" si="0"/>
        <v>4.53</v>
      </c>
      <c r="O29" s="93">
        <v>9.8000000000000007</v>
      </c>
      <c r="P29" s="94">
        <v>7.5</v>
      </c>
      <c r="Q29" s="93">
        <v>8.1999999999999993</v>
      </c>
      <c r="R29" s="93">
        <v>7.8</v>
      </c>
      <c r="S29" s="93">
        <v>9.8000000000000007</v>
      </c>
      <c r="T29" s="1"/>
      <c r="U29" s="1"/>
      <c r="V29" s="52">
        <f t="shared" si="1"/>
        <v>8.6199999999999992</v>
      </c>
      <c r="W29" s="93">
        <v>7</v>
      </c>
      <c r="X29" s="93">
        <v>7</v>
      </c>
      <c r="Y29" s="93">
        <v>7</v>
      </c>
      <c r="Z29" s="52">
        <f t="shared" si="2"/>
        <v>7</v>
      </c>
      <c r="AA29" s="93">
        <v>9.4</v>
      </c>
      <c r="AB29" s="93">
        <v>5</v>
      </c>
      <c r="AC29" s="93">
        <v>7.5</v>
      </c>
      <c r="AD29" s="52">
        <f t="shared" si="3"/>
        <v>7.3</v>
      </c>
      <c r="AE29" s="53">
        <f t="shared" si="4"/>
        <v>5.49</v>
      </c>
      <c r="AF29" s="54">
        <v>9.2800000000000011</v>
      </c>
      <c r="AG29" s="52">
        <f t="shared" si="5"/>
        <v>1.85</v>
      </c>
      <c r="AH29" s="55">
        <f t="shared" si="6"/>
        <v>7.34</v>
      </c>
    </row>
    <row r="30" spans="1:34">
      <c r="A30" s="29">
        <v>23</v>
      </c>
      <c r="B30" s="42" t="s">
        <v>350</v>
      </c>
      <c r="C30" s="41" t="s">
        <v>351</v>
      </c>
      <c r="D30" s="93">
        <v>9.3000000000000007</v>
      </c>
      <c r="E30" s="93">
        <v>8.6</v>
      </c>
      <c r="F30" s="93">
        <v>10</v>
      </c>
      <c r="G30" s="93">
        <v>8.8000000000000007</v>
      </c>
      <c r="H30" s="93">
        <v>7</v>
      </c>
      <c r="I30" s="93">
        <v>7.2</v>
      </c>
      <c r="J30" s="93">
        <v>9.6</v>
      </c>
      <c r="K30" s="93">
        <v>9.8000000000000007</v>
      </c>
      <c r="L30" s="93">
        <v>8</v>
      </c>
      <c r="M30" s="93">
        <v>8.1999999999999993</v>
      </c>
      <c r="N30" s="52">
        <f t="shared" si="0"/>
        <v>8.65</v>
      </c>
      <c r="O30" s="93">
        <v>10</v>
      </c>
      <c r="P30" s="93">
        <v>9.5</v>
      </c>
      <c r="Q30" s="93">
        <v>8.8000000000000007</v>
      </c>
      <c r="R30" s="93">
        <v>8.3000000000000007</v>
      </c>
      <c r="S30" s="93">
        <v>9.8000000000000007</v>
      </c>
      <c r="T30" s="1"/>
      <c r="U30" s="1"/>
      <c r="V30" s="52">
        <f t="shared" si="1"/>
        <v>9.2799999999999994</v>
      </c>
      <c r="W30" s="93">
        <v>7</v>
      </c>
      <c r="X30" s="93">
        <v>9.5</v>
      </c>
      <c r="Y30" s="93">
        <v>9.1999999999999993</v>
      </c>
      <c r="Z30" s="52">
        <f t="shared" si="2"/>
        <v>8.56</v>
      </c>
      <c r="AA30" s="93"/>
      <c r="AB30" s="93">
        <v>10</v>
      </c>
      <c r="AC30" s="93">
        <v>9</v>
      </c>
      <c r="AD30" s="52">
        <f t="shared" si="3"/>
        <v>9.5</v>
      </c>
      <c r="AE30" s="53">
        <f t="shared" si="4"/>
        <v>7.19</v>
      </c>
      <c r="AF30" s="54">
        <v>9.2799999999999994</v>
      </c>
      <c r="AG30" s="52">
        <f t="shared" si="5"/>
        <v>1.85</v>
      </c>
      <c r="AH30" s="55">
        <f t="shared" si="6"/>
        <v>9.0400000000000009</v>
      </c>
    </row>
    <row r="31" spans="1:34">
      <c r="A31" s="29">
        <v>24</v>
      </c>
      <c r="B31" s="42" t="s">
        <v>352</v>
      </c>
      <c r="C31" s="41" t="s">
        <v>353</v>
      </c>
      <c r="D31" s="93">
        <v>7</v>
      </c>
      <c r="E31" s="93">
        <v>7</v>
      </c>
      <c r="F31" s="93">
        <v>0</v>
      </c>
      <c r="G31" s="93">
        <v>8.5</v>
      </c>
      <c r="H31" s="93">
        <v>5</v>
      </c>
      <c r="I31" s="93">
        <v>8.8000000000000007</v>
      </c>
      <c r="J31" s="93">
        <v>6.7</v>
      </c>
      <c r="K31" s="93">
        <v>10</v>
      </c>
      <c r="L31" s="93">
        <v>10</v>
      </c>
      <c r="M31" s="93">
        <v>8.8000000000000007</v>
      </c>
      <c r="N31" s="52">
        <f t="shared" si="0"/>
        <v>7.18</v>
      </c>
      <c r="O31" s="93">
        <v>10</v>
      </c>
      <c r="P31" s="93">
        <v>9.5</v>
      </c>
      <c r="Q31" s="93">
        <v>8.8000000000000007</v>
      </c>
      <c r="R31" s="93">
        <v>8</v>
      </c>
      <c r="S31" s="93">
        <v>10</v>
      </c>
      <c r="T31" s="1"/>
      <c r="U31" s="1"/>
      <c r="V31" s="52">
        <f t="shared" si="1"/>
        <v>9.26</v>
      </c>
      <c r="W31" s="93" t="s">
        <v>392</v>
      </c>
      <c r="X31" s="93" t="s">
        <v>392</v>
      </c>
      <c r="Y31" s="93">
        <v>7</v>
      </c>
      <c r="Z31" s="52">
        <f t="shared" si="2"/>
        <v>7</v>
      </c>
      <c r="AA31" s="93">
        <v>9</v>
      </c>
      <c r="AB31" s="93">
        <v>8.5</v>
      </c>
      <c r="AC31" s="93" t="s">
        <v>392</v>
      </c>
      <c r="AD31" s="52">
        <f t="shared" si="3"/>
        <v>8.75</v>
      </c>
      <c r="AE31" s="53">
        <f t="shared" si="4"/>
        <v>6.43</v>
      </c>
      <c r="AF31" s="54">
        <v>8.86</v>
      </c>
      <c r="AG31" s="52">
        <f t="shared" si="5"/>
        <v>1.77</v>
      </c>
      <c r="AH31" s="55">
        <f t="shared" si="6"/>
        <v>8.1999999999999993</v>
      </c>
    </row>
    <row r="32" spans="1:34">
      <c r="A32" s="29">
        <v>25</v>
      </c>
      <c r="B32" s="30" t="s">
        <v>354</v>
      </c>
      <c r="C32" s="31" t="s">
        <v>355</v>
      </c>
      <c r="D32" s="93">
        <v>9.6</v>
      </c>
      <c r="E32" s="93">
        <v>0</v>
      </c>
      <c r="F32" s="93">
        <v>9.4</v>
      </c>
      <c r="G32" s="93">
        <v>10</v>
      </c>
      <c r="H32" s="93">
        <v>8.5</v>
      </c>
      <c r="I32" s="93">
        <v>8</v>
      </c>
      <c r="J32" s="93">
        <v>9.1999999999999993</v>
      </c>
      <c r="K32" s="93">
        <v>10</v>
      </c>
      <c r="L32" s="93">
        <v>9</v>
      </c>
      <c r="M32" s="93">
        <v>9.3000000000000007</v>
      </c>
      <c r="N32" s="52">
        <f t="shared" si="0"/>
        <v>8.3000000000000007</v>
      </c>
      <c r="O32" s="93">
        <v>10</v>
      </c>
      <c r="P32" s="93">
        <v>9.5</v>
      </c>
      <c r="Q32" s="93">
        <v>9.1999999999999993</v>
      </c>
      <c r="R32" s="93">
        <v>6.5</v>
      </c>
      <c r="S32" s="93">
        <v>9.8000000000000007</v>
      </c>
      <c r="T32" s="1"/>
      <c r="U32" s="1"/>
      <c r="V32" s="52">
        <f t="shared" si="1"/>
        <v>9</v>
      </c>
      <c r="W32" s="93">
        <v>8</v>
      </c>
      <c r="X32" s="93">
        <v>8</v>
      </c>
      <c r="Y32" s="93">
        <v>7.6</v>
      </c>
      <c r="Z32" s="52">
        <f t="shared" si="2"/>
        <v>7.86</v>
      </c>
      <c r="AA32" s="93">
        <v>9</v>
      </c>
      <c r="AB32" s="93">
        <v>7</v>
      </c>
      <c r="AC32" s="93">
        <v>7</v>
      </c>
      <c r="AD32" s="52">
        <f t="shared" si="3"/>
        <v>7.66</v>
      </c>
      <c r="AE32" s="53">
        <f t="shared" si="4"/>
        <v>6.56</v>
      </c>
      <c r="AF32" s="54">
        <v>9.3800000000000008</v>
      </c>
      <c r="AG32" s="52">
        <f t="shared" si="5"/>
        <v>1.87</v>
      </c>
      <c r="AH32" s="55">
        <f t="shared" ref="AH32" si="7">+AE32+AG32</f>
        <v>8.43</v>
      </c>
    </row>
    <row r="33" spans="1:34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"/>
      <c r="N33" s="19"/>
      <c r="O33" s="4"/>
      <c r="P33" s="1"/>
      <c r="Q33" s="1"/>
      <c r="R33" s="1"/>
      <c r="S33" s="1"/>
      <c r="T33" s="1"/>
      <c r="U33" s="1"/>
      <c r="V33" s="19"/>
      <c r="W33" s="4"/>
      <c r="X33" s="1"/>
      <c r="Y33" s="1"/>
      <c r="Z33" s="19"/>
      <c r="AA33" s="4"/>
      <c r="AB33" s="1"/>
      <c r="AC33" s="1"/>
      <c r="AD33" s="19"/>
      <c r="AE33" s="24"/>
      <c r="AF33" s="4"/>
      <c r="AG33" s="19"/>
      <c r="AH33" s="56"/>
    </row>
    <row r="34" spans="1:34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"/>
      <c r="N34" s="19"/>
      <c r="O34" s="4"/>
      <c r="P34" s="1"/>
      <c r="Q34" s="1"/>
      <c r="R34" s="1"/>
      <c r="S34" s="1"/>
      <c r="T34" s="1"/>
      <c r="U34" s="1"/>
      <c r="V34" s="19"/>
      <c r="W34" s="4"/>
      <c r="X34" s="1"/>
      <c r="Y34" s="1"/>
      <c r="Z34" s="19"/>
      <c r="AA34" s="4"/>
      <c r="AB34" s="1"/>
      <c r="AC34" s="1"/>
      <c r="AD34" s="19"/>
      <c r="AE34" s="24"/>
      <c r="AF34" s="4"/>
      <c r="AG34" s="19"/>
      <c r="AH34" s="56"/>
    </row>
    <row r="35" spans="1:34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"/>
      <c r="N35" s="19"/>
      <c r="O35" s="4"/>
      <c r="P35" s="1"/>
      <c r="Q35" s="1"/>
      <c r="R35" s="1"/>
      <c r="S35" s="1"/>
      <c r="T35" s="1"/>
      <c r="U35" s="1"/>
      <c r="V35" s="19"/>
      <c r="W35" s="4"/>
      <c r="X35" s="1"/>
      <c r="Y35" s="1"/>
      <c r="Z35" s="19"/>
      <c r="AA35" s="4"/>
      <c r="AB35" s="1"/>
      <c r="AC35" s="1"/>
      <c r="AD35" s="19"/>
      <c r="AE35" s="24"/>
      <c r="AF35" s="4"/>
      <c r="AG35" s="19"/>
      <c r="AH35" s="56"/>
    </row>
    <row r="36" spans="1:34" ht="15.75" thickBot="1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"/>
      <c r="N36" s="19"/>
      <c r="O36" s="4"/>
      <c r="P36" s="1"/>
      <c r="Q36" s="1"/>
      <c r="R36" s="1"/>
      <c r="S36" s="1"/>
      <c r="T36" s="1"/>
      <c r="U36" s="1"/>
      <c r="V36" s="19"/>
      <c r="W36" s="4"/>
      <c r="X36" s="1"/>
      <c r="Y36" s="1"/>
      <c r="Z36" s="19"/>
      <c r="AA36" s="4"/>
      <c r="AB36" s="1"/>
      <c r="AC36" s="1"/>
      <c r="AD36" s="19"/>
      <c r="AE36" s="24"/>
      <c r="AF36" s="4"/>
      <c r="AG36" s="19"/>
      <c r="AH36" s="56"/>
    </row>
    <row r="37" spans="1:34" ht="108" customHeight="1" thickBot="1">
      <c r="A37" s="59" t="s">
        <v>26</v>
      </c>
      <c r="B37" s="60"/>
      <c r="C37" s="16" t="s">
        <v>25</v>
      </c>
      <c r="D37" s="96" t="s">
        <v>395</v>
      </c>
      <c r="E37" s="96" t="s">
        <v>396</v>
      </c>
      <c r="F37" s="96" t="s">
        <v>397</v>
      </c>
      <c r="G37" s="96" t="s">
        <v>398</v>
      </c>
      <c r="H37" s="96" t="s">
        <v>399</v>
      </c>
      <c r="I37" s="96" t="s">
        <v>400</v>
      </c>
      <c r="J37" s="96" t="s">
        <v>401</v>
      </c>
      <c r="K37" s="96" t="s">
        <v>402</v>
      </c>
      <c r="L37" s="96" t="s">
        <v>403</v>
      </c>
      <c r="M37" s="96" t="s">
        <v>404</v>
      </c>
      <c r="N37" s="21"/>
      <c r="O37" s="5"/>
      <c r="P37" s="6"/>
      <c r="Q37" s="6"/>
      <c r="R37" s="6"/>
      <c r="S37" s="6"/>
      <c r="T37" s="6"/>
      <c r="U37" s="6"/>
      <c r="V37" s="21"/>
      <c r="W37" s="5"/>
      <c r="X37" s="6"/>
      <c r="Y37" s="6"/>
      <c r="Z37" s="21"/>
      <c r="AA37" s="5"/>
      <c r="AB37" s="6"/>
      <c r="AC37" s="6"/>
      <c r="AD37" s="21"/>
      <c r="AE37" s="26"/>
      <c r="AF37" s="5"/>
      <c r="AG37" s="21"/>
      <c r="AH37" s="57"/>
    </row>
  </sheetData>
  <mergeCells count="17">
    <mergeCell ref="A37:B37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2" priority="2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abSelected="1" topLeftCell="J21" workbookViewId="0">
      <pane ySplit="4320" topLeftCell="A35"/>
      <selection activeCell="AF32" sqref="AF32"/>
      <selection pane="bottomLeft" activeCell="N38" sqref="N38"/>
    </sheetView>
  </sheetViews>
  <sheetFormatPr baseColWidth="10" defaultRowHeight="15"/>
  <cols>
    <col min="1" max="1" width="4.85546875" customWidth="1"/>
    <col min="2" max="3" width="22.28515625" customWidth="1"/>
    <col min="4" max="4" width="4.42578125" customWidth="1"/>
    <col min="5" max="5" width="4.5703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</cols>
  <sheetData>
    <row r="1" spans="1:34" ht="17.25">
      <c r="B1" s="72" t="s">
        <v>11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</row>
    <row r="3" spans="1:34" s="3" customFormat="1" ht="15.75">
      <c r="B3" s="28" t="s">
        <v>315</v>
      </c>
      <c r="C3" s="2" t="s">
        <v>71</v>
      </c>
      <c r="D3" t="s">
        <v>388</v>
      </c>
      <c r="K3" s="3" t="s">
        <v>12</v>
      </c>
      <c r="O3" t="s">
        <v>389</v>
      </c>
      <c r="V3" s="27" t="s">
        <v>390</v>
      </c>
      <c r="AF3" s="12" t="s">
        <v>22</v>
      </c>
      <c r="AG3" s="12"/>
    </row>
    <row r="4" spans="1:34" ht="15.75" thickBot="1">
      <c r="A4" s="2"/>
    </row>
    <row r="5" spans="1:34" ht="21" customHeight="1">
      <c r="A5" s="73" t="s">
        <v>0</v>
      </c>
      <c r="B5" s="76" t="s">
        <v>1</v>
      </c>
      <c r="C5" s="79" t="s">
        <v>2</v>
      </c>
      <c r="D5" s="82" t="s">
        <v>13</v>
      </c>
      <c r="E5" s="83"/>
      <c r="F5" s="83"/>
      <c r="G5" s="83"/>
      <c r="H5" s="83"/>
      <c r="I5" s="83"/>
      <c r="J5" s="83"/>
      <c r="K5" s="83"/>
      <c r="L5" s="83"/>
      <c r="M5" s="83"/>
      <c r="N5" s="84"/>
      <c r="O5" s="82" t="s">
        <v>15</v>
      </c>
      <c r="P5" s="83"/>
      <c r="Q5" s="83"/>
      <c r="R5" s="83"/>
      <c r="S5" s="83"/>
      <c r="T5" s="83"/>
      <c r="U5" s="83"/>
      <c r="V5" s="84"/>
      <c r="W5" s="85" t="s">
        <v>17</v>
      </c>
      <c r="X5" s="86"/>
      <c r="Y5" s="86"/>
      <c r="Z5" s="87"/>
      <c r="AA5" s="82" t="s">
        <v>19</v>
      </c>
      <c r="AB5" s="83"/>
      <c r="AC5" s="83"/>
      <c r="AD5" s="83"/>
      <c r="AE5" s="88">
        <v>0.8</v>
      </c>
      <c r="AF5" s="91" t="s">
        <v>20</v>
      </c>
      <c r="AG5" s="61">
        <v>0.2</v>
      </c>
      <c r="AH5" s="63" t="s">
        <v>23</v>
      </c>
    </row>
    <row r="6" spans="1:34" ht="16.5" customHeight="1">
      <c r="A6" s="74"/>
      <c r="B6" s="77"/>
      <c r="C6" s="80"/>
      <c r="D6" s="66" t="s">
        <v>14</v>
      </c>
      <c r="E6" s="67"/>
      <c r="F6" s="67"/>
      <c r="G6" s="67"/>
      <c r="H6" s="67"/>
      <c r="I6" s="67"/>
      <c r="J6" s="67"/>
      <c r="K6" s="67"/>
      <c r="L6" s="67"/>
      <c r="M6" s="67"/>
      <c r="N6" s="68"/>
      <c r="O6" s="66" t="s">
        <v>16</v>
      </c>
      <c r="P6" s="67"/>
      <c r="Q6" s="67"/>
      <c r="R6" s="67"/>
      <c r="S6" s="67"/>
      <c r="T6" s="67"/>
      <c r="U6" s="67"/>
      <c r="V6" s="68"/>
      <c r="W6" s="69" t="s">
        <v>18</v>
      </c>
      <c r="X6" s="70"/>
      <c r="Y6" s="70"/>
      <c r="Z6" s="71"/>
      <c r="AA6" s="69" t="s">
        <v>24</v>
      </c>
      <c r="AB6" s="70"/>
      <c r="AC6" s="70"/>
      <c r="AD6" s="70"/>
      <c r="AE6" s="89"/>
      <c r="AF6" s="92"/>
      <c r="AG6" s="62"/>
      <c r="AH6" s="64"/>
    </row>
    <row r="7" spans="1:34" ht="39" customHeight="1" thickBot="1">
      <c r="A7" s="75"/>
      <c r="B7" s="78"/>
      <c r="C7" s="81"/>
      <c r="D7" s="97"/>
      <c r="E7" s="99">
        <v>41591</v>
      </c>
      <c r="F7" s="99">
        <v>41606</v>
      </c>
      <c r="G7" s="99">
        <v>41615</v>
      </c>
      <c r="H7" s="99">
        <v>41636</v>
      </c>
      <c r="I7" s="99">
        <v>41636</v>
      </c>
      <c r="J7" s="99">
        <v>41636</v>
      </c>
      <c r="K7" s="99">
        <v>41278</v>
      </c>
      <c r="L7" s="99">
        <v>41290</v>
      </c>
      <c r="M7" s="99">
        <v>41290</v>
      </c>
      <c r="N7" s="17" t="s">
        <v>21</v>
      </c>
      <c r="O7" s="97">
        <v>41620</v>
      </c>
      <c r="P7" s="99">
        <v>41635</v>
      </c>
      <c r="Q7" s="99">
        <v>41635</v>
      </c>
      <c r="R7" s="99">
        <v>41283</v>
      </c>
      <c r="S7" s="99">
        <v>41284</v>
      </c>
      <c r="T7" s="98"/>
      <c r="U7" s="98"/>
      <c r="V7" s="17" t="s">
        <v>21</v>
      </c>
      <c r="W7" s="97">
        <v>41622</v>
      </c>
      <c r="X7" s="99">
        <v>41277</v>
      </c>
      <c r="Y7" s="99">
        <v>41278</v>
      </c>
      <c r="Z7" s="17" t="s">
        <v>21</v>
      </c>
      <c r="AA7" s="97">
        <v>41618</v>
      </c>
      <c r="AB7" s="99">
        <v>41634</v>
      </c>
      <c r="AC7" s="99">
        <v>41282</v>
      </c>
      <c r="AD7" s="22" t="s">
        <v>21</v>
      </c>
      <c r="AE7" s="90"/>
      <c r="AF7" s="92"/>
      <c r="AG7" s="62"/>
      <c r="AH7" s="65"/>
    </row>
    <row r="8" spans="1:34">
      <c r="A8" s="29">
        <v>1</v>
      </c>
      <c r="B8" s="42" t="s">
        <v>316</v>
      </c>
      <c r="C8" s="31" t="s">
        <v>317</v>
      </c>
      <c r="D8" s="93">
        <v>9.4</v>
      </c>
      <c r="E8" s="93">
        <v>4</v>
      </c>
      <c r="F8" s="93">
        <v>0</v>
      </c>
      <c r="G8" s="93">
        <v>9.8000000000000007</v>
      </c>
      <c r="H8" s="93">
        <v>0</v>
      </c>
      <c r="I8" s="93">
        <v>0</v>
      </c>
      <c r="J8" s="93">
        <v>0</v>
      </c>
      <c r="K8" s="93">
        <v>0</v>
      </c>
      <c r="L8" s="93">
        <v>7</v>
      </c>
      <c r="M8" s="93">
        <v>7</v>
      </c>
      <c r="N8" s="52">
        <f>TRUNC(AVERAGE(D8:M8),2)</f>
        <v>3.72</v>
      </c>
      <c r="O8" s="93">
        <v>10</v>
      </c>
      <c r="P8" s="93">
        <v>8.4</v>
      </c>
      <c r="Q8" s="93">
        <v>8</v>
      </c>
      <c r="R8" s="93">
        <v>7.1</v>
      </c>
      <c r="S8" s="93">
        <v>9.8000000000000007</v>
      </c>
      <c r="T8" s="9"/>
      <c r="U8" s="9"/>
      <c r="V8" s="52">
        <f>TRUNC(AVERAGE(O8:U8),2)</f>
        <v>8.66</v>
      </c>
      <c r="W8" s="93">
        <v>8.5</v>
      </c>
      <c r="X8" s="93">
        <v>8.4</v>
      </c>
      <c r="Y8" s="93">
        <v>8</v>
      </c>
      <c r="Z8" s="52">
        <f>TRUNC(AVERAGE(W8:Y8),2)</f>
        <v>8.3000000000000007</v>
      </c>
      <c r="AA8" s="94">
        <v>7</v>
      </c>
      <c r="AB8" s="93" t="s">
        <v>392</v>
      </c>
      <c r="AC8" s="93">
        <v>9</v>
      </c>
      <c r="AD8" s="52">
        <f>TRUNC(AVERAGE(AA8:AC8),2)</f>
        <v>8</v>
      </c>
      <c r="AE8" s="53">
        <f>TRUNC((((+N8+V8+Z8+AD8)/4)*0.8),2)</f>
        <v>5.73</v>
      </c>
      <c r="AF8" s="54">
        <v>7.32</v>
      </c>
      <c r="AG8" s="52">
        <f>TRUNC((AF8*0.2),2)</f>
        <v>1.46</v>
      </c>
      <c r="AH8" s="55">
        <f>+AE8+AG8</f>
        <v>7.19</v>
      </c>
    </row>
    <row r="9" spans="1:34">
      <c r="A9" s="29">
        <v>2</v>
      </c>
      <c r="B9" s="42" t="s">
        <v>318</v>
      </c>
      <c r="C9" s="31" t="s">
        <v>311</v>
      </c>
      <c r="D9" s="93">
        <v>9.1999999999999993</v>
      </c>
      <c r="E9" s="93">
        <v>4</v>
      </c>
      <c r="F9" s="93">
        <v>0</v>
      </c>
      <c r="G9" s="93">
        <v>10</v>
      </c>
      <c r="H9" s="93">
        <v>6.02</v>
      </c>
      <c r="I9" s="93">
        <v>6.72</v>
      </c>
      <c r="J9" s="93">
        <v>0</v>
      </c>
      <c r="K9" s="93">
        <v>10</v>
      </c>
      <c r="L9" s="93">
        <v>8</v>
      </c>
      <c r="M9" s="93">
        <v>0</v>
      </c>
      <c r="N9" s="52">
        <f t="shared" ref="N9:N32" si="0">TRUNC(AVERAGE(D9:M9),2)</f>
        <v>5.39</v>
      </c>
      <c r="O9" s="93">
        <v>10</v>
      </c>
      <c r="P9" s="93">
        <v>8.6</v>
      </c>
      <c r="Q9" s="93">
        <v>7</v>
      </c>
      <c r="R9" s="93">
        <v>9.1</v>
      </c>
      <c r="S9" s="93">
        <v>10</v>
      </c>
      <c r="T9" s="1"/>
      <c r="U9" s="1"/>
      <c r="V9" s="52">
        <f t="shared" ref="V9:V32" si="1">TRUNC(AVERAGE(O9:U9),2)</f>
        <v>8.94</v>
      </c>
      <c r="W9" s="93">
        <v>9.5</v>
      </c>
      <c r="X9" s="93">
        <v>8.9</v>
      </c>
      <c r="Y9" s="93">
        <v>9.8000000000000007</v>
      </c>
      <c r="Z9" s="52">
        <f t="shared" ref="Z9:Z32" si="2">TRUNC(AVERAGE(W9:Y9),2)</f>
        <v>9.4</v>
      </c>
      <c r="AA9" s="93">
        <v>8.6</v>
      </c>
      <c r="AB9" s="93">
        <v>0</v>
      </c>
      <c r="AC9" s="93">
        <v>8</v>
      </c>
      <c r="AD9" s="52">
        <f t="shared" ref="AD9:AD32" si="3">TRUNC(AVERAGE(AA9:AC9),2)</f>
        <v>5.53</v>
      </c>
      <c r="AE9" s="53">
        <f t="shared" ref="AE9:AE32" si="4">TRUNC((((+N9+V9+Z9+AD9)/4)*0.8),2)</f>
        <v>5.85</v>
      </c>
      <c r="AF9" s="54">
        <v>8.16</v>
      </c>
      <c r="AG9" s="52">
        <f t="shared" ref="AG9:AG32" si="5">TRUNC((AF9*0.2),2)</f>
        <v>1.63</v>
      </c>
      <c r="AH9" s="55">
        <f t="shared" ref="AH9:AH32" si="6">+AE9+AG9</f>
        <v>7.4799999999999995</v>
      </c>
    </row>
    <row r="10" spans="1:34">
      <c r="A10" s="29">
        <v>3</v>
      </c>
      <c r="B10" s="30" t="s">
        <v>5</v>
      </c>
      <c r="C10" s="31" t="s">
        <v>319</v>
      </c>
      <c r="D10" s="93">
        <v>9.4</v>
      </c>
      <c r="E10" s="93">
        <v>3</v>
      </c>
      <c r="F10" s="93">
        <v>8.8000000000000007</v>
      </c>
      <c r="G10" s="93">
        <v>10</v>
      </c>
      <c r="H10" s="93">
        <v>0</v>
      </c>
      <c r="I10" s="93">
        <v>0</v>
      </c>
      <c r="J10" s="93">
        <v>7</v>
      </c>
      <c r="K10" s="93">
        <v>9.8000000000000007</v>
      </c>
      <c r="L10" s="93">
        <v>5</v>
      </c>
      <c r="M10" s="93">
        <v>7.5</v>
      </c>
      <c r="N10" s="52">
        <f t="shared" si="0"/>
        <v>6.05</v>
      </c>
      <c r="O10" s="93">
        <v>9.5</v>
      </c>
      <c r="P10" s="93">
        <v>9.4</v>
      </c>
      <c r="Q10" s="93">
        <v>5</v>
      </c>
      <c r="R10" s="93">
        <v>7.1</v>
      </c>
      <c r="S10" s="93">
        <v>9.6</v>
      </c>
      <c r="T10" s="1"/>
      <c r="U10" s="1"/>
      <c r="V10" s="52">
        <f t="shared" si="1"/>
        <v>8.1199999999999992</v>
      </c>
      <c r="W10" s="93">
        <v>8.5</v>
      </c>
      <c r="X10" s="93">
        <v>7.5</v>
      </c>
      <c r="Y10" s="93">
        <v>9.8000000000000007</v>
      </c>
      <c r="Z10" s="52">
        <f t="shared" si="2"/>
        <v>8.6</v>
      </c>
      <c r="AA10" s="93">
        <v>0</v>
      </c>
      <c r="AB10" s="93">
        <v>0</v>
      </c>
      <c r="AC10" s="93">
        <v>7</v>
      </c>
      <c r="AD10" s="52">
        <f t="shared" si="3"/>
        <v>2.33</v>
      </c>
      <c r="AE10" s="53">
        <f t="shared" si="4"/>
        <v>5.0199999999999996</v>
      </c>
      <c r="AF10" s="54">
        <v>8.2200000000000006</v>
      </c>
      <c r="AG10" s="52">
        <f t="shared" si="5"/>
        <v>1.64</v>
      </c>
      <c r="AH10" s="55">
        <f t="shared" si="6"/>
        <v>6.6599999999999993</v>
      </c>
    </row>
    <row r="11" spans="1:34">
      <c r="A11" s="29">
        <v>4</v>
      </c>
      <c r="B11" s="42" t="s">
        <v>320</v>
      </c>
      <c r="C11" s="31" t="s">
        <v>321</v>
      </c>
      <c r="D11" s="93">
        <v>0</v>
      </c>
      <c r="E11" s="93">
        <v>7</v>
      </c>
      <c r="F11" s="93">
        <v>10</v>
      </c>
      <c r="G11" s="93">
        <v>10</v>
      </c>
      <c r="H11" s="93">
        <v>0</v>
      </c>
      <c r="I11" s="93">
        <v>0</v>
      </c>
      <c r="J11" s="93">
        <v>0</v>
      </c>
      <c r="K11" s="93">
        <v>9.8000000000000007</v>
      </c>
      <c r="L11" s="93">
        <v>5</v>
      </c>
      <c r="M11" s="93">
        <v>5.5</v>
      </c>
      <c r="N11" s="52">
        <f t="shared" si="0"/>
        <v>4.7300000000000004</v>
      </c>
      <c r="O11" s="93">
        <v>10</v>
      </c>
      <c r="P11" s="93">
        <v>9.6</v>
      </c>
      <c r="Q11" s="93">
        <v>8</v>
      </c>
      <c r="R11" s="93">
        <v>8.6999999999999993</v>
      </c>
      <c r="S11" s="93">
        <v>10</v>
      </c>
      <c r="T11" s="1"/>
      <c r="U11" s="1"/>
      <c r="V11" s="52">
        <f t="shared" si="1"/>
        <v>9.26</v>
      </c>
      <c r="W11" s="93">
        <v>8.5</v>
      </c>
      <c r="X11" s="93">
        <v>8.9</v>
      </c>
      <c r="Y11" s="93">
        <v>9.6</v>
      </c>
      <c r="Z11" s="52">
        <f t="shared" si="2"/>
        <v>9</v>
      </c>
      <c r="AA11" s="94">
        <v>8.6</v>
      </c>
      <c r="AB11" s="93">
        <v>0</v>
      </c>
      <c r="AC11" s="93">
        <v>9.5</v>
      </c>
      <c r="AD11" s="52">
        <f t="shared" si="3"/>
        <v>6.03</v>
      </c>
      <c r="AE11" s="53">
        <f t="shared" si="4"/>
        <v>5.8</v>
      </c>
      <c r="AF11" s="54">
        <v>9.18</v>
      </c>
      <c r="AG11" s="52">
        <f t="shared" si="5"/>
        <v>1.83</v>
      </c>
      <c r="AH11" s="55">
        <f t="shared" si="6"/>
        <v>7.63</v>
      </c>
    </row>
    <row r="12" spans="1:34">
      <c r="A12" s="29">
        <v>5</v>
      </c>
      <c r="B12" s="30" t="s">
        <v>322</v>
      </c>
      <c r="C12" s="31" t="s">
        <v>323</v>
      </c>
      <c r="D12" s="93">
        <v>9.6</v>
      </c>
      <c r="E12" s="93">
        <v>1</v>
      </c>
      <c r="F12" s="93">
        <v>6</v>
      </c>
      <c r="G12" s="93">
        <v>8.3000000000000007</v>
      </c>
      <c r="H12" s="93">
        <v>5.2</v>
      </c>
      <c r="I12" s="93">
        <v>5.8</v>
      </c>
      <c r="J12" s="93">
        <v>0</v>
      </c>
      <c r="K12" s="93">
        <v>10</v>
      </c>
      <c r="L12" s="93">
        <v>8</v>
      </c>
      <c r="M12" s="93">
        <v>8.1</v>
      </c>
      <c r="N12" s="52">
        <f t="shared" si="0"/>
        <v>6.2</v>
      </c>
      <c r="O12" s="93">
        <v>9.5</v>
      </c>
      <c r="P12" s="93">
        <v>8.6</v>
      </c>
      <c r="Q12" s="93">
        <v>6.5</v>
      </c>
      <c r="R12" s="93">
        <v>8.4</v>
      </c>
      <c r="S12" s="93">
        <v>9.6</v>
      </c>
      <c r="T12" s="1"/>
      <c r="U12" s="1"/>
      <c r="V12" s="52">
        <f t="shared" si="1"/>
        <v>8.52</v>
      </c>
      <c r="W12" s="93">
        <v>8.5</v>
      </c>
      <c r="X12" s="93">
        <v>8.9</v>
      </c>
      <c r="Y12" s="93">
        <v>8.4</v>
      </c>
      <c r="Z12" s="52">
        <f t="shared" si="2"/>
        <v>8.6</v>
      </c>
      <c r="AA12" s="94">
        <v>7.6</v>
      </c>
      <c r="AB12" s="93">
        <v>0</v>
      </c>
      <c r="AC12" s="93">
        <v>9.5</v>
      </c>
      <c r="AD12" s="52">
        <f t="shared" si="3"/>
        <v>5.7</v>
      </c>
      <c r="AE12" s="53">
        <f t="shared" si="4"/>
        <v>5.8</v>
      </c>
      <c r="AF12" s="54">
        <v>7.4600000000000009</v>
      </c>
      <c r="AG12" s="52">
        <f t="shared" si="5"/>
        <v>1.49</v>
      </c>
      <c r="AH12" s="55">
        <f t="shared" si="6"/>
        <v>7.29</v>
      </c>
    </row>
    <row r="13" spans="1:34">
      <c r="A13" s="29">
        <v>6</v>
      </c>
      <c r="B13" s="42" t="s">
        <v>324</v>
      </c>
      <c r="C13" s="31" t="s">
        <v>32</v>
      </c>
      <c r="D13" s="93">
        <v>0</v>
      </c>
      <c r="E13" s="93">
        <v>7.6</v>
      </c>
      <c r="F13" s="93">
        <v>9.6</v>
      </c>
      <c r="G13" s="93">
        <v>10</v>
      </c>
      <c r="H13" s="93">
        <v>6.8999999999999995</v>
      </c>
      <c r="I13" s="93">
        <v>5.625</v>
      </c>
      <c r="J13" s="93">
        <v>6.375</v>
      </c>
      <c r="K13" s="93">
        <v>7.3500000000000005</v>
      </c>
      <c r="L13" s="93">
        <v>7.5</v>
      </c>
      <c r="M13" s="93">
        <v>5.85</v>
      </c>
      <c r="N13" s="52">
        <f t="shared" si="0"/>
        <v>6.68</v>
      </c>
      <c r="O13" s="93" t="s">
        <v>392</v>
      </c>
      <c r="P13" s="93">
        <v>8.8000000000000007</v>
      </c>
      <c r="Q13" s="93">
        <v>9.5</v>
      </c>
      <c r="R13" s="93">
        <v>8.6</v>
      </c>
      <c r="S13" s="93">
        <v>9.6</v>
      </c>
      <c r="T13" s="1"/>
      <c r="U13" s="1"/>
      <c r="V13" s="52">
        <f t="shared" si="1"/>
        <v>9.1199999999999992</v>
      </c>
      <c r="W13" s="93">
        <v>7.5</v>
      </c>
      <c r="X13" s="93">
        <v>9.1</v>
      </c>
      <c r="Y13" s="93">
        <v>5</v>
      </c>
      <c r="Z13" s="52">
        <f t="shared" si="2"/>
        <v>7.2</v>
      </c>
      <c r="AA13" s="94">
        <v>7.4</v>
      </c>
      <c r="AB13" s="93">
        <v>0</v>
      </c>
      <c r="AC13" s="93">
        <v>10</v>
      </c>
      <c r="AD13" s="52">
        <f t="shared" si="3"/>
        <v>5.8</v>
      </c>
      <c r="AE13" s="53">
        <f t="shared" si="4"/>
        <v>5.76</v>
      </c>
      <c r="AF13" s="54">
        <v>8.8800000000000008</v>
      </c>
      <c r="AG13" s="52">
        <f t="shared" si="5"/>
        <v>1.77</v>
      </c>
      <c r="AH13" s="55">
        <f t="shared" si="6"/>
        <v>7.5299999999999994</v>
      </c>
    </row>
    <row r="14" spans="1:34">
      <c r="A14" s="29">
        <v>7</v>
      </c>
      <c r="B14" s="30" t="s">
        <v>325</v>
      </c>
      <c r="C14" s="31" t="s">
        <v>326</v>
      </c>
      <c r="D14" s="93">
        <v>8</v>
      </c>
      <c r="E14" s="93">
        <v>7.6</v>
      </c>
      <c r="F14" s="93">
        <v>9</v>
      </c>
      <c r="G14" s="93">
        <v>10</v>
      </c>
      <c r="H14" s="93">
        <v>9.4</v>
      </c>
      <c r="I14" s="93">
        <v>5.2</v>
      </c>
      <c r="J14" s="93">
        <v>8.8000000000000007</v>
      </c>
      <c r="K14" s="93">
        <v>9.5</v>
      </c>
      <c r="L14" s="93">
        <v>5</v>
      </c>
      <c r="M14" s="93">
        <v>2</v>
      </c>
      <c r="N14" s="52">
        <f t="shared" si="0"/>
        <v>7.45</v>
      </c>
      <c r="O14" s="93">
        <v>9</v>
      </c>
      <c r="P14" s="93">
        <v>9.6</v>
      </c>
      <c r="Q14" s="93">
        <v>8.5</v>
      </c>
      <c r="R14" s="93">
        <v>8.1999999999999993</v>
      </c>
      <c r="S14" s="93">
        <v>9.8000000000000007</v>
      </c>
      <c r="T14" s="1"/>
      <c r="U14" s="1"/>
      <c r="V14" s="52">
        <f t="shared" si="1"/>
        <v>9.02</v>
      </c>
      <c r="W14" s="93">
        <v>9.5</v>
      </c>
      <c r="X14" s="93">
        <v>8.9</v>
      </c>
      <c r="Y14" s="93">
        <v>7.8</v>
      </c>
      <c r="Z14" s="52">
        <f t="shared" si="2"/>
        <v>8.73</v>
      </c>
      <c r="AA14" s="93">
        <v>0</v>
      </c>
      <c r="AB14" s="93">
        <v>0</v>
      </c>
      <c r="AC14" s="93">
        <v>6</v>
      </c>
      <c r="AD14" s="52">
        <f t="shared" si="3"/>
        <v>2</v>
      </c>
      <c r="AE14" s="53">
        <f t="shared" si="4"/>
        <v>5.44</v>
      </c>
      <c r="AF14" s="54">
        <v>7.48</v>
      </c>
      <c r="AG14" s="52">
        <f t="shared" si="5"/>
        <v>1.49</v>
      </c>
      <c r="AH14" s="55">
        <f t="shared" si="6"/>
        <v>6.9300000000000006</v>
      </c>
    </row>
    <row r="15" spans="1:34">
      <c r="A15" s="29">
        <v>8</v>
      </c>
      <c r="B15" s="30" t="s">
        <v>221</v>
      </c>
      <c r="C15" s="31" t="s">
        <v>327</v>
      </c>
      <c r="D15" s="93">
        <v>9.1999999999999993</v>
      </c>
      <c r="E15" s="93">
        <v>9</v>
      </c>
      <c r="F15" s="93">
        <v>9.8000000000000007</v>
      </c>
      <c r="G15" s="93">
        <v>9.8000000000000007</v>
      </c>
      <c r="H15" s="93">
        <v>7.3</v>
      </c>
      <c r="I15" s="93">
        <v>6.5</v>
      </c>
      <c r="J15" s="93">
        <v>9.4</v>
      </c>
      <c r="K15" s="93">
        <v>0</v>
      </c>
      <c r="L15" s="93">
        <v>9</v>
      </c>
      <c r="M15" s="93">
        <v>9.1</v>
      </c>
      <c r="N15" s="52">
        <f t="shared" si="0"/>
        <v>7.91</v>
      </c>
      <c r="O15" s="93">
        <v>9</v>
      </c>
      <c r="P15" s="93" t="s">
        <v>392</v>
      </c>
      <c r="Q15" s="93" t="s">
        <v>392</v>
      </c>
      <c r="R15" s="93">
        <v>9.8000000000000007</v>
      </c>
      <c r="S15" s="93">
        <v>9.6</v>
      </c>
      <c r="T15" s="1"/>
      <c r="U15" s="1"/>
      <c r="V15" s="52">
        <f t="shared" si="1"/>
        <v>9.4600000000000009</v>
      </c>
      <c r="W15" s="93">
        <v>9.5</v>
      </c>
      <c r="X15" s="93">
        <v>7.5</v>
      </c>
      <c r="Y15" s="93">
        <v>8.4</v>
      </c>
      <c r="Z15" s="52">
        <f t="shared" si="2"/>
        <v>8.4600000000000009</v>
      </c>
      <c r="AA15" s="93">
        <v>0</v>
      </c>
      <c r="AB15" s="93">
        <v>0</v>
      </c>
      <c r="AC15" s="93">
        <v>9.5</v>
      </c>
      <c r="AD15" s="52">
        <f t="shared" si="3"/>
        <v>3.16</v>
      </c>
      <c r="AE15" s="53">
        <f t="shared" si="4"/>
        <v>5.79</v>
      </c>
      <c r="AF15" s="54">
        <v>8.9600000000000009</v>
      </c>
      <c r="AG15" s="52">
        <f t="shared" si="5"/>
        <v>1.79</v>
      </c>
      <c r="AH15" s="55">
        <f t="shared" si="6"/>
        <v>7.58</v>
      </c>
    </row>
    <row r="16" spans="1:34">
      <c r="A16" s="29">
        <v>9</v>
      </c>
      <c r="B16" s="30" t="s">
        <v>328</v>
      </c>
      <c r="C16" s="31" t="s">
        <v>329</v>
      </c>
      <c r="D16" s="93">
        <v>1</v>
      </c>
      <c r="E16" s="93">
        <v>9.8000000000000007</v>
      </c>
      <c r="F16" s="93">
        <v>7.6</v>
      </c>
      <c r="G16" s="93">
        <v>9.5</v>
      </c>
      <c r="H16" s="93">
        <v>8.1999999999999993</v>
      </c>
      <c r="I16" s="93">
        <v>5.2</v>
      </c>
      <c r="J16" s="93">
        <v>6</v>
      </c>
      <c r="K16" s="93">
        <v>0</v>
      </c>
      <c r="L16" s="93">
        <v>10</v>
      </c>
      <c r="M16" s="93">
        <v>5.5</v>
      </c>
      <c r="N16" s="52">
        <f t="shared" si="0"/>
        <v>6.28</v>
      </c>
      <c r="O16" s="93">
        <v>10</v>
      </c>
      <c r="P16" s="93">
        <v>9.4</v>
      </c>
      <c r="Q16" s="93">
        <v>9.5</v>
      </c>
      <c r="R16" s="93">
        <v>9.6</v>
      </c>
      <c r="S16" s="93">
        <v>9</v>
      </c>
      <c r="T16" s="1"/>
      <c r="U16" s="1"/>
      <c r="V16" s="52">
        <f t="shared" si="1"/>
        <v>9.5</v>
      </c>
      <c r="W16" s="93">
        <v>7.5</v>
      </c>
      <c r="X16" s="93">
        <v>8.4</v>
      </c>
      <c r="Y16" s="93">
        <v>8</v>
      </c>
      <c r="Z16" s="52">
        <f t="shared" si="2"/>
        <v>7.96</v>
      </c>
      <c r="AA16" s="95">
        <v>7.2</v>
      </c>
      <c r="AB16" s="93">
        <v>6</v>
      </c>
      <c r="AC16" s="93">
        <v>5</v>
      </c>
      <c r="AD16" s="52">
        <f t="shared" si="3"/>
        <v>6.06</v>
      </c>
      <c r="AE16" s="53">
        <f t="shared" si="4"/>
        <v>5.96</v>
      </c>
      <c r="AF16" s="54">
        <v>9.1600000000000019</v>
      </c>
      <c r="AG16" s="52">
        <f t="shared" si="5"/>
        <v>1.83</v>
      </c>
      <c r="AH16" s="55">
        <f t="shared" si="6"/>
        <v>7.79</v>
      </c>
    </row>
    <row r="17" spans="1:34">
      <c r="A17" s="29">
        <v>10</v>
      </c>
      <c r="B17" s="30" t="s">
        <v>330</v>
      </c>
      <c r="C17" s="41" t="s">
        <v>331</v>
      </c>
      <c r="D17" s="93">
        <v>9.8000000000000007</v>
      </c>
      <c r="E17" s="93">
        <v>8</v>
      </c>
      <c r="F17" s="93">
        <v>8.8000000000000007</v>
      </c>
      <c r="G17" s="93">
        <v>10</v>
      </c>
      <c r="H17" s="93">
        <v>5.4</v>
      </c>
      <c r="I17" s="93">
        <v>2.2999999999999998</v>
      </c>
      <c r="J17" s="93">
        <v>0</v>
      </c>
      <c r="K17" s="93">
        <v>10</v>
      </c>
      <c r="L17" s="93">
        <v>10</v>
      </c>
      <c r="M17" s="93">
        <v>8.3000000000000007</v>
      </c>
      <c r="N17" s="52">
        <f t="shared" si="0"/>
        <v>7.26</v>
      </c>
      <c r="O17" s="93">
        <v>10</v>
      </c>
      <c r="P17" s="94">
        <v>9.4</v>
      </c>
      <c r="Q17" s="93">
        <v>9.5</v>
      </c>
      <c r="R17" s="93">
        <v>9.1999999999999993</v>
      </c>
      <c r="S17" s="93">
        <v>10</v>
      </c>
      <c r="T17" s="1"/>
      <c r="U17" s="1"/>
      <c r="V17" s="52">
        <f t="shared" si="1"/>
        <v>9.6199999999999992</v>
      </c>
      <c r="W17" s="93">
        <v>9.5</v>
      </c>
      <c r="X17" s="93">
        <v>9.1</v>
      </c>
      <c r="Y17" s="93">
        <v>5</v>
      </c>
      <c r="Z17" s="52">
        <f t="shared" si="2"/>
        <v>7.86</v>
      </c>
      <c r="AA17" s="93">
        <v>0</v>
      </c>
      <c r="AB17" s="93">
        <v>9</v>
      </c>
      <c r="AC17" s="93">
        <v>8.5</v>
      </c>
      <c r="AD17" s="52">
        <f t="shared" si="3"/>
        <v>5.83</v>
      </c>
      <c r="AE17" s="53">
        <f t="shared" si="4"/>
        <v>6.11</v>
      </c>
      <c r="AF17" s="54">
        <v>8.64</v>
      </c>
      <c r="AG17" s="52">
        <f t="shared" si="5"/>
        <v>1.72</v>
      </c>
      <c r="AH17" s="55">
        <f t="shared" si="6"/>
        <v>7.83</v>
      </c>
    </row>
    <row r="18" spans="1:34">
      <c r="A18" s="29">
        <v>11</v>
      </c>
      <c r="B18" s="30" t="s">
        <v>308</v>
      </c>
      <c r="C18" s="41" t="s">
        <v>332</v>
      </c>
      <c r="D18" s="93">
        <v>8.4</v>
      </c>
      <c r="E18" s="93">
        <v>3.2</v>
      </c>
      <c r="F18" s="93">
        <v>9.8000000000000007</v>
      </c>
      <c r="G18" s="93">
        <v>9</v>
      </c>
      <c r="H18" s="93">
        <v>9.4</v>
      </c>
      <c r="I18" s="93">
        <v>7.4</v>
      </c>
      <c r="J18" s="93">
        <v>7.6</v>
      </c>
      <c r="K18" s="93">
        <v>8</v>
      </c>
      <c r="L18" s="93">
        <v>5</v>
      </c>
      <c r="M18" s="93">
        <v>6.8</v>
      </c>
      <c r="N18" s="52">
        <f t="shared" si="0"/>
        <v>7.46</v>
      </c>
      <c r="O18" s="93">
        <v>9.5</v>
      </c>
      <c r="P18" s="93">
        <v>8</v>
      </c>
      <c r="Q18" s="93">
        <v>8</v>
      </c>
      <c r="R18" s="93">
        <v>9.1999999999999993</v>
      </c>
      <c r="S18" s="93">
        <v>10</v>
      </c>
      <c r="T18" s="1"/>
      <c r="U18" s="1"/>
      <c r="V18" s="52">
        <f t="shared" si="1"/>
        <v>8.94</v>
      </c>
      <c r="W18" s="93">
        <v>9.5</v>
      </c>
      <c r="X18" s="93">
        <v>8.6999999999999993</v>
      </c>
      <c r="Y18" s="93">
        <v>9.6</v>
      </c>
      <c r="Z18" s="52">
        <f t="shared" si="2"/>
        <v>9.26</v>
      </c>
      <c r="AA18" s="94">
        <v>9.1999999999999993</v>
      </c>
      <c r="AB18" s="93">
        <v>8</v>
      </c>
      <c r="AC18" s="93">
        <v>8.5</v>
      </c>
      <c r="AD18" s="52">
        <f t="shared" si="3"/>
        <v>8.56</v>
      </c>
      <c r="AE18" s="53">
        <f t="shared" si="4"/>
        <v>6.84</v>
      </c>
      <c r="AF18" s="54">
        <v>8.9600000000000009</v>
      </c>
      <c r="AG18" s="52">
        <f t="shared" si="5"/>
        <v>1.79</v>
      </c>
      <c r="AH18" s="55">
        <f t="shared" si="6"/>
        <v>8.629999999999999</v>
      </c>
    </row>
    <row r="19" spans="1:34">
      <c r="A19" s="29">
        <v>12</v>
      </c>
      <c r="B19" s="42" t="s">
        <v>333</v>
      </c>
      <c r="C19" s="41" t="s">
        <v>334</v>
      </c>
      <c r="D19" s="93">
        <v>8.6</v>
      </c>
      <c r="E19" s="93">
        <v>9.8000000000000007</v>
      </c>
      <c r="F19" s="93">
        <v>8.3000000000000007</v>
      </c>
      <c r="G19" s="93">
        <v>0</v>
      </c>
      <c r="H19" s="93">
        <v>0</v>
      </c>
      <c r="I19" s="93">
        <v>0</v>
      </c>
      <c r="J19" s="93">
        <v>6.6</v>
      </c>
      <c r="K19" s="93">
        <v>10</v>
      </c>
      <c r="L19" s="93">
        <v>5</v>
      </c>
      <c r="M19" s="93">
        <v>9.5</v>
      </c>
      <c r="N19" s="52">
        <f t="shared" si="0"/>
        <v>5.78</v>
      </c>
      <c r="O19" s="93">
        <v>9.5</v>
      </c>
      <c r="P19" s="93">
        <v>8.4</v>
      </c>
      <c r="Q19" s="93">
        <v>7</v>
      </c>
      <c r="R19" s="93">
        <v>8.6</v>
      </c>
      <c r="S19" s="93">
        <v>9.6</v>
      </c>
      <c r="T19" s="1"/>
      <c r="U19" s="1"/>
      <c r="V19" s="52">
        <f t="shared" si="1"/>
        <v>8.6199999999999992</v>
      </c>
      <c r="W19" s="93">
        <v>7.5</v>
      </c>
      <c r="X19" s="93">
        <v>8.4</v>
      </c>
      <c r="Y19" s="93">
        <v>8</v>
      </c>
      <c r="Z19" s="52">
        <f t="shared" si="2"/>
        <v>7.96</v>
      </c>
      <c r="AA19" s="93">
        <v>9</v>
      </c>
      <c r="AB19" s="93">
        <v>9</v>
      </c>
      <c r="AC19" s="93">
        <v>9.5</v>
      </c>
      <c r="AD19" s="52">
        <f t="shared" si="3"/>
        <v>9.16</v>
      </c>
      <c r="AE19" s="53">
        <f t="shared" si="4"/>
        <v>6.3</v>
      </c>
      <c r="AF19" s="54">
        <v>7.28</v>
      </c>
      <c r="AG19" s="52">
        <f t="shared" si="5"/>
        <v>1.45</v>
      </c>
      <c r="AH19" s="55">
        <f t="shared" si="6"/>
        <v>7.75</v>
      </c>
    </row>
    <row r="20" spans="1:34">
      <c r="A20" s="29">
        <v>13</v>
      </c>
      <c r="B20" s="30" t="s">
        <v>59</v>
      </c>
      <c r="C20" s="41" t="s">
        <v>335</v>
      </c>
      <c r="D20" s="93">
        <v>9.4</v>
      </c>
      <c r="E20" s="93">
        <v>7.6</v>
      </c>
      <c r="F20" s="93">
        <v>9.4</v>
      </c>
      <c r="G20" s="93">
        <v>9.8000000000000007</v>
      </c>
      <c r="H20" s="93">
        <v>5.3199999999999994</v>
      </c>
      <c r="I20" s="93">
        <v>4.76</v>
      </c>
      <c r="J20" s="93">
        <v>7.6</v>
      </c>
      <c r="K20" s="93">
        <v>0</v>
      </c>
      <c r="L20" s="93">
        <v>4</v>
      </c>
      <c r="M20" s="93">
        <v>9.1</v>
      </c>
      <c r="N20" s="52">
        <f t="shared" si="0"/>
        <v>6.69</v>
      </c>
      <c r="O20" s="93">
        <v>10</v>
      </c>
      <c r="P20" s="93">
        <v>9.4</v>
      </c>
      <c r="Q20" s="93">
        <v>8</v>
      </c>
      <c r="R20" s="93">
        <v>7.8</v>
      </c>
      <c r="S20" s="93">
        <v>9.6</v>
      </c>
      <c r="T20" s="1"/>
      <c r="U20" s="1"/>
      <c r="V20" s="52">
        <f t="shared" si="1"/>
        <v>8.9600000000000009</v>
      </c>
      <c r="W20" s="93">
        <v>9.5</v>
      </c>
      <c r="X20" s="93">
        <v>8.9</v>
      </c>
      <c r="Y20" s="93">
        <v>8.4</v>
      </c>
      <c r="Z20" s="52">
        <f t="shared" si="2"/>
        <v>8.93</v>
      </c>
      <c r="AA20" s="93">
        <v>9.1999999999999993</v>
      </c>
      <c r="AB20" s="93">
        <v>6.5</v>
      </c>
      <c r="AC20" s="93">
        <v>8.5</v>
      </c>
      <c r="AD20" s="52">
        <f t="shared" si="3"/>
        <v>8.06</v>
      </c>
      <c r="AE20" s="53">
        <f t="shared" si="4"/>
        <v>6.52</v>
      </c>
      <c r="AF20" s="54">
        <v>8.2800000000000011</v>
      </c>
      <c r="AG20" s="52">
        <f t="shared" si="5"/>
        <v>1.65</v>
      </c>
      <c r="AH20" s="55">
        <f t="shared" si="6"/>
        <v>8.17</v>
      </c>
    </row>
    <row r="21" spans="1:34">
      <c r="A21" s="29">
        <v>14</v>
      </c>
      <c r="B21" s="42" t="s">
        <v>241</v>
      </c>
      <c r="C21" s="41" t="s">
        <v>336</v>
      </c>
      <c r="D21" s="93">
        <v>8.4</v>
      </c>
      <c r="E21" s="93">
        <v>1</v>
      </c>
      <c r="F21" s="93">
        <v>8.8000000000000007</v>
      </c>
      <c r="G21" s="93">
        <v>8.5</v>
      </c>
      <c r="H21" s="93">
        <v>4.76</v>
      </c>
      <c r="I21" s="93">
        <v>3.8499999999999996</v>
      </c>
      <c r="J21" s="93">
        <v>5.88</v>
      </c>
      <c r="K21" s="93">
        <v>7</v>
      </c>
      <c r="L21" s="93">
        <v>6</v>
      </c>
      <c r="M21" s="93">
        <v>8.8000000000000007</v>
      </c>
      <c r="N21" s="52">
        <f t="shared" si="0"/>
        <v>6.29</v>
      </c>
      <c r="O21" s="93">
        <v>10</v>
      </c>
      <c r="P21" s="93">
        <v>9.6</v>
      </c>
      <c r="Q21" s="93">
        <v>8</v>
      </c>
      <c r="R21" s="93">
        <v>7.8</v>
      </c>
      <c r="S21" s="93">
        <v>9.6</v>
      </c>
      <c r="T21" s="1"/>
      <c r="U21" s="1"/>
      <c r="V21" s="52">
        <f t="shared" si="1"/>
        <v>9</v>
      </c>
      <c r="W21" s="93">
        <v>7.5</v>
      </c>
      <c r="X21" s="93">
        <v>7.5</v>
      </c>
      <c r="Y21" s="93">
        <v>9.8000000000000007</v>
      </c>
      <c r="Z21" s="52">
        <f t="shared" si="2"/>
        <v>8.26</v>
      </c>
      <c r="AA21" s="93">
        <v>0</v>
      </c>
      <c r="AB21" s="93">
        <v>7.5</v>
      </c>
      <c r="AC21" s="93">
        <v>9</v>
      </c>
      <c r="AD21" s="52">
        <f t="shared" si="3"/>
        <v>5.5</v>
      </c>
      <c r="AE21" s="53">
        <f t="shared" si="4"/>
        <v>5.81</v>
      </c>
      <c r="AF21" s="54">
        <v>8.8000000000000025</v>
      </c>
      <c r="AG21" s="52">
        <f t="shared" si="5"/>
        <v>1.76</v>
      </c>
      <c r="AH21" s="55">
        <f t="shared" si="6"/>
        <v>7.5699999999999994</v>
      </c>
    </row>
    <row r="22" spans="1:34">
      <c r="A22" s="29">
        <v>15</v>
      </c>
      <c r="B22" s="42" t="s">
        <v>309</v>
      </c>
      <c r="C22" s="41" t="s">
        <v>337</v>
      </c>
      <c r="D22" s="93">
        <v>9.8000000000000007</v>
      </c>
      <c r="E22" s="93">
        <v>10</v>
      </c>
      <c r="F22" s="93">
        <v>10</v>
      </c>
      <c r="G22" s="93">
        <v>10</v>
      </c>
      <c r="H22" s="93">
        <v>9.4</v>
      </c>
      <c r="I22" s="93">
        <v>8</v>
      </c>
      <c r="J22" s="93">
        <v>8.5</v>
      </c>
      <c r="K22" s="93">
        <v>10</v>
      </c>
      <c r="L22" s="93">
        <v>8</v>
      </c>
      <c r="M22" s="93">
        <v>9.6</v>
      </c>
      <c r="N22" s="52">
        <f t="shared" si="0"/>
        <v>9.33</v>
      </c>
      <c r="O22" s="93">
        <v>10</v>
      </c>
      <c r="P22" s="93">
        <v>8.4</v>
      </c>
      <c r="Q22" s="93">
        <v>9.5</v>
      </c>
      <c r="R22" s="93">
        <v>9.8000000000000007</v>
      </c>
      <c r="S22" s="93">
        <v>9.6</v>
      </c>
      <c r="T22" s="1"/>
      <c r="U22" s="1"/>
      <c r="V22" s="52">
        <f t="shared" si="1"/>
        <v>9.4600000000000009</v>
      </c>
      <c r="W22" s="93">
        <v>9.5</v>
      </c>
      <c r="X22" s="93">
        <v>8.6999999999999993</v>
      </c>
      <c r="Y22" s="93">
        <v>7.8</v>
      </c>
      <c r="Z22" s="52">
        <f t="shared" si="2"/>
        <v>8.66</v>
      </c>
      <c r="AA22" s="94">
        <v>8.6</v>
      </c>
      <c r="AB22" s="93">
        <v>10</v>
      </c>
      <c r="AC22" s="93">
        <v>10</v>
      </c>
      <c r="AD22" s="52">
        <f t="shared" si="3"/>
        <v>9.5299999999999994</v>
      </c>
      <c r="AE22" s="53">
        <f t="shared" si="4"/>
        <v>7.39</v>
      </c>
      <c r="AF22" s="54">
        <v>9.92</v>
      </c>
      <c r="AG22" s="52">
        <f t="shared" si="5"/>
        <v>1.98</v>
      </c>
      <c r="AH22" s="55">
        <f t="shared" si="6"/>
        <v>9.3699999999999992</v>
      </c>
    </row>
    <row r="23" spans="1:34">
      <c r="A23" s="29">
        <v>16</v>
      </c>
      <c r="B23" s="30" t="s">
        <v>310</v>
      </c>
      <c r="C23" s="41" t="s">
        <v>338</v>
      </c>
      <c r="D23" s="93">
        <v>9.8000000000000007</v>
      </c>
      <c r="E23" s="93">
        <v>7</v>
      </c>
      <c r="F23" s="93">
        <v>8.6</v>
      </c>
      <c r="G23" s="93">
        <v>9.8000000000000007</v>
      </c>
      <c r="H23" s="93">
        <v>9.3000000000000007</v>
      </c>
      <c r="I23" s="93">
        <v>9.6</v>
      </c>
      <c r="J23" s="93">
        <v>5.6</v>
      </c>
      <c r="K23" s="93">
        <v>10</v>
      </c>
      <c r="L23" s="93">
        <v>9</v>
      </c>
      <c r="M23" s="93">
        <v>8.8000000000000007</v>
      </c>
      <c r="N23" s="52">
        <f t="shared" si="0"/>
        <v>8.75</v>
      </c>
      <c r="O23" s="93">
        <v>10</v>
      </c>
      <c r="P23" s="93">
        <v>9.6</v>
      </c>
      <c r="Q23" s="93">
        <v>7.5</v>
      </c>
      <c r="R23" s="93">
        <v>9.4</v>
      </c>
      <c r="S23" s="93">
        <v>9.8000000000000007</v>
      </c>
      <c r="T23" s="1"/>
      <c r="U23" s="1"/>
      <c r="V23" s="52">
        <f t="shared" si="1"/>
        <v>9.26</v>
      </c>
      <c r="W23" s="93">
        <v>9.5</v>
      </c>
      <c r="X23" s="93">
        <v>8.9</v>
      </c>
      <c r="Y23" s="93">
        <v>7.8</v>
      </c>
      <c r="Z23" s="52">
        <f t="shared" si="2"/>
        <v>8.73</v>
      </c>
      <c r="AA23" s="93">
        <v>9</v>
      </c>
      <c r="AB23" s="93">
        <v>9.8000000000000007</v>
      </c>
      <c r="AC23" s="93">
        <v>9.5</v>
      </c>
      <c r="AD23" s="52">
        <f t="shared" si="3"/>
        <v>9.43</v>
      </c>
      <c r="AE23" s="53">
        <f t="shared" si="4"/>
        <v>7.23</v>
      </c>
      <c r="AF23" s="54">
        <v>8.68</v>
      </c>
      <c r="AG23" s="52">
        <f t="shared" si="5"/>
        <v>1.73</v>
      </c>
      <c r="AH23" s="55">
        <f t="shared" si="6"/>
        <v>8.9600000000000009</v>
      </c>
    </row>
    <row r="24" spans="1:34">
      <c r="A24" s="29">
        <v>17</v>
      </c>
      <c r="B24" s="42" t="s">
        <v>339</v>
      </c>
      <c r="C24" s="41" t="s">
        <v>340</v>
      </c>
      <c r="D24" s="93">
        <v>9.8000000000000007</v>
      </c>
      <c r="E24" s="93">
        <v>8</v>
      </c>
      <c r="F24" s="93">
        <v>8.5</v>
      </c>
      <c r="G24" s="93">
        <v>8.5</v>
      </c>
      <c r="H24" s="93">
        <v>9.3000000000000007</v>
      </c>
      <c r="I24" s="93">
        <v>8.1999999999999993</v>
      </c>
      <c r="J24" s="93">
        <v>9.4</v>
      </c>
      <c r="K24" s="93">
        <v>10</v>
      </c>
      <c r="L24" s="93">
        <v>10</v>
      </c>
      <c r="M24" s="93">
        <v>8.8000000000000007</v>
      </c>
      <c r="N24" s="52">
        <f t="shared" si="0"/>
        <v>9.0500000000000007</v>
      </c>
      <c r="O24" s="93">
        <v>10</v>
      </c>
      <c r="P24" s="93">
        <v>8.6</v>
      </c>
      <c r="Q24" s="93">
        <v>8.5</v>
      </c>
      <c r="R24" s="93">
        <v>9.3000000000000007</v>
      </c>
      <c r="S24" s="93">
        <v>9.8000000000000007</v>
      </c>
      <c r="T24" s="1"/>
      <c r="U24" s="1"/>
      <c r="V24" s="52">
        <f t="shared" si="1"/>
        <v>9.24</v>
      </c>
      <c r="W24" s="93">
        <v>9.5</v>
      </c>
      <c r="X24" s="93">
        <v>8.9</v>
      </c>
      <c r="Y24" s="93">
        <v>7.8</v>
      </c>
      <c r="Z24" s="52">
        <f t="shared" si="2"/>
        <v>8.73</v>
      </c>
      <c r="AA24" s="94">
        <v>8.4</v>
      </c>
      <c r="AB24" s="93">
        <v>9.5</v>
      </c>
      <c r="AC24" s="93">
        <v>9</v>
      </c>
      <c r="AD24" s="52">
        <f t="shared" si="3"/>
        <v>8.9600000000000009</v>
      </c>
      <c r="AE24" s="53">
        <f t="shared" si="4"/>
        <v>7.19</v>
      </c>
      <c r="AF24" s="54">
        <v>9.8000000000000025</v>
      </c>
      <c r="AG24" s="52">
        <f t="shared" si="5"/>
        <v>1.96</v>
      </c>
      <c r="AH24" s="55">
        <f t="shared" si="6"/>
        <v>9.15</v>
      </c>
    </row>
    <row r="25" spans="1:34">
      <c r="A25" s="29">
        <v>18</v>
      </c>
      <c r="B25" s="30" t="s">
        <v>341</v>
      </c>
      <c r="C25" s="41" t="s">
        <v>342</v>
      </c>
      <c r="D25" s="93">
        <v>9</v>
      </c>
      <c r="E25" s="93">
        <v>5</v>
      </c>
      <c r="F25" s="93">
        <v>2</v>
      </c>
      <c r="G25" s="93">
        <v>7</v>
      </c>
      <c r="H25" s="93">
        <v>0</v>
      </c>
      <c r="I25" s="93">
        <v>0</v>
      </c>
      <c r="J25" s="93">
        <v>6</v>
      </c>
      <c r="K25" s="93">
        <v>8</v>
      </c>
      <c r="L25" s="93">
        <v>7</v>
      </c>
      <c r="M25" s="93">
        <v>7.3</v>
      </c>
      <c r="N25" s="52">
        <f t="shared" si="0"/>
        <v>5.13</v>
      </c>
      <c r="O25" s="93">
        <v>10</v>
      </c>
      <c r="P25" s="94">
        <v>8.4</v>
      </c>
      <c r="Q25" s="93">
        <v>9</v>
      </c>
      <c r="R25" s="93" t="s">
        <v>392</v>
      </c>
      <c r="S25" s="93">
        <v>10</v>
      </c>
      <c r="T25" s="1"/>
      <c r="U25" s="1"/>
      <c r="V25" s="52">
        <f t="shared" si="1"/>
        <v>9.35</v>
      </c>
      <c r="W25" s="93">
        <v>7.5</v>
      </c>
      <c r="X25" s="93">
        <v>8.4</v>
      </c>
      <c r="Y25" s="93">
        <v>8</v>
      </c>
      <c r="Z25" s="52">
        <f t="shared" si="2"/>
        <v>7.96</v>
      </c>
      <c r="AA25" s="93">
        <v>0</v>
      </c>
      <c r="AB25" s="93">
        <v>8.5</v>
      </c>
      <c r="AC25" s="93">
        <v>9</v>
      </c>
      <c r="AD25" s="52">
        <f t="shared" si="3"/>
        <v>5.83</v>
      </c>
      <c r="AE25" s="53">
        <f t="shared" si="4"/>
        <v>5.65</v>
      </c>
      <c r="AF25" s="54">
        <v>9.32</v>
      </c>
      <c r="AG25" s="52">
        <f t="shared" si="5"/>
        <v>1.86</v>
      </c>
      <c r="AH25" s="55">
        <f t="shared" si="6"/>
        <v>7.5100000000000007</v>
      </c>
    </row>
    <row r="26" spans="1:34">
      <c r="A26" s="29">
        <v>19</v>
      </c>
      <c r="B26" s="42" t="s">
        <v>343</v>
      </c>
      <c r="C26" s="41" t="s">
        <v>344</v>
      </c>
      <c r="D26" s="93">
        <v>9</v>
      </c>
      <c r="E26" s="93">
        <v>0</v>
      </c>
      <c r="F26" s="93">
        <v>8.4</v>
      </c>
      <c r="G26" s="93">
        <v>8.5</v>
      </c>
      <c r="H26" s="93">
        <v>0</v>
      </c>
      <c r="I26" s="93">
        <v>0</v>
      </c>
      <c r="J26" s="93">
        <v>0</v>
      </c>
      <c r="K26" s="93">
        <v>0</v>
      </c>
      <c r="L26" s="93">
        <v>8</v>
      </c>
      <c r="M26" s="93">
        <v>8.3000000000000007</v>
      </c>
      <c r="N26" s="52">
        <f t="shared" si="0"/>
        <v>4.22</v>
      </c>
      <c r="O26" s="93">
        <v>10</v>
      </c>
      <c r="P26" s="93">
        <v>9.6</v>
      </c>
      <c r="Q26" s="93">
        <v>7</v>
      </c>
      <c r="R26" s="93">
        <v>7.1</v>
      </c>
      <c r="S26" s="93">
        <v>9.6</v>
      </c>
      <c r="T26" s="1"/>
      <c r="U26" s="1"/>
      <c r="V26" s="52">
        <f t="shared" si="1"/>
        <v>8.66</v>
      </c>
      <c r="W26" s="93">
        <v>9.5</v>
      </c>
      <c r="X26" s="93">
        <v>8.9</v>
      </c>
      <c r="Y26" s="93">
        <v>8.4</v>
      </c>
      <c r="Z26" s="52">
        <f t="shared" si="2"/>
        <v>8.93</v>
      </c>
      <c r="AA26" s="94">
        <v>7</v>
      </c>
      <c r="AB26" s="93">
        <v>8</v>
      </c>
      <c r="AC26" s="93">
        <v>5</v>
      </c>
      <c r="AD26" s="52">
        <f t="shared" si="3"/>
        <v>6.66</v>
      </c>
      <c r="AE26" s="53">
        <f t="shared" si="4"/>
        <v>5.69</v>
      </c>
      <c r="AF26" s="54">
        <v>6.32</v>
      </c>
      <c r="AG26" s="52">
        <f t="shared" si="5"/>
        <v>1.26</v>
      </c>
      <c r="AH26" s="55">
        <f t="shared" si="6"/>
        <v>6.95</v>
      </c>
    </row>
    <row r="27" spans="1:34">
      <c r="A27" s="29">
        <v>20</v>
      </c>
      <c r="B27" s="42" t="s">
        <v>312</v>
      </c>
      <c r="C27" s="41" t="s">
        <v>345</v>
      </c>
      <c r="D27" s="93">
        <v>9.8000000000000007</v>
      </c>
      <c r="E27" s="93">
        <v>10</v>
      </c>
      <c r="F27" s="93">
        <v>8.3000000000000007</v>
      </c>
      <c r="G27" s="93">
        <v>10</v>
      </c>
      <c r="H27" s="93">
        <v>9.4</v>
      </c>
      <c r="I27" s="93">
        <v>7.8</v>
      </c>
      <c r="J27" s="93">
        <v>0</v>
      </c>
      <c r="K27" s="93">
        <v>10</v>
      </c>
      <c r="L27" s="93">
        <v>10</v>
      </c>
      <c r="M27" s="93">
        <v>9.3000000000000007</v>
      </c>
      <c r="N27" s="52">
        <f t="shared" si="0"/>
        <v>8.4600000000000009</v>
      </c>
      <c r="O27" s="93">
        <v>10</v>
      </c>
      <c r="P27" s="93">
        <v>8.1999999999999993</v>
      </c>
      <c r="Q27" s="93">
        <v>7.5</v>
      </c>
      <c r="R27" s="93">
        <v>7.1</v>
      </c>
      <c r="S27" s="93">
        <v>10</v>
      </c>
      <c r="T27" s="1"/>
      <c r="U27" s="1"/>
      <c r="V27" s="52">
        <f t="shared" si="1"/>
        <v>8.56</v>
      </c>
      <c r="W27" s="93">
        <v>9.5</v>
      </c>
      <c r="X27" s="93">
        <v>8.6999999999999993</v>
      </c>
      <c r="Y27" s="93">
        <v>9.6</v>
      </c>
      <c r="Z27" s="52">
        <f t="shared" si="2"/>
        <v>9.26</v>
      </c>
      <c r="AA27" s="93">
        <v>9.8000000000000007</v>
      </c>
      <c r="AB27" s="93">
        <v>9</v>
      </c>
      <c r="AC27" s="93">
        <v>9.5</v>
      </c>
      <c r="AD27" s="52">
        <f t="shared" si="3"/>
        <v>9.43</v>
      </c>
      <c r="AE27" s="53">
        <f t="shared" si="4"/>
        <v>7.14</v>
      </c>
      <c r="AF27" s="54">
        <v>8.92</v>
      </c>
      <c r="AG27" s="52">
        <f t="shared" si="5"/>
        <v>1.78</v>
      </c>
      <c r="AH27" s="55">
        <f t="shared" si="6"/>
        <v>8.92</v>
      </c>
    </row>
    <row r="28" spans="1:34">
      <c r="A28" s="29">
        <v>21</v>
      </c>
      <c r="B28" s="42" t="s">
        <v>346</v>
      </c>
      <c r="C28" s="41" t="s">
        <v>347</v>
      </c>
      <c r="D28" s="93">
        <v>9.4</v>
      </c>
      <c r="E28" s="93">
        <v>7</v>
      </c>
      <c r="F28" s="93">
        <v>7.6</v>
      </c>
      <c r="G28" s="93">
        <v>10</v>
      </c>
      <c r="H28" s="93">
        <v>9</v>
      </c>
      <c r="I28" s="93">
        <v>7.8</v>
      </c>
      <c r="J28" s="93">
        <v>8.1999999999999993</v>
      </c>
      <c r="K28" s="93">
        <v>8.6</v>
      </c>
      <c r="L28" s="93">
        <v>5</v>
      </c>
      <c r="M28" s="93">
        <v>8.6</v>
      </c>
      <c r="N28" s="52">
        <f t="shared" si="0"/>
        <v>8.1199999999999992</v>
      </c>
      <c r="O28" s="93">
        <v>9</v>
      </c>
      <c r="P28" s="93">
        <v>9.6</v>
      </c>
      <c r="Q28" s="93">
        <v>9.5</v>
      </c>
      <c r="R28" s="93">
        <v>9.1</v>
      </c>
      <c r="S28" s="93">
        <v>10</v>
      </c>
      <c r="T28" s="1"/>
      <c r="U28" s="1"/>
      <c r="V28" s="52">
        <f t="shared" si="1"/>
        <v>9.44</v>
      </c>
      <c r="W28" s="93">
        <v>9.5</v>
      </c>
      <c r="X28" s="93">
        <v>9.1</v>
      </c>
      <c r="Y28" s="93">
        <v>5</v>
      </c>
      <c r="Z28" s="52">
        <f t="shared" si="2"/>
        <v>7.86</v>
      </c>
      <c r="AA28" s="94">
        <v>7.4</v>
      </c>
      <c r="AB28" s="93">
        <v>8</v>
      </c>
      <c r="AC28" s="93">
        <v>8.5</v>
      </c>
      <c r="AD28" s="52">
        <f t="shared" si="3"/>
        <v>7.96</v>
      </c>
      <c r="AE28" s="53">
        <f t="shared" si="4"/>
        <v>6.67</v>
      </c>
      <c r="AF28" s="54">
        <v>9.7000000000000011</v>
      </c>
      <c r="AG28" s="52">
        <f t="shared" si="5"/>
        <v>1.94</v>
      </c>
      <c r="AH28" s="55">
        <f t="shared" si="6"/>
        <v>8.61</v>
      </c>
    </row>
    <row r="29" spans="1:34">
      <c r="A29" s="29">
        <v>22</v>
      </c>
      <c r="B29" s="42" t="s">
        <v>348</v>
      </c>
      <c r="C29" s="41" t="s">
        <v>349</v>
      </c>
      <c r="D29" s="93">
        <v>9</v>
      </c>
      <c r="E29" s="93">
        <v>7.2</v>
      </c>
      <c r="F29" s="93">
        <v>6.6</v>
      </c>
      <c r="G29" s="93">
        <v>0</v>
      </c>
      <c r="H29" s="93">
        <v>5.4</v>
      </c>
      <c r="I29" s="93">
        <v>6.8</v>
      </c>
      <c r="J29" s="93">
        <v>0</v>
      </c>
      <c r="K29" s="93">
        <v>0</v>
      </c>
      <c r="L29" s="93">
        <v>10</v>
      </c>
      <c r="M29" s="93">
        <v>4.3</v>
      </c>
      <c r="N29" s="52">
        <f t="shared" si="0"/>
        <v>4.93</v>
      </c>
      <c r="O29" s="93">
        <v>10</v>
      </c>
      <c r="P29" s="94">
        <v>8.8000000000000007</v>
      </c>
      <c r="Q29" s="93">
        <v>7</v>
      </c>
      <c r="R29" s="93">
        <v>8.9</v>
      </c>
      <c r="S29" s="93">
        <v>9</v>
      </c>
      <c r="T29" s="1"/>
      <c r="U29" s="1"/>
      <c r="V29" s="52">
        <f t="shared" si="1"/>
        <v>8.74</v>
      </c>
      <c r="W29" s="93">
        <v>8.5</v>
      </c>
      <c r="X29" s="93">
        <v>7.5</v>
      </c>
      <c r="Y29" s="93">
        <v>9.8000000000000007</v>
      </c>
      <c r="Z29" s="52">
        <f t="shared" si="2"/>
        <v>8.6</v>
      </c>
      <c r="AA29" s="94">
        <v>7</v>
      </c>
      <c r="AB29" s="93">
        <v>7.5</v>
      </c>
      <c r="AC29" s="93">
        <v>8.5</v>
      </c>
      <c r="AD29" s="52">
        <f t="shared" si="3"/>
        <v>7.66</v>
      </c>
      <c r="AE29" s="53">
        <f t="shared" si="4"/>
        <v>5.98</v>
      </c>
      <c r="AF29" s="54">
        <v>8.14</v>
      </c>
      <c r="AG29" s="52">
        <f t="shared" si="5"/>
        <v>1.62</v>
      </c>
      <c r="AH29" s="55">
        <f t="shared" si="6"/>
        <v>7.6000000000000005</v>
      </c>
    </row>
    <row r="30" spans="1:34">
      <c r="A30" s="29">
        <v>23</v>
      </c>
      <c r="B30" s="42" t="s">
        <v>350</v>
      </c>
      <c r="C30" s="41" t="s">
        <v>351</v>
      </c>
      <c r="D30" s="93">
        <v>10</v>
      </c>
      <c r="E30" s="93">
        <v>7.4</v>
      </c>
      <c r="F30" s="93">
        <v>6.5</v>
      </c>
      <c r="G30" s="93">
        <v>10</v>
      </c>
      <c r="H30" s="93">
        <v>0</v>
      </c>
      <c r="I30" s="93">
        <v>0</v>
      </c>
      <c r="J30" s="93">
        <v>0</v>
      </c>
      <c r="K30" s="93">
        <v>10</v>
      </c>
      <c r="L30" s="93">
        <v>6</v>
      </c>
      <c r="M30" s="93">
        <v>0</v>
      </c>
      <c r="N30" s="52">
        <f t="shared" si="0"/>
        <v>4.99</v>
      </c>
      <c r="O30" s="93">
        <v>9.5</v>
      </c>
      <c r="P30" s="93">
        <v>8.1999999999999993</v>
      </c>
      <c r="Q30" s="93">
        <v>8</v>
      </c>
      <c r="R30" s="93">
        <v>6.9</v>
      </c>
      <c r="S30" s="93">
        <v>9.6</v>
      </c>
      <c r="T30" s="1"/>
      <c r="U30" s="1"/>
      <c r="V30" s="52">
        <f t="shared" si="1"/>
        <v>8.44</v>
      </c>
      <c r="W30" s="93">
        <v>9.5</v>
      </c>
      <c r="X30" s="93">
        <v>8.6999999999999993</v>
      </c>
      <c r="Y30" s="93">
        <v>9.6</v>
      </c>
      <c r="Z30" s="52">
        <f t="shared" si="2"/>
        <v>9.26</v>
      </c>
      <c r="AA30" s="94">
        <v>7.6</v>
      </c>
      <c r="AB30" s="93">
        <v>2</v>
      </c>
      <c r="AC30" s="93">
        <v>8</v>
      </c>
      <c r="AD30" s="52">
        <f t="shared" si="3"/>
        <v>5.86</v>
      </c>
      <c r="AE30" s="53">
        <f t="shared" si="4"/>
        <v>5.71</v>
      </c>
      <c r="AF30" s="54">
        <v>8.9599999999999991</v>
      </c>
      <c r="AG30" s="52">
        <f t="shared" si="5"/>
        <v>1.79</v>
      </c>
      <c r="AH30" s="55">
        <f t="shared" si="6"/>
        <v>7.5</v>
      </c>
    </row>
    <row r="31" spans="1:34">
      <c r="A31" s="29">
        <v>24</v>
      </c>
      <c r="B31" s="42" t="s">
        <v>352</v>
      </c>
      <c r="C31" s="41" t="s">
        <v>353</v>
      </c>
      <c r="D31" s="93">
        <v>8.5</v>
      </c>
      <c r="E31" s="93">
        <v>9.8000000000000007</v>
      </c>
      <c r="F31" s="93">
        <v>8.8000000000000007</v>
      </c>
      <c r="G31" s="93">
        <v>10</v>
      </c>
      <c r="H31" s="93">
        <v>6.3</v>
      </c>
      <c r="I31" s="93">
        <v>5.7</v>
      </c>
      <c r="J31" s="93">
        <v>0</v>
      </c>
      <c r="K31" s="93">
        <v>0</v>
      </c>
      <c r="L31" s="93">
        <v>0</v>
      </c>
      <c r="M31" s="93">
        <v>0</v>
      </c>
      <c r="N31" s="52">
        <f t="shared" si="0"/>
        <v>4.91</v>
      </c>
      <c r="O31" s="93">
        <v>9</v>
      </c>
      <c r="P31" s="93">
        <v>8</v>
      </c>
      <c r="Q31" s="93">
        <v>7.5</v>
      </c>
      <c r="R31" s="93">
        <v>8.5</v>
      </c>
      <c r="S31" s="93">
        <v>9.6</v>
      </c>
      <c r="T31" s="1"/>
      <c r="U31" s="1"/>
      <c r="V31" s="52">
        <f t="shared" si="1"/>
        <v>8.52</v>
      </c>
      <c r="W31" s="93">
        <v>9.5</v>
      </c>
      <c r="X31" s="93" t="s">
        <v>392</v>
      </c>
      <c r="Y31" s="93" t="s">
        <v>392</v>
      </c>
      <c r="Z31" s="52">
        <f t="shared" si="2"/>
        <v>9.5</v>
      </c>
      <c r="AA31" s="93">
        <v>0</v>
      </c>
      <c r="AB31" s="93">
        <v>2</v>
      </c>
      <c r="AC31" s="93">
        <v>8</v>
      </c>
      <c r="AD31" s="52">
        <f t="shared" si="3"/>
        <v>3.33</v>
      </c>
      <c r="AE31" s="53">
        <f t="shared" si="4"/>
        <v>5.25</v>
      </c>
      <c r="AF31" s="54">
        <v>9.32</v>
      </c>
      <c r="AG31" s="52">
        <f t="shared" si="5"/>
        <v>1.86</v>
      </c>
      <c r="AH31" s="55">
        <f t="shared" si="6"/>
        <v>7.11</v>
      </c>
    </row>
    <row r="32" spans="1:34">
      <c r="A32" s="29">
        <v>25</v>
      </c>
      <c r="B32" s="30" t="s">
        <v>354</v>
      </c>
      <c r="C32" s="31" t="s">
        <v>355</v>
      </c>
      <c r="D32" s="93">
        <v>9.4</v>
      </c>
      <c r="E32" s="93">
        <v>5</v>
      </c>
      <c r="F32" s="93">
        <v>9.4</v>
      </c>
      <c r="G32" s="93">
        <v>9.5</v>
      </c>
      <c r="H32" s="93">
        <v>8.8000000000000007</v>
      </c>
      <c r="I32" s="93">
        <v>8</v>
      </c>
      <c r="J32" s="93">
        <v>7</v>
      </c>
      <c r="K32" s="93">
        <v>9.8000000000000007</v>
      </c>
      <c r="L32" s="93">
        <v>8</v>
      </c>
      <c r="M32" s="93">
        <v>8.8000000000000007</v>
      </c>
      <c r="N32" s="52">
        <f t="shared" si="0"/>
        <v>8.3699999999999992</v>
      </c>
      <c r="O32" s="93">
        <v>9.5</v>
      </c>
      <c r="P32" s="93">
        <v>8.6</v>
      </c>
      <c r="Q32" s="93">
        <v>6.5</v>
      </c>
      <c r="R32" s="93">
        <v>8.9</v>
      </c>
      <c r="S32" s="93">
        <v>10</v>
      </c>
      <c r="T32" s="1"/>
      <c r="U32" s="1"/>
      <c r="V32" s="52">
        <f t="shared" si="1"/>
        <v>8.6999999999999993</v>
      </c>
      <c r="W32" s="93">
        <v>9.5</v>
      </c>
      <c r="X32" s="93">
        <v>9.1</v>
      </c>
      <c r="Y32" s="93">
        <v>5</v>
      </c>
      <c r="Z32" s="52">
        <f t="shared" si="2"/>
        <v>7.86</v>
      </c>
      <c r="AA32" s="93">
        <v>9</v>
      </c>
      <c r="AB32" s="93">
        <v>9</v>
      </c>
      <c r="AC32" s="93">
        <v>9.5</v>
      </c>
      <c r="AD32" s="52">
        <f t="shared" si="3"/>
        <v>9.16</v>
      </c>
      <c r="AE32" s="53">
        <f t="shared" si="4"/>
        <v>6.81</v>
      </c>
      <c r="AF32" s="54">
        <v>7.6400000000000006</v>
      </c>
      <c r="AG32" s="52">
        <f t="shared" si="5"/>
        <v>1.52</v>
      </c>
      <c r="AH32" s="55">
        <f t="shared" si="6"/>
        <v>8.33</v>
      </c>
    </row>
    <row r="33" spans="1:34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"/>
      <c r="N33" s="19"/>
      <c r="O33" s="4"/>
      <c r="P33" s="1"/>
      <c r="Q33" s="1"/>
      <c r="R33" s="1"/>
      <c r="S33" s="1"/>
      <c r="T33" s="1"/>
      <c r="U33" s="1"/>
      <c r="V33" s="19"/>
      <c r="W33" s="4"/>
      <c r="X33" s="1"/>
      <c r="Y33" s="1"/>
      <c r="Z33" s="19"/>
      <c r="AA33" s="4"/>
      <c r="AB33" s="1"/>
      <c r="AC33" s="1"/>
      <c r="AD33" s="19"/>
      <c r="AE33" s="24"/>
      <c r="AF33" s="4"/>
      <c r="AG33" s="19"/>
      <c r="AH33" s="56"/>
    </row>
    <row r="34" spans="1:34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"/>
      <c r="N34" s="19"/>
      <c r="O34" s="4"/>
      <c r="P34" s="1"/>
      <c r="Q34" s="1"/>
      <c r="R34" s="1"/>
      <c r="S34" s="1"/>
      <c r="T34" s="1"/>
      <c r="U34" s="1"/>
      <c r="V34" s="19"/>
      <c r="W34" s="4"/>
      <c r="X34" s="1"/>
      <c r="Y34" s="1"/>
      <c r="Z34" s="19"/>
      <c r="AA34" s="4"/>
      <c r="AB34" s="1"/>
      <c r="AC34" s="1"/>
      <c r="AD34" s="19"/>
      <c r="AE34" s="24"/>
      <c r="AF34" s="4"/>
      <c r="AG34" s="19"/>
      <c r="AH34" s="56"/>
    </row>
    <row r="35" spans="1:34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"/>
      <c r="N35" s="19"/>
      <c r="O35" s="4"/>
      <c r="P35" s="1"/>
      <c r="Q35" s="1"/>
      <c r="R35" s="1"/>
      <c r="S35" s="1"/>
      <c r="T35" s="1"/>
      <c r="U35" s="1"/>
      <c r="V35" s="19"/>
      <c r="W35" s="4"/>
      <c r="X35" s="1"/>
      <c r="Y35" s="1"/>
      <c r="Z35" s="19"/>
      <c r="AA35" s="4"/>
      <c r="AB35" s="1"/>
      <c r="AC35" s="1"/>
      <c r="AD35" s="19"/>
      <c r="AE35" s="24"/>
      <c r="AF35" s="4"/>
      <c r="AG35" s="19"/>
      <c r="AH35" s="56"/>
    </row>
    <row r="36" spans="1:34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"/>
      <c r="N36" s="19"/>
      <c r="O36" s="4"/>
      <c r="P36" s="1"/>
      <c r="Q36" s="1"/>
      <c r="R36" s="1"/>
      <c r="S36" s="1"/>
      <c r="T36" s="1"/>
      <c r="U36" s="1"/>
      <c r="V36" s="19"/>
      <c r="W36" s="4"/>
      <c r="X36" s="1"/>
      <c r="Y36" s="1"/>
      <c r="Z36" s="19"/>
      <c r="AA36" s="4"/>
      <c r="AB36" s="1"/>
      <c r="AC36" s="1"/>
      <c r="AD36" s="19"/>
      <c r="AE36" s="24"/>
      <c r="AF36" s="4"/>
      <c r="AG36" s="19"/>
      <c r="AH36" s="56"/>
    </row>
    <row r="37" spans="1:34" ht="15.75" thickBot="1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20"/>
      <c r="O37" s="10"/>
      <c r="P37" s="11"/>
      <c r="Q37" s="11"/>
      <c r="R37" s="11"/>
      <c r="S37" s="11"/>
      <c r="T37" s="11"/>
      <c r="U37" s="11"/>
      <c r="V37" s="20"/>
      <c r="W37" s="10"/>
      <c r="X37" s="11"/>
      <c r="Y37" s="11"/>
      <c r="Z37" s="20"/>
      <c r="AA37" s="10"/>
      <c r="AB37" s="11"/>
      <c r="AC37" s="11"/>
      <c r="AD37" s="20"/>
      <c r="AE37" s="25"/>
      <c r="AF37" s="4"/>
      <c r="AG37" s="19"/>
      <c r="AH37" s="57"/>
    </row>
    <row r="38" spans="1:34" ht="101.25" customHeight="1" thickBot="1">
      <c r="A38" s="59" t="s">
        <v>26</v>
      </c>
      <c r="B38" s="60"/>
      <c r="C38" s="16" t="s">
        <v>25</v>
      </c>
      <c r="D38" s="96" t="s">
        <v>405</v>
      </c>
      <c r="E38" s="96" t="s">
        <v>406</v>
      </c>
      <c r="F38" s="96" t="s">
        <v>407</v>
      </c>
      <c r="G38" s="96" t="s">
        <v>408</v>
      </c>
      <c r="H38" s="96" t="s">
        <v>401</v>
      </c>
      <c r="I38" s="96" t="s">
        <v>409</v>
      </c>
      <c r="J38" s="96" t="s">
        <v>410</v>
      </c>
      <c r="K38" s="96" t="s">
        <v>411</v>
      </c>
      <c r="L38" s="96" t="s">
        <v>403</v>
      </c>
      <c r="M38" s="96" t="s">
        <v>404</v>
      </c>
      <c r="N38" s="100"/>
      <c r="O38" s="96" t="s">
        <v>412</v>
      </c>
      <c r="P38" s="96" t="s">
        <v>413</v>
      </c>
      <c r="Q38" s="96" t="s">
        <v>414</v>
      </c>
      <c r="R38" s="96" t="s">
        <v>415</v>
      </c>
      <c r="S38" s="96" t="s">
        <v>416</v>
      </c>
      <c r="T38" s="96"/>
      <c r="U38" s="96"/>
      <c r="V38" s="100"/>
      <c r="W38" s="96" t="s">
        <v>417</v>
      </c>
      <c r="X38" s="96" t="s">
        <v>418</v>
      </c>
      <c r="Y38" s="96" t="s">
        <v>419</v>
      </c>
      <c r="Z38" s="100"/>
      <c r="AA38" s="96" t="s">
        <v>420</v>
      </c>
      <c r="AB38" s="96" t="s">
        <v>421</v>
      </c>
      <c r="AC38" s="96" t="s">
        <v>422</v>
      </c>
      <c r="AD38" s="21"/>
      <c r="AE38" s="26"/>
      <c r="AF38" s="5"/>
      <c r="AG38" s="21"/>
      <c r="AH38" s="57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1">
    <cfRule type="cellIs" dxfId="4" priority="2" operator="equal">
      <formula>0</formula>
    </cfRule>
  </conditionalFormatting>
  <conditionalFormatting sqref="AF32">
    <cfRule type="cellIs" dxfId="3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3"/>
  <sheetViews>
    <sheetView topLeftCell="D2" workbookViewId="0">
      <pane ySplit="3915" topLeftCell="A33"/>
      <selection activeCell="D3" sqref="A3:XFD3"/>
      <selection pane="bottomLeft" activeCell="AG34" sqref="AG34"/>
    </sheetView>
  </sheetViews>
  <sheetFormatPr baseColWidth="10" defaultRowHeight="15"/>
  <cols>
    <col min="1" max="1" width="4.85546875" customWidth="1"/>
    <col min="2" max="3" width="22.28515625" customWidth="1"/>
    <col min="4" max="4" width="4.7109375" customWidth="1"/>
    <col min="5" max="5" width="4.5703125" customWidth="1"/>
    <col min="6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4" width="5.7109375" customWidth="1"/>
    <col min="15" max="18" width="4.8554687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</cols>
  <sheetData>
    <row r="1" spans="1:34" ht="17.25">
      <c r="B1" s="72" t="s">
        <v>11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</row>
    <row r="3" spans="1:34" s="3" customFormat="1" ht="15.75">
      <c r="B3" s="28" t="s">
        <v>315</v>
      </c>
      <c r="C3" s="2" t="s">
        <v>71</v>
      </c>
      <c r="D3" t="s">
        <v>388</v>
      </c>
      <c r="K3" s="3" t="s">
        <v>12</v>
      </c>
      <c r="O3" t="s">
        <v>389</v>
      </c>
      <c r="V3" s="27" t="s">
        <v>390</v>
      </c>
      <c r="AF3" s="12" t="s">
        <v>22</v>
      </c>
      <c r="AG3" s="12"/>
    </row>
    <row r="4" spans="1:34" ht="15.75" thickBot="1">
      <c r="A4" s="2"/>
    </row>
    <row r="5" spans="1:34" ht="21" customHeight="1">
      <c r="A5" s="73" t="s">
        <v>0</v>
      </c>
      <c r="B5" s="76" t="s">
        <v>1</v>
      </c>
      <c r="C5" s="79" t="s">
        <v>2</v>
      </c>
      <c r="D5" s="82" t="s">
        <v>13</v>
      </c>
      <c r="E5" s="83"/>
      <c r="F5" s="83"/>
      <c r="G5" s="83"/>
      <c r="H5" s="83"/>
      <c r="I5" s="83"/>
      <c r="J5" s="83"/>
      <c r="K5" s="83"/>
      <c r="L5" s="83"/>
      <c r="M5" s="83"/>
      <c r="N5" s="84"/>
      <c r="O5" s="82" t="s">
        <v>15</v>
      </c>
      <c r="P5" s="83"/>
      <c r="Q5" s="83"/>
      <c r="R5" s="83"/>
      <c r="S5" s="83"/>
      <c r="T5" s="83"/>
      <c r="U5" s="83"/>
      <c r="V5" s="84"/>
      <c r="W5" s="85" t="s">
        <v>17</v>
      </c>
      <c r="X5" s="86"/>
      <c r="Y5" s="86"/>
      <c r="Z5" s="87"/>
      <c r="AA5" s="82" t="s">
        <v>19</v>
      </c>
      <c r="AB5" s="83"/>
      <c r="AC5" s="83"/>
      <c r="AD5" s="83"/>
      <c r="AE5" s="88">
        <v>0.8</v>
      </c>
      <c r="AF5" s="91" t="s">
        <v>20</v>
      </c>
      <c r="AG5" s="61">
        <v>0.2</v>
      </c>
      <c r="AH5" s="63" t="s">
        <v>23</v>
      </c>
    </row>
    <row r="6" spans="1:34" ht="16.5" customHeight="1">
      <c r="A6" s="74"/>
      <c r="B6" s="77"/>
      <c r="C6" s="80"/>
      <c r="D6" s="66" t="s">
        <v>14</v>
      </c>
      <c r="E6" s="67"/>
      <c r="F6" s="67"/>
      <c r="G6" s="67"/>
      <c r="H6" s="67"/>
      <c r="I6" s="67"/>
      <c r="J6" s="67"/>
      <c r="K6" s="67"/>
      <c r="L6" s="67"/>
      <c r="M6" s="67"/>
      <c r="N6" s="68"/>
      <c r="O6" s="66" t="s">
        <v>16</v>
      </c>
      <c r="P6" s="67"/>
      <c r="Q6" s="67"/>
      <c r="R6" s="67"/>
      <c r="S6" s="67"/>
      <c r="T6" s="67"/>
      <c r="U6" s="67"/>
      <c r="V6" s="68"/>
      <c r="W6" s="69" t="s">
        <v>18</v>
      </c>
      <c r="X6" s="70"/>
      <c r="Y6" s="70"/>
      <c r="Z6" s="71"/>
      <c r="AA6" s="69" t="s">
        <v>24</v>
      </c>
      <c r="AB6" s="70"/>
      <c r="AC6" s="70"/>
      <c r="AD6" s="70"/>
      <c r="AE6" s="89"/>
      <c r="AF6" s="92"/>
      <c r="AG6" s="62"/>
      <c r="AH6" s="64"/>
    </row>
    <row r="7" spans="1:34" ht="39" customHeight="1" thickBot="1">
      <c r="A7" s="75"/>
      <c r="B7" s="78"/>
      <c r="C7" s="81"/>
      <c r="D7" s="97">
        <v>41622</v>
      </c>
      <c r="E7" s="99">
        <v>41635</v>
      </c>
      <c r="F7" s="99">
        <v>41636</v>
      </c>
      <c r="G7" s="99">
        <v>41281</v>
      </c>
      <c r="H7" s="99">
        <v>41277</v>
      </c>
      <c r="I7" s="99"/>
      <c r="J7" s="99"/>
      <c r="K7" s="99"/>
      <c r="L7" s="99"/>
      <c r="M7" s="99"/>
      <c r="N7" s="17" t="s">
        <v>21</v>
      </c>
      <c r="O7" s="97">
        <v>41621</v>
      </c>
      <c r="P7" s="99">
        <v>41622</v>
      </c>
      <c r="Q7" s="99">
        <v>41636</v>
      </c>
      <c r="R7" s="99">
        <v>41281</v>
      </c>
      <c r="S7" s="99"/>
      <c r="T7" s="98"/>
      <c r="U7" s="98"/>
      <c r="V7" s="17" t="s">
        <v>21</v>
      </c>
      <c r="W7" s="97">
        <v>41276</v>
      </c>
      <c r="X7" s="99"/>
      <c r="Y7" s="99"/>
      <c r="Z7" s="17" t="s">
        <v>21</v>
      </c>
      <c r="AA7" s="97">
        <v>41625</v>
      </c>
      <c r="AB7" s="99">
        <v>41634</v>
      </c>
      <c r="AC7" s="99">
        <v>41276</v>
      </c>
      <c r="AD7" s="22" t="s">
        <v>21</v>
      </c>
      <c r="AE7" s="90"/>
      <c r="AF7" s="92"/>
      <c r="AG7" s="62"/>
      <c r="AH7" s="65"/>
    </row>
    <row r="8" spans="1:34">
      <c r="A8" s="29">
        <v>1</v>
      </c>
      <c r="B8" s="31" t="s">
        <v>358</v>
      </c>
      <c r="C8" s="31" t="s">
        <v>359</v>
      </c>
      <c r="D8" s="93">
        <v>10</v>
      </c>
      <c r="E8" s="93">
        <v>9.5</v>
      </c>
      <c r="F8" s="93">
        <v>7</v>
      </c>
      <c r="G8" s="93">
        <v>6.5</v>
      </c>
      <c r="H8" s="93">
        <v>9.5</v>
      </c>
      <c r="I8" s="93"/>
      <c r="J8" s="93"/>
      <c r="K8" s="93"/>
      <c r="L8" s="93"/>
      <c r="M8" s="93"/>
      <c r="N8" s="52">
        <f>TRUNC(AVERAGE(D8:M8),2)</f>
        <v>8.5</v>
      </c>
      <c r="O8" s="93">
        <v>9</v>
      </c>
      <c r="P8" s="93">
        <v>9</v>
      </c>
      <c r="Q8" s="93">
        <v>8.8000000000000007</v>
      </c>
      <c r="R8" s="93">
        <v>10</v>
      </c>
      <c r="S8" s="93"/>
      <c r="T8" s="9"/>
      <c r="U8" s="9"/>
      <c r="V8" s="52">
        <f>TRUNC(AVERAGE(O8:U8),2)</f>
        <v>9.1999999999999993</v>
      </c>
      <c r="W8" s="93">
        <v>9.1999999999999993</v>
      </c>
      <c r="X8" s="93"/>
      <c r="Y8" s="93"/>
      <c r="Z8" s="52">
        <f>TRUNC(AVERAGE(W8:Y8),2)</f>
        <v>9.1999999999999993</v>
      </c>
      <c r="AA8" s="93">
        <v>8</v>
      </c>
      <c r="AB8" s="93">
        <v>8.5</v>
      </c>
      <c r="AC8" s="93">
        <v>8.4</v>
      </c>
      <c r="AD8" s="52">
        <f>TRUNC(AVERAGE(AA8:AC8),2)</f>
        <v>8.3000000000000007</v>
      </c>
      <c r="AE8" s="53">
        <f>TRUNC((((+N8+V8+Z8+AD8)/4)*0.8),2)</f>
        <v>7.04</v>
      </c>
      <c r="AF8" s="54"/>
      <c r="AG8" s="52">
        <f>TRUNC((AF8*0.2),2)</f>
        <v>0</v>
      </c>
      <c r="AH8" s="55">
        <f>+AE8+AG8</f>
        <v>7.04</v>
      </c>
    </row>
    <row r="9" spans="1:34">
      <c r="A9" s="29">
        <v>2</v>
      </c>
      <c r="B9" s="32" t="s">
        <v>360</v>
      </c>
      <c r="C9" s="31" t="s">
        <v>361</v>
      </c>
      <c r="D9" s="93">
        <v>10</v>
      </c>
      <c r="E9" s="93">
        <v>10</v>
      </c>
      <c r="F9" s="93">
        <v>8.5</v>
      </c>
      <c r="G9" s="93">
        <v>8</v>
      </c>
      <c r="H9" s="93">
        <v>9</v>
      </c>
      <c r="I9" s="93"/>
      <c r="J9" s="93"/>
      <c r="K9" s="93"/>
      <c r="L9" s="93"/>
      <c r="M9" s="93"/>
      <c r="N9" s="52">
        <f t="shared" ref="N9:N32" si="0">TRUNC(AVERAGE(D9:M9),2)</f>
        <v>9.1</v>
      </c>
      <c r="O9" s="93">
        <v>9</v>
      </c>
      <c r="P9" s="93">
        <v>9</v>
      </c>
      <c r="Q9" s="93">
        <v>7.6</v>
      </c>
      <c r="R9" s="93">
        <v>10</v>
      </c>
      <c r="S9" s="93"/>
      <c r="T9" s="1"/>
      <c r="U9" s="1"/>
      <c r="V9" s="52">
        <f t="shared" ref="V9:V32" si="1">TRUNC(AVERAGE(O9:U9),2)</f>
        <v>8.9</v>
      </c>
      <c r="W9" s="93">
        <v>9.1999999999999993</v>
      </c>
      <c r="X9" s="93"/>
      <c r="Y9" s="93"/>
      <c r="Z9" s="52">
        <f t="shared" ref="Z9:Z32" si="2">TRUNC(AVERAGE(W9:Y9),2)</f>
        <v>9.1999999999999993</v>
      </c>
      <c r="AA9" s="93">
        <v>8</v>
      </c>
      <c r="AB9" s="93">
        <v>9</v>
      </c>
      <c r="AC9" s="93">
        <v>8.8000000000000007</v>
      </c>
      <c r="AD9" s="52">
        <f t="shared" ref="AD9:AD32" si="3">TRUNC(AVERAGE(AA9:AC9),2)</f>
        <v>8.6</v>
      </c>
      <c r="AE9" s="53">
        <f t="shared" ref="AE9:AE32" si="4">TRUNC((((+N9+V9+Z9+AD9)/4)*0.8),2)</f>
        <v>7.16</v>
      </c>
      <c r="AF9" s="54"/>
      <c r="AG9" s="52">
        <f t="shared" ref="AG9:AG32" si="5">TRUNC((AF9*0.2),2)</f>
        <v>0</v>
      </c>
      <c r="AH9" s="55">
        <f t="shared" ref="AH9:AH32" si="6">+AE9+AG9</f>
        <v>7.16</v>
      </c>
    </row>
    <row r="10" spans="1:34">
      <c r="A10" s="29">
        <v>3</v>
      </c>
      <c r="B10" s="32" t="s">
        <v>362</v>
      </c>
      <c r="C10" s="31" t="s">
        <v>363</v>
      </c>
      <c r="D10" s="93">
        <v>10</v>
      </c>
      <c r="E10" s="93">
        <v>9.5</v>
      </c>
      <c r="F10" s="93">
        <v>9.4</v>
      </c>
      <c r="G10" s="93">
        <v>6.5</v>
      </c>
      <c r="H10" s="93">
        <v>7.5</v>
      </c>
      <c r="I10" s="93"/>
      <c r="J10" s="93"/>
      <c r="K10" s="93"/>
      <c r="L10" s="93"/>
      <c r="M10" s="93"/>
      <c r="N10" s="52">
        <f t="shared" si="0"/>
        <v>8.58</v>
      </c>
      <c r="O10" s="93">
        <v>9.5</v>
      </c>
      <c r="P10" s="93">
        <v>9</v>
      </c>
      <c r="Q10" s="93">
        <v>8.8000000000000007</v>
      </c>
      <c r="R10" s="93">
        <v>9.5</v>
      </c>
      <c r="S10" s="93"/>
      <c r="T10" s="1"/>
      <c r="U10" s="1"/>
      <c r="V10" s="52">
        <f t="shared" si="1"/>
        <v>9.1999999999999993</v>
      </c>
      <c r="W10" s="93">
        <v>9.4</v>
      </c>
      <c r="X10" s="93"/>
      <c r="Y10" s="93"/>
      <c r="Z10" s="52">
        <f t="shared" si="2"/>
        <v>9.4</v>
      </c>
      <c r="AA10" s="93">
        <v>8</v>
      </c>
      <c r="AB10" s="93">
        <v>8.5</v>
      </c>
      <c r="AC10" s="93">
        <v>7</v>
      </c>
      <c r="AD10" s="52">
        <f t="shared" si="3"/>
        <v>7.83</v>
      </c>
      <c r="AE10" s="53">
        <f t="shared" si="4"/>
        <v>7</v>
      </c>
      <c r="AF10" s="54"/>
      <c r="AG10" s="52">
        <f t="shared" si="5"/>
        <v>0</v>
      </c>
      <c r="AH10" s="55">
        <f t="shared" si="6"/>
        <v>7</v>
      </c>
    </row>
    <row r="11" spans="1:34">
      <c r="A11" s="29">
        <v>4</v>
      </c>
      <c r="B11" s="32" t="s">
        <v>362</v>
      </c>
      <c r="C11" s="31" t="s">
        <v>364</v>
      </c>
      <c r="D11" s="93">
        <v>10</v>
      </c>
      <c r="E11" s="93">
        <v>10</v>
      </c>
      <c r="F11" s="93">
        <v>9</v>
      </c>
      <c r="G11" s="93">
        <v>7</v>
      </c>
      <c r="H11" s="93">
        <v>8</v>
      </c>
      <c r="I11" s="93"/>
      <c r="J11" s="93"/>
      <c r="K11" s="93"/>
      <c r="L11" s="93"/>
      <c r="M11" s="93"/>
      <c r="N11" s="52">
        <f t="shared" si="0"/>
        <v>8.8000000000000007</v>
      </c>
      <c r="O11" s="93">
        <v>9.5</v>
      </c>
      <c r="P11" s="93">
        <v>10</v>
      </c>
      <c r="Q11" s="93">
        <v>8.4</v>
      </c>
      <c r="R11" s="93">
        <v>10</v>
      </c>
      <c r="S11" s="93"/>
      <c r="T11" s="1"/>
      <c r="U11" s="1"/>
      <c r="V11" s="52">
        <f t="shared" si="1"/>
        <v>9.4700000000000006</v>
      </c>
      <c r="W11" s="93">
        <v>9.1999999999999993</v>
      </c>
      <c r="X11" s="93"/>
      <c r="Y11" s="93"/>
      <c r="Z11" s="52">
        <f t="shared" si="2"/>
        <v>9.1999999999999993</v>
      </c>
      <c r="AA11" s="93" t="s">
        <v>392</v>
      </c>
      <c r="AB11" s="93" t="s">
        <v>392</v>
      </c>
      <c r="AC11" s="93">
        <v>7.8</v>
      </c>
      <c r="AD11" s="52">
        <f t="shared" si="3"/>
        <v>7.8</v>
      </c>
      <c r="AE11" s="53">
        <f t="shared" si="4"/>
        <v>7.05</v>
      </c>
      <c r="AF11" s="54"/>
      <c r="AG11" s="52">
        <f t="shared" si="5"/>
        <v>0</v>
      </c>
      <c r="AH11" s="55">
        <f t="shared" si="6"/>
        <v>7.05</v>
      </c>
    </row>
    <row r="12" spans="1:34">
      <c r="A12" s="29">
        <v>5</v>
      </c>
      <c r="B12" s="31" t="s">
        <v>365</v>
      </c>
      <c r="C12" s="31" t="s">
        <v>366</v>
      </c>
      <c r="D12" s="93">
        <v>10</v>
      </c>
      <c r="E12" s="93">
        <v>10</v>
      </c>
      <c r="F12" s="93">
        <v>8.8000000000000007</v>
      </c>
      <c r="G12" s="93">
        <v>7</v>
      </c>
      <c r="H12" s="93">
        <v>7.5</v>
      </c>
      <c r="I12" s="93"/>
      <c r="J12" s="93"/>
      <c r="K12" s="93"/>
      <c r="L12" s="93"/>
      <c r="M12" s="93"/>
      <c r="N12" s="52">
        <f t="shared" si="0"/>
        <v>8.66</v>
      </c>
      <c r="O12" s="93">
        <v>9.5</v>
      </c>
      <c r="P12" s="93">
        <v>8.5</v>
      </c>
      <c r="Q12" s="93">
        <v>9.6</v>
      </c>
      <c r="R12" s="93">
        <v>5</v>
      </c>
      <c r="S12" s="93"/>
      <c r="T12" s="1"/>
      <c r="U12" s="1"/>
      <c r="V12" s="52">
        <f t="shared" si="1"/>
        <v>8.15</v>
      </c>
      <c r="W12" s="93">
        <v>8.4</v>
      </c>
      <c r="X12" s="93"/>
      <c r="Y12" s="93"/>
      <c r="Z12" s="52">
        <f t="shared" si="2"/>
        <v>8.4</v>
      </c>
      <c r="AA12" s="93">
        <v>8</v>
      </c>
      <c r="AB12" s="93">
        <v>9.5</v>
      </c>
      <c r="AC12" s="93">
        <v>8.6999999999999993</v>
      </c>
      <c r="AD12" s="52">
        <f t="shared" si="3"/>
        <v>8.73</v>
      </c>
      <c r="AE12" s="53">
        <f t="shared" si="4"/>
        <v>6.78</v>
      </c>
      <c r="AF12" s="54"/>
      <c r="AG12" s="52">
        <f t="shared" si="5"/>
        <v>0</v>
      </c>
      <c r="AH12" s="55">
        <f t="shared" si="6"/>
        <v>6.78</v>
      </c>
    </row>
    <row r="13" spans="1:34">
      <c r="A13" s="29">
        <v>6</v>
      </c>
      <c r="B13" s="33" t="s">
        <v>367</v>
      </c>
      <c r="C13" s="31" t="s">
        <v>306</v>
      </c>
      <c r="D13" s="93">
        <v>8</v>
      </c>
      <c r="E13" s="93">
        <v>10</v>
      </c>
      <c r="F13" s="93">
        <v>9.6</v>
      </c>
      <c r="G13" s="93">
        <v>8</v>
      </c>
      <c r="H13" s="93">
        <v>10</v>
      </c>
      <c r="I13" s="93"/>
      <c r="J13" s="93"/>
      <c r="K13" s="93"/>
      <c r="L13" s="93"/>
      <c r="M13" s="93"/>
      <c r="N13" s="52">
        <f t="shared" si="0"/>
        <v>9.1199999999999992</v>
      </c>
      <c r="O13" s="93">
        <v>9.5</v>
      </c>
      <c r="P13" s="93">
        <v>9</v>
      </c>
      <c r="Q13" s="93">
        <v>8.6</v>
      </c>
      <c r="R13" s="93">
        <v>10</v>
      </c>
      <c r="S13" s="93"/>
      <c r="T13" s="1"/>
      <c r="U13" s="1"/>
      <c r="V13" s="52">
        <f t="shared" si="1"/>
        <v>9.27</v>
      </c>
      <c r="W13" s="93">
        <v>8.4</v>
      </c>
      <c r="X13" s="93"/>
      <c r="Y13" s="93"/>
      <c r="Z13" s="52">
        <f t="shared" si="2"/>
        <v>8.4</v>
      </c>
      <c r="AA13" s="93">
        <v>10</v>
      </c>
      <c r="AB13" s="93">
        <v>9.9</v>
      </c>
      <c r="AC13" s="93">
        <v>7</v>
      </c>
      <c r="AD13" s="52">
        <f t="shared" si="3"/>
        <v>8.9600000000000009</v>
      </c>
      <c r="AE13" s="53">
        <f t="shared" si="4"/>
        <v>7.15</v>
      </c>
      <c r="AF13" s="54"/>
      <c r="AG13" s="52">
        <f t="shared" si="5"/>
        <v>0</v>
      </c>
      <c r="AH13" s="55">
        <f t="shared" si="6"/>
        <v>7.15</v>
      </c>
    </row>
    <row r="14" spans="1:34">
      <c r="A14" s="29">
        <v>7</v>
      </c>
      <c r="B14" s="31" t="s">
        <v>368</v>
      </c>
      <c r="C14" s="31" t="s">
        <v>356</v>
      </c>
      <c r="D14" s="93">
        <v>9.5</v>
      </c>
      <c r="E14" s="93">
        <v>10</v>
      </c>
      <c r="F14" s="93">
        <v>0</v>
      </c>
      <c r="G14" s="93">
        <v>7.5</v>
      </c>
      <c r="H14" s="93"/>
      <c r="I14" s="93"/>
      <c r="J14" s="93"/>
      <c r="K14" s="93"/>
      <c r="L14" s="93"/>
      <c r="M14" s="93"/>
      <c r="N14" s="52">
        <f t="shared" si="0"/>
        <v>6.75</v>
      </c>
      <c r="O14" s="93">
        <v>8.5</v>
      </c>
      <c r="P14" s="93">
        <v>9</v>
      </c>
      <c r="Q14" s="93">
        <v>9.1999999999999993</v>
      </c>
      <c r="R14" s="93">
        <v>8</v>
      </c>
      <c r="S14" s="93"/>
      <c r="T14" s="1"/>
      <c r="U14" s="1"/>
      <c r="V14" s="52">
        <f t="shared" si="1"/>
        <v>8.67</v>
      </c>
      <c r="W14" s="93">
        <v>9.1999999999999993</v>
      </c>
      <c r="X14" s="93"/>
      <c r="Y14" s="93"/>
      <c r="Z14" s="52">
        <f t="shared" si="2"/>
        <v>9.1999999999999993</v>
      </c>
      <c r="AA14" s="93">
        <v>10</v>
      </c>
      <c r="AB14" s="93">
        <v>9.8000000000000007</v>
      </c>
      <c r="AC14" s="93">
        <v>8.8000000000000007</v>
      </c>
      <c r="AD14" s="52">
        <f t="shared" si="3"/>
        <v>9.5299999999999994</v>
      </c>
      <c r="AE14" s="53">
        <f t="shared" si="4"/>
        <v>6.83</v>
      </c>
      <c r="AF14" s="54"/>
      <c r="AG14" s="52">
        <f t="shared" si="5"/>
        <v>0</v>
      </c>
      <c r="AH14" s="55">
        <f t="shared" si="6"/>
        <v>6.83</v>
      </c>
    </row>
    <row r="15" spans="1:34">
      <c r="A15" s="29">
        <v>8</v>
      </c>
      <c r="B15" s="33" t="s">
        <v>369</v>
      </c>
      <c r="C15" s="31" t="s">
        <v>370</v>
      </c>
      <c r="D15" s="93">
        <v>10</v>
      </c>
      <c r="E15" s="93">
        <v>10</v>
      </c>
      <c r="F15" s="93">
        <v>10</v>
      </c>
      <c r="G15" s="93">
        <v>7.5</v>
      </c>
      <c r="H15" s="93">
        <v>8</v>
      </c>
      <c r="I15" s="93"/>
      <c r="J15" s="93"/>
      <c r="K15" s="93"/>
      <c r="L15" s="93"/>
      <c r="M15" s="93"/>
      <c r="N15" s="52">
        <f t="shared" si="0"/>
        <v>9.1</v>
      </c>
      <c r="O15" s="93">
        <v>9.5</v>
      </c>
      <c r="P15" s="93">
        <v>9</v>
      </c>
      <c r="Q15" s="93">
        <v>9.1999999999999993</v>
      </c>
      <c r="R15" s="93">
        <v>10</v>
      </c>
      <c r="S15" s="93"/>
      <c r="T15" s="1"/>
      <c r="U15" s="1"/>
      <c r="V15" s="52">
        <f t="shared" si="1"/>
        <v>9.42</v>
      </c>
      <c r="W15" s="93">
        <v>8.4</v>
      </c>
      <c r="X15" s="93"/>
      <c r="Y15" s="93"/>
      <c r="Z15" s="52">
        <f t="shared" si="2"/>
        <v>8.4</v>
      </c>
      <c r="AA15" s="93" t="s">
        <v>392</v>
      </c>
      <c r="AB15" s="93">
        <v>9</v>
      </c>
      <c r="AC15" s="93">
        <v>7.8</v>
      </c>
      <c r="AD15" s="52">
        <f t="shared" si="3"/>
        <v>8.4</v>
      </c>
      <c r="AE15" s="53">
        <f t="shared" si="4"/>
        <v>7.06</v>
      </c>
      <c r="AF15" s="54"/>
      <c r="AG15" s="52">
        <f t="shared" si="5"/>
        <v>0</v>
      </c>
      <c r="AH15" s="55">
        <f t="shared" si="6"/>
        <v>7.06</v>
      </c>
    </row>
    <row r="16" spans="1:34">
      <c r="A16" s="29">
        <v>9</v>
      </c>
      <c r="B16" s="40" t="s">
        <v>371</v>
      </c>
      <c r="C16" s="31" t="s">
        <v>372</v>
      </c>
      <c r="D16" s="93">
        <v>10</v>
      </c>
      <c r="E16" s="93">
        <v>10</v>
      </c>
      <c r="F16" s="93">
        <v>9.8000000000000007</v>
      </c>
      <c r="G16" s="93">
        <v>7.5</v>
      </c>
      <c r="H16" s="93">
        <v>9.5</v>
      </c>
      <c r="I16" s="93"/>
      <c r="J16" s="93"/>
      <c r="K16" s="93"/>
      <c r="L16" s="93"/>
      <c r="M16" s="93"/>
      <c r="N16" s="52">
        <f t="shared" si="0"/>
        <v>9.36</v>
      </c>
      <c r="O16" s="93">
        <v>9</v>
      </c>
      <c r="P16" s="93">
        <v>8</v>
      </c>
      <c r="Q16" s="93">
        <v>8.6</v>
      </c>
      <c r="R16" s="93">
        <v>10</v>
      </c>
      <c r="S16" s="93"/>
      <c r="T16" s="1"/>
      <c r="U16" s="1"/>
      <c r="V16" s="52">
        <f t="shared" si="1"/>
        <v>8.9</v>
      </c>
      <c r="W16" s="93">
        <v>9.4</v>
      </c>
      <c r="X16" s="93"/>
      <c r="Y16" s="93"/>
      <c r="Z16" s="52">
        <f t="shared" si="2"/>
        <v>9.4</v>
      </c>
      <c r="AA16" s="93">
        <v>8</v>
      </c>
      <c r="AB16" s="93">
        <v>8</v>
      </c>
      <c r="AC16" s="93">
        <v>7.6</v>
      </c>
      <c r="AD16" s="52">
        <f t="shared" si="3"/>
        <v>7.86</v>
      </c>
      <c r="AE16" s="53">
        <f t="shared" si="4"/>
        <v>7.1</v>
      </c>
      <c r="AF16" s="54"/>
      <c r="AG16" s="52">
        <f t="shared" si="5"/>
        <v>0</v>
      </c>
      <c r="AH16" s="55">
        <f t="shared" si="6"/>
        <v>7.1</v>
      </c>
    </row>
    <row r="17" spans="1:34">
      <c r="A17" s="29">
        <v>10</v>
      </c>
      <c r="B17" s="33" t="s">
        <v>373</v>
      </c>
      <c r="C17" s="31" t="s">
        <v>374</v>
      </c>
      <c r="D17" s="93">
        <v>9.5</v>
      </c>
      <c r="E17" s="93">
        <v>9.5</v>
      </c>
      <c r="F17" s="93">
        <v>9.4</v>
      </c>
      <c r="G17" s="93">
        <v>5.5</v>
      </c>
      <c r="H17" s="93">
        <v>7.5</v>
      </c>
      <c r="I17" s="93"/>
      <c r="J17" s="93"/>
      <c r="K17" s="93"/>
      <c r="L17" s="93"/>
      <c r="M17" s="93"/>
      <c r="N17" s="52">
        <f t="shared" si="0"/>
        <v>8.2799999999999994</v>
      </c>
      <c r="O17" s="93">
        <v>9</v>
      </c>
      <c r="P17" s="93">
        <v>8</v>
      </c>
      <c r="Q17" s="93">
        <v>8.1999999999999993</v>
      </c>
      <c r="R17" s="93">
        <v>4</v>
      </c>
      <c r="S17" s="93"/>
      <c r="T17" s="1"/>
      <c r="U17" s="1"/>
      <c r="V17" s="52">
        <f t="shared" si="1"/>
        <v>7.3</v>
      </c>
      <c r="W17" s="93">
        <v>8.4</v>
      </c>
      <c r="X17" s="93"/>
      <c r="Y17" s="93"/>
      <c r="Z17" s="52">
        <f t="shared" si="2"/>
        <v>8.4</v>
      </c>
      <c r="AA17" s="93">
        <v>8</v>
      </c>
      <c r="AB17" s="93">
        <v>7.5</v>
      </c>
      <c r="AC17" s="93">
        <v>7.8</v>
      </c>
      <c r="AD17" s="52">
        <f t="shared" si="3"/>
        <v>7.76</v>
      </c>
      <c r="AE17" s="53">
        <f t="shared" si="4"/>
        <v>6.34</v>
      </c>
      <c r="AF17" s="54"/>
      <c r="AG17" s="52">
        <f t="shared" si="5"/>
        <v>0</v>
      </c>
      <c r="AH17" s="55">
        <f t="shared" si="6"/>
        <v>6.34</v>
      </c>
    </row>
    <row r="18" spans="1:34">
      <c r="A18" s="29">
        <v>11</v>
      </c>
      <c r="B18" s="32" t="s">
        <v>357</v>
      </c>
      <c r="C18" s="31" t="s">
        <v>375</v>
      </c>
      <c r="D18" s="93">
        <v>9.8000000000000007</v>
      </c>
      <c r="E18" s="93">
        <v>10</v>
      </c>
      <c r="F18" s="93">
        <v>8.4</v>
      </c>
      <c r="G18" s="93">
        <v>6.5</v>
      </c>
      <c r="H18" s="93">
        <v>10</v>
      </c>
      <c r="I18" s="93"/>
      <c r="J18" s="93"/>
      <c r="K18" s="93"/>
      <c r="L18" s="93"/>
      <c r="M18" s="93"/>
      <c r="N18" s="52">
        <f t="shared" si="0"/>
        <v>8.94</v>
      </c>
      <c r="O18" s="93">
        <v>9</v>
      </c>
      <c r="P18" s="93">
        <v>9</v>
      </c>
      <c r="Q18" s="93">
        <v>9</v>
      </c>
      <c r="R18" s="93">
        <v>10</v>
      </c>
      <c r="S18" s="93"/>
      <c r="T18" s="1"/>
      <c r="U18" s="1"/>
      <c r="V18" s="52">
        <f t="shared" si="1"/>
        <v>9.25</v>
      </c>
      <c r="W18" s="93">
        <v>8.4</v>
      </c>
      <c r="X18" s="93"/>
      <c r="Y18" s="93"/>
      <c r="Z18" s="52">
        <f t="shared" si="2"/>
        <v>8.4</v>
      </c>
      <c r="AA18" s="93">
        <v>10</v>
      </c>
      <c r="AB18" s="93">
        <v>8</v>
      </c>
      <c r="AC18" s="93">
        <v>8.4</v>
      </c>
      <c r="AD18" s="52">
        <f t="shared" si="3"/>
        <v>8.8000000000000007</v>
      </c>
      <c r="AE18" s="53">
        <f t="shared" si="4"/>
        <v>7.07</v>
      </c>
      <c r="AF18" s="54"/>
      <c r="AG18" s="52">
        <f t="shared" si="5"/>
        <v>0</v>
      </c>
      <c r="AH18" s="55">
        <f t="shared" si="6"/>
        <v>7.07</v>
      </c>
    </row>
    <row r="19" spans="1:34">
      <c r="A19" s="29">
        <v>12</v>
      </c>
      <c r="B19" s="32" t="s">
        <v>376</v>
      </c>
      <c r="C19" s="31" t="s">
        <v>377</v>
      </c>
      <c r="D19" s="93">
        <v>10</v>
      </c>
      <c r="E19" s="93">
        <v>10</v>
      </c>
      <c r="F19" s="93">
        <v>9.6</v>
      </c>
      <c r="G19" s="93">
        <v>7.5</v>
      </c>
      <c r="H19" s="93">
        <v>9.5</v>
      </c>
      <c r="I19" s="93"/>
      <c r="J19" s="93"/>
      <c r="K19" s="93"/>
      <c r="L19" s="93"/>
      <c r="M19" s="93"/>
      <c r="N19" s="52">
        <f t="shared" si="0"/>
        <v>9.32</v>
      </c>
      <c r="O19" s="93">
        <v>9</v>
      </c>
      <c r="P19" s="93">
        <v>8.8000000000000007</v>
      </c>
      <c r="Q19" s="93">
        <v>8.1999999999999993</v>
      </c>
      <c r="R19" s="93">
        <v>10</v>
      </c>
      <c r="S19" s="93"/>
      <c r="T19" s="1"/>
      <c r="U19" s="1"/>
      <c r="V19" s="52">
        <f t="shared" si="1"/>
        <v>9</v>
      </c>
      <c r="W19" s="93" t="s">
        <v>392</v>
      </c>
      <c r="X19" s="93"/>
      <c r="Y19" s="93"/>
      <c r="Z19" s="52" t="e">
        <f t="shared" si="2"/>
        <v>#DIV/0!</v>
      </c>
      <c r="AA19" s="93">
        <v>2</v>
      </c>
      <c r="AB19" s="93">
        <v>9</v>
      </c>
      <c r="AC19" s="93" t="s">
        <v>392</v>
      </c>
      <c r="AD19" s="52">
        <f t="shared" si="3"/>
        <v>5.5</v>
      </c>
      <c r="AE19" s="53" t="e">
        <f t="shared" si="4"/>
        <v>#DIV/0!</v>
      </c>
      <c r="AF19" s="54"/>
      <c r="AG19" s="52">
        <f t="shared" si="5"/>
        <v>0</v>
      </c>
      <c r="AH19" s="55" t="e">
        <f t="shared" si="6"/>
        <v>#DIV/0!</v>
      </c>
    </row>
    <row r="20" spans="1:34">
      <c r="A20" s="29">
        <v>13</v>
      </c>
      <c r="B20" s="33" t="s">
        <v>314</v>
      </c>
      <c r="C20" s="31" t="s">
        <v>378</v>
      </c>
      <c r="D20" s="93">
        <v>10</v>
      </c>
      <c r="E20" s="93">
        <v>10</v>
      </c>
      <c r="F20" s="93">
        <v>8.6</v>
      </c>
      <c r="G20" s="93">
        <v>7</v>
      </c>
      <c r="H20" s="93">
        <v>8</v>
      </c>
      <c r="I20" s="93"/>
      <c r="J20" s="93"/>
      <c r="K20" s="93"/>
      <c r="L20" s="93"/>
      <c r="M20" s="93"/>
      <c r="N20" s="52">
        <f t="shared" si="0"/>
        <v>8.7200000000000006</v>
      </c>
      <c r="O20" s="93">
        <v>9</v>
      </c>
      <c r="P20" s="93">
        <v>9</v>
      </c>
      <c r="Q20" s="93">
        <v>6</v>
      </c>
      <c r="R20" s="93">
        <v>10</v>
      </c>
      <c r="S20" s="93"/>
      <c r="T20" s="1"/>
      <c r="U20" s="1"/>
      <c r="V20" s="52">
        <f t="shared" si="1"/>
        <v>8.5</v>
      </c>
      <c r="W20" s="93">
        <v>9.4</v>
      </c>
      <c r="X20" s="93"/>
      <c r="Y20" s="93"/>
      <c r="Z20" s="52">
        <f t="shared" si="2"/>
        <v>9.4</v>
      </c>
      <c r="AA20" s="93">
        <v>6</v>
      </c>
      <c r="AB20" s="93">
        <v>7.5</v>
      </c>
      <c r="AC20" s="93">
        <v>9.1999999999999993</v>
      </c>
      <c r="AD20" s="52">
        <f t="shared" si="3"/>
        <v>7.56</v>
      </c>
      <c r="AE20" s="53">
        <f t="shared" si="4"/>
        <v>6.83</v>
      </c>
      <c r="AF20" s="54"/>
      <c r="AG20" s="52">
        <f t="shared" si="5"/>
        <v>0</v>
      </c>
      <c r="AH20" s="55">
        <f t="shared" si="6"/>
        <v>6.83</v>
      </c>
    </row>
    <row r="21" spans="1:34">
      <c r="A21" s="29">
        <v>14</v>
      </c>
      <c r="B21" s="33" t="s">
        <v>307</v>
      </c>
      <c r="C21" s="31" t="s">
        <v>379</v>
      </c>
      <c r="D21" s="93">
        <v>10</v>
      </c>
      <c r="E21" s="93">
        <v>10</v>
      </c>
      <c r="F21" s="93">
        <v>8.8000000000000007</v>
      </c>
      <c r="G21" s="93">
        <v>5.5</v>
      </c>
      <c r="H21" s="93">
        <v>8.5</v>
      </c>
      <c r="I21" s="93"/>
      <c r="J21" s="93"/>
      <c r="K21" s="93"/>
      <c r="L21" s="93"/>
      <c r="M21" s="93"/>
      <c r="N21" s="52">
        <f t="shared" si="0"/>
        <v>8.56</v>
      </c>
      <c r="O21" s="93">
        <v>9.5</v>
      </c>
      <c r="P21" s="93" t="s">
        <v>392</v>
      </c>
      <c r="Q21" s="93">
        <v>7.8</v>
      </c>
      <c r="R21" s="93">
        <v>10</v>
      </c>
      <c r="S21" s="93"/>
      <c r="T21" s="1"/>
      <c r="U21" s="1"/>
      <c r="V21" s="52">
        <f t="shared" si="1"/>
        <v>9.1</v>
      </c>
      <c r="W21" s="93">
        <v>8.4</v>
      </c>
      <c r="X21" s="93"/>
      <c r="Y21" s="93"/>
      <c r="Z21" s="52">
        <f t="shared" si="2"/>
        <v>8.4</v>
      </c>
      <c r="AA21" s="93">
        <v>8</v>
      </c>
      <c r="AB21" s="93">
        <v>8.5</v>
      </c>
      <c r="AC21" s="93">
        <v>8.1999999999999993</v>
      </c>
      <c r="AD21" s="52">
        <f t="shared" si="3"/>
        <v>8.23</v>
      </c>
      <c r="AE21" s="53">
        <f t="shared" si="4"/>
        <v>6.85</v>
      </c>
      <c r="AF21" s="54"/>
      <c r="AG21" s="52">
        <f t="shared" si="5"/>
        <v>0</v>
      </c>
      <c r="AH21" s="55">
        <f t="shared" si="6"/>
        <v>6.85</v>
      </c>
    </row>
    <row r="22" spans="1:34">
      <c r="A22" s="29">
        <v>15</v>
      </c>
      <c r="B22" s="33" t="s">
        <v>305</v>
      </c>
      <c r="C22" s="31" t="s">
        <v>380</v>
      </c>
      <c r="D22" s="93">
        <v>10</v>
      </c>
      <c r="E22" s="93">
        <v>10</v>
      </c>
      <c r="F22" s="93">
        <v>0</v>
      </c>
      <c r="G22" s="93">
        <v>6</v>
      </c>
      <c r="H22" s="93">
        <v>8.5</v>
      </c>
      <c r="I22" s="93"/>
      <c r="J22" s="93"/>
      <c r="K22" s="93"/>
      <c r="L22" s="93"/>
      <c r="M22" s="93"/>
      <c r="N22" s="52">
        <f t="shared" si="0"/>
        <v>6.9</v>
      </c>
      <c r="O22" s="93">
        <v>7</v>
      </c>
      <c r="P22" s="93">
        <v>6.5</v>
      </c>
      <c r="Q22" s="93">
        <v>0</v>
      </c>
      <c r="R22" s="93">
        <v>3</v>
      </c>
      <c r="S22" s="93"/>
      <c r="T22" s="1"/>
      <c r="U22" s="1"/>
      <c r="V22" s="52">
        <f t="shared" si="1"/>
        <v>4.12</v>
      </c>
      <c r="W22" s="93">
        <v>8.4</v>
      </c>
      <c r="X22" s="93"/>
      <c r="Y22" s="93"/>
      <c r="Z22" s="52">
        <f t="shared" si="2"/>
        <v>8.4</v>
      </c>
      <c r="AA22" s="93">
        <v>10</v>
      </c>
      <c r="AB22" s="93">
        <v>9</v>
      </c>
      <c r="AC22" s="93">
        <v>8.1999999999999993</v>
      </c>
      <c r="AD22" s="52">
        <f t="shared" si="3"/>
        <v>9.06</v>
      </c>
      <c r="AE22" s="53">
        <f t="shared" si="4"/>
        <v>5.69</v>
      </c>
      <c r="AF22" s="54"/>
      <c r="AG22" s="52">
        <f t="shared" si="5"/>
        <v>0</v>
      </c>
      <c r="AH22" s="55">
        <f t="shared" si="6"/>
        <v>5.69</v>
      </c>
    </row>
    <row r="23" spans="1:34">
      <c r="A23" s="29">
        <v>16</v>
      </c>
      <c r="B23" s="31" t="s">
        <v>313</v>
      </c>
      <c r="C23" s="31" t="s">
        <v>381</v>
      </c>
      <c r="D23" s="93">
        <v>10</v>
      </c>
      <c r="E23" s="93">
        <v>10</v>
      </c>
      <c r="F23" s="93" t="s">
        <v>392</v>
      </c>
      <c r="G23" s="93">
        <v>7.5</v>
      </c>
      <c r="H23" s="93">
        <v>8</v>
      </c>
      <c r="I23" s="93"/>
      <c r="J23" s="93"/>
      <c r="K23" s="93"/>
      <c r="L23" s="93"/>
      <c r="M23" s="93"/>
      <c r="N23" s="52">
        <f t="shared" si="0"/>
        <v>8.8699999999999992</v>
      </c>
      <c r="O23" s="93">
        <v>9</v>
      </c>
      <c r="P23" s="93">
        <v>7.5</v>
      </c>
      <c r="Q23" s="93">
        <v>0</v>
      </c>
      <c r="R23" s="93">
        <v>10</v>
      </c>
      <c r="S23" s="93"/>
      <c r="T23" s="1"/>
      <c r="U23" s="1"/>
      <c r="V23" s="52">
        <f t="shared" si="1"/>
        <v>6.62</v>
      </c>
      <c r="W23" s="93" t="s">
        <v>392</v>
      </c>
      <c r="X23" s="93"/>
      <c r="Y23" s="93"/>
      <c r="Z23" s="52" t="e">
        <f t="shared" si="2"/>
        <v>#DIV/0!</v>
      </c>
      <c r="AA23" s="93">
        <v>6</v>
      </c>
      <c r="AB23" s="93">
        <v>9</v>
      </c>
      <c r="AC23" s="93" t="s">
        <v>392</v>
      </c>
      <c r="AD23" s="52">
        <f t="shared" si="3"/>
        <v>7.5</v>
      </c>
      <c r="AE23" s="53" t="e">
        <f t="shared" si="4"/>
        <v>#DIV/0!</v>
      </c>
      <c r="AF23" s="54"/>
      <c r="AG23" s="52">
        <f t="shared" si="5"/>
        <v>0</v>
      </c>
      <c r="AH23" s="55" t="e">
        <f t="shared" si="6"/>
        <v>#DIV/0!</v>
      </c>
    </row>
    <row r="24" spans="1:34">
      <c r="A24" s="29">
        <v>17</v>
      </c>
      <c r="B24" s="33" t="s">
        <v>382</v>
      </c>
      <c r="C24" s="31" t="s">
        <v>383</v>
      </c>
      <c r="D24" s="93">
        <v>9</v>
      </c>
      <c r="E24" s="93">
        <v>10</v>
      </c>
      <c r="F24" s="93">
        <v>9.1999999999999993</v>
      </c>
      <c r="G24" s="93">
        <v>6.5</v>
      </c>
      <c r="H24" s="93">
        <v>8.5</v>
      </c>
      <c r="I24" s="93"/>
      <c r="J24" s="93"/>
      <c r="K24" s="93"/>
      <c r="L24" s="93"/>
      <c r="M24" s="93"/>
      <c r="N24" s="52">
        <f t="shared" si="0"/>
        <v>8.64</v>
      </c>
      <c r="O24" s="93">
        <v>8</v>
      </c>
      <c r="P24" s="93" t="s">
        <v>392</v>
      </c>
      <c r="Q24" s="93">
        <v>0</v>
      </c>
      <c r="R24" s="93">
        <v>8</v>
      </c>
      <c r="S24" s="93"/>
      <c r="T24" s="1"/>
      <c r="U24" s="1"/>
      <c r="V24" s="52">
        <f t="shared" si="1"/>
        <v>5.33</v>
      </c>
      <c r="W24" s="93">
        <v>8.4</v>
      </c>
      <c r="X24" s="93"/>
      <c r="Y24" s="93"/>
      <c r="Z24" s="52">
        <f t="shared" si="2"/>
        <v>8.4</v>
      </c>
      <c r="AA24" s="93">
        <v>10</v>
      </c>
      <c r="AB24" s="93">
        <v>9</v>
      </c>
      <c r="AC24" s="93">
        <v>3.5</v>
      </c>
      <c r="AD24" s="52">
        <f t="shared" si="3"/>
        <v>7.5</v>
      </c>
      <c r="AE24" s="53">
        <f t="shared" si="4"/>
        <v>5.97</v>
      </c>
      <c r="AF24" s="54"/>
      <c r="AG24" s="52">
        <f t="shared" si="5"/>
        <v>0</v>
      </c>
      <c r="AH24" s="55">
        <f t="shared" si="6"/>
        <v>5.97</v>
      </c>
    </row>
    <row r="25" spans="1:34">
      <c r="A25" s="29">
        <v>18</v>
      </c>
      <c r="B25" s="32" t="s">
        <v>384</v>
      </c>
      <c r="C25" s="31" t="s">
        <v>385</v>
      </c>
      <c r="D25" s="93">
        <v>10</v>
      </c>
      <c r="E25" s="93" t="s">
        <v>392</v>
      </c>
      <c r="F25" s="93" t="s">
        <v>394</v>
      </c>
      <c r="G25" s="93">
        <v>6.5</v>
      </c>
      <c r="H25" s="93">
        <v>9</v>
      </c>
      <c r="I25" s="93"/>
      <c r="J25" s="93"/>
      <c r="K25" s="93"/>
      <c r="L25" s="93"/>
      <c r="M25" s="93"/>
      <c r="N25" s="52">
        <f t="shared" si="0"/>
        <v>8.5</v>
      </c>
      <c r="O25" s="93">
        <v>9</v>
      </c>
      <c r="P25" s="93">
        <v>8</v>
      </c>
      <c r="Q25" s="93">
        <v>0</v>
      </c>
      <c r="R25" s="93">
        <v>9.5</v>
      </c>
      <c r="S25" s="93"/>
      <c r="T25" s="1"/>
      <c r="U25" s="1"/>
      <c r="V25" s="52">
        <f t="shared" si="1"/>
        <v>6.62</v>
      </c>
      <c r="W25" s="93">
        <v>9.4</v>
      </c>
      <c r="X25" s="93"/>
      <c r="Y25" s="93"/>
      <c r="Z25" s="52">
        <f t="shared" si="2"/>
        <v>9.4</v>
      </c>
      <c r="AA25" s="93">
        <v>10</v>
      </c>
      <c r="AB25" s="93" t="s">
        <v>392</v>
      </c>
      <c r="AC25" s="93">
        <v>8</v>
      </c>
      <c r="AD25" s="52">
        <f t="shared" si="3"/>
        <v>9</v>
      </c>
      <c r="AE25" s="53">
        <f t="shared" si="4"/>
        <v>6.7</v>
      </c>
      <c r="AF25" s="54"/>
      <c r="AG25" s="52">
        <f t="shared" si="5"/>
        <v>0</v>
      </c>
      <c r="AH25" s="55">
        <f t="shared" si="6"/>
        <v>6.7</v>
      </c>
    </row>
    <row r="26" spans="1:34">
      <c r="A26" s="29">
        <v>19</v>
      </c>
      <c r="B26" s="42"/>
      <c r="C26" s="41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52" t="e">
        <f t="shared" si="0"/>
        <v>#DIV/0!</v>
      </c>
      <c r="O26" s="93"/>
      <c r="P26" s="93"/>
      <c r="Q26" s="93"/>
      <c r="R26" s="93"/>
      <c r="S26" s="93"/>
      <c r="T26" s="1"/>
      <c r="U26" s="1"/>
      <c r="V26" s="52" t="e">
        <f t="shared" si="1"/>
        <v>#DIV/0!</v>
      </c>
      <c r="W26" s="93"/>
      <c r="X26" s="93"/>
      <c r="Y26" s="93"/>
      <c r="Z26" s="52" t="e">
        <f t="shared" si="2"/>
        <v>#DIV/0!</v>
      </c>
      <c r="AA26" s="94"/>
      <c r="AB26" s="93"/>
      <c r="AC26" s="93"/>
      <c r="AD26" s="52" t="e">
        <f t="shared" si="3"/>
        <v>#DIV/0!</v>
      </c>
      <c r="AE26" s="53" t="e">
        <f t="shared" si="4"/>
        <v>#DIV/0!</v>
      </c>
      <c r="AF26" s="54"/>
      <c r="AG26" s="52">
        <f t="shared" si="5"/>
        <v>0</v>
      </c>
      <c r="AH26" s="55" t="e">
        <f t="shared" si="6"/>
        <v>#DIV/0!</v>
      </c>
    </row>
    <row r="27" spans="1:34">
      <c r="A27" s="29">
        <v>20</v>
      </c>
      <c r="B27" s="42"/>
      <c r="C27" s="41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52" t="e">
        <f t="shared" si="0"/>
        <v>#DIV/0!</v>
      </c>
      <c r="O27" s="93"/>
      <c r="P27" s="93"/>
      <c r="Q27" s="93"/>
      <c r="R27" s="93"/>
      <c r="S27" s="93"/>
      <c r="T27" s="1"/>
      <c r="U27" s="1"/>
      <c r="V27" s="52" t="e">
        <f t="shared" si="1"/>
        <v>#DIV/0!</v>
      </c>
      <c r="W27" s="93"/>
      <c r="X27" s="93"/>
      <c r="Y27" s="93"/>
      <c r="Z27" s="52" t="e">
        <f t="shared" si="2"/>
        <v>#DIV/0!</v>
      </c>
      <c r="AA27" s="93"/>
      <c r="AB27" s="93"/>
      <c r="AC27" s="93"/>
      <c r="AD27" s="52" t="e">
        <f t="shared" si="3"/>
        <v>#DIV/0!</v>
      </c>
      <c r="AE27" s="53" t="e">
        <f t="shared" si="4"/>
        <v>#DIV/0!</v>
      </c>
      <c r="AF27" s="54"/>
      <c r="AG27" s="52">
        <f t="shared" si="5"/>
        <v>0</v>
      </c>
      <c r="AH27" s="55" t="e">
        <f t="shared" si="6"/>
        <v>#DIV/0!</v>
      </c>
    </row>
    <row r="28" spans="1:34">
      <c r="A28" s="29">
        <v>21</v>
      </c>
      <c r="B28" s="42"/>
      <c r="C28" s="41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52" t="e">
        <f t="shared" si="0"/>
        <v>#DIV/0!</v>
      </c>
      <c r="O28" s="93"/>
      <c r="P28" s="93"/>
      <c r="Q28" s="93"/>
      <c r="R28" s="93"/>
      <c r="S28" s="93"/>
      <c r="T28" s="1"/>
      <c r="U28" s="1"/>
      <c r="V28" s="52" t="e">
        <f t="shared" si="1"/>
        <v>#DIV/0!</v>
      </c>
      <c r="W28" s="93"/>
      <c r="X28" s="93"/>
      <c r="Y28" s="93"/>
      <c r="Z28" s="52" t="e">
        <f t="shared" si="2"/>
        <v>#DIV/0!</v>
      </c>
      <c r="AA28" s="94"/>
      <c r="AB28" s="93"/>
      <c r="AC28" s="93"/>
      <c r="AD28" s="52" t="e">
        <f t="shared" si="3"/>
        <v>#DIV/0!</v>
      </c>
      <c r="AE28" s="53" t="e">
        <f t="shared" si="4"/>
        <v>#DIV/0!</v>
      </c>
      <c r="AF28" s="54"/>
      <c r="AG28" s="52">
        <f t="shared" si="5"/>
        <v>0</v>
      </c>
      <c r="AH28" s="55" t="e">
        <f t="shared" si="6"/>
        <v>#DIV/0!</v>
      </c>
    </row>
    <row r="29" spans="1:34">
      <c r="A29" s="29">
        <v>22</v>
      </c>
      <c r="B29" s="42"/>
      <c r="C29" s="41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52" t="e">
        <f t="shared" si="0"/>
        <v>#DIV/0!</v>
      </c>
      <c r="O29" s="93"/>
      <c r="P29" s="94"/>
      <c r="Q29" s="93"/>
      <c r="R29" s="93"/>
      <c r="S29" s="93"/>
      <c r="T29" s="1"/>
      <c r="U29" s="1"/>
      <c r="V29" s="52" t="e">
        <f t="shared" si="1"/>
        <v>#DIV/0!</v>
      </c>
      <c r="W29" s="93"/>
      <c r="X29" s="93"/>
      <c r="Y29" s="93"/>
      <c r="Z29" s="52" t="e">
        <f t="shared" si="2"/>
        <v>#DIV/0!</v>
      </c>
      <c r="AA29" s="94"/>
      <c r="AB29" s="93"/>
      <c r="AC29" s="93"/>
      <c r="AD29" s="52" t="e">
        <f t="shared" si="3"/>
        <v>#DIV/0!</v>
      </c>
      <c r="AE29" s="53" t="e">
        <f t="shared" si="4"/>
        <v>#DIV/0!</v>
      </c>
      <c r="AF29" s="54"/>
      <c r="AG29" s="52">
        <f t="shared" si="5"/>
        <v>0</v>
      </c>
      <c r="AH29" s="55" t="e">
        <f t="shared" si="6"/>
        <v>#DIV/0!</v>
      </c>
    </row>
    <row r="30" spans="1:34">
      <c r="A30" s="29">
        <v>23</v>
      </c>
      <c r="B30" s="42"/>
      <c r="C30" s="41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52" t="e">
        <f t="shared" si="0"/>
        <v>#DIV/0!</v>
      </c>
      <c r="O30" s="93"/>
      <c r="P30" s="93"/>
      <c r="Q30" s="93"/>
      <c r="R30" s="93"/>
      <c r="S30" s="93"/>
      <c r="T30" s="1"/>
      <c r="U30" s="1"/>
      <c r="V30" s="52" t="e">
        <f t="shared" si="1"/>
        <v>#DIV/0!</v>
      </c>
      <c r="W30" s="93"/>
      <c r="X30" s="93"/>
      <c r="Y30" s="93"/>
      <c r="Z30" s="52" t="e">
        <f t="shared" si="2"/>
        <v>#DIV/0!</v>
      </c>
      <c r="AA30" s="94"/>
      <c r="AB30" s="93"/>
      <c r="AC30" s="93"/>
      <c r="AD30" s="52" t="e">
        <f t="shared" si="3"/>
        <v>#DIV/0!</v>
      </c>
      <c r="AE30" s="53" t="e">
        <f t="shared" si="4"/>
        <v>#DIV/0!</v>
      </c>
      <c r="AF30" s="54"/>
      <c r="AG30" s="52">
        <f t="shared" si="5"/>
        <v>0</v>
      </c>
      <c r="AH30" s="55" t="e">
        <f t="shared" si="6"/>
        <v>#DIV/0!</v>
      </c>
    </row>
    <row r="31" spans="1:34">
      <c r="A31" s="29">
        <v>24</v>
      </c>
      <c r="B31" s="42"/>
      <c r="C31" s="41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52" t="e">
        <f t="shared" si="0"/>
        <v>#DIV/0!</v>
      </c>
      <c r="O31" s="93"/>
      <c r="P31" s="93"/>
      <c r="Q31" s="93"/>
      <c r="R31" s="93"/>
      <c r="S31" s="93"/>
      <c r="T31" s="1"/>
      <c r="U31" s="1"/>
      <c r="V31" s="52" t="e">
        <f t="shared" si="1"/>
        <v>#DIV/0!</v>
      </c>
      <c r="W31" s="93"/>
      <c r="X31" s="93"/>
      <c r="Y31" s="93"/>
      <c r="Z31" s="52" t="e">
        <f t="shared" si="2"/>
        <v>#DIV/0!</v>
      </c>
      <c r="AA31" s="93"/>
      <c r="AB31" s="93"/>
      <c r="AC31" s="93"/>
      <c r="AD31" s="52" t="e">
        <f t="shared" si="3"/>
        <v>#DIV/0!</v>
      </c>
      <c r="AE31" s="53" t="e">
        <f t="shared" si="4"/>
        <v>#DIV/0!</v>
      </c>
      <c r="AF31" s="54"/>
      <c r="AG31" s="52">
        <f t="shared" si="5"/>
        <v>0</v>
      </c>
      <c r="AH31" s="55" t="e">
        <f t="shared" si="6"/>
        <v>#DIV/0!</v>
      </c>
    </row>
    <row r="32" spans="1:34" ht="15.75" thickBot="1">
      <c r="A32" s="29">
        <v>25</v>
      </c>
      <c r="B32" s="30"/>
      <c r="C32" s="31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52" t="e">
        <f t="shared" si="0"/>
        <v>#DIV/0!</v>
      </c>
      <c r="O32" s="93"/>
      <c r="P32" s="93"/>
      <c r="Q32" s="93"/>
      <c r="R32" s="93"/>
      <c r="S32" s="93"/>
      <c r="T32" s="1"/>
      <c r="U32" s="1"/>
      <c r="V32" s="52" t="e">
        <f t="shared" si="1"/>
        <v>#DIV/0!</v>
      </c>
      <c r="W32" s="93"/>
      <c r="X32" s="93"/>
      <c r="Y32" s="93"/>
      <c r="Z32" s="52" t="e">
        <f t="shared" si="2"/>
        <v>#DIV/0!</v>
      </c>
      <c r="AA32" s="93"/>
      <c r="AB32" s="93"/>
      <c r="AC32" s="93"/>
      <c r="AD32" s="52" t="e">
        <f t="shared" si="3"/>
        <v>#DIV/0!</v>
      </c>
      <c r="AE32" s="53" t="e">
        <f t="shared" si="4"/>
        <v>#DIV/0!</v>
      </c>
      <c r="AF32" s="54"/>
      <c r="AG32" s="52">
        <f t="shared" si="5"/>
        <v>0</v>
      </c>
      <c r="AH32" s="55" t="e">
        <f t="shared" si="6"/>
        <v>#DIV/0!</v>
      </c>
    </row>
    <row r="33" spans="1:34" ht="139.5" customHeight="1" thickBot="1">
      <c r="A33" s="59" t="s">
        <v>26</v>
      </c>
      <c r="B33" s="60"/>
      <c r="C33" s="16" t="s">
        <v>25</v>
      </c>
      <c r="D33" s="96" t="s">
        <v>423</v>
      </c>
      <c r="E33" s="96" t="s">
        <v>424</v>
      </c>
      <c r="F33" s="96" t="s">
        <v>425</v>
      </c>
      <c r="G33" s="96" t="s">
        <v>426</v>
      </c>
      <c r="H33" s="96" t="s">
        <v>427</v>
      </c>
      <c r="I33" s="6"/>
      <c r="J33" s="6"/>
      <c r="K33" s="6"/>
      <c r="L33" s="6"/>
      <c r="M33" s="6"/>
      <c r="N33" s="21"/>
      <c r="O33" s="96" t="s">
        <v>428</v>
      </c>
      <c r="P33" s="96" t="s">
        <v>429</v>
      </c>
      <c r="Q33" s="96" t="s">
        <v>430</v>
      </c>
      <c r="R33" s="96" t="s">
        <v>431</v>
      </c>
      <c r="S33" s="6"/>
      <c r="T33" s="6"/>
      <c r="U33" s="6"/>
      <c r="V33" s="21"/>
      <c r="W33" s="96" t="s">
        <v>432</v>
      </c>
      <c r="X33" s="6"/>
      <c r="Y33" s="6"/>
      <c r="Z33" s="21"/>
      <c r="AA33" s="96" t="s">
        <v>433</v>
      </c>
      <c r="AB33" s="96" t="s">
        <v>421</v>
      </c>
      <c r="AC33" s="96" t="s">
        <v>434</v>
      </c>
      <c r="AD33" s="21"/>
      <c r="AE33" s="26"/>
      <c r="AF33" s="5"/>
      <c r="AG33" s="21"/>
      <c r="AH33" s="57"/>
    </row>
  </sheetData>
  <mergeCells count="17">
    <mergeCell ref="A33:B33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" priority="2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2A</vt:lpstr>
      <vt:lpstr>2B</vt:lpstr>
      <vt:lpstr>2C</vt:lpstr>
      <vt:lpstr>3A</vt:lpstr>
      <vt:lpstr>3B</vt:lpstr>
      <vt:lpstr>LC4B</vt:lpstr>
      <vt:lpstr>9A</vt:lpstr>
      <vt:lpstr>9B</vt:lpstr>
      <vt:lpstr>3CC LANGUAGE</vt:lpstr>
      <vt:lpstr>3CC HISTORY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Janett Morales</dc:creator>
  <cp:lastModifiedBy>Isa</cp:lastModifiedBy>
  <cp:lastPrinted>2013-01-02T16:32:27Z</cp:lastPrinted>
  <dcterms:created xsi:type="dcterms:W3CDTF">2012-09-25T18:25:09Z</dcterms:created>
  <dcterms:modified xsi:type="dcterms:W3CDTF">2013-01-25T00:18:08Z</dcterms:modified>
</cp:coreProperties>
</file>