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rozzer/Dropbox/_Manuscripts/Dipping/NestCameraAnalysis/1_Initial Exploration/Initial Data/"/>
    </mc:Choice>
  </mc:AlternateContent>
  <xr:revisionPtr revIDLastSave="0" documentId="13_ncr:1_{A161A594-FAC1-BE4A-A3C5-A9F210DEADC2}" xr6:coauthVersionLast="47" xr6:coauthVersionMax="47" xr10:uidLastSave="{00000000-0000-0000-0000-000000000000}"/>
  <bookViews>
    <workbookView xWindow="0" yWindow="500" windowWidth="25600" windowHeight="14620" xr2:uid="{00000000-000D-0000-FFFF-FFFF00000000}"/>
  </bookViews>
  <sheets>
    <sheet name="Nest Sample Tracking" sheetId="1" r:id="rId1"/>
    <sheet name="Progress Dashboard" sheetId="2" r:id="rId2"/>
    <sheet name="2021 Sample Size Pivot Table" sheetId="3" r:id="rId3"/>
    <sheet name="WeeklyClips" sheetId="4" r:id="rId4"/>
  </sheets>
  <definedNames>
    <definedName name="_xlnm._FilterDatabase" localSheetId="0" hidden="1">'Nest Sample Tracking'!$A$1:$K$1008</definedName>
  </definedNames>
  <calcPr calcId="191029"/>
  <pivotCaches>
    <pivotCache cacheId="15"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10" i="4" l="1"/>
  <c r="AE10" i="4"/>
  <c r="AD10" i="4"/>
  <c r="AC10" i="4"/>
  <c r="AB10" i="4"/>
  <c r="AA10" i="4"/>
  <c r="Z10" i="4"/>
  <c r="Y10" i="4"/>
  <c r="X10" i="4"/>
  <c r="W10" i="4"/>
  <c r="V10" i="4"/>
  <c r="S10" i="4"/>
  <c r="R10" i="4"/>
  <c r="Q10" i="4"/>
  <c r="P10" i="4"/>
  <c r="O10" i="4"/>
  <c r="N10" i="4"/>
  <c r="M10" i="4"/>
  <c r="L10" i="4"/>
  <c r="K10" i="4"/>
  <c r="J10" i="4"/>
  <c r="I10" i="4"/>
  <c r="H10" i="4"/>
  <c r="G10" i="4"/>
  <c r="F10" i="4"/>
  <c r="E10" i="4"/>
  <c r="D10" i="4"/>
  <c r="C10" i="4"/>
  <c r="B10" i="4"/>
  <c r="U8" i="4"/>
  <c r="U10" i="4" s="1"/>
  <c r="T8" i="4"/>
  <c r="A14" i="4" s="1"/>
  <c r="B19" i="2"/>
  <c r="B17" i="2"/>
  <c r="H16" i="2"/>
  <c r="B16" i="2"/>
  <c r="B15" i="2"/>
  <c r="B18" i="2" s="1"/>
  <c r="J14" i="2"/>
  <c r="I14" i="2"/>
  <c r="H14" i="2"/>
  <c r="J13" i="2"/>
  <c r="I13" i="2"/>
  <c r="H13" i="2"/>
  <c r="J12" i="2"/>
  <c r="J15" i="2" s="1"/>
  <c r="I12" i="2"/>
  <c r="H12" i="2"/>
  <c r="K12" i="2" s="1"/>
  <c r="B9" i="2"/>
  <c r="I7" i="2"/>
  <c r="H7" i="2"/>
  <c r="B7" i="2"/>
  <c r="B8" i="2" s="1"/>
  <c r="H6" i="2"/>
  <c r="I6" i="2" s="1"/>
  <c r="B6" i="2"/>
  <c r="I5" i="2"/>
  <c r="H5" i="2"/>
  <c r="B5" i="2"/>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4" i="1"/>
  <c r="D3" i="1"/>
  <c r="D2" i="1"/>
  <c r="K14" i="2" l="1"/>
  <c r="K13" i="2"/>
  <c r="H17" i="2" s="1"/>
  <c r="I15" i="2"/>
  <c r="H15" i="2"/>
  <c r="T10" i="4"/>
  <c r="K1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6" authorId="0" shapeId="0" xr:uid="{00000000-0006-0000-0000-000002000000}">
      <text>
        <r>
          <rPr>
            <sz val="10"/>
            <color rgb="FF000000"/>
            <rFont val="Verdana"/>
            <scheme val="minor"/>
          </rPr>
          <t>not on data sheet
	-Thea Clarkberg</t>
        </r>
      </text>
    </comment>
    <comment ref="H49" authorId="0" shapeId="0" xr:uid="{00000000-0006-0000-0000-000001000000}">
      <text>
        <r>
          <rPr>
            <sz val="10"/>
            <color rgb="FF000000"/>
            <rFont val="Verdana"/>
            <scheme val="minor"/>
          </rPr>
          <t>not on data sheet
	-Thea Clarkberg</t>
        </r>
      </text>
    </comment>
  </commentList>
</comments>
</file>

<file path=xl/sharedStrings.xml><?xml version="1.0" encoding="utf-8"?>
<sst xmlns="http://schemas.openxmlformats.org/spreadsheetml/2006/main" count="952" uniqueCount="536">
  <si>
    <t>Nest ID</t>
  </si>
  <si>
    <t>Filming session</t>
  </si>
  <si>
    <t>Nest ID (Session)</t>
  </si>
  <si>
    <t>Species</t>
  </si>
  <si>
    <t>Year</t>
  </si>
  <si>
    <t>Nestling_Age_Days</t>
  </si>
  <si>
    <t>Parents return?</t>
  </si>
  <si>
    <t>Can see dipping/begging</t>
  </si>
  <si>
    <t>Priority</t>
  </si>
  <si>
    <t>Done</t>
  </si>
  <si>
    <t>Data Collection Category</t>
  </si>
  <si>
    <t>235 COGR 1 21</t>
  </si>
  <si>
    <t>235 COGR 1 21 (1)</t>
  </si>
  <si>
    <t>High priority</t>
  </si>
  <si>
    <t>Full data collection</t>
  </si>
  <si>
    <t>235 COGR 1 21 (2)</t>
  </si>
  <si>
    <t>Low priority</t>
  </si>
  <si>
    <t>Dipping 1/0</t>
  </si>
  <si>
    <t>235 EAKI 1 21</t>
  </si>
  <si>
    <t>235 EAKI 1 21 (1)</t>
  </si>
  <si>
    <t>235 EAKI 1 21 (2)</t>
  </si>
  <si>
    <t>EAKI</t>
  </si>
  <si>
    <t>Medium priority</t>
  </si>
  <si>
    <t>Dipping 1/0, provisioning</t>
  </si>
  <si>
    <t>235 EAME 1 21</t>
  </si>
  <si>
    <t>235 EAME 1 21 (1)</t>
  </si>
  <si>
    <t>235 GRSP 2 21</t>
  </si>
  <si>
    <t>235 GRSP 2 21 (1)</t>
  </si>
  <si>
    <t>235 GRSP 2 21 (2)</t>
  </si>
  <si>
    <t>235 GRSP 3 21</t>
  </si>
  <si>
    <t>235 GRSP 3 21 (1)</t>
  </si>
  <si>
    <t>235 GRSP 3 21 (2)</t>
  </si>
  <si>
    <t>BSH FISP 1 21</t>
  </si>
  <si>
    <t>BSH FISP 1 21 (1)</t>
  </si>
  <si>
    <t>KELL BOBO 1 21</t>
  </si>
  <si>
    <t>KELL BOBO 1 21 (1)</t>
  </si>
  <si>
    <t>KELL BOBO 1 21 (2)</t>
  </si>
  <si>
    <t>KELL RWBL 4 21</t>
  </si>
  <si>
    <t>KELL RWBL 4 21 (1)</t>
  </si>
  <si>
    <t>KLT BOBO 1 21</t>
  </si>
  <si>
    <t>KLT BOBO 1 21 (1)</t>
  </si>
  <si>
    <t>KLT BOBO 1 21 (2)</t>
  </si>
  <si>
    <t>KLT DICK 1 21</t>
  </si>
  <si>
    <t>KLT DICK 1 21 (1)</t>
  </si>
  <si>
    <t>Do not use</t>
  </si>
  <si>
    <t>KLT EAME 1 21</t>
  </si>
  <si>
    <t>KLT EAME 1 21 (1)</t>
  </si>
  <si>
    <t>KLT RWBL 10 21</t>
  </si>
  <si>
    <t>KLT RWBL 10 21 (1)</t>
  </si>
  <si>
    <t>KLT RWBL 10 21 (2)</t>
  </si>
  <si>
    <t>KLT RWBL 2 21</t>
  </si>
  <si>
    <t>KLT RWBL 2 21 (1)</t>
  </si>
  <si>
    <t>KLT RWBL 3 21</t>
  </si>
  <si>
    <t>KLT RWBL 3 21 (1)</t>
  </si>
  <si>
    <t>KLT RWBL 3 21 (2)</t>
  </si>
  <si>
    <t>KLT RWBL 4 21</t>
  </si>
  <si>
    <t>KLT RWBL 4 21 (2)</t>
  </si>
  <si>
    <t>KLT RWBL 4 21 (1)</t>
  </si>
  <si>
    <t>KLT RWBL 6 21</t>
  </si>
  <si>
    <t>KLT RWBL 6 21 (1)</t>
  </si>
  <si>
    <t>KLT RWBL 7 21</t>
  </si>
  <si>
    <t>KLT RWBL 7 21 (1)</t>
  </si>
  <si>
    <t>KLT RWBL 7 21 (2)</t>
  </si>
  <si>
    <t>RIE DICK 2 21</t>
  </si>
  <si>
    <t>RIE DICK 2 21 (1)</t>
  </si>
  <si>
    <t>RIE DICK 3 21</t>
  </si>
  <si>
    <t>??????</t>
  </si>
  <si>
    <t>RIE DICK 3 21 (1)</t>
  </si>
  <si>
    <t>RIE DICK 4 21</t>
  </si>
  <si>
    <t>RIE DICK 4 21 (1)</t>
  </si>
  <si>
    <t>RIE DICK 6 21</t>
  </si>
  <si>
    <t>RIE DICK 6 21 (2)</t>
  </si>
  <si>
    <t>RIE DICK 6 21 (1)</t>
  </si>
  <si>
    <t>RIE DICK 7 21</t>
  </si>
  <si>
    <t>RIE DICK 7 21 (1)</t>
  </si>
  <si>
    <t>RIE DICK 7 21 (2)</t>
  </si>
  <si>
    <t>RIE EAKI 1 21</t>
  </si>
  <si>
    <t>RIE EAKI 1 21 (1)</t>
  </si>
  <si>
    <t>RIE EAKI 1 21 (2)</t>
  </si>
  <si>
    <t>RIE GRCA 1 21</t>
  </si>
  <si>
    <t>RIE GRCA 1 21 (1)</t>
  </si>
  <si>
    <t>RIE GRCA 1 21 (2)</t>
  </si>
  <si>
    <t>RIE GRSP 1 21</t>
  </si>
  <si>
    <t>RIE GRSP 1 21 (1)</t>
  </si>
  <si>
    <t>RIE GRSP 1 21 (2)</t>
  </si>
  <si>
    <t>RIE RWBL 1 21</t>
  </si>
  <si>
    <t>RIE RWBL 1 21 (1)</t>
  </si>
  <si>
    <t>RIE RWBL 11 21</t>
  </si>
  <si>
    <t>RIE RWBL 11 21 (2)</t>
  </si>
  <si>
    <t>RIE RWBL 11 21 (1)</t>
  </si>
  <si>
    <t>RIE RWBL 13 21</t>
  </si>
  <si>
    <t>RIE RWBL 13 21 (1)</t>
  </si>
  <si>
    <t>RIE RWBL 17 21</t>
  </si>
  <si>
    <t>RIE RWBL 17 21 (1)</t>
  </si>
  <si>
    <t>RIE RWBL 18 21</t>
  </si>
  <si>
    <t>RIE RWBL 18 21 (1)</t>
  </si>
  <si>
    <t>RIE RWBL 18 21 (2)</t>
  </si>
  <si>
    <t>RIE RWBL 7 21</t>
  </si>
  <si>
    <t>RIE RWBL 7 21 (1)</t>
  </si>
  <si>
    <t>RIE RWBL 7 21 (2)</t>
  </si>
  <si>
    <t>RIE RWBL 9 21</t>
  </si>
  <si>
    <t>RIE RWBL 9 21 (1)</t>
  </si>
  <si>
    <t>235 DICK 12 21</t>
  </si>
  <si>
    <t>235 DICK 12 21 (1)</t>
  </si>
  <si>
    <t>NA</t>
  </si>
  <si>
    <t>235 DICK 15 21</t>
  </si>
  <si>
    <t>235 DICK 15 21 (1)</t>
  </si>
  <si>
    <t>235 DICK 19 21</t>
  </si>
  <si>
    <t>235 DICK 19 21 (1)</t>
  </si>
  <si>
    <t>235 DICK 21 21</t>
  </si>
  <si>
    <t>235 DICK 21 21 (1)</t>
  </si>
  <si>
    <t>235 DICK 4 21</t>
  </si>
  <si>
    <t>235 DICK 4 21 (1)</t>
  </si>
  <si>
    <t>235 DICK 4 21 (2)</t>
  </si>
  <si>
    <t>GIL DICK 2 21</t>
  </si>
  <si>
    <t>GIL DICK 2 21 (1)</t>
  </si>
  <si>
    <t>GIL DICK 2 21 (2)</t>
  </si>
  <si>
    <t>GIL DICK 4 21</t>
  </si>
  <si>
    <t>GIL DICK 4 21 (1)</t>
  </si>
  <si>
    <t>GIL DICK 4 21 (2)</t>
  </si>
  <si>
    <t>GIL FISP 1 21</t>
  </si>
  <si>
    <t>GIL FISP 1 21 (1)</t>
  </si>
  <si>
    <t>GIL FISP 1 21 (2)</t>
  </si>
  <si>
    <t>GIL RWBL 1 21</t>
  </si>
  <si>
    <t>GIL RWBL 1 21 (1)</t>
  </si>
  <si>
    <t>KELL RWBL 5 21</t>
  </si>
  <si>
    <t>KELL RWBL 5 21 (1)</t>
  </si>
  <si>
    <t>KLT DICK 5 21</t>
  </si>
  <si>
    <t>KLT DICK 5 21 (1)</t>
  </si>
  <si>
    <t>KLT DICK 5 21 (2)</t>
  </si>
  <si>
    <t>KLT EAME 2 21</t>
  </si>
  <si>
    <t>KLT EAME 2 21 (1)</t>
  </si>
  <si>
    <t>KLT RWBL 12 21</t>
  </si>
  <si>
    <t>KLT RWBL 12 21 (1)</t>
  </si>
  <si>
    <t>KLT RWBL 16 21</t>
  </si>
  <si>
    <t>KLT RWBL 16 21 (1)</t>
  </si>
  <si>
    <t>KLT RWBL 19 21</t>
  </si>
  <si>
    <t>KLT RWBL 19 21 (1)</t>
  </si>
  <si>
    <t>KLT RWBL 20 21</t>
  </si>
  <si>
    <t>KLT RWBL 20 21 (1)</t>
  </si>
  <si>
    <t>KLT RWBL 20 21 (2)</t>
  </si>
  <si>
    <t>KLT RWBL 6 21 (2)</t>
  </si>
  <si>
    <t>KLT RWBL 9 21</t>
  </si>
  <si>
    <t>KLT RWBL 9 21 (1)</t>
  </si>
  <si>
    <t>PYN GRSP 2 21</t>
  </si>
  <si>
    <t>PYN GRSP 2 21 (1)</t>
  </si>
  <si>
    <t>RCH FISP 1 21</t>
  </si>
  <si>
    <t>RCH FISP 1 21 (1)</t>
  </si>
  <si>
    <t>RIE BRTH 2 21</t>
  </si>
  <si>
    <t>RIE BRTH 2 21 (1)</t>
  </si>
  <si>
    <t>RIE BRTH 2 21 (2)</t>
  </si>
  <si>
    <t>RIE DICK 10 21</t>
  </si>
  <si>
    <t>RIE DICK 10 21 (1)</t>
  </si>
  <si>
    <t>RIE DICK 13 21</t>
  </si>
  <si>
    <t>RIE DICK 13 21 (1)</t>
  </si>
  <si>
    <t>RIE DICK 8 21</t>
  </si>
  <si>
    <t>RIE DICK 8 21 (1)</t>
  </si>
  <si>
    <t>RIE RWBL 23 21</t>
  </si>
  <si>
    <t>RIE RWBL 23 21 (1)</t>
  </si>
  <si>
    <t>RIE RWBL 24 21</t>
  </si>
  <si>
    <t>RIE RWBL 24 21 (1)</t>
  </si>
  <si>
    <t>RIE RWBL 24 21 (2)</t>
  </si>
  <si>
    <t>RIE RWBL 26 21</t>
  </si>
  <si>
    <t>RIE RWBL 26 21 (1)</t>
  </si>
  <si>
    <t>RIN DICK 1 21</t>
  </si>
  <si>
    <t>RIN DICK 1 21 (1)</t>
  </si>
  <si>
    <t>RIN DICK 1 21 (2)</t>
  </si>
  <si>
    <t>BSH DICK 1 16</t>
  </si>
  <si>
    <t>BSH DICK 1 16 (1)</t>
  </si>
  <si>
    <t>DICK</t>
  </si>
  <si>
    <t>4 (DICK), 1-3 (BHCO)</t>
  </si>
  <si>
    <t>not until clip 6</t>
  </si>
  <si>
    <t>BSH DICK 1 16 (2)</t>
  </si>
  <si>
    <t>5 (DICK), 2-4 (BHCO)</t>
  </si>
  <si>
    <t>BSH DICK 10 16</t>
  </si>
  <si>
    <t>BSH DICK 10 16 (1)</t>
  </si>
  <si>
    <t>BSH DICK 3 16</t>
  </si>
  <si>
    <t>BSH DICK 3 16 (1)</t>
  </si>
  <si>
    <t>4 &amp; 2-3</t>
  </si>
  <si>
    <t>BSH DICK 3 16 (2)</t>
  </si>
  <si>
    <t>5 &amp; 3-4</t>
  </si>
  <si>
    <t>BSH DICK 9 16</t>
  </si>
  <si>
    <t>BSH DICK 9 16 (1)</t>
  </si>
  <si>
    <t>BSH DICK 9 16 (2)</t>
  </si>
  <si>
    <t>GIL DICK 3 16</t>
  </si>
  <si>
    <t>GIL DICK 3 16 (1)</t>
  </si>
  <si>
    <t>GIL DICK 3 16 (2)</t>
  </si>
  <si>
    <t>GIL DICK 4 16</t>
  </si>
  <si>
    <t>GIL DICK 4 16 (1)</t>
  </si>
  <si>
    <t>GIL DICK 4 16 (2)</t>
  </si>
  <si>
    <t>GIL DICK 5 26</t>
  </si>
  <si>
    <t>GIL DICK 5 26 (1)</t>
  </si>
  <si>
    <t>KLT DICK 11 16</t>
  </si>
  <si>
    <t>KLT DICK 11 (1)</t>
  </si>
  <si>
    <t>KLT DICK 13 16</t>
  </si>
  <si>
    <t>KLT DICK 13 16 (1)</t>
  </si>
  <si>
    <t>KLT DICK 13 16 (2)</t>
  </si>
  <si>
    <t>KLT DICK 15 16</t>
  </si>
  <si>
    <t>KLT DICK 15 16 (1)</t>
  </si>
  <si>
    <t>KLT DICK 16 16</t>
  </si>
  <si>
    <t>KLT DICK 16 26 (1)</t>
  </si>
  <si>
    <t>KLT DICK 18 16</t>
  </si>
  <si>
    <t>KLT DICK 18 16 (1)</t>
  </si>
  <si>
    <t>KLT DICK 18 16 (2)</t>
  </si>
  <si>
    <t>KLT DICK 2 16</t>
  </si>
  <si>
    <t>KLT DICK 2 16 (BUILDING)</t>
  </si>
  <si>
    <t>KLT DICK 2 16 (2)</t>
  </si>
  <si>
    <t>KLT DICK 20 16</t>
  </si>
  <si>
    <t>KLT DICK 20 16 (1)</t>
  </si>
  <si>
    <t>KLT DICK 20 16 (2)</t>
  </si>
  <si>
    <t>KLT DICK 23 16</t>
  </si>
  <si>
    <t>KLT DICK 23 16 (1)</t>
  </si>
  <si>
    <t>KLT DICK 23 16 (2)</t>
  </si>
  <si>
    <t>KLT DICK 24 16</t>
  </si>
  <si>
    <t>KLT DICK 24 16 (1)</t>
  </si>
  <si>
    <t>KLT DICK 24 16 (2)</t>
  </si>
  <si>
    <t>KLT DICK 26 16</t>
  </si>
  <si>
    <t>KLT DICK 26 16 (1)</t>
  </si>
  <si>
    <t>KLT DICK 26 16 (2)</t>
  </si>
  <si>
    <t>KLT DICK 9 16</t>
  </si>
  <si>
    <t>KLT DICK 9 16 (1)</t>
  </si>
  <si>
    <t>KLT DICK 9 16 (2)</t>
  </si>
  <si>
    <t>LTR DICK 2 16</t>
  </si>
  <si>
    <t>LTR DICK 2 16 (1)</t>
  </si>
  <si>
    <t>LTR DICK 4 16</t>
  </si>
  <si>
    <t>LTR DICK 4 16 (1)</t>
  </si>
  <si>
    <t>LTR DICK 4 16 (2)</t>
  </si>
  <si>
    <t>RC2 DICK 1 16</t>
  </si>
  <si>
    <t>RC2 DICK 1 16 (1)</t>
  </si>
  <si>
    <t>5 or 6</t>
  </si>
  <si>
    <t>RC2 DICK 1 16 (2)</t>
  </si>
  <si>
    <t>6 or 7</t>
  </si>
  <si>
    <t>RC2 DICK 11 16</t>
  </si>
  <si>
    <t>RC2 DICK 11 16 (1)</t>
  </si>
  <si>
    <t>RC2 DICK 11 16 (2)</t>
  </si>
  <si>
    <t>RC2 DICK 12 16</t>
  </si>
  <si>
    <t>RC2 DICK 12 16 (1)</t>
  </si>
  <si>
    <t>RC2 DICK 12 16 (2)</t>
  </si>
  <si>
    <t>RC2 DICK 13 16</t>
  </si>
  <si>
    <t>RC2 DICK 13 16 (1)</t>
  </si>
  <si>
    <t>RC2 DICK 13 16 (2)</t>
  </si>
  <si>
    <t>RC2 DICK 14 16</t>
  </si>
  <si>
    <t>RC2 DICK 14 16 (1)</t>
  </si>
  <si>
    <t>RC2 DICK 14 16 (2)</t>
  </si>
  <si>
    <t>RC2 DICK 14 16 (3)</t>
  </si>
  <si>
    <t>RC2 DICK 15 16</t>
  </si>
  <si>
    <t>RC2 DICK 15 16 (1)</t>
  </si>
  <si>
    <t>RC2 DICK 16 16</t>
  </si>
  <si>
    <t>RC2 DICK 16 16 (1)</t>
  </si>
  <si>
    <t>4?</t>
  </si>
  <si>
    <t>RC2 DICK 16 16 (2)</t>
  </si>
  <si>
    <t>RC2 DICK 17 16</t>
  </si>
  <si>
    <t>RC2 DICK 17 16 (1)</t>
  </si>
  <si>
    <t>5 &amp; 7</t>
  </si>
  <si>
    <t>RC2 DICK 19 16</t>
  </si>
  <si>
    <t>RC2 DICK 19 16 (1)</t>
  </si>
  <si>
    <t>RC2 DICK 19 16 (2)</t>
  </si>
  <si>
    <t>RC2 DICK 2 16</t>
  </si>
  <si>
    <t>RC2 DICK 2 16 (1)</t>
  </si>
  <si>
    <t>RC2 DICK 21 16</t>
  </si>
  <si>
    <t>RC2 DICK 21 16 (1)</t>
  </si>
  <si>
    <t>RC2 DICK 21 16 (2)</t>
  </si>
  <si>
    <t>RC2 DICK 23 16</t>
  </si>
  <si>
    <t>RC2 DICK 23 16 (1)</t>
  </si>
  <si>
    <t>RC2 DICK 23 16 (2)</t>
  </si>
  <si>
    <t>RC2 DICK 27 16</t>
  </si>
  <si>
    <t>RC2 DICK 27 16 (1)</t>
  </si>
  <si>
    <t>RC2 DICK 28 16</t>
  </si>
  <si>
    <t>RC2 DICK 28 16 (1)</t>
  </si>
  <si>
    <t>RC2 DICK 30 16</t>
  </si>
  <si>
    <t>RC2 DICK 30 16 (1)</t>
  </si>
  <si>
    <t>RC2 DICK 30 16 (2)</t>
  </si>
  <si>
    <t>RC2 DICK 32 16</t>
  </si>
  <si>
    <t>RC2 DICK 32 16 (1)</t>
  </si>
  <si>
    <t>RC2 DICK 32 16 (2)</t>
  </si>
  <si>
    <t>RC2 DICK 38 16</t>
  </si>
  <si>
    <t>RC2 DICK 38 16 (1)</t>
  </si>
  <si>
    <t>RC2 DICK 38 16 (2)</t>
  </si>
  <si>
    <t>RC2 DICK 7 16</t>
  </si>
  <si>
    <t>RC2 DICK 7 16 (1)</t>
  </si>
  <si>
    <t>RC2 DICK 7 16 (2)</t>
  </si>
  <si>
    <t>RC2 DICK 8 16</t>
  </si>
  <si>
    <t>RC2 DICK 8 16 (1)</t>
  </si>
  <si>
    <t>RC2 DICK 8 16 (2)</t>
  </si>
  <si>
    <t>RIE DICK 10 16</t>
  </si>
  <si>
    <t>RIE DICK 10 16 (1)</t>
  </si>
  <si>
    <t>RIE DICK 10 16 (2)</t>
  </si>
  <si>
    <t>RIE DICK 11 16</t>
  </si>
  <si>
    <t>RIE DICK 11 16 (1)</t>
  </si>
  <si>
    <t>RIE DICK 11 16 (2)</t>
  </si>
  <si>
    <t>RIE DICK 11 16 (3)</t>
  </si>
  <si>
    <t>RIE DICK 21 16</t>
  </si>
  <si>
    <t>RIE DICK 21 16 (1)</t>
  </si>
  <si>
    <t>RIE DICK 21 16 (2)</t>
  </si>
  <si>
    <t>RIE DICK 27 16</t>
  </si>
  <si>
    <t>RIE DICK 27 16 (1)</t>
  </si>
  <si>
    <t>RIE DICK 27 16 (2)</t>
  </si>
  <si>
    <t>RIE DICK 28 16</t>
  </si>
  <si>
    <t>RIE DICK 28 16 (1)</t>
  </si>
  <si>
    <t>RIE DICK 28 16 (2)</t>
  </si>
  <si>
    <t>RIE DICK 29 16</t>
  </si>
  <si>
    <t>RIE DICK 29 16 (1)</t>
  </si>
  <si>
    <t>RIE DICK 33 16</t>
  </si>
  <si>
    <t>RIE DICK 33 16 (1)</t>
  </si>
  <si>
    <t>RIE DICK 35 16</t>
  </si>
  <si>
    <t>RIE DICK 35 16 (1)</t>
  </si>
  <si>
    <t>RIE DICK 36 16</t>
  </si>
  <si>
    <t>RIE DICK 36 16 (1)</t>
  </si>
  <si>
    <t>RIE DICK 4 16</t>
  </si>
  <si>
    <t>RIE DICK 4 16 (1)</t>
  </si>
  <si>
    <t>RIE DICK 4 16 (2)</t>
  </si>
  <si>
    <t>2?</t>
  </si>
  <si>
    <t>RIE DICK 4 16 (3)</t>
  </si>
  <si>
    <t>1?</t>
  </si>
  <si>
    <t>RIE DICK 41 16</t>
  </si>
  <si>
    <t>RIE DICK 41 16 (1)</t>
  </si>
  <si>
    <t>RIE DICK 44 16</t>
  </si>
  <si>
    <t>RIE DICK 44 16 (1)</t>
  </si>
  <si>
    <t>RIE DICk 45 16</t>
  </si>
  <si>
    <t>RIE DICK 45 16 (1)</t>
  </si>
  <si>
    <t>RIE DICK 45 16</t>
  </si>
  <si>
    <t>RIE DICK 45 16 (2)</t>
  </si>
  <si>
    <t>RIE DICK 46 16</t>
  </si>
  <si>
    <t>RIE DICK 46 16 (1)</t>
  </si>
  <si>
    <t>RIE DICK 46 16 (2)</t>
  </si>
  <si>
    <t>RIE DICK 50 16</t>
  </si>
  <si>
    <t>RIE DICK 50 16 (1)</t>
  </si>
  <si>
    <t>RIE DICK 50 16 (2)</t>
  </si>
  <si>
    <t>RIE DICK 51 16</t>
  </si>
  <si>
    <t>RIE DICK 51 16 (1)</t>
  </si>
  <si>
    <t>2x day 4, 2x day 3, 1x day 2</t>
  </si>
  <si>
    <t>RIE DICK 51 16 (2)</t>
  </si>
  <si>
    <t>2x day 6, 2x day 5, 1x day 4</t>
  </si>
  <si>
    <t>RIE DICK 54 16</t>
  </si>
  <si>
    <t>RIE DICK 54 16 (1)</t>
  </si>
  <si>
    <t>4 &amp; 5</t>
  </si>
  <si>
    <t>RIE DICK 58 16</t>
  </si>
  <si>
    <t>RIE DICK 58 16 (1)</t>
  </si>
  <si>
    <t>RIE DICK 60 16</t>
  </si>
  <si>
    <t>RIE DICK 60 16 (1)</t>
  </si>
  <si>
    <t>RIE DICK 60 16 (2)</t>
  </si>
  <si>
    <t>RIE DICK 62 16</t>
  </si>
  <si>
    <t>RIE DICK 62 16 (1)</t>
  </si>
  <si>
    <t>RIE DICK 62 16 (2)</t>
  </si>
  <si>
    <t>RIE DICK 63 16</t>
  </si>
  <si>
    <t>RIE DICK 63 16 (1)</t>
  </si>
  <si>
    <t>1x day 3, 3x day 4</t>
  </si>
  <si>
    <t>RIE DICK 63 16 (2)</t>
  </si>
  <si>
    <t>1x day 4, 3x day 5</t>
  </si>
  <si>
    <t>RIE DICK 63 16 (3)</t>
  </si>
  <si>
    <t>1x day 5, 3x day 6</t>
  </si>
  <si>
    <t>RIE DICK 8 16</t>
  </si>
  <si>
    <t>RIE DICK 8 16 (1)</t>
  </si>
  <si>
    <t>KLN DICK 1 15</t>
  </si>
  <si>
    <t>KLN DICK 1 15 (1)</t>
  </si>
  <si>
    <t>KLN DICK 1 15 (2)</t>
  </si>
  <si>
    <t>KLN DICK 2 15</t>
  </si>
  <si>
    <t>KLN DICK 2 15 (1)</t>
  </si>
  <si>
    <t>KLN DICK 2 15 (2)</t>
  </si>
  <si>
    <t>KLT DICK 10 15</t>
  </si>
  <si>
    <t>KLT DICK 10 15 (1)</t>
  </si>
  <si>
    <t>KLT DICK 10 15 (2)</t>
  </si>
  <si>
    <t>KLT DICK 13 15</t>
  </si>
  <si>
    <t>KLT DICK 13 15 (1)</t>
  </si>
  <si>
    <t>KLT DICK 13 15 (2)</t>
  </si>
  <si>
    <t>KLT DICK 14 15</t>
  </si>
  <si>
    <t>KLT DICK 3 15</t>
  </si>
  <si>
    <t>KLT DICK 3 15 (1)</t>
  </si>
  <si>
    <t>KLT DICK 4 15</t>
  </si>
  <si>
    <t>KLN DICk 4 15 (1)</t>
  </si>
  <si>
    <t>KLT DICK 5 15</t>
  </si>
  <si>
    <t>KLT DICK 5 15 (1)</t>
  </si>
  <si>
    <t>KLT DICK 8 15</t>
  </si>
  <si>
    <t>KLT DICK 8 15 (1)</t>
  </si>
  <si>
    <t>clips 1-4</t>
  </si>
  <si>
    <t>LTR DICK 10 15</t>
  </si>
  <si>
    <t>LTR DICK 10 15 (2)</t>
  </si>
  <si>
    <t>LTR DICK 12 15</t>
  </si>
  <si>
    <t>LTR DICK 12 15 (2)</t>
  </si>
  <si>
    <t>LTR DICK 14 15</t>
  </si>
  <si>
    <t>LTR DICK 14 15 (2)</t>
  </si>
  <si>
    <t>LTR DICK 15 15</t>
  </si>
  <si>
    <t>LTR DICK 16 15</t>
  </si>
  <si>
    <t>LTR DICK 16 15 (2)</t>
  </si>
  <si>
    <t>LTR DICK 17 15</t>
  </si>
  <si>
    <t>LTR DICK 17 15 (2)</t>
  </si>
  <si>
    <t>not until clip 4</t>
  </si>
  <si>
    <t>LTR DICK 2 15</t>
  </si>
  <si>
    <t>LTR DICK 2 15 (2)</t>
  </si>
  <si>
    <t>LTR DICK 20 15</t>
  </si>
  <si>
    <t>LTR DICK 22 15</t>
  </si>
  <si>
    <t>LTR DICK 22 15 (2)</t>
  </si>
  <si>
    <t>LTR DICK 23 15</t>
  </si>
  <si>
    <t>LTR DICK 23 15 (2)</t>
  </si>
  <si>
    <t xml:space="preserve">DICK </t>
  </si>
  <si>
    <t>LTR DICK 25 15</t>
  </si>
  <si>
    <t>LTR DICK 25 15 (2)</t>
  </si>
  <si>
    <t>LTR DICK 3 15</t>
  </si>
  <si>
    <t>NER DICK 8 15</t>
  </si>
  <si>
    <t>NER DICK 9 15</t>
  </si>
  <si>
    <t>NER DICK 9 15 (2)</t>
  </si>
  <si>
    <t>PYN DICK 3 15</t>
  </si>
  <si>
    <t>Not until clip 3</t>
  </si>
  <si>
    <t>PYN DICK 3 15 (2)</t>
  </si>
  <si>
    <t>PYN DICK 4 15</t>
  </si>
  <si>
    <t>RIE DICK 11 15</t>
  </si>
  <si>
    <t>RIE DICK 18 15</t>
  </si>
  <si>
    <t>RIE DICK 19 15</t>
  </si>
  <si>
    <t>RIE DICK 21 15</t>
  </si>
  <si>
    <t>RIE DICK 22 15</t>
  </si>
  <si>
    <t>RIE DICK 26 15</t>
  </si>
  <si>
    <t>RIE DICK 26 21</t>
  </si>
  <si>
    <t>RIE DICK 27 15</t>
  </si>
  <si>
    <t>RIE DICK 29 15</t>
  </si>
  <si>
    <t>RIE DICk 29 15</t>
  </si>
  <si>
    <t>RIE DICK 30 15</t>
  </si>
  <si>
    <t>RIE DICK 30 15 (2)</t>
  </si>
  <si>
    <t>RIE DICK 31 15</t>
  </si>
  <si>
    <t>RIE DICK 34 15</t>
  </si>
  <si>
    <t>RIE DICK 37 15</t>
  </si>
  <si>
    <t>RIE DICK 38 15</t>
  </si>
  <si>
    <t>RIE DICK 41.1 15</t>
  </si>
  <si>
    <t>RIE DICK 41.1 15 (2)</t>
  </si>
  <si>
    <t>RIE DICK 41.2 15</t>
  </si>
  <si>
    <t>RIE DICK 42 15</t>
  </si>
  <si>
    <t>RIE DICK 42 15 (2)</t>
  </si>
  <si>
    <t>RIE DICK 45 15</t>
  </si>
  <si>
    <t>RIE DICK 45 15 (2)</t>
  </si>
  <si>
    <t>RIE DICK 45 15 (3)</t>
  </si>
  <si>
    <t>RIE DICK 47 15</t>
  </si>
  <si>
    <t>RIE DICK 48 15</t>
  </si>
  <si>
    <t>RIE DICK 48 15 (1)</t>
  </si>
  <si>
    <t>RIE DICK 48 15 (2)</t>
  </si>
  <si>
    <t>RIE DICK 53 15</t>
  </si>
  <si>
    <t>PROGRESS</t>
  </si>
  <si>
    <t>TRACKING</t>
  </si>
  <si>
    <t xml:space="preserve">         SAMPLE SIZE BY SPECIES</t>
  </si>
  <si>
    <t xml:space="preserve">  SAMPLE SIZE BY YEAR</t>
  </si>
  <si>
    <t>PRIORITY PROGRESS - 2021</t>
  </si>
  <si>
    <t>% DONE BY YEAR</t>
  </si>
  <si>
    <t>CLIPS</t>
  </si>
  <si>
    <t>YEARS</t>
  </si>
  <si>
    <t>% done of total</t>
  </si>
  <si>
    <t>% done of target</t>
  </si>
  <si>
    <t>Unfinished Clips</t>
  </si>
  <si>
    <t>Finished Clips</t>
  </si>
  <si>
    <t>Total Clips</t>
  </si>
  <si>
    <t>Percent Clips Remaining</t>
  </si>
  <si>
    <t>% High Priority 2021 Remaining</t>
  </si>
  <si>
    <t># NESTS REMAINING BY PRIORITY &amp; DATA COLLECTION TYPE</t>
  </si>
  <si>
    <t>Full Collection</t>
  </si>
  <si>
    <t>Dipping 1/0, Prov</t>
  </si>
  <si>
    <t>Total</t>
  </si>
  <si>
    <t>High Priority Remaining</t>
  </si>
  <si>
    <t>Medium Priority Remaining</t>
  </si>
  <si>
    <t>SESSIONS</t>
  </si>
  <si>
    <t>Low Priority Remaining</t>
  </si>
  <si>
    <t>UnfinishedSessions</t>
  </si>
  <si>
    <t>Finished Sessions</t>
  </si>
  <si>
    <t>Total Sessions</t>
  </si>
  <si>
    <t>Removed from sample:</t>
  </si>
  <si>
    <t>% Sessions Remaining</t>
  </si>
  <si>
    <t>*'do not use' filtered out</t>
  </si>
  <si>
    <t>*note: 2015 and 2016 are being QC'd, 2021 is newly collected data</t>
  </si>
  <si>
    <t>Values</t>
  </si>
  <si>
    <t>Grand Total</t>
  </si>
  <si>
    <t>Clips</t>
  </si>
  <si>
    <t>Sessions</t>
  </si>
  <si>
    <t>Unfinished Sessions</t>
  </si>
  <si>
    <t>COUNTA of Nest ID (Session)</t>
  </si>
  <si>
    <t>BOBO</t>
  </si>
  <si>
    <t>BRTH</t>
  </si>
  <si>
    <t>COGR</t>
  </si>
  <si>
    <t>EAME</t>
  </si>
  <si>
    <t>FISP</t>
  </si>
  <si>
    <t>GRCA</t>
  </si>
  <si>
    <t>GRSP</t>
  </si>
  <si>
    <t>RWBL</t>
  </si>
  <si>
    <t>COUNTA of Done</t>
  </si>
  <si>
    <t>Filming Sessions by Species</t>
  </si>
  <si>
    <t>UniqueNests Filmed</t>
  </si>
  <si>
    <t>Name</t>
  </si>
  <si>
    <t>Week 1</t>
  </si>
  <si>
    <t>Week 2</t>
  </si>
  <si>
    <t>Week 3</t>
  </si>
  <si>
    <t>Week 4</t>
  </si>
  <si>
    <t>Week 5</t>
  </si>
  <si>
    <t>Week 6</t>
  </si>
  <si>
    <t>Week 7</t>
  </si>
  <si>
    <t>Week Dec 6</t>
  </si>
  <si>
    <t>Week Dec 13</t>
  </si>
  <si>
    <t>Week Dec 19</t>
  </si>
  <si>
    <t>Week Dec 26</t>
  </si>
  <si>
    <t>Week Jan 2</t>
  </si>
  <si>
    <t>Week Jan 8</t>
  </si>
  <si>
    <t>Week Jan 24</t>
  </si>
  <si>
    <t>Week Jan 31</t>
  </si>
  <si>
    <t>Week Feb 8</t>
  </si>
  <si>
    <t>Week Feb 15</t>
  </si>
  <si>
    <t>Week Feb 21</t>
  </si>
  <si>
    <t>Week Feb 28</t>
  </si>
  <si>
    <t>Week of Mar 7</t>
  </si>
  <si>
    <t>Week of Mar 14</t>
  </si>
  <si>
    <t>Week of March 21</t>
  </si>
  <si>
    <t>Week of March 28</t>
  </si>
  <si>
    <t>Week of April 4</t>
  </si>
  <si>
    <t>Week of April 11</t>
  </si>
  <si>
    <t>Claudette</t>
  </si>
  <si>
    <t>redo clips</t>
  </si>
  <si>
    <t>Thea</t>
  </si>
  <si>
    <t>Josh</t>
  </si>
  <si>
    <t>Molly</t>
  </si>
  <si>
    <t>Hannah</t>
  </si>
  <si>
    <t>Ethan</t>
  </si>
  <si>
    <t>Jaime</t>
  </si>
  <si>
    <t>Wendy</t>
  </si>
  <si>
    <t>Running total:</t>
  </si>
  <si>
    <t/>
  </si>
  <si>
    <t>(blank)</t>
  </si>
  <si>
    <t>(Multiple Items)</t>
  </si>
  <si>
    <t>Num_BHCO</t>
  </si>
  <si>
    <t>Num_Hosts</t>
  </si>
  <si>
    <t>RIE DICK 53 15 (1)</t>
  </si>
  <si>
    <t>RIE DICK 47 15 (1)</t>
  </si>
  <si>
    <t>RIE DICK 47 15 (2)</t>
  </si>
  <si>
    <t>RIE DICK 45 15 (1)</t>
  </si>
  <si>
    <t>RIE DICK 42 15 (1)</t>
  </si>
  <si>
    <t>RIE DICK 41.2 15 (1)</t>
  </si>
  <si>
    <t>RIE DICK 38 15 (1)</t>
  </si>
  <si>
    <t>RIE DICK 34 15 (1)</t>
  </si>
  <si>
    <t>RIE DICK 34 15 (2)</t>
  </si>
  <si>
    <t>RIE DICK 31 15 (1)</t>
  </si>
  <si>
    <t>KLT DICK 14 15 (1)</t>
  </si>
  <si>
    <t>NER DICK 8 15 (1)</t>
  </si>
  <si>
    <t>NER DICK 9 15 (1)</t>
  </si>
  <si>
    <t>RIE DICK 19 15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</si>
</sst>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yy"/>
    <numFmt numFmtId="165" formatCode="d\ mmmm\ yyyy"/>
    <numFmt numFmtId="166" formatCode="m\-d"/>
    <numFmt numFmtId="167" formatCode="mmm\ d"/>
  </numFmts>
  <fonts count="8" x14ac:knownFonts="1">
    <font>
      <sz val="10"/>
      <color rgb="FF000000"/>
      <name val="Verdana"/>
      <scheme val="minor"/>
    </font>
    <font>
      <sz val="10"/>
      <color theme="1"/>
      <name val="Verdana"/>
      <family val="2"/>
      <scheme val="minor"/>
    </font>
    <font>
      <b/>
      <sz val="10"/>
      <color theme="1"/>
      <name val="Verdana"/>
      <family val="2"/>
      <scheme val="minor"/>
    </font>
    <font>
      <sz val="10"/>
      <color rgb="FFFFFFFF"/>
      <name val="Verdana"/>
      <family val="2"/>
      <scheme val="minor"/>
    </font>
    <font>
      <b/>
      <sz val="10"/>
      <color rgb="FFFFFFFF"/>
      <name val="Verdana"/>
      <family val="2"/>
      <scheme val="minor"/>
    </font>
    <font>
      <b/>
      <i/>
      <sz val="10"/>
      <color theme="1"/>
      <name val="Verdana"/>
      <family val="2"/>
      <scheme val="minor"/>
    </font>
    <font>
      <sz val="10"/>
      <color rgb="FF20124D"/>
      <name val="Verdana"/>
      <family val="2"/>
      <scheme val="minor"/>
    </font>
    <font>
      <sz val="12"/>
      <color theme="1"/>
      <name val="Verdana"/>
      <family val="2"/>
      <scheme val="minor"/>
    </font>
  </fonts>
  <fills count="17">
    <fill>
      <patternFill patternType="none"/>
    </fill>
    <fill>
      <patternFill patternType="gray125"/>
    </fill>
    <fill>
      <patternFill patternType="solid">
        <fgColor rgb="FFC9DAF8"/>
        <bgColor rgb="FFC9DAF8"/>
      </patternFill>
    </fill>
    <fill>
      <patternFill patternType="solid">
        <fgColor rgb="FFF9CB9C"/>
        <bgColor rgb="FFF9CB9C"/>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666666"/>
        <bgColor rgb="FF666666"/>
      </patternFill>
    </fill>
    <fill>
      <patternFill patternType="solid">
        <fgColor rgb="FFBF9000"/>
        <bgColor rgb="FFBF9000"/>
      </patternFill>
    </fill>
    <fill>
      <patternFill patternType="solid">
        <fgColor rgb="FFFFFFFF"/>
        <bgColor rgb="FFFFFFFF"/>
      </patternFill>
    </fill>
    <fill>
      <patternFill patternType="solid">
        <fgColor rgb="FF000000"/>
        <bgColor rgb="FF000000"/>
      </patternFill>
    </fill>
    <fill>
      <patternFill patternType="solid">
        <fgColor rgb="FF38761D"/>
        <bgColor rgb="FF38761D"/>
      </patternFill>
    </fill>
    <fill>
      <patternFill patternType="solid">
        <fgColor rgb="FFF3F3F3"/>
        <bgColor rgb="FFF3F3F3"/>
      </patternFill>
    </fill>
    <fill>
      <patternFill patternType="solid">
        <fgColor theme="0"/>
        <bgColor theme="0"/>
      </patternFill>
    </fill>
    <fill>
      <patternFill patternType="solid">
        <fgColor rgb="FF20124D"/>
        <bgColor rgb="FF20124D"/>
      </patternFill>
    </fill>
    <fill>
      <patternFill patternType="solid">
        <fgColor rgb="FF5B95F9"/>
        <bgColor rgb="FF5B95F9"/>
      </patternFill>
    </fill>
    <fill>
      <patternFill patternType="solid">
        <fgColor rgb="FF980000"/>
        <bgColor rgb="FF980000"/>
      </patternFill>
    </fill>
  </fills>
  <borders count="16">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17">
    <xf numFmtId="0" fontId="0" fillId="0" borderId="0" xfId="0" applyFont="1" applyAlignment="1"/>
    <xf numFmtId="0" fontId="3" fillId="10" borderId="1" xfId="0" applyFont="1" applyFill="1" applyBorder="1" applyAlignment="1">
      <alignment wrapText="1"/>
    </xf>
    <xf numFmtId="0" fontId="3" fillId="10" borderId="1" xfId="0" applyFont="1" applyFill="1" applyBorder="1" applyAlignment="1">
      <alignment wrapText="1"/>
    </xf>
    <xf numFmtId="0" fontId="3" fillId="10" borderId="2" xfId="0" applyFont="1" applyFill="1" applyBorder="1" applyAlignment="1">
      <alignment wrapText="1"/>
    </xf>
    <xf numFmtId="0" fontId="3" fillId="10" borderId="2" xfId="0" applyFont="1" applyFill="1" applyBorder="1" applyAlignment="1">
      <alignment wrapText="1"/>
    </xf>
    <xf numFmtId="0" fontId="3" fillId="8" borderId="1" xfId="0" applyFont="1" applyFill="1" applyBorder="1" applyAlignment="1">
      <alignment wrapText="1"/>
    </xf>
    <xf numFmtId="0" fontId="3" fillId="8" borderId="1" xfId="0" applyFont="1" applyFill="1" applyBorder="1" applyAlignment="1">
      <alignment wrapText="1"/>
    </xf>
    <xf numFmtId="0" fontId="3" fillId="11" borderId="1" xfId="0" applyFont="1" applyFill="1" applyBorder="1" applyAlignment="1">
      <alignment wrapText="1"/>
    </xf>
    <xf numFmtId="0" fontId="4" fillId="9" borderId="1" xfId="0" applyFont="1" applyFill="1" applyBorder="1" applyAlignment="1">
      <alignment horizontal="center" wrapText="1"/>
    </xf>
    <xf numFmtId="0" fontId="1" fillId="2" borderId="1" xfId="0" applyFont="1" applyFill="1" applyBorder="1"/>
    <xf numFmtId="164" fontId="1" fillId="2" borderId="1" xfId="0" applyNumberFormat="1" applyFont="1" applyFill="1" applyBorder="1"/>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wrapText="1"/>
    </xf>
    <xf numFmtId="0" fontId="1" fillId="9" borderId="0" xfId="0" applyFont="1" applyFill="1" applyAlignment="1">
      <alignment wrapText="1"/>
    </xf>
    <xf numFmtId="0" fontId="1" fillId="4" borderId="1" xfId="0" applyFont="1" applyFill="1" applyBorder="1"/>
    <xf numFmtId="164" fontId="1" fillId="4" borderId="1" xfId="0" applyNumberFormat="1" applyFont="1" applyFill="1" applyBorder="1"/>
    <xf numFmtId="0" fontId="1" fillId="4" borderId="1" xfId="0" applyFont="1" applyFill="1" applyBorder="1"/>
    <xf numFmtId="0" fontId="1" fillId="4" borderId="1" xfId="0" applyFont="1" applyFill="1" applyBorder="1" applyAlignment="1"/>
    <xf numFmtId="0" fontId="1" fillId="4"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wrapText="1"/>
    </xf>
    <xf numFmtId="0" fontId="1" fillId="5" borderId="1" xfId="0" applyFont="1" applyFill="1" applyBorder="1"/>
    <xf numFmtId="164" fontId="1" fillId="5" borderId="1" xfId="0" applyNumberFormat="1" applyFont="1" applyFill="1" applyBorder="1" applyAlignment="1"/>
    <xf numFmtId="0" fontId="1" fillId="5" borderId="1" xfId="0" applyFont="1" applyFill="1" applyBorder="1"/>
    <xf numFmtId="0" fontId="1" fillId="5" borderId="1" xfId="0" applyFont="1" applyFill="1" applyBorder="1" applyAlignment="1"/>
    <xf numFmtId="0" fontId="1" fillId="5" borderId="1" xfId="0" applyFont="1" applyFill="1" applyBorder="1" applyAlignment="1">
      <alignment wrapText="1"/>
    </xf>
    <xf numFmtId="0" fontId="1" fillId="6" borderId="1" xfId="0" applyFont="1" applyFill="1" applyBorder="1"/>
    <xf numFmtId="164" fontId="1" fillId="6" borderId="1" xfId="0" applyNumberFormat="1" applyFont="1" applyFill="1" applyBorder="1"/>
    <xf numFmtId="0" fontId="1" fillId="6" borderId="1" xfId="0" applyFont="1" applyFill="1" applyBorder="1"/>
    <xf numFmtId="0" fontId="1" fillId="6" borderId="1" xfId="0" applyFont="1" applyFill="1" applyBorder="1" applyAlignment="1"/>
    <xf numFmtId="0" fontId="1" fillId="6" borderId="1" xfId="0" applyFont="1" applyFill="1" applyBorder="1" applyAlignment="1">
      <alignment wrapText="1"/>
    </xf>
    <xf numFmtId="0" fontId="1" fillId="3" borderId="1" xfId="0" applyFont="1" applyFill="1" applyBorder="1"/>
    <xf numFmtId="164" fontId="1" fillId="3" borderId="1" xfId="0" applyNumberFormat="1" applyFont="1" applyFill="1" applyBorder="1"/>
    <xf numFmtId="0" fontId="1" fillId="3" borderId="1" xfId="0" applyFont="1" applyFill="1" applyBorder="1"/>
    <xf numFmtId="0" fontId="1" fillId="3" borderId="1" xfId="0" applyFont="1" applyFill="1" applyBorder="1" applyAlignment="1"/>
    <xf numFmtId="0" fontId="1" fillId="3" borderId="1" xfId="0" applyFont="1" applyFill="1" applyBorder="1" applyAlignment="1">
      <alignment wrapText="1"/>
    </xf>
    <xf numFmtId="0" fontId="1" fillId="3" borderId="1" xfId="0" applyFont="1" applyFill="1" applyBorder="1" applyAlignment="1">
      <alignment wrapText="1"/>
    </xf>
    <xf numFmtId="164" fontId="1" fillId="5" borderId="1" xfId="0" applyNumberFormat="1" applyFont="1" applyFill="1" applyBorder="1"/>
    <xf numFmtId="0" fontId="1" fillId="5" borderId="1" xfId="0" applyFont="1" applyFill="1" applyBorder="1" applyAlignment="1">
      <alignment wrapText="1"/>
    </xf>
    <xf numFmtId="0" fontId="1" fillId="7" borderId="1" xfId="0" applyFont="1" applyFill="1" applyBorder="1"/>
    <xf numFmtId="164" fontId="1" fillId="7" borderId="1" xfId="0" applyNumberFormat="1" applyFont="1" applyFill="1" applyBorder="1"/>
    <xf numFmtId="0" fontId="1" fillId="7" borderId="1" xfId="0" applyFont="1" applyFill="1" applyBorder="1"/>
    <xf numFmtId="0" fontId="1" fillId="7" borderId="1" xfId="0" applyFont="1" applyFill="1" applyBorder="1" applyAlignment="1"/>
    <xf numFmtId="0" fontId="1" fillId="7" borderId="1"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4" borderId="1" xfId="0" applyFont="1" applyFill="1" applyBorder="1" applyAlignment="1">
      <alignment wrapText="1"/>
    </xf>
    <xf numFmtId="0" fontId="1" fillId="9" borderId="0" xfId="0" applyFont="1" applyFill="1" applyAlignment="1">
      <alignment wrapText="1"/>
    </xf>
    <xf numFmtId="165" fontId="1" fillId="5" borderId="1" xfId="0" applyNumberFormat="1" applyFont="1" applyFill="1" applyBorder="1" applyAlignment="1"/>
    <xf numFmtId="0" fontId="1" fillId="6"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9" borderId="0" xfId="0" applyFont="1" applyFill="1"/>
    <xf numFmtId="164" fontId="1" fillId="7" borderId="1" xfId="0" applyNumberFormat="1" applyFont="1" applyFill="1" applyBorder="1" applyAlignment="1"/>
    <xf numFmtId="164" fontId="1" fillId="6" borderId="1" xfId="0" applyNumberFormat="1" applyFont="1" applyFill="1" applyBorder="1" applyAlignment="1"/>
    <xf numFmtId="164" fontId="1" fillId="6" borderId="1" xfId="0" applyNumberFormat="1" applyFont="1" applyFill="1" applyBorder="1" applyAlignment="1"/>
    <xf numFmtId="166" fontId="1" fillId="6" borderId="1" xfId="0" applyNumberFormat="1" applyFont="1" applyFill="1" applyBorder="1" applyAlignment="1"/>
    <xf numFmtId="164" fontId="1" fillId="2" borderId="1" xfId="0" applyNumberFormat="1" applyFont="1" applyFill="1" applyBorder="1" applyAlignment="1"/>
    <xf numFmtId="0" fontId="1" fillId="9" borderId="0" xfId="0" applyFont="1" applyFill="1"/>
    <xf numFmtId="164" fontId="1" fillId="2" borderId="1" xfId="0" applyNumberFormat="1" applyFont="1" applyFill="1" applyBorder="1" applyAlignment="1"/>
    <xf numFmtId="0" fontId="1" fillId="12" borderId="0" xfId="0" applyFont="1" applyFill="1"/>
    <xf numFmtId="0" fontId="1" fillId="12" borderId="0" xfId="0" applyFont="1" applyFill="1" applyAlignment="1"/>
    <xf numFmtId="0" fontId="1" fillId="12" borderId="0" xfId="0" applyFont="1" applyFill="1" applyAlignment="1">
      <alignment wrapText="1"/>
    </xf>
    <xf numFmtId="0" fontId="1" fillId="13" borderId="0" xfId="0" applyFont="1" applyFill="1" applyAlignment="1">
      <alignment wrapText="1"/>
    </xf>
    <xf numFmtId="0" fontId="1" fillId="13" borderId="0" xfId="0" applyFont="1" applyFill="1"/>
    <xf numFmtId="0" fontId="4" fillId="14" borderId="0" xfId="0" applyFont="1" applyFill="1" applyAlignment="1">
      <alignment horizontal="center"/>
    </xf>
    <xf numFmtId="0" fontId="2" fillId="0" borderId="0" xfId="0" applyFont="1" applyAlignment="1"/>
    <xf numFmtId="0" fontId="4" fillId="0" borderId="0" xfId="0" applyFont="1" applyAlignment="1"/>
    <xf numFmtId="0" fontId="1" fillId="0" borderId="0" xfId="0" applyFont="1"/>
    <xf numFmtId="0" fontId="4" fillId="0" borderId="3" xfId="0" applyFont="1" applyBorder="1" applyAlignment="1"/>
    <xf numFmtId="0" fontId="1" fillId="0" borderId="3" xfId="0" applyFont="1" applyBorder="1" applyAlignment="1"/>
    <xf numFmtId="0" fontId="1" fillId="0" borderId="3" xfId="0" applyFont="1" applyBorder="1"/>
    <xf numFmtId="10" fontId="1" fillId="0" borderId="3" xfId="0" applyNumberFormat="1" applyFont="1" applyBorder="1"/>
    <xf numFmtId="0" fontId="2" fillId="9" borderId="0" xfId="0" applyFont="1" applyFill="1" applyAlignment="1"/>
    <xf numFmtId="0" fontId="4" fillId="15" borderId="3" xfId="0" applyFont="1" applyFill="1" applyBorder="1" applyAlignment="1"/>
    <xf numFmtId="0" fontId="5" fillId="0" borderId="3" xfId="0" applyFont="1" applyBorder="1" applyAlignment="1"/>
    <xf numFmtId="0" fontId="2" fillId="0" borderId="3" xfId="0" applyFont="1" applyBorder="1" applyAlignment="1"/>
    <xf numFmtId="0" fontId="4" fillId="10" borderId="0" xfId="0" applyFont="1" applyFill="1" applyAlignment="1"/>
    <xf numFmtId="0" fontId="5" fillId="9" borderId="0" xfId="0" applyFont="1" applyFill="1" applyAlignment="1"/>
    <xf numFmtId="0" fontId="2" fillId="9" borderId="0" xfId="0" applyFont="1" applyFill="1" applyAlignment="1"/>
    <xf numFmtId="0" fontId="5" fillId="9" borderId="0" xfId="0" applyFont="1" applyFill="1" applyAlignment="1"/>
    <xf numFmtId="167" fontId="1" fillId="9" borderId="0" xfId="0" applyNumberFormat="1" applyFont="1" applyFill="1" applyAlignment="1"/>
    <xf numFmtId="0" fontId="1" fillId="0" borderId="0" xfId="0" applyFont="1" applyAlignment="1"/>
    <xf numFmtId="0" fontId="1" fillId="9" borderId="0" xfId="0" applyFont="1" applyFill="1" applyAlignment="1"/>
    <xf numFmtId="0" fontId="1" fillId="14" borderId="0" xfId="0" applyFont="1" applyFill="1"/>
    <xf numFmtId="0" fontId="1" fillId="0" borderId="0" xfId="0" applyFont="1"/>
    <xf numFmtId="0" fontId="6" fillId="14" borderId="0" xfId="0" applyFont="1" applyFill="1"/>
    <xf numFmtId="0" fontId="7" fillId="0" borderId="0" xfId="0" applyFont="1"/>
    <xf numFmtId="0" fontId="1" fillId="0" borderId="3" xfId="0" applyFont="1" applyBorder="1" applyAlignment="1"/>
    <xf numFmtId="0" fontId="1" fillId="0" borderId="3" xfId="0" applyFont="1" applyBorder="1"/>
    <xf numFmtId="0" fontId="5" fillId="0" borderId="0" xfId="0" applyFont="1"/>
    <xf numFmtId="0" fontId="4" fillId="16" borderId="0" xfId="0" applyFont="1" applyFill="1" applyAlignment="1"/>
    <xf numFmtId="0" fontId="4" fillId="16" borderId="0" xfId="0" applyFont="1" applyFill="1"/>
    <xf numFmtId="0" fontId="0" fillId="0" borderId="4" xfId="0" applyFont="1" applyBorder="1" applyAlignment="1"/>
    <xf numFmtId="0" fontId="0" fillId="0" borderId="4" xfId="0" pivotButton="1" applyFont="1" applyBorder="1" applyAlignment="1"/>
    <xf numFmtId="0" fontId="0" fillId="0" borderId="5" xfId="0" pivotButton="1"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4" xfId="0" applyNumberFormat="1" applyFont="1" applyBorder="1" applyAlignment="1"/>
    <xf numFmtId="0" fontId="0" fillId="0" borderId="9" xfId="0" applyNumberFormat="1" applyFont="1" applyBorder="1" applyAlignment="1"/>
    <xf numFmtId="0" fontId="0" fillId="0" borderId="8" xfId="0" applyNumberFormat="1" applyFont="1" applyBorder="1" applyAlignment="1"/>
    <xf numFmtId="0" fontId="0" fillId="0" borderId="11" xfId="0" applyFont="1" applyBorder="1" applyAlignment="1"/>
    <xf numFmtId="0" fontId="0" fillId="0" borderId="11" xfId="0" applyNumberFormat="1" applyFont="1" applyBorder="1" applyAlignment="1"/>
    <xf numFmtId="0" fontId="0" fillId="0" borderId="0" xfId="0" applyNumberFormat="1" applyFont="1" applyAlignment="1"/>
    <xf numFmtId="0" fontId="0" fillId="0" borderId="12"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14" xfId="0" applyNumberFormat="1" applyFont="1" applyBorder="1" applyAlignment="1"/>
    <xf numFmtId="0" fontId="0" fillId="0" borderId="15" xfId="0" applyNumberFormat="1" applyFont="1" applyBorder="1" applyAlignment="1"/>
    <xf numFmtId="0" fontId="0" fillId="0" borderId="15" xfId="0" pivotButton="1" applyFont="1" applyBorder="1" applyAlignment="1"/>
    <xf numFmtId="0" fontId="0" fillId="0" borderId="15" xfId="0" applyFont="1" applyBorder="1" applyAlignment="1">
      <alignment horizontal="left"/>
    </xf>
    <xf numFmtId="0" fontId="0" fillId="0" borderId="15" xfId="0" applyFont="1" applyBorder="1" applyAlignment="1"/>
  </cellXfs>
  <cellStyles count="1">
    <cellStyle name="Normal" xfId="0" builtinId="0"/>
  </cellStyles>
  <dxfs count="11">
    <dxf>
      <fill>
        <patternFill patternType="solid">
          <fgColor rgb="FFFFFFFF"/>
          <bgColor rgb="FFFFFFFF"/>
        </patternFill>
      </fill>
    </dxf>
    <dxf>
      <fill>
        <patternFill patternType="solid">
          <fgColor rgb="FFE8F0FE"/>
          <bgColor rgb="FFE8F0FE"/>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4">
    <tableStyle name="Progress Dashboard-style" pivot="0" count="3" xr9:uid="{00000000-0011-0000-FFFF-FFFF00000000}">
      <tableStyleElement type="headerRow" dxfId="10"/>
      <tableStyleElement type="firstRowStripe" dxfId="9"/>
      <tableStyleElement type="secondRowStripe" dxfId="8"/>
    </tableStyle>
    <tableStyle name="Progress Dashboard-style 2" pivot="0" count="3" xr9:uid="{00000000-0011-0000-FFFF-FFFF01000000}">
      <tableStyleElement type="headerRow" dxfId="7"/>
      <tableStyleElement type="firstRowStripe" dxfId="6"/>
      <tableStyleElement type="secondRowStripe" dxfId="5"/>
    </tableStyle>
    <tableStyle name="Progress Dashboard-style 3" pivot="0" count="3" xr9:uid="{00000000-0011-0000-FFFF-FFFF02000000}">
      <tableStyleElement type="headerRow" dxfId="4"/>
      <tableStyleElement type="firstRowStripe" dxfId="3"/>
      <tableStyleElement type="secondRowStripe" dxfId="2"/>
    </tableStyle>
    <tableStyle name="Progress Dashboard-style 4" pivot="0" count="2" xr9:uid="{00000000-0011-0000-FFFF-FFFF03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4.9489284206081161E-2"/>
          <c:y val="6.6736401673640186E-2"/>
          <c:w val="0.92728436444256745"/>
          <c:h val="0.8205020920502093"/>
        </c:manualLayout>
      </c:layout>
      <c:barChart>
        <c:barDir val="col"/>
        <c:grouping val="clustered"/>
        <c:varyColors val="1"/>
        <c:ser>
          <c:idx val="0"/>
          <c:order val="0"/>
          <c:tx>
            <c:strRef>
              <c:f>'2021 Sample Size Pivot Table'!$B$1:$B$2</c:f>
              <c:strCache>
                <c:ptCount val="2"/>
                <c:pt idx="0">
                  <c:v>Species</c:v>
                </c:pt>
                <c:pt idx="1">
                  <c:v>BOBO</c:v>
                </c:pt>
              </c:strCache>
            </c:strRef>
          </c:tx>
          <c:spPr>
            <a:solidFill>
              <a:srgbClr val="1A9988"/>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Table'!$B$3:$B$4</c:f>
              <c:numCache>
                <c:formatCode>General</c:formatCode>
                <c:ptCount val="2"/>
                <c:pt idx="0">
                  <c:v>4</c:v>
                </c:pt>
                <c:pt idx="1">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90A-1A4C-AD44-102845A17121}"/>
            </c:ext>
          </c:extLst>
        </c:ser>
        <c:ser>
          <c:idx val="1"/>
          <c:order val="1"/>
          <c:tx>
            <c:strRef>
              <c:f>'2021 Sample Size Pivot Table'!$C$1:$C$2</c:f>
              <c:strCache>
                <c:ptCount val="2"/>
                <c:pt idx="0">
                  <c:v>Species</c:v>
                </c:pt>
                <c:pt idx="1">
                  <c:v>BRTH</c:v>
                </c:pt>
              </c:strCache>
            </c:strRef>
          </c:tx>
          <c:spPr>
            <a:solidFill>
              <a:srgbClr val="2D729D"/>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Table'!$C$3:$C$4</c:f>
              <c:numCache>
                <c:formatCode>General</c:formatCode>
                <c:ptCount val="2"/>
                <c:pt idx="0">
                  <c:v>2</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90A-1A4C-AD44-102845A17121}"/>
            </c:ext>
          </c:extLst>
        </c:ser>
        <c:ser>
          <c:idx val="2"/>
          <c:order val="2"/>
          <c:tx>
            <c:strRef>
              <c:f>'2021 Sample Size Pivot Table'!$D$1:$D$2</c:f>
              <c:strCache>
                <c:ptCount val="2"/>
                <c:pt idx="0">
                  <c:v>Species</c:v>
                </c:pt>
                <c:pt idx="1">
                  <c:v>COGR</c:v>
                </c:pt>
              </c:strCache>
            </c:strRef>
          </c:tx>
          <c:spPr>
            <a:solidFill>
              <a:srgbClr val="1F3E78"/>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Table'!$D$3:$D$4</c:f>
              <c:numCache>
                <c:formatCode>General</c:formatCode>
                <c:ptCount val="2"/>
                <c:pt idx="0">
                  <c:v>2</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90A-1A4C-AD44-102845A17121}"/>
            </c:ext>
          </c:extLst>
        </c:ser>
        <c:ser>
          <c:idx val="3"/>
          <c:order val="3"/>
          <c:tx>
            <c:strRef>
              <c:f>'2021 Sample Size Pivot Table'!$E$1:$E$2</c:f>
              <c:strCache>
                <c:ptCount val="2"/>
                <c:pt idx="0">
                  <c:v>Species</c:v>
                </c:pt>
                <c:pt idx="1">
                  <c:v>DICK</c:v>
                </c:pt>
              </c:strCache>
            </c:strRef>
          </c:tx>
          <c:spPr>
            <a:solidFill>
              <a:srgbClr val="EB5600"/>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Table'!$E$3:$E$4</c:f>
              <c:numCache>
                <c:formatCode>General</c:formatCode>
                <c:ptCount val="2"/>
                <c:pt idx="0">
                  <c:v>25</c:v>
                </c:pt>
                <c:pt idx="1">
                  <c:v>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90A-1A4C-AD44-102845A17121}"/>
            </c:ext>
          </c:extLst>
        </c:ser>
        <c:ser>
          <c:idx val="4"/>
          <c:order val="4"/>
          <c:tx>
            <c:strRef>
              <c:f>'2021 Sample Size Pivot Table'!$F$1:$F$2</c:f>
              <c:strCache>
                <c:ptCount val="2"/>
                <c:pt idx="0">
                  <c:v>Species</c:v>
                </c:pt>
                <c:pt idx="1">
                  <c:v>EAKI</c:v>
                </c:pt>
              </c:strCache>
            </c:strRef>
          </c:tx>
          <c:spPr>
            <a:solidFill>
              <a:srgbClr val="FF99AC"/>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Table'!$F$3:$F$4</c:f>
              <c:numCache>
                <c:formatCode>General</c:formatCode>
                <c:ptCount val="2"/>
                <c:pt idx="0">
                  <c:v>4</c:v>
                </c:pt>
                <c:pt idx="1">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890A-1A4C-AD44-102845A17121}"/>
            </c:ext>
          </c:extLst>
        </c:ser>
        <c:ser>
          <c:idx val="5"/>
          <c:order val="5"/>
          <c:tx>
            <c:strRef>
              <c:f>'2021 Sample Size Pivot Table'!$G$1:$G$2</c:f>
              <c:strCache>
                <c:ptCount val="2"/>
                <c:pt idx="0">
                  <c:v>Species</c:v>
                </c:pt>
                <c:pt idx="1">
                  <c:v>EAME</c:v>
                </c:pt>
              </c:strCache>
            </c:strRef>
          </c:tx>
          <c:spPr>
            <a:solidFill>
              <a:srgbClr val="274E13"/>
            </a:solidFill>
            <a:ln cmpd="sng">
              <a:solidFill>
                <a:srgbClr val="000000"/>
              </a:solidFill>
            </a:ln>
          </c:spPr>
          <c:invertIfNegative val="1"/>
          <c:dLbls>
            <c:spPr>
              <a:noFill/>
              <a:ln>
                <a:noFill/>
              </a:ln>
              <a:effectLst/>
            </c:spPr>
            <c:txPr>
              <a:bodyPr/>
              <a:lstStyle/>
              <a:p>
                <a:pPr lvl="0">
                  <a:defRPr sz="1600">
                    <a:solidFill>
                      <a:srgbClr val="274E13"/>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Table'!$G$3:$G$4</c:f>
              <c:numCache>
                <c:formatCode>General</c:formatCode>
                <c:ptCount val="2"/>
                <c:pt idx="0">
                  <c:v>3</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890A-1A4C-AD44-102845A17121}"/>
            </c:ext>
          </c:extLst>
        </c:ser>
        <c:ser>
          <c:idx val="6"/>
          <c:order val="6"/>
          <c:tx>
            <c:strRef>
              <c:f>'2021 Sample Size Pivot Table'!$H$1:$H$2</c:f>
              <c:strCache>
                <c:ptCount val="2"/>
                <c:pt idx="0">
                  <c:v>Species</c:v>
                </c:pt>
                <c:pt idx="1">
                  <c:v>FISP</c:v>
                </c:pt>
              </c:strCache>
            </c:strRef>
          </c:tx>
          <c:spPr>
            <a:solidFill>
              <a:srgbClr val="BF9000"/>
            </a:solidFill>
            <a:ln cmpd="sng">
              <a:solidFill>
                <a:srgbClr val="000000"/>
              </a:solidFill>
            </a:ln>
          </c:spPr>
          <c:invertIfNegative val="1"/>
          <c:dLbls>
            <c:spPr>
              <a:noFill/>
              <a:ln>
                <a:noFill/>
              </a:ln>
              <a:effectLst/>
            </c:spPr>
            <c:txPr>
              <a:bodyPr/>
              <a:lstStyle/>
              <a:p>
                <a:pPr lvl="0">
                  <a:defRPr sz="1600">
                    <a:solidFill>
                      <a:srgbClr val="7F6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Table'!$H$3:$H$4</c:f>
              <c:numCache>
                <c:formatCode>General</c:formatCode>
                <c:ptCount val="2"/>
                <c:pt idx="0">
                  <c:v>4</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890A-1A4C-AD44-102845A17121}"/>
            </c:ext>
          </c:extLst>
        </c:ser>
        <c:ser>
          <c:idx val="7"/>
          <c:order val="7"/>
          <c:tx>
            <c:strRef>
              <c:f>'2021 Sample Size Pivot Table'!$I$1:$I$2</c:f>
              <c:strCache>
                <c:ptCount val="2"/>
                <c:pt idx="0">
                  <c:v>Species</c:v>
                </c:pt>
                <c:pt idx="1">
                  <c:v>GRCA</c:v>
                </c:pt>
              </c:strCache>
            </c:strRef>
          </c:tx>
          <c:spPr>
            <a:solidFill>
              <a:srgbClr val="87BBDC"/>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Table'!$I$3:$I$4</c:f>
              <c:numCache>
                <c:formatCode>General</c:formatCode>
                <c:ptCount val="2"/>
                <c:pt idx="0">
                  <c:v>2</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890A-1A4C-AD44-102845A17121}"/>
            </c:ext>
          </c:extLst>
        </c:ser>
        <c:ser>
          <c:idx val="8"/>
          <c:order val="8"/>
          <c:tx>
            <c:strRef>
              <c:f>'2021 Sample Size Pivot Table'!$J$1:$J$2</c:f>
              <c:strCache>
                <c:ptCount val="2"/>
                <c:pt idx="0">
                  <c:v>Species</c:v>
                </c:pt>
                <c:pt idx="1">
                  <c:v>GRSP</c:v>
                </c:pt>
              </c:strCache>
            </c:strRef>
          </c:tx>
          <c:spPr>
            <a:solidFill>
              <a:srgbClr val="9900FF"/>
            </a:solidFill>
            <a:ln cmpd="sng">
              <a:solidFill>
                <a:srgbClr val="000000"/>
              </a:solidFill>
            </a:ln>
          </c:spPr>
          <c:invertIfNegative val="1"/>
          <c:dLbls>
            <c:spPr>
              <a:noFill/>
              <a:ln>
                <a:noFill/>
              </a:ln>
              <a:effectLst/>
            </c:spPr>
            <c:txPr>
              <a:bodyPr/>
              <a:lstStyle/>
              <a:p>
                <a:pPr lvl="0">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Table'!$J$3:$J$4</c:f>
              <c:numCache>
                <c:formatCode>General</c:formatCode>
                <c:ptCount val="2"/>
                <c:pt idx="0">
                  <c:v>7</c:v>
                </c:pt>
                <c:pt idx="1">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890A-1A4C-AD44-102845A17121}"/>
            </c:ext>
          </c:extLst>
        </c:ser>
        <c:ser>
          <c:idx val="9"/>
          <c:order val="9"/>
          <c:tx>
            <c:strRef>
              <c:f>'2021 Sample Size Pivot Table'!$A$1:$A$2</c:f>
              <c:strCache>
                <c:ptCount val="2"/>
                <c:pt idx="1">
                  <c:v>Values</c:v>
                </c:pt>
              </c:strCache>
            </c:strRef>
          </c:tx>
          <c:spPr>
            <a:solidFill>
              <a:srgbClr val="FFB285"/>
            </a:solidFill>
            <a:ln cmpd="sng">
              <a:solidFill>
                <a:srgbClr val="000000"/>
              </a:solidFill>
            </a:ln>
          </c:spPr>
          <c:invertIfNegative val="1"/>
          <c:dPt>
            <c:idx val="1"/>
            <c:invertIfNegative val="1"/>
            <c:bubble3D val="0"/>
            <c:extLst>
              <c:ext xmlns:c16="http://schemas.microsoft.com/office/drawing/2014/chart" uri="{C3380CC4-5D6E-409C-BE32-E72D297353CC}">
                <c16:uniqueId val="{00000009-890A-1A4C-AD44-102845A17121}"/>
              </c:ext>
            </c:extLst>
          </c:dPt>
          <c:dLbls>
            <c:spPr>
              <a:noFill/>
              <a:ln>
                <a:noFill/>
              </a:ln>
              <a:effectLst/>
            </c:spPr>
            <c:txPr>
              <a:bodyPr/>
              <a:lstStyle/>
              <a:p>
                <a:pPr lvl="0">
                  <a:defRPr sz="1600">
                    <a:solidFill>
                      <a:srgbClr val="FF99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'2021 Sample Size Pivot Table'!$A$3:$A$4</c:f>
              <c:strCache>
                <c:ptCount val="2"/>
                <c:pt idx="0">
                  <c:v>Filming Sessions by Species</c:v>
                </c:pt>
                <c:pt idx="1">
                  <c:v>UniqueNests Filmed</c:v>
                </c:pt>
              </c:strCache>
            </c:strRef>
          </c:cat>
          <c:val>
            <c:numRef>
              <c:f>'2021 Sample Size Pivot Table'!$A$3:$A$4</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890A-1A4C-AD44-102845A17121}"/>
            </c:ext>
          </c:extLst>
        </c:ser>
        <c:ser>
          <c:idx val="10"/>
          <c:order val="10"/>
          <c:tx>
            <c:strRef>
              <c:f>'2021 Sample Size Pivot Table'!$K$1:$K$2</c:f>
              <c:strCache>
                <c:ptCount val="2"/>
                <c:pt idx="0">
                  <c:v>Species</c:v>
                </c:pt>
                <c:pt idx="1">
                  <c:v>RWBL</c:v>
                </c:pt>
              </c:strCache>
            </c:strRef>
          </c:tx>
          <c:invertIfNegative val="1"/>
          <c:cat>
            <c:strRef>
              <c:f>'2021 Sample Size Pivot Table'!$A$3:$A$4</c:f>
              <c:strCache>
                <c:ptCount val="2"/>
                <c:pt idx="0">
                  <c:v>Filming Sessions by Species</c:v>
                </c:pt>
                <c:pt idx="1">
                  <c:v>UniqueNests Filmed</c:v>
                </c:pt>
              </c:strCache>
            </c:strRef>
          </c:cat>
          <c:val>
            <c:numRef>
              <c:f>'2021 Sample Size Pivot Table'!$K$3:$K$4</c:f>
              <c:numCache>
                <c:formatCode>General</c:formatCode>
                <c:ptCount val="2"/>
                <c:pt idx="0">
                  <c:v>34</c:v>
                </c:pt>
                <c:pt idx="1">
                  <c:v>24</c:v>
                </c:pt>
              </c:numCache>
            </c:numRef>
          </c:val>
          <c:extLst>
            <c:ext xmlns:c16="http://schemas.microsoft.com/office/drawing/2014/chart" uri="{C3380CC4-5D6E-409C-BE32-E72D297353CC}">
              <c16:uniqueId val="{0000000B-890A-1A4C-AD44-102845A17121}"/>
            </c:ext>
          </c:extLst>
        </c:ser>
        <c:dLbls>
          <c:showLegendKey val="0"/>
          <c:showVal val="0"/>
          <c:showCatName val="0"/>
          <c:showSerName val="0"/>
          <c:showPercent val="0"/>
          <c:showBubbleSize val="0"/>
        </c:dLbls>
        <c:gapWidth val="150"/>
        <c:axId val="909117919"/>
        <c:axId val="294723653"/>
      </c:barChart>
      <c:catAx>
        <c:axId val="909117919"/>
        <c:scaling>
          <c:orientation val="minMax"/>
        </c:scaling>
        <c:delete val="0"/>
        <c:axPos val="b"/>
        <c:title>
          <c:tx>
            <c:rich>
              <a:bodyPr/>
              <a:lstStyle/>
              <a:p>
                <a:pPr lvl="0">
                  <a:defRPr b="0">
                    <a:solidFill>
                      <a:srgbClr val="1A1A1A"/>
                    </a:solidFill>
                    <a:latin typeface="+mn-lt"/>
                  </a:defRPr>
                </a:pPr>
                <a:endParaRPr/>
              </a:p>
            </c:rich>
          </c:tx>
          <c:overlay val="0"/>
        </c:title>
        <c:numFmt formatCode="General" sourceLinked="1"/>
        <c:majorTickMark val="cross"/>
        <c:minorTickMark val="none"/>
        <c:tickLblPos val="nextTo"/>
        <c:txPr>
          <a:bodyPr/>
          <a:lstStyle/>
          <a:p>
            <a:pPr lvl="0">
              <a:defRPr sz="1600" b="0">
                <a:solidFill>
                  <a:srgbClr val="1A1A1A"/>
                </a:solidFill>
                <a:latin typeface="+mn-lt"/>
              </a:defRPr>
            </a:pPr>
            <a:endParaRPr lang="en-US"/>
          </a:p>
        </c:txPr>
        <c:crossAx val="294723653"/>
        <c:crosses val="autoZero"/>
        <c:auto val="1"/>
        <c:lblAlgn val="ctr"/>
        <c:lblOffset val="100"/>
        <c:noMultiLvlLbl val="1"/>
      </c:catAx>
      <c:valAx>
        <c:axId val="294723653"/>
        <c:scaling>
          <c:orientation val="minMax"/>
          <c:max val="45"/>
        </c:scaling>
        <c:delete val="0"/>
        <c:axPos val="l"/>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spPr>
          <a:ln>
            <a:solidFill/>
          </a:ln>
        </c:spPr>
        <c:txPr>
          <a:bodyPr/>
          <a:lstStyle/>
          <a:p>
            <a:pPr lvl="0">
              <a:defRPr sz="1600" b="0">
                <a:solidFill>
                  <a:srgbClr val="1A1A1A"/>
                </a:solidFill>
                <a:latin typeface="+mn-lt"/>
              </a:defRPr>
            </a:pPr>
            <a:endParaRPr lang="en-US"/>
          </a:p>
        </c:txPr>
        <c:crossAx val="909117919"/>
        <c:crosses val="autoZero"/>
        <c:crossBetween val="between"/>
      </c:valAx>
    </c:plotArea>
    <c:legend>
      <c:legendPos val="r"/>
      <c:layout>
        <c:manualLayout>
          <c:xMode val="edge"/>
          <c:yMode val="edge"/>
          <c:x val="9.3317522226787117E-2"/>
          <c:y val="7.0920502092050225E-2"/>
        </c:manualLayout>
      </c:layout>
      <c:overlay val="0"/>
      <c:txPr>
        <a:bodyPr/>
        <a:lstStyle/>
        <a:p>
          <a:pPr lvl="0">
            <a:defRPr sz="1800" b="0">
              <a:solidFill>
                <a:srgbClr val="313131"/>
              </a:solidFill>
              <a:latin typeface="Arial"/>
            </a:defRPr>
          </a:pPr>
          <a:endParaRPr lang="en-US"/>
        </a:p>
      </c:txPr>
    </c:legend>
    <c:plotVisOnly val="1"/>
    <c:dispBlanksAs val="zero"/>
    <c:showDLblsOverMax val="1"/>
  </c:chart>
  <c:spPr>
    <a:solidFill>
      <a:srgbClr val="EFEFE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47625</xdr:rowOff>
    </xdr:from>
    <xdr:ext cx="10487025" cy="4591050"/>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aime Jo Coon" refreshedDate="44662.864744212966" refreshedVersion="7" recordCount="302" xr:uid="{00000000-000A-0000-FFFF-FFFF00000000}">
  <cacheSource type="worksheet">
    <worksheetSource ref="A1:K303" sheet="Nest Sample Tracking"/>
  </cacheSource>
  <cacheFields count="25">
    <cacheField name="Nest ID" numFmtId="0">
      <sharedItems containsBlank="1"/>
    </cacheField>
    <cacheField name="Filming session" numFmtId="0">
      <sharedItems containsDate="1" containsBlank="1" containsMixedTypes="1" minDate="2015-06-20T00:00:00" maxDate="3026-07-26T00:00:00"/>
    </cacheField>
    <cacheField name="Nest ID (Session)" numFmtId="0">
      <sharedItems containsBlank="1"/>
    </cacheField>
    <cacheField name="Species" numFmtId="0">
      <sharedItems containsBlank="1" count="12">
        <s v="COGR"/>
        <s v="EAKI"/>
        <s v="EAME"/>
        <s v="GRSP"/>
        <s v="FISP"/>
        <s v="BOBO"/>
        <s v="RWBL"/>
        <s v="DICK"/>
        <s v="GRCA"/>
        <s v="BRTH"/>
        <s v="DICK "/>
        <m/>
      </sharedItems>
    </cacheField>
    <cacheField name="Year" numFmtId="0">
      <sharedItems containsString="0" containsBlank="1" containsNumber="1" containsInteger="1" minValue="2015" maxValue="2021" count="4">
        <n v="2021"/>
        <n v="2016"/>
        <n v="2015"/>
        <m/>
      </sharedItems>
    </cacheField>
    <cacheField name="# 20 minClips?" numFmtId="0">
      <sharedItems containsString="0" containsBlank="1" containsNumber="1" containsInteger="1" minValue="1" maxValue="28"/>
    </cacheField>
    <cacheField name="# min recorded" numFmtId="0">
      <sharedItems containsNonDate="0" containsDate="1" containsString="0" containsBlank="1" minDate="1899-12-30T04:05:35" maxDate="1899-12-30T04:05:35"/>
    </cacheField>
    <cacheField name="Reviewer initials" numFmtId="0">
      <sharedItems containsBlank="1"/>
    </cacheField>
    <cacheField name="Raw File Storage?" numFmtId="0">
      <sharedItems containsBlank="1"/>
    </cacheField>
    <cacheField name="What hard drive are the clipped files on?" numFmtId="0">
      <sharedItems containsBlank="1"/>
    </cacheField>
    <cacheField name="Raw Files On Box" numFmtId="0">
      <sharedItems containsBlank="1"/>
    </cacheField>
    <cacheField name="Clipped Files on Box" numFmtId="0">
      <sharedItems containsBlank="1"/>
    </cacheField>
    <cacheField name="# Hosts?" numFmtId="0">
      <sharedItems containsBlank="1" containsMixedTypes="1" containsNumber="1" containsInteger="1" minValue="0" maxValue="6"/>
    </cacheField>
    <cacheField name="# BHCO?" numFmtId="0">
      <sharedItems containsString="0" containsBlank="1" containsNumber="1" containsInteger="1" minValue="0" maxValue="4"/>
    </cacheField>
    <cacheField name="Nestling_Age_Days" numFmtId="0">
      <sharedItems containsDate="1" containsBlank="1" containsMixedTypes="1" minDate="1899-12-31T04:09:03" maxDate="1899-12-31T00:35:04"/>
    </cacheField>
    <cacheField name="Append + Clip" numFmtId="0">
      <sharedItems containsBlank="1" containsMixedTypes="1" containsNumber="1" containsInteger="1" minValue="1" maxValue="1"/>
    </cacheField>
    <cacheField name="General behavior" numFmtId="0">
      <sharedItems containsBlank="1" containsMixedTypes="1" containsNumber="1" containsInteger="1" minValue="1" maxValue="1"/>
    </cacheField>
    <cacheField name="Dipping" numFmtId="0">
      <sharedItems containsBlank="1" containsMixedTypes="1" containsNumber="1" containsInteger="1" minValue="0" maxValue="1"/>
    </cacheField>
    <cacheField name="Where you left off last time" numFmtId="0">
      <sharedItems containsBlank="1"/>
    </cacheField>
    <cacheField name="Parents return?" numFmtId="0">
      <sharedItems containsBlank="1" containsMixedTypes="1" containsNumber="1" minValue="0" maxValue="1"/>
    </cacheField>
    <cacheField name="Can see dipping/begging" numFmtId="0">
      <sharedItems containsBlank="1" containsMixedTypes="1" containsNumber="1" minValue="0" maxValue="1"/>
    </cacheField>
    <cacheField name="Priority" numFmtId="0">
      <sharedItems containsBlank="1" count="5">
        <s v="High priority"/>
        <s v="Low priority"/>
        <s v="Medium priority"/>
        <s v="Do not use"/>
        <m/>
      </sharedItems>
    </cacheField>
    <cacheField name="Done" numFmtId="0">
      <sharedItems containsString="0" containsBlank="1" containsNumber="1" containsInteger="1" minValue="1" maxValue="1" count="2">
        <n v="1"/>
        <m/>
      </sharedItems>
    </cacheField>
    <cacheField name="Data Collection Category" numFmtId="0">
      <sharedItems containsBlank="1" count="5">
        <s v="Full data collection"/>
        <s v="Dipping 1/0"/>
        <s v="Dipping 1/0, provisioning"/>
        <s v="Do not use"/>
        <m/>
      </sharedItems>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
  <r>
    <s v="235 COGR 1 21"/>
    <d v="2021-06-15T00:00:00"/>
    <s v="235 COGR 1 21 (1)"/>
    <x v="0"/>
    <x v="0"/>
    <n v="15"/>
    <m/>
    <s v="ESK, MFM"/>
    <s v="WPT/JJC Pt 1"/>
    <s v="ESK"/>
    <s v="Yes"/>
    <m/>
    <n v="3"/>
    <n v="0"/>
    <n v="6"/>
    <n v="1"/>
    <n v="1"/>
    <n v="1"/>
    <s v="Done!"/>
    <m/>
    <m/>
    <x v="0"/>
    <x v="0"/>
    <x v="0"/>
    <s v="recorded unknown behavior beginning of clip 8, but nothing else in that clip"/>
  </r>
  <r>
    <s v="235 COGR 1 21"/>
    <d v="2021-06-18T00:00:00"/>
    <s v="235 COGR 1 21 (2)"/>
    <x v="0"/>
    <x v="0"/>
    <n v="4"/>
    <m/>
    <m/>
    <s v="WPT/JJC Pt 1"/>
    <m/>
    <s v="Yes"/>
    <m/>
    <m/>
    <m/>
    <m/>
    <m/>
    <m/>
    <m/>
    <m/>
    <m/>
    <m/>
    <x v="1"/>
    <x v="1"/>
    <x v="1"/>
    <m/>
  </r>
  <r>
    <s v="235 EAKI 1 21"/>
    <d v="2021-06-18T00:00:00"/>
    <s v="235 EAKI 1 21 (1)"/>
    <x v="1"/>
    <x v="0"/>
    <n v="3"/>
    <m/>
    <s v="ESK"/>
    <s v="WPT/JJC Pt 1"/>
    <s v="ESK"/>
    <s v="Yes"/>
    <m/>
    <n v="3"/>
    <n v="0"/>
    <n v="5"/>
    <n v="1"/>
    <n v="1"/>
    <n v="1"/>
    <s v="Done!"/>
    <n v="1"/>
    <n v="1"/>
    <x v="0"/>
    <x v="0"/>
    <x v="0"/>
    <m/>
  </r>
  <r>
    <s v="235 EAKI 1 21"/>
    <d v="2021-06-19T00:00:00"/>
    <s v="235 EAKI 1 21 (2)"/>
    <x v="1"/>
    <x v="0"/>
    <n v="9"/>
    <m/>
    <m/>
    <s v="WPT/JJC Pt 1"/>
    <m/>
    <s v="Yes"/>
    <m/>
    <m/>
    <m/>
    <n v="6"/>
    <m/>
    <m/>
    <m/>
    <m/>
    <n v="1"/>
    <n v="1"/>
    <x v="2"/>
    <x v="1"/>
    <x v="2"/>
    <m/>
  </r>
  <r>
    <s v="235 EAME 1 21"/>
    <d v="2021-06-15T00:00:00"/>
    <s v="235 EAME 1 21 (1)"/>
    <x v="2"/>
    <x v="0"/>
    <n v="16"/>
    <m/>
    <m/>
    <s v="WPT/JJC Pt 1"/>
    <m/>
    <s v="Yes"/>
    <m/>
    <m/>
    <m/>
    <m/>
    <m/>
    <m/>
    <m/>
    <m/>
    <n v="1"/>
    <n v="1"/>
    <x v="0"/>
    <x v="1"/>
    <x v="2"/>
    <s v="Clip 2"/>
  </r>
  <r>
    <s v="235 GRSP 2 21"/>
    <d v="2021-06-12T00:00:00"/>
    <s v="235 GRSP 2 21 (1)"/>
    <x v="3"/>
    <x v="0"/>
    <n v="16"/>
    <m/>
    <s v="CER"/>
    <s v="WPT/JJC Pt 1"/>
    <m/>
    <s v="Yes"/>
    <m/>
    <n v="0"/>
    <n v="3"/>
    <m/>
    <n v="1"/>
    <s v="In progress"/>
    <s v="In progress"/>
    <s v="clip 13"/>
    <n v="1"/>
    <n v="1"/>
    <x v="0"/>
    <x v="1"/>
    <x v="2"/>
    <s v="birds heavily thermoregulating"/>
  </r>
  <r>
    <s v="235 GRSP 2 21"/>
    <d v="2021-06-14T00:00:00"/>
    <s v="235 GRSP 2 21 (2)"/>
    <x v="3"/>
    <x v="0"/>
    <n v="24"/>
    <m/>
    <m/>
    <s v="WPT/JJC Pt 1"/>
    <m/>
    <s v="Yes"/>
    <m/>
    <m/>
    <m/>
    <m/>
    <m/>
    <m/>
    <m/>
    <m/>
    <n v="1"/>
    <n v="1"/>
    <x v="2"/>
    <x v="1"/>
    <x v="2"/>
    <m/>
  </r>
  <r>
    <s v="235 GRSP 3 21"/>
    <d v="2021-06-10T00:00:00"/>
    <s v="235 GRSP 3 21 (1)"/>
    <x v="3"/>
    <x v="0"/>
    <n v="18"/>
    <m/>
    <s v="TEC, HKG"/>
    <s v="WPT/JJC Pt 1"/>
    <m/>
    <s v="Yes"/>
    <m/>
    <n v="5"/>
    <n v="0"/>
    <n v="6"/>
    <n v="1"/>
    <n v="1"/>
    <n v="1"/>
    <s v="Done!"/>
    <m/>
    <m/>
    <x v="0"/>
    <x v="0"/>
    <x v="0"/>
    <s v="Clip 8 21 minutes long so we added 1 minute to every time after that"/>
  </r>
  <r>
    <s v="235 GRSP 3 21"/>
    <d v="2021-06-11T00:00:00"/>
    <s v="235 GRSP 3 21 (2)"/>
    <x v="3"/>
    <x v="0"/>
    <n v="18"/>
    <m/>
    <m/>
    <s v="WPT/JJC Pt 1"/>
    <m/>
    <s v="Yes"/>
    <m/>
    <m/>
    <m/>
    <n v="7"/>
    <m/>
    <m/>
    <m/>
    <m/>
    <n v="1"/>
    <n v="1"/>
    <x v="2"/>
    <x v="1"/>
    <x v="2"/>
    <m/>
  </r>
  <r>
    <s v="BSH FISP 1 21"/>
    <d v="2021-06-04T00:00:00"/>
    <s v="BSH FISP 1 21 (1)"/>
    <x v="4"/>
    <x v="0"/>
    <n v="18"/>
    <m/>
    <s v="MFM"/>
    <s v="WPT/JJC Pt 1"/>
    <s v="ESK"/>
    <s v="Yes"/>
    <m/>
    <n v="1"/>
    <n v="2"/>
    <n v="6"/>
    <n v="1"/>
    <n v="1"/>
    <n v="1"/>
    <s v="Done!"/>
    <m/>
    <m/>
    <x v="0"/>
    <x v="0"/>
    <x v="0"/>
    <m/>
  </r>
  <r>
    <s v="KELL BOBO 1 21"/>
    <d v="2021-06-08T00:00:00"/>
    <s v="KELL BOBO 1 21 (1)"/>
    <x v="5"/>
    <x v="0"/>
    <n v="15"/>
    <m/>
    <s v="JJC"/>
    <s v="WPT/JJC Pt 1"/>
    <s v="JJC Pt 1"/>
    <s v="Yes"/>
    <m/>
    <n v="6"/>
    <n v="0"/>
    <n v="4.5"/>
    <n v="1"/>
    <n v="1"/>
    <n v="1"/>
    <s v="Done!"/>
    <n v="1"/>
    <n v="1"/>
    <x v="0"/>
    <x v="0"/>
    <x v="2"/>
    <s v="I don't think we should use this one for begging - dipping okay though"/>
  </r>
  <r>
    <s v="KELL BOBO 1 21"/>
    <d v="2021-06-10T00:00:00"/>
    <s v="KELL BOBO 1 21 (2)"/>
    <x v="5"/>
    <x v="0"/>
    <n v="12"/>
    <m/>
    <m/>
    <s v="WPT/JJC Pt 1"/>
    <m/>
    <s v="Yes"/>
    <m/>
    <m/>
    <m/>
    <n v="6.5"/>
    <m/>
    <m/>
    <m/>
    <m/>
    <n v="1"/>
    <n v="1"/>
    <x v="2"/>
    <x v="1"/>
    <x v="2"/>
    <m/>
  </r>
  <r>
    <s v="KELL RWBL 4 21"/>
    <d v="2021-06-02T00:00:00"/>
    <s v="KELL RWBL 4 21 (1)"/>
    <x v="6"/>
    <x v="0"/>
    <n v="18"/>
    <m/>
    <s v="ESK"/>
    <s v="WPT/JJC Pt 1"/>
    <s v="ESK"/>
    <s v="Yes"/>
    <m/>
    <n v="3"/>
    <n v="0"/>
    <n v="8.5"/>
    <n v="1"/>
    <s v="In progress"/>
    <n v="1"/>
    <s v="Done!"/>
    <m/>
    <m/>
    <x v="0"/>
    <x v="0"/>
    <x v="0"/>
    <m/>
  </r>
  <r>
    <s v="KLT BOBO 1 21"/>
    <d v="2021-06-13T00:00:00"/>
    <s v="KLT BOBO 1 21 (1)"/>
    <x v="5"/>
    <x v="0"/>
    <n v="20"/>
    <m/>
    <s v="MFM"/>
    <s v="WPT/JJC Pt 1"/>
    <s v="Jaime backup"/>
    <s v="Yes"/>
    <m/>
    <m/>
    <m/>
    <m/>
    <n v="1"/>
    <m/>
    <m/>
    <m/>
    <n v="1"/>
    <n v="0"/>
    <x v="0"/>
    <x v="1"/>
    <x v="2"/>
    <s v="Clip2, 2:10"/>
  </r>
  <r>
    <s v="KLT BOBO 1 21"/>
    <d v="2021-06-14T00:00:00"/>
    <s v="KLT BOBO 1 21 (2)"/>
    <x v="5"/>
    <x v="0"/>
    <n v="21"/>
    <m/>
    <m/>
    <s v="WPT/JJC Pt 1"/>
    <m/>
    <s v="Yes"/>
    <m/>
    <m/>
    <m/>
    <m/>
    <m/>
    <m/>
    <m/>
    <m/>
    <n v="1"/>
    <n v="1"/>
    <x v="2"/>
    <x v="1"/>
    <x v="2"/>
    <s v="00001, 2:36"/>
  </r>
  <r>
    <s v="KLT DICK 1 21"/>
    <d v="2021-06-12T00:00:00"/>
    <s v="KLT DICK 1 21 (1)"/>
    <x v="7"/>
    <x v="0"/>
    <n v="23"/>
    <m/>
    <m/>
    <s v="WPT/JJC Pt 1"/>
    <m/>
    <s v="Yes"/>
    <m/>
    <m/>
    <m/>
    <m/>
    <m/>
    <m/>
    <m/>
    <m/>
    <n v="1"/>
    <n v="1"/>
    <x v="3"/>
    <x v="1"/>
    <x v="3"/>
    <s v="00009, 3:27"/>
  </r>
  <r>
    <s v="KLT EAME 1 21"/>
    <d v="2021-06-01T00:00:00"/>
    <s v="KLT EAME 1 21 (1)"/>
    <x v="2"/>
    <x v="0"/>
    <n v="18"/>
    <m/>
    <s v="WPT"/>
    <s v="WPT/JJC Pt 1"/>
    <s v="ESK"/>
    <s v="Yes"/>
    <m/>
    <n v="2"/>
    <n v="0"/>
    <n v="3.5"/>
    <n v="1"/>
    <n v="1"/>
    <n v="1"/>
    <s v="Done!"/>
    <n v="1"/>
    <n v="1"/>
    <x v="0"/>
    <x v="0"/>
    <x v="2"/>
    <s v="00002, 13:36"/>
  </r>
  <r>
    <s v="KLT RWBL 10 21"/>
    <d v="2021-06-09T00:00:00"/>
    <s v="KLT RWBL 10 21 (1)"/>
    <x v="6"/>
    <x v="0"/>
    <n v="18"/>
    <m/>
    <s v="ESK,JJC,HKG"/>
    <s v="WPT/JJC Pt 1"/>
    <s v="ESK"/>
    <s v="Yes"/>
    <m/>
    <n v="3"/>
    <n v="0"/>
    <n v="3.5"/>
    <n v="1"/>
    <n v="1"/>
    <n v="1"/>
    <s v="Done!"/>
    <m/>
    <m/>
    <x v="0"/>
    <x v="0"/>
    <x v="0"/>
    <m/>
  </r>
  <r>
    <s v="KLT RWBL 10 21"/>
    <d v="2021-06-12T00:00:00"/>
    <s v="KLT RWBL 10 21 (2)"/>
    <x v="6"/>
    <x v="0"/>
    <n v="20"/>
    <m/>
    <s v="WPT"/>
    <s v="WPT/JJC Pt 1"/>
    <m/>
    <s v="Yes"/>
    <m/>
    <m/>
    <m/>
    <n v="6"/>
    <m/>
    <m/>
    <m/>
    <m/>
    <m/>
    <m/>
    <x v="1"/>
    <x v="1"/>
    <x v="0"/>
    <m/>
  </r>
  <r>
    <s v="KLT RWBL 2 21"/>
    <d v="2021-06-12T00:00:00"/>
    <s v="KLT RWBL 2 21 (1)"/>
    <x v="6"/>
    <x v="0"/>
    <n v="13"/>
    <m/>
    <s v="MFM"/>
    <s v="WPT/JJC Pt 1"/>
    <s v="Jaime backup"/>
    <s v="Yes"/>
    <m/>
    <n v="3"/>
    <n v="0"/>
    <n v="7"/>
    <n v="1"/>
    <n v="1"/>
    <n v="1"/>
    <s v="Done"/>
    <m/>
    <m/>
    <x v="0"/>
    <x v="0"/>
    <x v="0"/>
    <m/>
  </r>
  <r>
    <s v="KLT RWBL 3 21"/>
    <d v="2021-05-29T00:00:00"/>
    <s v="KLT RWBL 3 21 (1)"/>
    <x v="6"/>
    <x v="0"/>
    <n v="12"/>
    <m/>
    <s v="CER, TEC"/>
    <s v="WPT/JJC Pt 1"/>
    <s v="ESK"/>
    <s v="Yes"/>
    <m/>
    <n v="4"/>
    <n v="0"/>
    <n v="1.5"/>
    <n v="1"/>
    <n v="1"/>
    <n v="1"/>
    <s v="Done!"/>
    <m/>
    <m/>
    <x v="0"/>
    <x v="0"/>
    <x v="0"/>
    <s v="Chicks not visible"/>
  </r>
  <r>
    <s v="KLT RWBL 3 21"/>
    <d v="2021-05-30T00:00:00"/>
    <s v="KLT RWBL 3 21 (2)"/>
    <x v="6"/>
    <x v="0"/>
    <n v="15"/>
    <m/>
    <s v="ESK"/>
    <s v="WPT/JJC Pt 1"/>
    <s v="ESK"/>
    <s v="Yes"/>
    <m/>
    <m/>
    <m/>
    <n v="2.5"/>
    <n v="1"/>
    <m/>
    <m/>
    <m/>
    <n v="1"/>
    <n v="1"/>
    <x v="1"/>
    <x v="1"/>
    <x v="0"/>
    <s v="2, 1:33"/>
  </r>
  <r>
    <s v="KLT RWBL 4 21"/>
    <d v="2021-05-30T00:00:00"/>
    <s v="KLT RWBL 4 21 (2)"/>
    <x v="6"/>
    <x v="0"/>
    <n v="12"/>
    <m/>
    <s v="MFM"/>
    <s v="WPT/JJC Pt 1"/>
    <s v="ESK"/>
    <s v="Yes"/>
    <m/>
    <n v="2"/>
    <n v="0"/>
    <n v="7"/>
    <n v="1"/>
    <n v="1"/>
    <n v="0"/>
    <s v="Done!"/>
    <m/>
    <m/>
    <x v="0"/>
    <x v="0"/>
    <x v="0"/>
    <m/>
  </r>
  <r>
    <s v="KLT RWBL 4 21"/>
    <d v="2021-05-29T00:00:00"/>
    <s v="KLT RWBL 4 21 (1)"/>
    <x v="6"/>
    <x v="0"/>
    <n v="11"/>
    <m/>
    <s v="HKG, ESK"/>
    <s v="WPT/JJC Pt 1"/>
    <m/>
    <s v="Yes"/>
    <m/>
    <n v="2"/>
    <n v="0"/>
    <n v="6"/>
    <n v="1"/>
    <n v="1"/>
    <n v="1"/>
    <s v="Done!"/>
    <m/>
    <m/>
    <x v="1"/>
    <x v="0"/>
    <x v="0"/>
    <s v="Date said wrong in the video"/>
  </r>
  <r>
    <s v="KLT RWBL 6 21"/>
    <d v="2021-06-11T00:00:00"/>
    <s v="KLT RWBL 6 21 (1)"/>
    <x v="6"/>
    <x v="0"/>
    <n v="17"/>
    <m/>
    <s v="WPT"/>
    <s v="WPT/JJC Pt 1"/>
    <s v="ESK"/>
    <s v="Yes"/>
    <m/>
    <n v="4"/>
    <n v="0"/>
    <n v="7"/>
    <n v="1"/>
    <n v="1"/>
    <n v="1"/>
    <s v="Done! "/>
    <m/>
    <m/>
    <x v="0"/>
    <x v="0"/>
    <x v="0"/>
    <s v="25June finished clip 2 (DCBA), finish clip 4, 8-31 I did clip 5 and 6, 8 Dec 2021 (clip 7), 14 dec finished clip 8, 15 dec finished clip 9, 23, 24 dec finished clip 10,11, 26 dec clip 12, Jan 3ed clip 13 finished, Jan 5th finished clip 14 and 15, Jan 10 -"/>
  </r>
  <r>
    <s v="KLT RWBL 7 21"/>
    <d v="2021-06-01T00:00:00"/>
    <s v="KLT RWBL 7 21 (1)"/>
    <x v="6"/>
    <x v="0"/>
    <n v="20"/>
    <m/>
    <s v="CER"/>
    <s v="WPT/JJC Pt 1"/>
    <s v="ESK"/>
    <s v="Yes"/>
    <m/>
    <m/>
    <m/>
    <m/>
    <n v="1"/>
    <m/>
    <m/>
    <m/>
    <m/>
    <m/>
    <x v="0"/>
    <x v="1"/>
    <x v="0"/>
    <m/>
  </r>
  <r>
    <s v="KLT RWBL 7 21"/>
    <d v="2021-05-31T00:00:00"/>
    <s v="KLT RWBL 7 21 (2)"/>
    <x v="6"/>
    <x v="0"/>
    <n v="5"/>
    <m/>
    <m/>
    <s v="WPT/JJC Pt 1"/>
    <m/>
    <s v="Yes"/>
    <m/>
    <m/>
    <m/>
    <m/>
    <n v="1"/>
    <m/>
    <m/>
    <m/>
    <m/>
    <m/>
    <x v="3"/>
    <x v="1"/>
    <x v="3"/>
    <m/>
  </r>
  <r>
    <s v="RIE DICK 2 21"/>
    <d v="2021-06-07T00:00:00"/>
    <s v="RIE DICK 2 21 (1)"/>
    <x v="7"/>
    <x v="0"/>
    <n v="12"/>
    <m/>
    <s v="CER, TEC"/>
    <s v="WPT/JJC Pt 1"/>
    <s v="ESK"/>
    <s v="Yes"/>
    <m/>
    <n v="2"/>
    <n v="1"/>
    <n v="5"/>
    <n v="1"/>
    <n v="1"/>
    <n v="1"/>
    <s v="Done!"/>
    <m/>
    <m/>
    <x v="0"/>
    <x v="0"/>
    <x v="0"/>
    <s v="Camera falls on nest"/>
  </r>
  <r>
    <s v="RIE DICK 3 21"/>
    <s v="??????"/>
    <s v="RIE DICK 3 21 (1)"/>
    <x v="7"/>
    <x v="0"/>
    <n v="18"/>
    <m/>
    <m/>
    <s v="WPT/JJC Pt 1"/>
    <m/>
    <s v="Yes"/>
    <m/>
    <m/>
    <m/>
    <m/>
    <m/>
    <m/>
    <m/>
    <m/>
    <n v="1"/>
    <n v="1"/>
    <x v="0"/>
    <x v="1"/>
    <x v="0"/>
    <s v="00001, 11:07"/>
  </r>
  <r>
    <s v="RIE DICK 4 21"/>
    <d v="2021-06-09T00:00:00"/>
    <s v="RIE DICK 4 21 (1)"/>
    <x v="7"/>
    <x v="0"/>
    <n v="15"/>
    <m/>
    <s v="JNA, MFM"/>
    <s v="WPT/JJC Pt 1"/>
    <m/>
    <s v="Yes"/>
    <m/>
    <n v="1"/>
    <n v="0"/>
    <m/>
    <n v="1"/>
    <n v="1"/>
    <n v="1"/>
    <m/>
    <m/>
    <m/>
    <x v="0"/>
    <x v="1"/>
    <x v="0"/>
    <m/>
  </r>
  <r>
    <s v="RIE DICK 6 21"/>
    <d v="2021-06-22T00:00:00"/>
    <s v="RIE DICK 6 21 (2)"/>
    <x v="7"/>
    <x v="0"/>
    <n v="20"/>
    <m/>
    <s v="WPT"/>
    <s v="WPT/JJC Pt 1"/>
    <s v="WPT"/>
    <s v="Yes"/>
    <m/>
    <n v="3"/>
    <n v="0"/>
    <n v="6"/>
    <n v="1"/>
    <m/>
    <n v="1"/>
    <s v="Done!"/>
    <n v="1"/>
    <n v="1"/>
    <x v="0"/>
    <x v="0"/>
    <x v="0"/>
    <s v="START TIME 6:15 (NEST SHEET), 0001, 3:30"/>
  </r>
  <r>
    <s v="RIE DICK 6 21"/>
    <d v="2021-06-21T00:00:00"/>
    <s v="RIE DICK 6 21 (1)"/>
    <x v="7"/>
    <x v="0"/>
    <n v="15"/>
    <m/>
    <s v="WPT"/>
    <s v="WPT/JJC Pt 1"/>
    <m/>
    <s v="Yes"/>
    <m/>
    <n v="3"/>
    <n v="0"/>
    <n v="5"/>
    <n v="1"/>
    <m/>
    <n v="1"/>
    <s v="Done!"/>
    <n v="1"/>
    <n v="1"/>
    <x v="1"/>
    <x v="0"/>
    <x v="0"/>
    <s v="start time 6:14M -11AM (NEST SHEET).  Very strong winds after clip 11 - vegetation covered most of nest, very challenging to score behavior.  I was able to only get arrival and departure of female for part of clip 11 and clip 12-14.  Clip 14 has only 17 m"/>
  </r>
  <r>
    <s v="RIE DICK 7 21"/>
    <d v="2021-06-07T00:00:00"/>
    <s v="RIE DICK 7 21 (1)"/>
    <x v="7"/>
    <x v="0"/>
    <n v="16"/>
    <m/>
    <s v="JNA, MFM"/>
    <s v="WPT/JJC Pt 1"/>
    <m/>
    <s v="Yes"/>
    <m/>
    <n v="4"/>
    <n v="0"/>
    <n v="5.5"/>
    <n v="1"/>
    <n v="1"/>
    <n v="1"/>
    <s v="Done"/>
    <m/>
    <m/>
    <x v="0"/>
    <x v="0"/>
    <x v="0"/>
    <m/>
  </r>
  <r>
    <s v="RIE DICK 7 21"/>
    <d v="2021-06-08T00:00:00"/>
    <s v="RIE DICK 7 21 (2)"/>
    <x v="7"/>
    <x v="0"/>
    <n v="20"/>
    <m/>
    <m/>
    <s v="WPT/JJC Pt 1"/>
    <m/>
    <s v="Yes"/>
    <m/>
    <m/>
    <m/>
    <m/>
    <m/>
    <m/>
    <m/>
    <m/>
    <n v="1"/>
    <n v="1"/>
    <x v="1"/>
    <x v="1"/>
    <x v="0"/>
    <s v="0001, 7:30"/>
  </r>
  <r>
    <s v="RIE EAKI 1 21"/>
    <d v="2021-06-21T00:00:00"/>
    <s v="RIE EAKI 1 21 (1)"/>
    <x v="1"/>
    <x v="0"/>
    <n v="13"/>
    <m/>
    <m/>
    <s v="WPT/JJC Pt 1"/>
    <m/>
    <s v="Yes"/>
    <m/>
    <m/>
    <m/>
    <m/>
    <m/>
    <m/>
    <m/>
    <m/>
    <n v="1"/>
    <n v="1"/>
    <x v="0"/>
    <x v="1"/>
    <x v="2"/>
    <s v="0001, 16:45"/>
  </r>
  <r>
    <s v="RIE EAKI 1 21"/>
    <d v="2021-06-23T00:00:00"/>
    <s v="RIE EAKI 1 21 (2)"/>
    <x v="1"/>
    <x v="0"/>
    <n v="20"/>
    <m/>
    <m/>
    <s v="WPT/JJC Pt 1"/>
    <m/>
    <s v="Yes"/>
    <m/>
    <m/>
    <m/>
    <m/>
    <m/>
    <m/>
    <m/>
    <m/>
    <m/>
    <m/>
    <x v="2"/>
    <x v="1"/>
    <x v="2"/>
    <m/>
  </r>
  <r>
    <s v="RIE GRCA 1 21"/>
    <d v="2021-06-21T00:00:00"/>
    <s v="RIE GRCA 1 21 (1)"/>
    <x v="8"/>
    <x v="0"/>
    <n v="15"/>
    <m/>
    <s v="JJC"/>
    <s v="WPT/JJC Pt 1"/>
    <s v="JJC Pt 1"/>
    <s v="Yes"/>
    <m/>
    <n v="2"/>
    <n v="0"/>
    <n v="4"/>
    <m/>
    <m/>
    <m/>
    <s v="Done!"/>
    <n v="1"/>
    <n v="1"/>
    <x v="0"/>
    <x v="0"/>
    <x v="1"/>
    <s v="VERY CUTE"/>
  </r>
  <r>
    <s v="RIE GRCA 1 21"/>
    <d v="2021-06-23T00:00:00"/>
    <s v="RIE GRCA 1 21 (2)"/>
    <x v="8"/>
    <x v="0"/>
    <n v="21"/>
    <m/>
    <m/>
    <s v="WPT/JJC Pt 1"/>
    <m/>
    <s v="Yes"/>
    <m/>
    <m/>
    <m/>
    <m/>
    <m/>
    <m/>
    <m/>
    <m/>
    <m/>
    <m/>
    <x v="3"/>
    <x v="1"/>
    <x v="3"/>
    <m/>
  </r>
  <r>
    <s v="RIE GRSP 1 21"/>
    <d v="2021-05-30T00:00:00"/>
    <s v="RIE GRSP 1 21 (1)"/>
    <x v="3"/>
    <x v="0"/>
    <n v="12"/>
    <m/>
    <s v="JNA"/>
    <s v="WPT/JJC Pt 1"/>
    <s v="ESK"/>
    <s v="Yes"/>
    <m/>
    <n v="1"/>
    <n v="2"/>
    <n v="2.5"/>
    <n v="1"/>
    <m/>
    <m/>
    <m/>
    <m/>
    <m/>
    <x v="2"/>
    <x v="1"/>
    <x v="2"/>
    <m/>
  </r>
  <r>
    <s v="RIE GRSP 1 21"/>
    <d v="2021-06-01T00:00:00"/>
    <s v="RIE GRSP 1 21 (2)"/>
    <x v="3"/>
    <x v="0"/>
    <n v="13"/>
    <m/>
    <s v="JNA, CER "/>
    <s v="WPT/JJC Pt 1"/>
    <s v="ESK"/>
    <s v="Yes"/>
    <m/>
    <n v="1"/>
    <n v="2"/>
    <n v="4.5"/>
    <n v="1"/>
    <n v="1"/>
    <n v="1"/>
    <s v="Done!"/>
    <m/>
    <m/>
    <x v="0"/>
    <x v="0"/>
    <x v="0"/>
    <m/>
  </r>
  <r>
    <s v="RIE RWBL 1 21"/>
    <d v="2021-06-11T00:00:00"/>
    <s v="RIE RWBL 1 21 (1)"/>
    <x v="6"/>
    <x v="0"/>
    <n v="13"/>
    <d v="1899-12-30T04:05:35"/>
    <s v="TEC"/>
    <s v="WPT/JJC Pt 1"/>
    <s v="TEC"/>
    <s v="Yes"/>
    <m/>
    <n v="1"/>
    <n v="0"/>
    <n v="4.5"/>
    <n v="1"/>
    <n v="1"/>
    <n v="1"/>
    <s v="Owari!"/>
    <n v="1"/>
    <n v="1"/>
    <x v="0"/>
    <x v="0"/>
    <x v="0"/>
    <s v="Could not find start time- Jaime will look into metadata"/>
  </r>
  <r>
    <s v="RIE RWBL 11 21"/>
    <d v="2021-06-05T00:00:00"/>
    <s v="RIE RWBL 11 21 (2)"/>
    <x v="6"/>
    <x v="0"/>
    <n v="18"/>
    <m/>
    <s v="HKG"/>
    <s v="WPT/JJC Pt 1"/>
    <s v="TEC"/>
    <s v="Yes"/>
    <m/>
    <n v="4"/>
    <n v="0"/>
    <m/>
    <n v="1"/>
    <s v="In progress"/>
    <s v="In progress"/>
    <s v="Clip 16, 06:30"/>
    <m/>
    <m/>
    <x v="0"/>
    <x v="1"/>
    <x v="0"/>
    <m/>
  </r>
  <r>
    <s v="RIE RWBL 11 21"/>
    <d v="2021-06-02T00:00:00"/>
    <s v="RIE RWBL 11 21 (1)"/>
    <x v="6"/>
    <x v="0"/>
    <n v="13"/>
    <m/>
    <m/>
    <s v="WPT/JJC Pt 1"/>
    <m/>
    <s v="Yes"/>
    <m/>
    <m/>
    <m/>
    <m/>
    <m/>
    <m/>
    <m/>
    <m/>
    <m/>
    <m/>
    <x v="1"/>
    <x v="1"/>
    <x v="0"/>
    <m/>
  </r>
  <r>
    <s v="RIE RWBL 13 21"/>
    <d v="2021-06-01T00:00:00"/>
    <s v="RIE RWBL 13 21 (1)"/>
    <x v="6"/>
    <x v="0"/>
    <n v="23"/>
    <m/>
    <s v="JNA"/>
    <s v="WPT/JJC Pt 1"/>
    <m/>
    <s v="Yes"/>
    <m/>
    <m/>
    <m/>
    <m/>
    <m/>
    <m/>
    <m/>
    <m/>
    <m/>
    <m/>
    <x v="0"/>
    <x v="1"/>
    <x v="0"/>
    <m/>
  </r>
  <r>
    <s v="RIE RWBL 17 21"/>
    <d v="2021-06-08T00:00:00"/>
    <s v="RIE RWBL 17 21 (1)"/>
    <x v="6"/>
    <x v="0"/>
    <n v="7"/>
    <m/>
    <s v="HKG"/>
    <s v="WPT/JJC Pt 1"/>
    <s v="ESK"/>
    <s v="Yes"/>
    <m/>
    <n v="1"/>
    <n v="0"/>
    <m/>
    <n v="1"/>
    <n v="1"/>
    <n v="1"/>
    <s v="Done!"/>
    <m/>
    <m/>
    <x v="0"/>
    <x v="0"/>
    <x v="0"/>
    <m/>
  </r>
  <r>
    <s v="RIE RWBL 18 21"/>
    <d v="2021-06-14T00:00:00"/>
    <s v="RIE RWBL 18 21 (1)"/>
    <x v="6"/>
    <x v="0"/>
    <n v="18"/>
    <m/>
    <m/>
    <s v="WPT/JJC Pt 1"/>
    <m/>
    <s v="Yes"/>
    <m/>
    <m/>
    <m/>
    <m/>
    <m/>
    <m/>
    <m/>
    <m/>
    <m/>
    <m/>
    <x v="0"/>
    <x v="1"/>
    <x v="0"/>
    <m/>
  </r>
  <r>
    <s v="RIE RWBL 18 21"/>
    <d v="2021-06-18T00:00:00"/>
    <s v="RIE RWBL 18 21 (2)"/>
    <x v="6"/>
    <x v="0"/>
    <n v="26"/>
    <m/>
    <m/>
    <s v="WPT/JJC Pt 1"/>
    <m/>
    <s v="Yes"/>
    <m/>
    <m/>
    <m/>
    <m/>
    <m/>
    <m/>
    <m/>
    <m/>
    <m/>
    <m/>
    <x v="1"/>
    <x v="1"/>
    <x v="0"/>
    <m/>
  </r>
  <r>
    <s v="RIE RWBL 7 21"/>
    <d v="2021-05-31T00:00:00"/>
    <s v="RIE RWBL 7 21 (1)"/>
    <x v="6"/>
    <x v="0"/>
    <n v="10"/>
    <m/>
    <s v="CER, TEC"/>
    <s v="WPT/JJC Pt 1"/>
    <s v="TEC"/>
    <s v="Yes"/>
    <m/>
    <n v="4"/>
    <n v="0"/>
    <m/>
    <n v="1"/>
    <s v="Done"/>
    <s v="Done"/>
    <s v="Fertig!"/>
    <m/>
    <m/>
    <x v="0"/>
    <x v="0"/>
    <x v="0"/>
    <s v="Clipped off 2 min of Clip 1 - Jaime said it was fine"/>
  </r>
  <r>
    <s v="RIE RWBL 7 21"/>
    <d v="2021-06-01T00:00:00"/>
    <s v="RIE RWBL 7 21 (2)"/>
    <x v="6"/>
    <x v="0"/>
    <n v="13"/>
    <m/>
    <s v="JNA"/>
    <s v="WPT/JJC Pt 1"/>
    <m/>
    <s v="Yes"/>
    <m/>
    <n v="4"/>
    <n v="0"/>
    <m/>
    <n v="1"/>
    <s v="In progress"/>
    <s v="In progress"/>
    <s v="Clip 7, 10:10"/>
    <m/>
    <m/>
    <x v="1"/>
    <x v="1"/>
    <x v="0"/>
    <m/>
  </r>
  <r>
    <s v="RIE RWBL 9 21"/>
    <d v="2021-06-09T00:00:00"/>
    <s v="RIE RWBL 9 21 (1)"/>
    <x v="6"/>
    <x v="0"/>
    <n v="16"/>
    <m/>
    <s v="HKG"/>
    <s v="WPT/JJC Pt 1"/>
    <s v="ESK"/>
    <s v="Yes"/>
    <m/>
    <n v="3"/>
    <n v="0"/>
    <n v="6.5"/>
    <n v="1"/>
    <n v="1"/>
    <n v="1"/>
    <s v="Fin!"/>
    <m/>
    <m/>
    <x v="0"/>
    <x v="0"/>
    <x v="0"/>
    <m/>
  </r>
  <r>
    <s v="235 DICK 12 21"/>
    <d v="2021-06-28T00:00:00"/>
    <s v="235 DICK 12 21 (1)"/>
    <x v="7"/>
    <x v="0"/>
    <n v="13"/>
    <m/>
    <s v="TEC"/>
    <s v="WPT/JJC Pt 2"/>
    <s v="TEC"/>
    <s v="Yes"/>
    <m/>
    <n v="1"/>
    <n v="1"/>
    <n v="5"/>
    <n v="1"/>
    <n v="1"/>
    <n v="1"/>
    <s v="Done!"/>
    <n v="0"/>
    <s v="NA"/>
    <x v="3"/>
    <x v="1"/>
    <x v="3"/>
    <s v="Parents never return"/>
  </r>
  <r>
    <s v="235 DICK 15 21"/>
    <d v="2021-07-11T00:00:00"/>
    <s v="235 DICK 15 21 (1)"/>
    <x v="7"/>
    <x v="0"/>
    <n v="18"/>
    <m/>
    <s v="JNA"/>
    <s v="WPT/JJC Pt 2"/>
    <s v="TEC"/>
    <s v="Yes"/>
    <m/>
    <n v="2"/>
    <n v="2"/>
    <n v="8"/>
    <n v="1"/>
    <n v="1"/>
    <n v="1"/>
    <s v="Done!"/>
    <n v="1"/>
    <m/>
    <x v="0"/>
    <x v="0"/>
    <x v="0"/>
    <s v="One host fledges during Clip 1"/>
  </r>
  <r>
    <s v="235 DICK 19 21"/>
    <d v="2021-07-18T00:00:00"/>
    <s v="235 DICK 19 21 (1)"/>
    <x v="7"/>
    <x v="0"/>
    <n v="20"/>
    <m/>
    <s v="JNA"/>
    <s v="WPT/JJC Pt 2"/>
    <s v="TEC"/>
    <s v="Yes"/>
    <m/>
    <n v="1"/>
    <n v="1"/>
    <n v="6"/>
    <n v="1"/>
    <n v="1"/>
    <n v="1"/>
    <s v="Done!"/>
    <n v="1"/>
    <m/>
    <x v="0"/>
    <x v="0"/>
    <x v="0"/>
    <s v="Adult BHCO visits"/>
  </r>
  <r>
    <s v="235 DICK 21 21"/>
    <d v="2021-07-11T00:00:00"/>
    <s v="235 DICK 21 21 (1)"/>
    <x v="7"/>
    <x v="0"/>
    <n v="14"/>
    <m/>
    <s v="MFM"/>
    <s v="WPT/JJC Pt 2"/>
    <s v="TEC"/>
    <s v="Yes"/>
    <m/>
    <n v="0"/>
    <n v="1"/>
    <m/>
    <n v="1"/>
    <s v="In progress"/>
    <s v="In progress"/>
    <s v="finished clip 10"/>
    <n v="1"/>
    <n v="1"/>
    <x v="0"/>
    <x v="1"/>
    <x v="0"/>
    <m/>
  </r>
  <r>
    <s v="235 DICK 4 21"/>
    <d v="2021-06-27T00:00:00"/>
    <s v="235 DICK 4 21 (1)"/>
    <x v="7"/>
    <x v="0"/>
    <n v="16"/>
    <m/>
    <s v="ESK"/>
    <s v="WPT/JJC Pt 2"/>
    <s v="ESK"/>
    <s v="Yes"/>
    <m/>
    <n v="1"/>
    <n v="2"/>
    <n v="6.5"/>
    <n v="1"/>
    <n v="1"/>
    <n v="1"/>
    <s v="Done!"/>
    <m/>
    <m/>
    <x v="0"/>
    <x v="0"/>
    <x v="0"/>
    <m/>
  </r>
  <r>
    <s v="235 DICK 4 21"/>
    <d v="2021-06-28T00:00:00"/>
    <s v="235 DICK 4 21 (2)"/>
    <x v="7"/>
    <x v="0"/>
    <n v="15"/>
    <m/>
    <s v="JJC"/>
    <s v="WPT/JJC Pt 2"/>
    <s v="JJC Pt 2"/>
    <s v="Yes"/>
    <m/>
    <n v="1"/>
    <n v="2"/>
    <n v="7.5"/>
    <n v="1"/>
    <n v="1"/>
    <n v="1"/>
    <s v="Done!"/>
    <n v="1"/>
    <n v="1"/>
    <x v="1"/>
    <x v="0"/>
    <x v="0"/>
    <s v="so much male provisioning! "/>
  </r>
  <r>
    <s v="GIL DICK 2 21"/>
    <d v="2021-07-11T00:00:00"/>
    <s v="GIL DICK 2 21 (1)"/>
    <x v="7"/>
    <x v="0"/>
    <n v="13"/>
    <m/>
    <s v="JJC"/>
    <s v="WPT/JJC Pt 2"/>
    <m/>
    <s v="Yes"/>
    <m/>
    <m/>
    <m/>
    <m/>
    <m/>
    <m/>
    <m/>
    <m/>
    <n v="1"/>
    <n v="1"/>
    <x v="0"/>
    <x v="1"/>
    <x v="0"/>
    <m/>
  </r>
  <r>
    <s v="GIL DICK 2 21"/>
    <d v="2021-07-12T00:00:00"/>
    <s v="GIL DICK 2 21 (2)"/>
    <x v="7"/>
    <x v="0"/>
    <n v="16"/>
    <m/>
    <m/>
    <s v="WPT/JJC Pt 2"/>
    <m/>
    <s v="Yes"/>
    <m/>
    <m/>
    <m/>
    <m/>
    <m/>
    <m/>
    <m/>
    <m/>
    <n v="1"/>
    <n v="1"/>
    <x v="1"/>
    <x v="1"/>
    <x v="0"/>
    <m/>
  </r>
  <r>
    <s v="GIL DICK 4 21"/>
    <d v="2021-07-08T00:00:00"/>
    <s v="GIL DICK 4 21 (1)"/>
    <x v="7"/>
    <x v="0"/>
    <n v="16"/>
    <m/>
    <m/>
    <s v="WPT/JJC Pt 2"/>
    <m/>
    <m/>
    <m/>
    <m/>
    <m/>
    <m/>
    <m/>
    <m/>
    <m/>
    <s v="Done!"/>
    <n v="0"/>
    <s v="NA"/>
    <x v="3"/>
    <x v="1"/>
    <x v="3"/>
    <m/>
  </r>
  <r>
    <s v="GIL DICK 4 21"/>
    <d v="2021-07-09T00:00:00"/>
    <s v="GIL DICK 4 21 (2)"/>
    <x v="7"/>
    <x v="0"/>
    <n v="26"/>
    <m/>
    <m/>
    <s v="WPT/JJC Pt 2"/>
    <m/>
    <m/>
    <m/>
    <m/>
    <m/>
    <m/>
    <m/>
    <m/>
    <m/>
    <s v="Done!"/>
    <n v="0"/>
    <s v="NA"/>
    <x v="3"/>
    <x v="1"/>
    <x v="3"/>
    <m/>
  </r>
  <r>
    <s v="GIL FISP 1 21"/>
    <d v="2021-07-09T00:00:00"/>
    <s v="GIL FISP 1 21 (1)"/>
    <x v="4"/>
    <x v="0"/>
    <n v="28"/>
    <m/>
    <m/>
    <s v="WPT/JJC Pt 2"/>
    <m/>
    <m/>
    <m/>
    <m/>
    <m/>
    <m/>
    <m/>
    <m/>
    <m/>
    <m/>
    <n v="1"/>
    <n v="0.75"/>
    <x v="3"/>
    <x v="1"/>
    <x v="3"/>
    <m/>
  </r>
  <r>
    <s v="GIL FISP 1 21"/>
    <d v="2021-07-11T00:00:00"/>
    <s v="GIL FISP 1 21 (2)"/>
    <x v="4"/>
    <x v="0"/>
    <n v="13"/>
    <m/>
    <m/>
    <s v="WPT/JJC Pt 2"/>
    <m/>
    <m/>
    <m/>
    <m/>
    <m/>
    <m/>
    <m/>
    <m/>
    <m/>
    <m/>
    <n v="1"/>
    <n v="1"/>
    <x v="0"/>
    <x v="1"/>
    <x v="2"/>
    <m/>
  </r>
  <r>
    <s v="GIL RWBL 1 21"/>
    <d v="2021-07-04T00:00:00"/>
    <s v="GIL RWBL 1 21 (1)"/>
    <x v="6"/>
    <x v="0"/>
    <n v="20"/>
    <m/>
    <m/>
    <s v="WPT/JJC Pt 2"/>
    <m/>
    <m/>
    <m/>
    <m/>
    <m/>
    <m/>
    <m/>
    <m/>
    <m/>
    <m/>
    <n v="1"/>
    <n v="1"/>
    <x v="0"/>
    <x v="1"/>
    <x v="0"/>
    <m/>
  </r>
  <r>
    <s v="KELL RWBL 5 21"/>
    <d v="2021-07-02T00:00:00"/>
    <s v="KELL RWBL 5 21 (1)"/>
    <x v="6"/>
    <x v="0"/>
    <n v="10"/>
    <m/>
    <m/>
    <s v="WPT/JJC Pt 2"/>
    <m/>
    <m/>
    <m/>
    <m/>
    <m/>
    <m/>
    <m/>
    <m/>
    <m/>
    <m/>
    <n v="1"/>
    <n v="1"/>
    <x v="0"/>
    <x v="1"/>
    <x v="0"/>
    <m/>
  </r>
  <r>
    <s v="KLT DICK 5 21"/>
    <d v="2021-07-01T00:00:00"/>
    <s v="KLT DICK 5 21 (1)"/>
    <x v="7"/>
    <x v="0"/>
    <n v="13"/>
    <m/>
    <m/>
    <s v="WPT/JJC Pt 2"/>
    <m/>
    <m/>
    <m/>
    <m/>
    <m/>
    <m/>
    <m/>
    <m/>
    <m/>
    <m/>
    <n v="1"/>
    <n v="1"/>
    <x v="0"/>
    <x v="1"/>
    <x v="0"/>
    <m/>
  </r>
  <r>
    <s v="KLT DICK 5 21"/>
    <d v="2021-07-02T00:00:00"/>
    <s v="KLT DICK 5 21 (2)"/>
    <x v="7"/>
    <x v="0"/>
    <n v="15"/>
    <m/>
    <m/>
    <s v="WPT/JJC Pt 2"/>
    <m/>
    <m/>
    <m/>
    <m/>
    <m/>
    <m/>
    <m/>
    <m/>
    <m/>
    <m/>
    <n v="1"/>
    <n v="1"/>
    <x v="1"/>
    <x v="1"/>
    <x v="0"/>
    <m/>
  </r>
  <r>
    <s v="KLT EAME 2 21"/>
    <d v="2021-07-14T00:00:00"/>
    <s v="KLT EAME 2 21 (1)"/>
    <x v="2"/>
    <x v="0"/>
    <n v="23"/>
    <m/>
    <s v="???"/>
    <s v="WPT/JJC Pt 2"/>
    <m/>
    <m/>
    <m/>
    <m/>
    <m/>
    <m/>
    <m/>
    <s v="In progress"/>
    <s v="In progress"/>
    <s v="finished clip6"/>
    <n v="1"/>
    <n v="0.5"/>
    <x v="1"/>
    <x v="1"/>
    <x v="2"/>
    <m/>
  </r>
  <r>
    <s v="KLT RWBL 12 21"/>
    <d v="2021-06-27T00:00:00"/>
    <s v="KLT RWBL 12 21 (1)"/>
    <x v="6"/>
    <x v="0"/>
    <n v="20"/>
    <m/>
    <m/>
    <s v="WPT/JJC Pt 2"/>
    <m/>
    <m/>
    <m/>
    <m/>
    <m/>
    <m/>
    <m/>
    <m/>
    <m/>
    <m/>
    <n v="1"/>
    <n v="1"/>
    <x v="0"/>
    <x v="1"/>
    <x v="0"/>
    <m/>
  </r>
  <r>
    <s v="KLT RWBL 16 21"/>
    <d v="2021-07-04T00:00:00"/>
    <s v="KLT RWBL 16 21 (1)"/>
    <x v="6"/>
    <x v="0"/>
    <n v="13"/>
    <m/>
    <m/>
    <s v="WPT/JJC Pt 2"/>
    <m/>
    <m/>
    <m/>
    <m/>
    <m/>
    <m/>
    <m/>
    <m/>
    <m/>
    <m/>
    <n v="1"/>
    <n v="1"/>
    <x v="0"/>
    <x v="1"/>
    <x v="0"/>
    <m/>
  </r>
  <r>
    <s v="KLT RWBL 19 21"/>
    <d v="2021-07-12T00:00:00"/>
    <s v="KLT RWBL 19 21 (1)"/>
    <x v="6"/>
    <x v="0"/>
    <n v="18"/>
    <m/>
    <m/>
    <s v="WPT/JJC Pt 2"/>
    <m/>
    <m/>
    <m/>
    <m/>
    <m/>
    <m/>
    <m/>
    <m/>
    <m/>
    <m/>
    <n v="1"/>
    <n v="1"/>
    <x v="0"/>
    <x v="1"/>
    <x v="0"/>
    <m/>
  </r>
  <r>
    <s v="KLT RWBL 20 21"/>
    <d v="2021-07-04T00:00:00"/>
    <s v="KLT RWBL 20 21 (1)"/>
    <x v="6"/>
    <x v="0"/>
    <n v="21"/>
    <m/>
    <m/>
    <s v="WPT/JJC Pt 2"/>
    <m/>
    <m/>
    <m/>
    <m/>
    <m/>
    <m/>
    <m/>
    <m/>
    <m/>
    <m/>
    <n v="1"/>
    <n v="0.01"/>
    <x v="3"/>
    <x v="1"/>
    <x v="3"/>
    <m/>
  </r>
  <r>
    <s v="KLT RWBL 20 21"/>
    <d v="2021-07-05T00:00:00"/>
    <s v="KLT RWBL 20 21 (2)"/>
    <x v="6"/>
    <x v="0"/>
    <n v="23"/>
    <m/>
    <m/>
    <s v="WPT/JJC Pt 2"/>
    <m/>
    <m/>
    <m/>
    <m/>
    <m/>
    <m/>
    <m/>
    <m/>
    <m/>
    <m/>
    <n v="1"/>
    <n v="1"/>
    <x v="0"/>
    <x v="1"/>
    <x v="0"/>
    <m/>
  </r>
  <r>
    <s v="KLT RWBL 6 21"/>
    <d v="2021-06-10T00:00:00"/>
    <s v="KLT RWBL 6 21 (2)"/>
    <x v="6"/>
    <x v="0"/>
    <n v="20"/>
    <m/>
    <m/>
    <s v="WPT/JJC Pt 2"/>
    <m/>
    <m/>
    <m/>
    <m/>
    <m/>
    <m/>
    <m/>
    <m/>
    <m/>
    <m/>
    <n v="1"/>
    <n v="1"/>
    <x v="0"/>
    <x v="1"/>
    <x v="0"/>
    <s v="Note that session 1 and 2 were accidentally flipped - please keep this way. "/>
  </r>
  <r>
    <s v="KLT RWBL 9 21"/>
    <d v="2021-06-27T00:00:00"/>
    <s v="KLT RWBL 9 21 (1)"/>
    <x v="6"/>
    <x v="0"/>
    <n v="21"/>
    <m/>
    <m/>
    <s v="WPT/JJC Pt 2"/>
    <m/>
    <m/>
    <m/>
    <m/>
    <m/>
    <m/>
    <m/>
    <m/>
    <m/>
    <m/>
    <n v="1"/>
    <n v="1"/>
    <x v="0"/>
    <x v="1"/>
    <x v="0"/>
    <m/>
  </r>
  <r>
    <s v="PYN GRSP 2 21"/>
    <d v="2021-07-20T00:00:00"/>
    <s v="PYN GRSP 2 21 (1)"/>
    <x v="3"/>
    <x v="0"/>
    <n v="13"/>
    <m/>
    <m/>
    <s v="WPT/JJC Pt 2"/>
    <m/>
    <m/>
    <m/>
    <m/>
    <m/>
    <m/>
    <m/>
    <m/>
    <m/>
    <m/>
    <n v="1"/>
    <n v="1"/>
    <x v="0"/>
    <x v="1"/>
    <x v="2"/>
    <m/>
  </r>
  <r>
    <s v="RCH FISP 1 21"/>
    <d v="2021-07-23T00:00:00"/>
    <s v="RCH FISP 1 21 (1)"/>
    <x v="4"/>
    <x v="0"/>
    <n v="16"/>
    <m/>
    <m/>
    <s v="WPT/JJC Pt 2"/>
    <m/>
    <m/>
    <m/>
    <m/>
    <m/>
    <m/>
    <m/>
    <m/>
    <m/>
    <m/>
    <n v="1"/>
    <n v="1"/>
    <x v="0"/>
    <x v="1"/>
    <x v="2"/>
    <m/>
  </r>
  <r>
    <s v="RIE BRTH 2 21"/>
    <d v="2021-06-28T00:00:00"/>
    <s v="RIE BRTH 2 21 (1)"/>
    <x v="9"/>
    <x v="0"/>
    <n v="20"/>
    <m/>
    <s v="WPT"/>
    <s v="WPT/JJC Pt 2"/>
    <m/>
    <m/>
    <m/>
    <m/>
    <m/>
    <m/>
    <m/>
    <m/>
    <m/>
    <m/>
    <n v="1"/>
    <n v="1"/>
    <x v="1"/>
    <x v="1"/>
    <x v="1"/>
    <s v="Start time 5:;55 am (video)"/>
  </r>
  <r>
    <s v="RIE BRTH 2 21"/>
    <d v="2021-06-30T00:00:00"/>
    <s v="RIE BRTH 2 21 (2)"/>
    <x v="9"/>
    <x v="0"/>
    <n v="15"/>
    <m/>
    <s v="WPT"/>
    <s v="WPT/JJC Pt 2"/>
    <m/>
    <m/>
    <m/>
    <n v="3"/>
    <n v="0"/>
    <n v="6"/>
    <m/>
    <m/>
    <m/>
    <m/>
    <n v="1"/>
    <n v="1"/>
    <x v="0"/>
    <x v="0"/>
    <x v="1"/>
    <m/>
  </r>
  <r>
    <s v="RIE DICK 10 21"/>
    <d v="2021-06-28T00:00:00"/>
    <s v="RIE DICK 10 21 (1)"/>
    <x v="7"/>
    <x v="0"/>
    <n v="20"/>
    <m/>
    <m/>
    <s v="WPT/JJC Pt 2"/>
    <m/>
    <m/>
    <m/>
    <m/>
    <m/>
    <m/>
    <m/>
    <m/>
    <m/>
    <m/>
    <n v="1"/>
    <n v="1"/>
    <x v="0"/>
    <x v="1"/>
    <x v="0"/>
    <m/>
  </r>
  <r>
    <s v="RIE DICK 13 21"/>
    <d v="2021-07-01T00:00:00"/>
    <s v="RIE DICK 13 21 (1)"/>
    <x v="7"/>
    <x v="0"/>
    <n v="26"/>
    <m/>
    <m/>
    <s v="WPT/JJC Pt 2"/>
    <m/>
    <m/>
    <m/>
    <m/>
    <m/>
    <m/>
    <m/>
    <m/>
    <m/>
    <m/>
    <n v="1"/>
    <n v="1"/>
    <x v="0"/>
    <x v="1"/>
    <x v="0"/>
    <m/>
  </r>
  <r>
    <s v="RIE DICK 8 21"/>
    <d v="2021-06-21T00:00:00"/>
    <s v="RIE DICK 8 21 (1)"/>
    <x v="7"/>
    <x v="0"/>
    <n v="13"/>
    <m/>
    <m/>
    <s v="WPT/JJC Pt 2"/>
    <m/>
    <m/>
    <m/>
    <m/>
    <m/>
    <m/>
    <m/>
    <m/>
    <m/>
    <s v="Low priority"/>
    <n v="1"/>
    <n v="0"/>
    <x v="1"/>
    <x v="1"/>
    <x v="2"/>
    <m/>
  </r>
  <r>
    <s v="RIE RWBL 23 21"/>
    <d v="2021-07-08T00:00:00"/>
    <s v="RIE RWBL 23 21 (1)"/>
    <x v="6"/>
    <x v="0"/>
    <n v="16"/>
    <m/>
    <s v="TEC"/>
    <s v="WPT/JJC Pt 2"/>
    <s v="TEC"/>
    <m/>
    <m/>
    <n v="3"/>
    <n v="0"/>
    <n v="5"/>
    <n v="1"/>
    <n v="1"/>
    <n v="1"/>
    <s v="완료!"/>
    <n v="1"/>
    <n v="1"/>
    <x v="0"/>
    <x v="0"/>
    <x v="0"/>
    <m/>
  </r>
  <r>
    <s v="RIE RWBL 24 21"/>
    <d v="2021-07-02T00:00:00"/>
    <s v="RIE RWBL 24 21 (1)"/>
    <x v="6"/>
    <x v="0"/>
    <n v="15"/>
    <m/>
    <s v="TEC"/>
    <s v="WPT/JJC Pt 2"/>
    <s v="JJC Pt 2"/>
    <m/>
    <m/>
    <m/>
    <m/>
    <m/>
    <s v="In progress"/>
    <m/>
    <m/>
    <m/>
    <m/>
    <m/>
    <x v="0"/>
    <x v="1"/>
    <x v="0"/>
    <m/>
  </r>
  <r>
    <s v="RIE RWBL 24 21"/>
    <d v="2021-06-30T00:00:00"/>
    <s v="RIE RWBL 24 21 (2)"/>
    <x v="6"/>
    <x v="0"/>
    <n v="13"/>
    <m/>
    <s v="TEC"/>
    <s v="WPT/JJC Pt 2"/>
    <s v="JJC Pt 2"/>
    <m/>
    <m/>
    <m/>
    <m/>
    <m/>
    <m/>
    <m/>
    <m/>
    <m/>
    <m/>
    <m/>
    <x v="1"/>
    <x v="1"/>
    <x v="0"/>
    <m/>
  </r>
  <r>
    <s v="RIE RWBL 26 21"/>
    <d v="2021-07-16T00:00:00"/>
    <s v="RIE RWBL 26 21 (1)"/>
    <x v="6"/>
    <x v="0"/>
    <n v="25"/>
    <m/>
    <s v="JNA"/>
    <s v="WPT/JJC Pt 2"/>
    <s v="TEC"/>
    <m/>
    <m/>
    <n v="4"/>
    <n v="0"/>
    <n v="4"/>
    <n v="1"/>
    <n v="1"/>
    <n v="1"/>
    <s v="Clip 21, 16:15"/>
    <n v="1"/>
    <n v="1"/>
    <x v="0"/>
    <x v="0"/>
    <x v="0"/>
    <s v="snake nest!"/>
  </r>
  <r>
    <s v="RIN DICK 1 21"/>
    <d v="2021-07-12T00:00:00"/>
    <s v="RIN DICK 1 21 (1)"/>
    <x v="7"/>
    <x v="0"/>
    <n v="15"/>
    <m/>
    <m/>
    <s v="WPT/JJC Pt 2"/>
    <m/>
    <m/>
    <m/>
    <m/>
    <m/>
    <m/>
    <m/>
    <m/>
    <m/>
    <m/>
    <n v="1"/>
    <n v="1"/>
    <x v="0"/>
    <x v="1"/>
    <x v="0"/>
    <m/>
  </r>
  <r>
    <s v="RIN DICK 1 21"/>
    <d v="2021-07-13T00:00:00"/>
    <s v="RIN DICK 1 21 (2)"/>
    <x v="7"/>
    <x v="0"/>
    <n v="15"/>
    <m/>
    <m/>
    <s v="WPT/JJC Pt 2"/>
    <m/>
    <m/>
    <m/>
    <m/>
    <m/>
    <m/>
    <m/>
    <m/>
    <m/>
    <m/>
    <n v="1"/>
    <n v="1"/>
    <x v="1"/>
    <x v="1"/>
    <x v="0"/>
    <m/>
  </r>
  <r>
    <s v="BSH DICK 1 16"/>
    <d v="2016-06-17T00:00:00"/>
    <s v="BSH DICK 1 16 (1)"/>
    <x v="7"/>
    <x v="1"/>
    <n v="8"/>
    <m/>
    <s v="JJC"/>
    <s v="Bradley"/>
    <s v="Bradley"/>
    <s v="Yes"/>
    <s v="Yes"/>
    <n v="3"/>
    <n v="2"/>
    <s v="4 (DICK), 1-3 (BHCO)"/>
    <n v="1"/>
    <n v="1"/>
    <m/>
    <m/>
    <s v="not until clip 6"/>
    <n v="1"/>
    <x v="3"/>
    <x v="1"/>
    <x v="3"/>
    <m/>
  </r>
  <r>
    <s v="BSH DICK 1 16"/>
    <d v="2016-06-18T00:00:00"/>
    <s v="BSH DICK 1 16 (2)"/>
    <x v="7"/>
    <x v="1"/>
    <n v="7"/>
    <m/>
    <s v="JJC"/>
    <s v="Bradley"/>
    <s v="Bradley"/>
    <s v="Yes"/>
    <s v="Yes"/>
    <n v="3"/>
    <n v="2"/>
    <s v="5 (DICK), 2-4 (BHCO)"/>
    <n v="1"/>
    <n v="1"/>
    <m/>
    <m/>
    <n v="1"/>
    <n v="1"/>
    <x v="4"/>
    <x v="1"/>
    <x v="4"/>
    <m/>
  </r>
  <r>
    <s v="BSH DICK 10 16"/>
    <d v="2016-07-23T00:00:00"/>
    <s v="BSH DICK 10 16 (1)"/>
    <x v="7"/>
    <x v="1"/>
    <n v="5"/>
    <m/>
    <s v="JJC"/>
    <s v="Bradley"/>
    <s v="Bradley"/>
    <s v="Yes"/>
    <s v="Yes"/>
    <n v="1"/>
    <n v="1"/>
    <n v="6"/>
    <n v="1"/>
    <n v="1"/>
    <m/>
    <m/>
    <n v="1"/>
    <n v="0"/>
    <x v="4"/>
    <x v="1"/>
    <x v="4"/>
    <m/>
  </r>
  <r>
    <s v="BSH DICK 3 16"/>
    <d v="2016-06-18T00:00:00"/>
    <s v="BSH DICK 3 16 (1)"/>
    <x v="7"/>
    <x v="1"/>
    <n v="7"/>
    <m/>
    <s v="JJC"/>
    <s v="Bradley"/>
    <s v="Bradley"/>
    <s v="Yes"/>
    <s v="Yes"/>
    <n v="0"/>
    <n v="2"/>
    <s v="4 &amp; 2-3"/>
    <n v="1"/>
    <n v="1"/>
    <m/>
    <m/>
    <n v="0"/>
    <s v="NA"/>
    <x v="3"/>
    <x v="1"/>
    <x v="3"/>
    <m/>
  </r>
  <r>
    <s v="BSH DICK 3 16"/>
    <d v="2016-06-19T00:00:00"/>
    <s v="BSH DICK 3 16 (2)"/>
    <x v="7"/>
    <x v="1"/>
    <n v="7"/>
    <m/>
    <s v="JJC"/>
    <s v="Bradley"/>
    <s v="Bradley"/>
    <s v="Yes"/>
    <s v="Yes"/>
    <n v="0"/>
    <n v="2"/>
    <s v="5 &amp; 3-4"/>
    <n v="1"/>
    <n v="1"/>
    <m/>
    <m/>
    <n v="0"/>
    <s v="NA"/>
    <x v="3"/>
    <x v="1"/>
    <x v="3"/>
    <m/>
  </r>
  <r>
    <s v="BSH DICK 9 16"/>
    <d v="2016-07-21T00:00:00"/>
    <s v="BSH DICK 9 16 (1)"/>
    <x v="7"/>
    <x v="1"/>
    <n v="7"/>
    <m/>
    <s v="JJC"/>
    <s v="Bradley"/>
    <s v="Bradley"/>
    <s v="Yes"/>
    <s v="Yes"/>
    <n v="3"/>
    <n v="0"/>
    <n v="4"/>
    <n v="1"/>
    <n v="1"/>
    <m/>
    <m/>
    <n v="0"/>
    <s v="NA"/>
    <x v="3"/>
    <x v="1"/>
    <x v="3"/>
    <m/>
  </r>
  <r>
    <s v="BSH DICK 9 16"/>
    <d v="2016-07-22T00:00:00"/>
    <s v="BSH DICK 9 16 (2)"/>
    <x v="7"/>
    <x v="1"/>
    <n v="7"/>
    <m/>
    <s v="JJC"/>
    <s v="Bradley"/>
    <s v="Bradley"/>
    <s v="Yes"/>
    <s v="Yes"/>
    <n v="3"/>
    <n v="0"/>
    <n v="5"/>
    <n v="1"/>
    <n v="1"/>
    <m/>
    <m/>
    <n v="0"/>
    <s v="NA"/>
    <x v="3"/>
    <x v="1"/>
    <x v="3"/>
    <m/>
  </r>
  <r>
    <s v="GIL DICK 3 16"/>
    <d v="2016-07-17T00:00:00"/>
    <s v="GIL DICK 3 16 (1)"/>
    <x v="7"/>
    <x v="1"/>
    <n v="5"/>
    <m/>
    <s v="JJC"/>
    <s v="Bradley"/>
    <s v="Bradley"/>
    <s v="Yes"/>
    <s v="Yes"/>
    <n v="1"/>
    <n v="1"/>
    <n v="4"/>
    <n v="1"/>
    <n v="1"/>
    <m/>
    <m/>
    <m/>
    <m/>
    <x v="4"/>
    <x v="1"/>
    <x v="4"/>
    <m/>
  </r>
  <r>
    <s v="GIL DICK 3 16"/>
    <d v="2016-07-19T00:00:00"/>
    <s v="GIL DICK 3 16 (2)"/>
    <x v="7"/>
    <x v="1"/>
    <n v="7"/>
    <m/>
    <s v="JJC"/>
    <s v="Bradley"/>
    <s v="Bradley"/>
    <s v="Yes"/>
    <s v="Yes"/>
    <n v="1"/>
    <n v="1"/>
    <n v="6"/>
    <n v="1"/>
    <n v="1"/>
    <m/>
    <m/>
    <m/>
    <m/>
    <x v="4"/>
    <x v="1"/>
    <x v="4"/>
    <m/>
  </r>
  <r>
    <s v="GIL DICK 4 16"/>
    <d v="2016-07-17T00:00:00"/>
    <s v="GIL DICK 4 16 (1)"/>
    <x v="7"/>
    <x v="1"/>
    <n v="6"/>
    <m/>
    <s v="JJC"/>
    <s v="Bradley"/>
    <s v="Bradley"/>
    <s v="Yes"/>
    <s v="Yes"/>
    <n v="2"/>
    <n v="0"/>
    <n v="4"/>
    <n v="1"/>
    <n v="1"/>
    <m/>
    <m/>
    <m/>
    <m/>
    <x v="4"/>
    <x v="1"/>
    <x v="4"/>
    <m/>
  </r>
  <r>
    <s v="GIL DICK 4 16"/>
    <d v="2016-07-19T00:00:00"/>
    <s v="GIL DICK 4 16 (2)"/>
    <x v="7"/>
    <x v="1"/>
    <n v="8"/>
    <m/>
    <s v="JJC"/>
    <s v="Bradley"/>
    <s v="Bradley"/>
    <s v="Yes"/>
    <s v="Yes"/>
    <n v="2"/>
    <n v="0"/>
    <n v="6"/>
    <n v="1"/>
    <n v="1"/>
    <m/>
    <m/>
    <m/>
    <m/>
    <x v="4"/>
    <x v="1"/>
    <x v="4"/>
    <m/>
  </r>
  <r>
    <s v="GIL DICK 5 26"/>
    <d v="2016-07-19T00:00:00"/>
    <s v="GIL DICK 5 26 (1)"/>
    <x v="7"/>
    <x v="1"/>
    <n v="6"/>
    <m/>
    <s v="JJC"/>
    <s v="Bradley"/>
    <s v="Bradley"/>
    <s v="No"/>
    <s v="No"/>
    <n v="4"/>
    <n v="0"/>
    <n v="6"/>
    <n v="1"/>
    <n v="1"/>
    <m/>
    <m/>
    <m/>
    <m/>
    <x v="4"/>
    <x v="1"/>
    <x v="4"/>
    <m/>
  </r>
  <r>
    <s v="KLT DICK 11 16"/>
    <d v="2016-06-24T00:00:00"/>
    <s v="KLT DICK 11 (1)"/>
    <x v="7"/>
    <x v="1"/>
    <n v="7"/>
    <m/>
    <s v="JJC"/>
    <s v="Bradley"/>
    <s v="Bradley"/>
    <m/>
    <m/>
    <n v="2"/>
    <n v="1"/>
    <d v="2022-06-07T00:00:00"/>
    <n v="1"/>
    <n v="1"/>
    <m/>
    <m/>
    <m/>
    <m/>
    <x v="4"/>
    <x v="1"/>
    <x v="4"/>
    <m/>
  </r>
  <r>
    <s v="KLT DICK 13 16"/>
    <d v="2016-07-10T00:00:00"/>
    <s v="KLT DICK 13 16 (1)"/>
    <x v="7"/>
    <x v="1"/>
    <n v="7"/>
    <m/>
    <s v="JJC"/>
    <s v="Bradley"/>
    <s v="Bradley"/>
    <m/>
    <m/>
    <n v="3"/>
    <n v="0"/>
    <n v="4"/>
    <n v="1"/>
    <n v="1"/>
    <m/>
    <m/>
    <m/>
    <m/>
    <x v="4"/>
    <x v="1"/>
    <x v="4"/>
    <m/>
  </r>
  <r>
    <s v="KLT DICK 13 16"/>
    <d v="2016-07-11T00:00:00"/>
    <s v="KLT DICK 13 16 (2)"/>
    <x v="7"/>
    <x v="1"/>
    <n v="7"/>
    <m/>
    <s v="JJC"/>
    <s v="Bradley"/>
    <s v="Bradley"/>
    <m/>
    <m/>
    <n v="2"/>
    <n v="0"/>
    <n v="5"/>
    <n v="1"/>
    <n v="1"/>
    <m/>
    <m/>
    <m/>
    <m/>
    <x v="4"/>
    <x v="1"/>
    <x v="4"/>
    <m/>
  </r>
  <r>
    <s v="KLT DICK 15 16"/>
    <d v="2016-07-16T00:00:00"/>
    <s v="KLT DICK 15 16 (1)"/>
    <x v="7"/>
    <x v="1"/>
    <n v="7"/>
    <m/>
    <s v="JJC"/>
    <s v="Bradley"/>
    <s v="Bradley"/>
    <m/>
    <m/>
    <n v="1"/>
    <n v="2"/>
    <n v="4"/>
    <n v="1"/>
    <n v="1"/>
    <m/>
    <m/>
    <n v="0"/>
    <s v="NA"/>
    <x v="4"/>
    <x v="1"/>
    <x v="4"/>
    <s v="Chicks dead and swarmed by ants by time camera picked up"/>
  </r>
  <r>
    <s v="KLT DICK 16 16"/>
    <d v="2016-07-06T00:00:00"/>
    <s v="KLT DICK 16 26 (1)"/>
    <x v="7"/>
    <x v="1"/>
    <n v="2"/>
    <m/>
    <s v="JJC"/>
    <s v="Bradley"/>
    <s v="Bradley"/>
    <m/>
    <m/>
    <n v="4"/>
    <n v="0"/>
    <d v="2022-05-07T00:00:00"/>
    <n v="1"/>
    <n v="1"/>
    <m/>
    <m/>
    <m/>
    <m/>
    <x v="4"/>
    <x v="1"/>
    <x v="4"/>
    <m/>
  </r>
  <r>
    <s v="KLT DICK 18 16"/>
    <d v="2016-07-21T00:00:00"/>
    <s v="KLT DICK 18 16 (1)"/>
    <x v="7"/>
    <x v="1"/>
    <n v="8"/>
    <m/>
    <s v="JJC"/>
    <s v="Bradley"/>
    <s v="Bradley"/>
    <m/>
    <m/>
    <n v="4"/>
    <n v="0"/>
    <n v="4"/>
    <n v="1"/>
    <n v="1"/>
    <m/>
    <m/>
    <m/>
    <m/>
    <x v="4"/>
    <x v="1"/>
    <x v="4"/>
    <m/>
  </r>
  <r>
    <s v="KLT DICK 18 16"/>
    <d v="2016-07-22T00:00:00"/>
    <s v="KLT DICK 18 16 (2)"/>
    <x v="7"/>
    <x v="1"/>
    <n v="9"/>
    <m/>
    <s v="JJC"/>
    <s v="Bradley"/>
    <s v="Bradley"/>
    <m/>
    <m/>
    <n v="4"/>
    <n v="0"/>
    <n v="5"/>
    <n v="1"/>
    <n v="1"/>
    <m/>
    <m/>
    <m/>
    <m/>
    <x v="4"/>
    <x v="1"/>
    <x v="4"/>
    <m/>
  </r>
  <r>
    <s v="KLT DICK 2 16"/>
    <d v="2016-06-05T00:00:00"/>
    <s v="KLT DICK 2 16 (BUILDING)"/>
    <x v="7"/>
    <x v="1"/>
    <n v="8"/>
    <m/>
    <s v="JJC"/>
    <s v="Bradley"/>
    <s v="Bradley"/>
    <m/>
    <m/>
    <n v="0"/>
    <n v="0"/>
    <s v="NA"/>
    <n v="1"/>
    <n v="1"/>
    <n v="1"/>
    <s v="Done!"/>
    <n v="1"/>
    <n v="0"/>
    <x v="4"/>
    <x v="0"/>
    <x v="4"/>
    <s v="Apparently filmed during nest building!"/>
  </r>
  <r>
    <s v="KLT DICK 2 16"/>
    <d v="2016-06-25T00:00:00"/>
    <s v="KLT DICK 2 16 (2)"/>
    <x v="7"/>
    <x v="1"/>
    <n v="8"/>
    <m/>
    <s v="JJC"/>
    <s v="Bradley"/>
    <s v="Bradley"/>
    <m/>
    <m/>
    <n v="1"/>
    <n v="1"/>
    <n v="5"/>
    <n v="1"/>
    <n v="1"/>
    <m/>
    <m/>
    <m/>
    <m/>
    <x v="4"/>
    <x v="1"/>
    <x v="4"/>
    <m/>
  </r>
  <r>
    <s v="KLT DICK 20 16"/>
    <d v="2016-07-24T00:00:00"/>
    <s v="KLT DICK 20 16 (1)"/>
    <x v="7"/>
    <x v="1"/>
    <n v="6"/>
    <m/>
    <s v="JJC"/>
    <s v="Bradley"/>
    <s v="Bradley"/>
    <m/>
    <m/>
    <n v="1"/>
    <n v="1"/>
    <n v="6"/>
    <n v="1"/>
    <n v="1"/>
    <m/>
    <m/>
    <m/>
    <m/>
    <x v="4"/>
    <x v="1"/>
    <x v="4"/>
    <m/>
  </r>
  <r>
    <s v="KLT DICK 20 16"/>
    <d v="2016-07-25T00:00:00"/>
    <s v="KLT DICK 20 16 (2)"/>
    <x v="7"/>
    <x v="1"/>
    <n v="7"/>
    <m/>
    <s v="JJC"/>
    <s v="Bradley"/>
    <s v="Bradley"/>
    <m/>
    <m/>
    <n v="1"/>
    <n v="1"/>
    <n v="7"/>
    <n v="1"/>
    <n v="1"/>
    <m/>
    <m/>
    <m/>
    <m/>
    <x v="4"/>
    <x v="1"/>
    <x v="4"/>
    <m/>
  </r>
  <r>
    <s v="KLT DICK 23 16"/>
    <d v="2016-07-24T00:00:00"/>
    <s v="KLT DICK 23 16 (1)"/>
    <x v="7"/>
    <x v="1"/>
    <n v="8"/>
    <m/>
    <s v="JJC"/>
    <s v="Bradley"/>
    <s v="Bradley"/>
    <m/>
    <m/>
    <n v="3"/>
    <n v="0"/>
    <d v="2022-03-04T00:00:00"/>
    <n v="1"/>
    <n v="1"/>
    <m/>
    <m/>
    <m/>
    <m/>
    <x v="4"/>
    <x v="1"/>
    <x v="4"/>
    <m/>
  </r>
  <r>
    <s v="KLT DICK 23 16"/>
    <d v="3026-07-25T00:00:00"/>
    <s v="KLT DICK 23 16 (2)"/>
    <x v="7"/>
    <x v="1"/>
    <n v="7"/>
    <m/>
    <s v="JJC"/>
    <s v="Bradley"/>
    <s v="Bradley"/>
    <m/>
    <m/>
    <n v="3"/>
    <n v="0"/>
    <d v="2022-04-05T00:00:00"/>
    <n v="1"/>
    <n v="1"/>
    <m/>
    <m/>
    <m/>
    <m/>
    <x v="4"/>
    <x v="1"/>
    <x v="4"/>
    <m/>
  </r>
  <r>
    <s v="KLT DICK 24 16"/>
    <d v="2016-07-22T00:00:00"/>
    <s v="KLT DICK 24 16 (1)"/>
    <x v="7"/>
    <x v="1"/>
    <n v="2"/>
    <m/>
    <s v="JJC"/>
    <s v="Bradley"/>
    <s v="Bradley"/>
    <m/>
    <m/>
    <n v="0"/>
    <n v="2"/>
    <n v="4"/>
    <n v="1"/>
    <n v="1"/>
    <m/>
    <m/>
    <m/>
    <m/>
    <x v="4"/>
    <x v="1"/>
    <x v="4"/>
    <m/>
  </r>
  <r>
    <s v="KLT DICK 24 16"/>
    <d v="2016-07-23T00:00:00"/>
    <s v="KLT DICK 24 16 (2)"/>
    <x v="7"/>
    <x v="1"/>
    <n v="6"/>
    <m/>
    <s v="JJC"/>
    <s v="Bradley"/>
    <s v="Bradley"/>
    <m/>
    <m/>
    <n v="0"/>
    <n v="2"/>
    <n v="5"/>
    <n v="1"/>
    <n v="1"/>
    <m/>
    <m/>
    <m/>
    <m/>
    <x v="4"/>
    <x v="1"/>
    <x v="4"/>
    <m/>
  </r>
  <r>
    <s v="KLT DICK 26 16"/>
    <d v="2016-08-07T00:00:00"/>
    <s v="KLT DICK 26 16 (1)"/>
    <x v="7"/>
    <x v="1"/>
    <n v="6"/>
    <m/>
    <s v="JJC"/>
    <s v="Bradley"/>
    <s v="Bradley"/>
    <m/>
    <m/>
    <n v="3"/>
    <n v="0"/>
    <d v="2022-04-05T00:00:00"/>
    <n v="1"/>
    <n v="1"/>
    <m/>
    <m/>
    <n v="0"/>
    <s v="NA"/>
    <x v="4"/>
    <x v="1"/>
    <x v="4"/>
    <m/>
  </r>
  <r>
    <s v="KLT DICK 26 16"/>
    <d v="2016-08-08T00:00:00"/>
    <s v="KLT DICK 26 16 (2)"/>
    <x v="7"/>
    <x v="1"/>
    <n v="7"/>
    <m/>
    <s v="JJC"/>
    <s v="Bradley"/>
    <s v="Bradley"/>
    <m/>
    <m/>
    <n v="3"/>
    <n v="0"/>
    <d v="2022-05-06T00:00:00"/>
    <n v="1"/>
    <n v="1"/>
    <m/>
    <m/>
    <n v="0"/>
    <s v="NA"/>
    <x v="4"/>
    <x v="1"/>
    <x v="4"/>
    <m/>
  </r>
  <r>
    <s v="KLT DICK 9 16"/>
    <d v="2016-07-04T00:00:00"/>
    <s v="KLT DICK 9 16 (1)"/>
    <x v="7"/>
    <x v="1"/>
    <n v="7"/>
    <m/>
    <s v="JJC"/>
    <s v="Bradley"/>
    <s v="Bradley"/>
    <m/>
    <m/>
    <n v="2"/>
    <n v="1"/>
    <n v="4"/>
    <n v="1"/>
    <n v="1"/>
    <m/>
    <m/>
    <m/>
    <m/>
    <x v="4"/>
    <x v="1"/>
    <x v="4"/>
    <m/>
  </r>
  <r>
    <s v="KLT DICK 9 16"/>
    <d v="2016-07-05T00:00:00"/>
    <s v="KLT DICK 9 16 (2)"/>
    <x v="7"/>
    <x v="1"/>
    <n v="8"/>
    <m/>
    <s v="JJC"/>
    <s v="Bradley"/>
    <s v="Bradley"/>
    <m/>
    <m/>
    <n v="2"/>
    <n v="1"/>
    <n v="5"/>
    <n v="1"/>
    <n v="1"/>
    <m/>
    <m/>
    <m/>
    <m/>
    <x v="4"/>
    <x v="1"/>
    <x v="4"/>
    <m/>
  </r>
  <r>
    <s v="LTR DICK 2 16"/>
    <d v="2016-07-04T00:00:00"/>
    <s v="LTR DICK 2 16 (1)"/>
    <x v="7"/>
    <x v="1"/>
    <n v="8"/>
    <m/>
    <s v="JJC"/>
    <s v="Bradley"/>
    <s v="Bradley"/>
    <m/>
    <m/>
    <n v="3"/>
    <n v="0"/>
    <n v="6"/>
    <n v="1"/>
    <n v="1"/>
    <m/>
    <m/>
    <m/>
    <m/>
    <x v="4"/>
    <x v="1"/>
    <x v="4"/>
    <m/>
  </r>
  <r>
    <s v="LTR DICK 4 16"/>
    <d v="2016-07-06T00:00:00"/>
    <s v="LTR DICK 4 16 (1)"/>
    <x v="7"/>
    <x v="1"/>
    <n v="1"/>
    <m/>
    <s v="JJC"/>
    <s v="Bradley"/>
    <s v="Bradley"/>
    <m/>
    <m/>
    <n v="3"/>
    <n v="0"/>
    <n v="5"/>
    <n v="1"/>
    <n v="1"/>
    <m/>
    <m/>
    <m/>
    <m/>
    <x v="4"/>
    <x v="1"/>
    <x v="4"/>
    <m/>
  </r>
  <r>
    <s v="LTR DICK 4 16"/>
    <d v="2016-07-07T00:00:00"/>
    <s v="LTR DICK 4 16 (2)"/>
    <x v="7"/>
    <x v="1"/>
    <n v="8"/>
    <m/>
    <s v="JJC"/>
    <s v="Bradley"/>
    <s v="Bradley"/>
    <m/>
    <m/>
    <n v="3"/>
    <n v="0"/>
    <n v="6"/>
    <n v="1"/>
    <n v="1"/>
    <m/>
    <m/>
    <m/>
    <m/>
    <x v="4"/>
    <x v="1"/>
    <x v="4"/>
    <m/>
  </r>
  <r>
    <s v="RC2 DICK 1 16"/>
    <d v="2016-06-05T00:00:00"/>
    <s v="RC2 DICK 1 16 (1)"/>
    <x v="7"/>
    <x v="1"/>
    <n v="7"/>
    <m/>
    <s v="JJC"/>
    <s v="Bradley"/>
    <s v="Bradley"/>
    <m/>
    <m/>
    <n v="1"/>
    <n v="0"/>
    <s v="5 or 6"/>
    <n v="1"/>
    <n v="1"/>
    <m/>
    <m/>
    <m/>
    <m/>
    <x v="4"/>
    <x v="1"/>
    <x v="4"/>
    <m/>
  </r>
  <r>
    <s v="RC2 DICK 1 16"/>
    <d v="2016-06-06T00:00:00"/>
    <s v="RC2 DICK 1 16 (2)"/>
    <x v="7"/>
    <x v="1"/>
    <n v="7"/>
    <m/>
    <s v="JJC"/>
    <s v="Bradley"/>
    <s v="Bradley"/>
    <m/>
    <m/>
    <n v="1"/>
    <n v="0"/>
    <s v="6 or 7"/>
    <n v="1"/>
    <n v="1"/>
    <m/>
    <m/>
    <m/>
    <m/>
    <x v="4"/>
    <x v="1"/>
    <x v="4"/>
    <m/>
  </r>
  <r>
    <s v="RC2 DICK 11 16"/>
    <d v="2016-06-15T00:00:00"/>
    <s v="RC2 DICK 11 16 (1)"/>
    <x v="7"/>
    <x v="1"/>
    <n v="8"/>
    <m/>
    <s v="JJC"/>
    <s v="Bradley"/>
    <s v="Bradley"/>
    <m/>
    <m/>
    <n v="4"/>
    <n v="0"/>
    <n v="3"/>
    <n v="1"/>
    <n v="1"/>
    <m/>
    <m/>
    <m/>
    <m/>
    <x v="4"/>
    <x v="1"/>
    <x v="4"/>
    <m/>
  </r>
  <r>
    <s v="RC2 DICK 11 16"/>
    <d v="2016-06-16T00:00:00"/>
    <s v="RC2 DICK 11 16 (2)"/>
    <x v="7"/>
    <x v="1"/>
    <n v="8"/>
    <m/>
    <s v="JJC"/>
    <s v="Bradley"/>
    <s v="Bradley"/>
    <m/>
    <m/>
    <n v="4"/>
    <n v="0"/>
    <n v="4"/>
    <n v="1"/>
    <n v="1"/>
    <m/>
    <m/>
    <m/>
    <m/>
    <x v="4"/>
    <x v="1"/>
    <x v="4"/>
    <m/>
  </r>
  <r>
    <s v="RC2 DICK 12 16"/>
    <d v="2016-06-28T00:00:00"/>
    <s v="RC2 DICK 12 16 (1)"/>
    <x v="7"/>
    <x v="1"/>
    <n v="8"/>
    <m/>
    <s v="JJC"/>
    <s v="Bradley"/>
    <s v="Bradley"/>
    <m/>
    <m/>
    <n v="2"/>
    <n v="2"/>
    <n v="5"/>
    <n v="1"/>
    <n v="1"/>
    <m/>
    <m/>
    <m/>
    <m/>
    <x v="4"/>
    <x v="1"/>
    <x v="4"/>
    <m/>
  </r>
  <r>
    <s v="RC2 DICK 12 16"/>
    <d v="2016-06-29T00:00:00"/>
    <s v="RC2 DICK 12 16 (2)"/>
    <x v="7"/>
    <x v="1"/>
    <n v="2"/>
    <m/>
    <s v="JJC"/>
    <s v="Bradley"/>
    <s v="Bradley"/>
    <m/>
    <m/>
    <n v="2"/>
    <n v="2"/>
    <n v="6"/>
    <n v="1"/>
    <n v="1"/>
    <m/>
    <m/>
    <m/>
    <m/>
    <x v="4"/>
    <x v="1"/>
    <x v="4"/>
    <m/>
  </r>
  <r>
    <s v="RC2 DICK 13 16"/>
    <d v="2016-06-09T00:00:00"/>
    <s v="RC2 DICK 13 16 (1)"/>
    <x v="7"/>
    <x v="1"/>
    <n v="8"/>
    <m/>
    <s v="JJC"/>
    <s v="Bradley"/>
    <s v="Bradley"/>
    <m/>
    <m/>
    <n v="3"/>
    <n v="0"/>
    <n v="4"/>
    <n v="1"/>
    <n v="1"/>
    <m/>
    <m/>
    <m/>
    <m/>
    <x v="4"/>
    <x v="1"/>
    <x v="4"/>
    <m/>
  </r>
  <r>
    <s v="RC2 DICK 13 16"/>
    <d v="2016-06-10T00:00:00"/>
    <s v="RC2 DICK 13 16 (2)"/>
    <x v="7"/>
    <x v="1"/>
    <n v="7"/>
    <m/>
    <s v="JJC"/>
    <s v="Bradley"/>
    <s v="Bradley"/>
    <m/>
    <m/>
    <n v="3"/>
    <n v="0"/>
    <n v="5"/>
    <n v="1"/>
    <n v="1"/>
    <m/>
    <m/>
    <m/>
    <m/>
    <x v="4"/>
    <x v="1"/>
    <x v="4"/>
    <m/>
  </r>
  <r>
    <s v="RC2 DICK 14 16"/>
    <d v="2016-06-14T00:00:00"/>
    <s v="RC2 DICK 14 16 (1)"/>
    <x v="7"/>
    <x v="1"/>
    <n v="7"/>
    <m/>
    <s v="JJC"/>
    <s v="Bradley"/>
    <s v="Bradley"/>
    <m/>
    <m/>
    <n v="2"/>
    <n v="2"/>
    <n v="4"/>
    <n v="1"/>
    <n v="1"/>
    <m/>
    <m/>
    <m/>
    <m/>
    <x v="4"/>
    <x v="1"/>
    <x v="4"/>
    <m/>
  </r>
  <r>
    <s v="RC2 DICK 14 16"/>
    <d v="2016-06-15T00:00:00"/>
    <s v="RC2 DICK 14 16 (2)"/>
    <x v="7"/>
    <x v="1"/>
    <n v="8"/>
    <m/>
    <s v="JJC"/>
    <s v="Bradley"/>
    <s v="Bradley"/>
    <m/>
    <m/>
    <n v="2"/>
    <n v="2"/>
    <n v="5"/>
    <n v="1"/>
    <n v="1"/>
    <m/>
    <m/>
    <m/>
    <m/>
    <x v="4"/>
    <x v="1"/>
    <x v="4"/>
    <m/>
  </r>
  <r>
    <s v="RC2 DICK 14 16"/>
    <d v="2016-06-16T00:00:00"/>
    <s v="RC2 DICK 14 16 (3)"/>
    <x v="7"/>
    <x v="1"/>
    <n v="7"/>
    <m/>
    <s v="JJC"/>
    <s v="Bradley"/>
    <s v="Bradley"/>
    <m/>
    <m/>
    <n v="2"/>
    <n v="2"/>
    <n v="6"/>
    <n v="1"/>
    <n v="1"/>
    <m/>
    <m/>
    <m/>
    <m/>
    <x v="4"/>
    <x v="1"/>
    <x v="4"/>
    <m/>
  </r>
  <r>
    <s v="RC2 DICK 15 16"/>
    <d v="2016-06-14T00:00:00"/>
    <s v="RC2 DICK 15 16 (1)"/>
    <x v="7"/>
    <x v="1"/>
    <n v="8"/>
    <m/>
    <s v="JJC"/>
    <s v="Bradley"/>
    <s v="Bradley"/>
    <m/>
    <m/>
    <n v="4"/>
    <n v="0"/>
    <n v="4"/>
    <n v="1"/>
    <n v="1"/>
    <m/>
    <m/>
    <m/>
    <m/>
    <x v="4"/>
    <x v="1"/>
    <x v="4"/>
    <m/>
  </r>
  <r>
    <s v="RC2 DICK 16 16"/>
    <d v="2016-06-14T00:00:00"/>
    <s v="RC2 DICK 16 16 (1)"/>
    <x v="7"/>
    <x v="1"/>
    <n v="7"/>
    <m/>
    <s v="JJC"/>
    <s v="Bradley"/>
    <s v="Bradley"/>
    <m/>
    <m/>
    <s v="4?"/>
    <n v="0"/>
    <n v="5"/>
    <n v="1"/>
    <n v="1"/>
    <m/>
    <m/>
    <m/>
    <m/>
    <x v="4"/>
    <x v="1"/>
    <x v="4"/>
    <m/>
  </r>
  <r>
    <s v="RC2 DICK 16 16"/>
    <d v="2016-06-15T00:00:00"/>
    <s v="RC2 DICK 16 16 (2)"/>
    <x v="7"/>
    <x v="1"/>
    <n v="7"/>
    <m/>
    <s v="JJC"/>
    <s v="Bradley"/>
    <s v="Bradley"/>
    <m/>
    <m/>
    <n v="2"/>
    <n v="1"/>
    <n v="6"/>
    <n v="1"/>
    <n v="1"/>
    <m/>
    <m/>
    <m/>
    <m/>
    <x v="4"/>
    <x v="1"/>
    <x v="4"/>
    <s v="On 6/12 visit, 4 DICK chicks were recorded; uncertain on 6/14"/>
  </r>
  <r>
    <s v="RC2 DICK 17 16"/>
    <d v="2016-06-28T00:00:00"/>
    <s v="RC2 DICK 17 16 (1)"/>
    <x v="7"/>
    <x v="1"/>
    <n v="7"/>
    <m/>
    <s v="JJC"/>
    <s v="Bradley"/>
    <s v="Bradley"/>
    <m/>
    <m/>
    <n v="2"/>
    <n v="0"/>
    <s v="5 &amp; 7"/>
    <n v="1"/>
    <n v="1"/>
    <m/>
    <m/>
    <m/>
    <m/>
    <x v="4"/>
    <x v="1"/>
    <x v="4"/>
    <m/>
  </r>
  <r>
    <s v="RC2 DICK 19 16"/>
    <d v="2016-06-23T00:00:00"/>
    <s v="RC2 DICK 19 16 (1)"/>
    <x v="7"/>
    <x v="1"/>
    <n v="7"/>
    <m/>
    <s v="JJC"/>
    <s v="Bradley"/>
    <s v="Bradley"/>
    <m/>
    <m/>
    <n v="0"/>
    <n v="1"/>
    <n v="3"/>
    <n v="1"/>
    <n v="1"/>
    <m/>
    <m/>
    <m/>
    <m/>
    <x v="4"/>
    <x v="1"/>
    <x v="4"/>
    <m/>
  </r>
  <r>
    <s v="RC2 DICK 19 16"/>
    <d v="2016-06-24T00:00:00"/>
    <s v="RC2 DICK 19 16 (2)"/>
    <x v="7"/>
    <x v="1"/>
    <n v="7"/>
    <m/>
    <s v="JJC"/>
    <s v="Bradley"/>
    <s v="Bradley"/>
    <m/>
    <m/>
    <n v="0"/>
    <n v="1"/>
    <n v="4"/>
    <n v="1"/>
    <n v="1"/>
    <m/>
    <m/>
    <m/>
    <m/>
    <x v="4"/>
    <x v="1"/>
    <x v="4"/>
    <m/>
  </r>
  <r>
    <s v="RC2 DICK 2 16"/>
    <d v="2016-06-15T00:00:00"/>
    <s v="RC2 DICK 2 16 (1)"/>
    <x v="7"/>
    <x v="1"/>
    <n v="7"/>
    <m/>
    <s v="JJC"/>
    <s v="Bradley"/>
    <s v="Bradley"/>
    <m/>
    <m/>
    <n v="2"/>
    <n v="2"/>
    <n v="5"/>
    <n v="1"/>
    <n v="1"/>
    <m/>
    <m/>
    <m/>
    <m/>
    <x v="4"/>
    <x v="1"/>
    <x v="4"/>
    <m/>
  </r>
  <r>
    <s v="RC2 DICK 21 16"/>
    <d v="2016-07-09T00:00:00"/>
    <s v="RC2 DICK 21 16 (1)"/>
    <x v="7"/>
    <x v="1"/>
    <n v="7"/>
    <m/>
    <s v="JJC"/>
    <s v="Bradley"/>
    <s v="Bradley"/>
    <m/>
    <m/>
    <n v="1"/>
    <n v="0"/>
    <n v="5"/>
    <n v="1"/>
    <n v="1"/>
    <m/>
    <m/>
    <m/>
    <m/>
    <x v="4"/>
    <x v="1"/>
    <x v="4"/>
    <m/>
  </r>
  <r>
    <s v="RC2 DICK 21 16"/>
    <d v="2016-07-10T00:00:00"/>
    <s v="RC2 DICK 21 16 (2)"/>
    <x v="7"/>
    <x v="1"/>
    <n v="7"/>
    <m/>
    <s v="JJC"/>
    <s v="Bradley"/>
    <s v="Bradley"/>
    <m/>
    <m/>
    <n v="1"/>
    <n v="0"/>
    <n v="6"/>
    <n v="1"/>
    <n v="1"/>
    <m/>
    <m/>
    <m/>
    <m/>
    <x v="4"/>
    <x v="1"/>
    <x v="4"/>
    <m/>
  </r>
  <r>
    <s v="RC2 DICK 23 16"/>
    <d v="2016-06-23T00:00:00"/>
    <s v="RC2 DICK 23 16 (1)"/>
    <x v="7"/>
    <x v="1"/>
    <n v="8"/>
    <m/>
    <s v="JJC"/>
    <s v="Bradley"/>
    <s v="Bradley"/>
    <m/>
    <m/>
    <n v="3"/>
    <n v="0"/>
    <n v="4"/>
    <n v="1"/>
    <n v="1"/>
    <m/>
    <m/>
    <m/>
    <m/>
    <x v="4"/>
    <x v="1"/>
    <x v="4"/>
    <m/>
  </r>
  <r>
    <s v="RC2 DICK 23 16"/>
    <d v="2016-06-24T00:00:00"/>
    <s v="RC2 DICK 23 16 (2)"/>
    <x v="7"/>
    <x v="1"/>
    <n v="8"/>
    <m/>
    <s v="JJC"/>
    <s v="Bradley"/>
    <s v="Bradley"/>
    <m/>
    <m/>
    <n v="3"/>
    <n v="0"/>
    <n v="5"/>
    <n v="1"/>
    <n v="1"/>
    <m/>
    <m/>
    <m/>
    <m/>
    <x v="4"/>
    <x v="1"/>
    <x v="4"/>
    <s v="Seems that a chick was lost btwn camera set up and take down"/>
  </r>
  <r>
    <s v="RC2 DICK 27 16"/>
    <d v="2016-07-11T00:00:00"/>
    <s v="RC2 DICK 27 16 (1)"/>
    <x v="7"/>
    <x v="1"/>
    <n v="9"/>
    <m/>
    <s v="JJC"/>
    <s v="Bradley"/>
    <s v="Bradley"/>
    <m/>
    <m/>
    <n v="0"/>
    <n v="1"/>
    <n v="4"/>
    <n v="1"/>
    <n v="1"/>
    <m/>
    <m/>
    <m/>
    <m/>
    <x v="4"/>
    <x v="1"/>
    <x v="4"/>
    <m/>
  </r>
  <r>
    <s v="RC2 DICK 28 16"/>
    <d v="2016-07-16T00:00:00"/>
    <s v="RC2 DICK 28 16 (1)"/>
    <x v="7"/>
    <x v="1"/>
    <n v="8"/>
    <m/>
    <s v="JJC"/>
    <s v="Bradley"/>
    <s v="Bradley"/>
    <m/>
    <m/>
    <n v="0"/>
    <n v="1"/>
    <n v="4"/>
    <n v="1"/>
    <n v="1"/>
    <m/>
    <m/>
    <m/>
    <m/>
    <x v="4"/>
    <x v="1"/>
    <x v="4"/>
    <m/>
  </r>
  <r>
    <s v="RC2 DICK 30 16"/>
    <d v="2016-07-14T00:00:00"/>
    <s v="RC2 DICK 30 16 (1)"/>
    <x v="7"/>
    <x v="1"/>
    <n v="7"/>
    <m/>
    <s v="JJC"/>
    <s v="Bradley"/>
    <s v="Bradley"/>
    <m/>
    <m/>
    <n v="1"/>
    <n v="1"/>
    <n v="5"/>
    <n v="1"/>
    <n v="1"/>
    <m/>
    <m/>
    <m/>
    <m/>
    <x v="4"/>
    <x v="1"/>
    <x v="4"/>
    <m/>
  </r>
  <r>
    <s v="RC2 DICK 30 16"/>
    <d v="2016-07-15T00:00:00"/>
    <s v="RC2 DICK 30 16 (2)"/>
    <x v="7"/>
    <x v="1"/>
    <n v="8"/>
    <m/>
    <s v="JJC"/>
    <s v="Bradley"/>
    <s v="Bradley"/>
    <m/>
    <m/>
    <n v="1"/>
    <n v="1"/>
    <n v="6"/>
    <n v="1"/>
    <n v="1"/>
    <m/>
    <m/>
    <m/>
    <m/>
    <x v="4"/>
    <x v="1"/>
    <x v="4"/>
    <m/>
  </r>
  <r>
    <s v="RC2 DICK 32 16"/>
    <d v="2016-07-19T00:00:00"/>
    <s v="RC2 DICK 32 16 (1)"/>
    <x v="7"/>
    <x v="1"/>
    <n v="8"/>
    <m/>
    <s v="JJC"/>
    <s v="Bradley"/>
    <s v="Bradley"/>
    <m/>
    <m/>
    <n v="3"/>
    <n v="0"/>
    <n v="4"/>
    <n v="1"/>
    <n v="1"/>
    <m/>
    <m/>
    <m/>
    <m/>
    <x v="4"/>
    <x v="1"/>
    <x v="4"/>
    <m/>
  </r>
  <r>
    <s v="RC2 DICK 32 16"/>
    <d v="2016-07-29T00:00:00"/>
    <s v="RC2 DICK 32 16 (2)"/>
    <x v="7"/>
    <x v="1"/>
    <n v="6"/>
    <m/>
    <s v="JJC"/>
    <s v="Bradley"/>
    <s v="Bradley"/>
    <m/>
    <m/>
    <n v="3"/>
    <n v="0"/>
    <n v="5"/>
    <n v="1"/>
    <n v="1"/>
    <m/>
    <m/>
    <m/>
    <m/>
    <x v="4"/>
    <x v="1"/>
    <x v="4"/>
    <m/>
  </r>
  <r>
    <s v="RC2 DICK 38 16"/>
    <d v="2016-08-09T00:00:00"/>
    <s v="RC2 DICK 38 16 (1)"/>
    <x v="7"/>
    <x v="1"/>
    <n v="7"/>
    <m/>
    <s v="JJC"/>
    <s v="Bradley"/>
    <s v="Bradley"/>
    <m/>
    <m/>
    <n v="2"/>
    <n v="0"/>
    <s v="5 or 6"/>
    <n v="1"/>
    <n v="1"/>
    <m/>
    <m/>
    <n v="0"/>
    <s v="NA"/>
    <x v="4"/>
    <x v="1"/>
    <x v="4"/>
    <m/>
  </r>
  <r>
    <s v="RC2 DICK 38 16"/>
    <d v="2016-08-09T00:00:00"/>
    <s v="RC2 DICK 38 16 (2)"/>
    <x v="7"/>
    <x v="1"/>
    <n v="7"/>
    <m/>
    <s v="JJC"/>
    <s v="Bradley"/>
    <s v="Bradley"/>
    <m/>
    <m/>
    <n v="2"/>
    <n v="0"/>
    <s v="6 or 7"/>
    <n v="1"/>
    <n v="1"/>
    <m/>
    <m/>
    <n v="0"/>
    <s v="NA"/>
    <x v="4"/>
    <x v="1"/>
    <x v="4"/>
    <m/>
  </r>
  <r>
    <s v="RC2 DICK 7 16"/>
    <d v="2016-05-31T00:00:00"/>
    <s v="RC2 DICK 7 16 (1)"/>
    <x v="7"/>
    <x v="1"/>
    <n v="7"/>
    <m/>
    <s v="JJC"/>
    <s v="Bradley"/>
    <s v="Bradley"/>
    <m/>
    <m/>
    <n v="4"/>
    <n v="0"/>
    <n v="4"/>
    <n v="1"/>
    <n v="1"/>
    <m/>
    <m/>
    <m/>
    <m/>
    <x v="4"/>
    <x v="1"/>
    <x v="4"/>
    <m/>
  </r>
  <r>
    <s v="RC2 DICK 7 16"/>
    <d v="2016-06-01T00:00:00"/>
    <s v="RC2 DICK 7 16 (2)"/>
    <x v="7"/>
    <x v="1"/>
    <n v="8"/>
    <m/>
    <s v="JJC"/>
    <s v="Bradley"/>
    <s v="Bradley"/>
    <m/>
    <m/>
    <n v="3"/>
    <n v="0"/>
    <n v="5"/>
    <n v="1"/>
    <n v="1"/>
    <m/>
    <m/>
    <m/>
    <m/>
    <x v="4"/>
    <x v="1"/>
    <x v="4"/>
    <m/>
  </r>
  <r>
    <s v="RC2 DICK 8 16"/>
    <d v="2016-06-17T00:00:00"/>
    <s v="RC2 DICK 8 16 (1)"/>
    <x v="7"/>
    <x v="1"/>
    <n v="7"/>
    <m/>
    <s v="JJC"/>
    <s v="Bradley"/>
    <s v="Bradley"/>
    <m/>
    <m/>
    <n v="4"/>
    <n v="0"/>
    <n v="4"/>
    <n v="1"/>
    <n v="1"/>
    <m/>
    <m/>
    <m/>
    <m/>
    <x v="4"/>
    <x v="1"/>
    <x v="4"/>
    <m/>
  </r>
  <r>
    <s v="RC2 DICK 8 16"/>
    <d v="2016-06-18T00:00:00"/>
    <s v="RC2 DICK 8 16 (2)"/>
    <x v="7"/>
    <x v="1"/>
    <n v="5"/>
    <m/>
    <s v="JJC"/>
    <s v="Bradley"/>
    <s v="Bradley"/>
    <m/>
    <m/>
    <n v="4"/>
    <n v="0"/>
    <n v="5"/>
    <n v="1"/>
    <n v="1"/>
    <m/>
    <m/>
    <m/>
    <m/>
    <x v="4"/>
    <x v="1"/>
    <x v="4"/>
    <m/>
  </r>
  <r>
    <s v="RIE DICK 10 16"/>
    <d v="2016-06-28T00:00:00"/>
    <s v="RIE DICK 10 16 (1)"/>
    <x v="7"/>
    <x v="1"/>
    <n v="7"/>
    <m/>
    <s v="JJC"/>
    <s v="Bradley"/>
    <s v="Bradley"/>
    <m/>
    <m/>
    <n v="3"/>
    <n v="1"/>
    <n v="3"/>
    <n v="1"/>
    <n v="1"/>
    <m/>
    <m/>
    <m/>
    <m/>
    <x v="4"/>
    <x v="1"/>
    <x v="4"/>
    <m/>
  </r>
  <r>
    <s v="RIE DICK 10 16"/>
    <d v="2016-06-29T00:00:00"/>
    <s v="RIE DICK 10 16 (2)"/>
    <x v="7"/>
    <x v="1"/>
    <n v="3"/>
    <m/>
    <s v="JJC"/>
    <s v="Bradley"/>
    <s v="Bradley"/>
    <m/>
    <m/>
    <n v="3"/>
    <n v="1"/>
    <n v="4"/>
    <n v="1"/>
    <n v="1"/>
    <m/>
    <m/>
    <m/>
    <m/>
    <x v="4"/>
    <x v="1"/>
    <x v="4"/>
    <m/>
  </r>
  <r>
    <s v="RIE DICK 11 16"/>
    <d v="2016-06-11T00:00:00"/>
    <s v="RIE DICK 11 16 (1)"/>
    <x v="7"/>
    <x v="1"/>
    <n v="6"/>
    <m/>
    <s v="JJC"/>
    <s v="Bradley"/>
    <s v="Bradley"/>
    <m/>
    <m/>
    <n v="2"/>
    <n v="1"/>
    <n v="4"/>
    <n v="1"/>
    <n v="1"/>
    <m/>
    <m/>
    <m/>
    <m/>
    <x v="4"/>
    <x v="1"/>
    <x v="4"/>
    <m/>
  </r>
  <r>
    <s v="RIE DICK 11 16"/>
    <d v="2016-06-12T00:00:00"/>
    <s v="RIE DICK 11 16 (2)"/>
    <x v="7"/>
    <x v="1"/>
    <n v="5"/>
    <m/>
    <s v="JJC"/>
    <s v="Bradley"/>
    <s v="Bradley"/>
    <m/>
    <m/>
    <n v="2"/>
    <n v="1"/>
    <n v="5"/>
    <n v="1"/>
    <n v="1"/>
    <m/>
    <m/>
    <m/>
    <m/>
    <x v="4"/>
    <x v="1"/>
    <x v="4"/>
    <m/>
  </r>
  <r>
    <s v="RIE DICK 11 16"/>
    <d v="2016-06-13T00:00:00"/>
    <s v="RIE DICK 11 16 (3)"/>
    <x v="7"/>
    <x v="1"/>
    <n v="7"/>
    <m/>
    <s v="JJC"/>
    <s v="Bradley"/>
    <s v="Bradley"/>
    <m/>
    <m/>
    <n v="2"/>
    <n v="1"/>
    <n v="6"/>
    <n v="1"/>
    <n v="1"/>
    <m/>
    <m/>
    <m/>
    <m/>
    <x v="4"/>
    <x v="1"/>
    <x v="4"/>
    <m/>
  </r>
  <r>
    <s v="RIE DICK 21 16"/>
    <d v="2016-07-09T00:00:00"/>
    <s v="RIE DICK 21 16 (1)"/>
    <x v="7"/>
    <x v="1"/>
    <n v="7"/>
    <m/>
    <s v="JJC"/>
    <s v="Bradley"/>
    <s v="Bradley"/>
    <m/>
    <m/>
    <n v="3"/>
    <n v="0"/>
    <n v="4"/>
    <n v="1"/>
    <n v="1"/>
    <m/>
    <m/>
    <m/>
    <m/>
    <x v="4"/>
    <x v="1"/>
    <x v="4"/>
    <m/>
  </r>
  <r>
    <s v="RIE DICK 21 16"/>
    <d v="2016-07-10T00:00:00"/>
    <s v="RIE DICK 21 16 (2)"/>
    <x v="7"/>
    <x v="1"/>
    <n v="7"/>
    <m/>
    <s v="JJC"/>
    <s v="Bradley"/>
    <s v="Bradley"/>
    <m/>
    <m/>
    <n v="3"/>
    <n v="0"/>
    <n v="5"/>
    <n v="1"/>
    <n v="1"/>
    <m/>
    <m/>
    <m/>
    <m/>
    <x v="4"/>
    <x v="1"/>
    <x v="4"/>
    <m/>
  </r>
  <r>
    <s v="RIE DICK 27 16"/>
    <d v="2016-07-04T00:00:00"/>
    <s v="RIE DICK 27 16 (1)"/>
    <x v="7"/>
    <x v="1"/>
    <n v="7"/>
    <m/>
    <s v="JJC"/>
    <s v="Bradley"/>
    <s v="Bradley"/>
    <m/>
    <m/>
    <n v="3"/>
    <n v="1"/>
    <n v="4"/>
    <n v="1"/>
    <n v="1"/>
    <m/>
    <m/>
    <m/>
    <m/>
    <x v="4"/>
    <x v="1"/>
    <x v="4"/>
    <m/>
  </r>
  <r>
    <s v="RIE DICK 27 16"/>
    <d v="2016-07-05T00:00:00"/>
    <s v="RIE DICK 27 16 (2)"/>
    <x v="7"/>
    <x v="1"/>
    <n v="5"/>
    <m/>
    <s v="JJC"/>
    <s v="Bradley"/>
    <s v="Bradley"/>
    <m/>
    <m/>
    <n v="3"/>
    <n v="1"/>
    <n v="5"/>
    <n v="1"/>
    <n v="1"/>
    <m/>
    <m/>
    <m/>
    <m/>
    <x v="4"/>
    <x v="1"/>
    <x v="4"/>
    <m/>
  </r>
  <r>
    <s v="RIE DICK 28 16"/>
    <d v="2016-07-08T00:00:00"/>
    <s v="RIE DICK 28 16 (1)"/>
    <x v="7"/>
    <x v="1"/>
    <n v="8"/>
    <m/>
    <s v="JJC"/>
    <s v="Bradley"/>
    <s v="Bradley"/>
    <m/>
    <m/>
    <n v="3"/>
    <n v="0"/>
    <d v="2022-04-05T00:00:00"/>
    <n v="1"/>
    <n v="1"/>
    <m/>
    <m/>
    <m/>
    <m/>
    <x v="4"/>
    <x v="1"/>
    <x v="4"/>
    <m/>
  </r>
  <r>
    <s v="RIE DICK 28 16"/>
    <d v="2016-07-09T00:00:00"/>
    <s v="RIE DICK 28 16 (2)"/>
    <x v="7"/>
    <x v="1"/>
    <n v="8"/>
    <m/>
    <s v="JJC"/>
    <s v="Bradley"/>
    <s v="Bradley"/>
    <m/>
    <m/>
    <n v="3"/>
    <n v="0"/>
    <d v="2022-05-06T00:00:00"/>
    <n v="1"/>
    <n v="1"/>
    <m/>
    <m/>
    <m/>
    <m/>
    <x v="4"/>
    <x v="1"/>
    <x v="4"/>
    <m/>
  </r>
  <r>
    <s v="RIE DICK 29 16"/>
    <d v="2016-07-01T00:00:00"/>
    <s v="RIE DICK 29 16 (1)"/>
    <x v="7"/>
    <x v="1"/>
    <n v="8"/>
    <m/>
    <s v="JJC"/>
    <s v="Bradley"/>
    <s v="Bradley"/>
    <m/>
    <m/>
    <n v="1"/>
    <n v="2"/>
    <n v="4"/>
    <n v="1"/>
    <n v="1"/>
    <m/>
    <m/>
    <m/>
    <m/>
    <x v="4"/>
    <x v="1"/>
    <x v="4"/>
    <m/>
  </r>
  <r>
    <s v="RIE DICK 33 16"/>
    <d v="2016-07-08T00:00:00"/>
    <s v="RIE DICK 33 16 (1)"/>
    <x v="7"/>
    <x v="1"/>
    <n v="8"/>
    <m/>
    <s v="JJC"/>
    <s v="Bradley"/>
    <s v="Bradley"/>
    <m/>
    <m/>
    <n v="4"/>
    <n v="0"/>
    <n v="4"/>
    <n v="1"/>
    <n v="1"/>
    <m/>
    <m/>
    <m/>
    <m/>
    <x v="4"/>
    <x v="1"/>
    <x v="4"/>
    <m/>
  </r>
  <r>
    <s v="RIE DICK 35 16"/>
    <d v="2016-07-04T00:00:00"/>
    <s v="RIE DICK 35 16 (1)"/>
    <x v="7"/>
    <x v="1"/>
    <n v="7"/>
    <m/>
    <s v="JJC"/>
    <s v="Bradley"/>
    <s v="Bradley"/>
    <m/>
    <m/>
    <n v="3"/>
    <n v="0"/>
    <n v="4"/>
    <n v="1"/>
    <n v="1"/>
    <m/>
    <m/>
    <m/>
    <m/>
    <x v="4"/>
    <x v="1"/>
    <x v="4"/>
    <s v="2 chicks seemed dead and were gone when camera picked up"/>
  </r>
  <r>
    <s v="RIE DICK 36 16"/>
    <d v="2016-06-29T00:00:00"/>
    <s v="RIE DICK 36 16 (1)"/>
    <x v="7"/>
    <x v="1"/>
    <n v="8"/>
    <m/>
    <s v="JJC"/>
    <s v="Bradley"/>
    <s v="Bradley"/>
    <m/>
    <m/>
    <n v="4"/>
    <n v="0"/>
    <n v="7"/>
    <n v="1"/>
    <n v="1"/>
    <m/>
    <m/>
    <m/>
    <m/>
    <x v="4"/>
    <x v="1"/>
    <x v="4"/>
    <m/>
  </r>
  <r>
    <s v="RIE DICK 4 16"/>
    <d v="2016-06-11T00:00:00"/>
    <s v="RIE DICK 4 16 (1)"/>
    <x v="7"/>
    <x v="1"/>
    <n v="7"/>
    <m/>
    <s v="JJC"/>
    <s v="Bradley"/>
    <s v="Bradley"/>
    <m/>
    <m/>
    <n v="2"/>
    <n v="1"/>
    <n v="4"/>
    <n v="1"/>
    <n v="1"/>
    <m/>
    <m/>
    <m/>
    <m/>
    <x v="4"/>
    <x v="1"/>
    <x v="4"/>
    <m/>
  </r>
  <r>
    <s v="RIE DICK 4 16"/>
    <d v="2016-06-12T00:00:00"/>
    <s v="RIE DICK 4 16 (2)"/>
    <x v="7"/>
    <x v="1"/>
    <n v="8"/>
    <m/>
    <s v="JJC"/>
    <s v="Bradley"/>
    <s v="Bradley"/>
    <m/>
    <m/>
    <s v="2?"/>
    <n v="1"/>
    <n v="5"/>
    <n v="1"/>
    <n v="1"/>
    <m/>
    <m/>
    <m/>
    <m/>
    <x v="4"/>
    <x v="1"/>
    <x v="4"/>
    <m/>
  </r>
  <r>
    <s v="RIE DICK 4 16"/>
    <d v="2016-06-13T00:00:00"/>
    <s v="RIE DICK 4 16 (3)"/>
    <x v="7"/>
    <x v="1"/>
    <n v="7"/>
    <m/>
    <s v="JJC"/>
    <s v="Bradley"/>
    <s v="Bradley"/>
    <m/>
    <m/>
    <s v="1?"/>
    <n v="1"/>
    <n v="6"/>
    <n v="1"/>
    <n v="1"/>
    <m/>
    <m/>
    <m/>
    <m/>
    <x v="4"/>
    <x v="1"/>
    <x v="4"/>
    <m/>
  </r>
  <r>
    <s v="RIE DICK 41 16"/>
    <d v="2016-07-05T00:00:00"/>
    <s v="RIE DICK 41 16 (1)"/>
    <x v="7"/>
    <x v="1"/>
    <n v="7"/>
    <m/>
    <s v="JJC"/>
    <s v="Bradley"/>
    <s v="Bradley"/>
    <m/>
    <m/>
    <n v="3"/>
    <n v="0"/>
    <n v="5"/>
    <n v="1"/>
    <n v="1"/>
    <m/>
    <m/>
    <m/>
    <m/>
    <x v="4"/>
    <x v="1"/>
    <x v="4"/>
    <m/>
  </r>
  <r>
    <s v="RIE DICK 44 16"/>
    <d v="2016-07-05T00:00:00"/>
    <s v="RIE DICK 44 16 (1)"/>
    <x v="7"/>
    <x v="1"/>
    <n v="7"/>
    <m/>
    <s v="JJC"/>
    <s v="Bradley"/>
    <s v="Bradley"/>
    <m/>
    <m/>
    <n v="2"/>
    <n v="0"/>
    <n v="6"/>
    <n v="1"/>
    <n v="1"/>
    <m/>
    <m/>
    <m/>
    <m/>
    <x v="4"/>
    <x v="1"/>
    <x v="4"/>
    <m/>
  </r>
  <r>
    <s v="RIE DICk 45 16"/>
    <d v="2016-07-22T00:00:00"/>
    <s v="RIE DICK 45 16 (1)"/>
    <x v="7"/>
    <x v="1"/>
    <n v="6"/>
    <m/>
    <s v="JJC"/>
    <s v="Bradley"/>
    <s v="Bradley"/>
    <m/>
    <m/>
    <n v="2"/>
    <n v="1"/>
    <d v="2022-03-04T00:00:00"/>
    <n v="1"/>
    <n v="1"/>
    <m/>
    <m/>
    <m/>
    <m/>
    <x v="4"/>
    <x v="1"/>
    <x v="4"/>
    <m/>
  </r>
  <r>
    <s v="RIE DICK 45 16"/>
    <d v="2016-07-24T00:00:00"/>
    <s v="RIE DICK 45 16 (2)"/>
    <x v="7"/>
    <x v="1"/>
    <n v="7"/>
    <m/>
    <s v="JJC"/>
    <s v="Bradley"/>
    <s v="Bradley"/>
    <m/>
    <m/>
    <n v="2"/>
    <n v="1"/>
    <d v="2022-05-06T00:00:00"/>
    <n v="1"/>
    <n v="1"/>
    <m/>
    <m/>
    <m/>
    <m/>
    <x v="4"/>
    <x v="1"/>
    <x v="4"/>
    <m/>
  </r>
  <r>
    <s v="RIE DICK 46 16"/>
    <d v="2016-07-24T00:00:00"/>
    <s v="RIE DICK 46 16 (1)"/>
    <x v="7"/>
    <x v="1"/>
    <n v="7"/>
    <m/>
    <s v="JJC"/>
    <s v="Bradley"/>
    <s v="Bradley"/>
    <m/>
    <m/>
    <n v="3"/>
    <n v="0"/>
    <n v="5"/>
    <n v="1"/>
    <n v="1"/>
    <m/>
    <m/>
    <m/>
    <m/>
    <x v="4"/>
    <x v="1"/>
    <x v="4"/>
    <m/>
  </r>
  <r>
    <s v="RIE DICK 46 16"/>
    <d v="2016-07-25T00:00:00"/>
    <s v="RIE DICK 46 16 (2)"/>
    <x v="7"/>
    <x v="1"/>
    <n v="6"/>
    <m/>
    <s v="JJC"/>
    <s v="Bradley"/>
    <s v="Bradley"/>
    <m/>
    <m/>
    <n v="3"/>
    <n v="0"/>
    <n v="6"/>
    <n v="1"/>
    <n v="1"/>
    <m/>
    <m/>
    <m/>
    <m/>
    <x v="4"/>
    <x v="1"/>
    <x v="4"/>
    <m/>
  </r>
  <r>
    <s v="RIE DICK 50 16"/>
    <d v="2016-07-13T00:00:00"/>
    <s v="RIE DICK 50 16 (1)"/>
    <x v="7"/>
    <x v="1"/>
    <n v="7"/>
    <m/>
    <s v="JJC"/>
    <s v="Bradley"/>
    <s v="Bradley"/>
    <m/>
    <m/>
    <n v="2"/>
    <n v="0"/>
    <n v="4"/>
    <n v="1"/>
    <n v="1"/>
    <m/>
    <m/>
    <m/>
    <m/>
    <x v="4"/>
    <x v="1"/>
    <x v="4"/>
    <m/>
  </r>
  <r>
    <s v="RIE DICK 50 16"/>
    <d v="2016-07-14T00:00:00"/>
    <s v="RIE DICK 50 16 (2)"/>
    <x v="7"/>
    <x v="1"/>
    <n v="6"/>
    <m/>
    <s v="JJC"/>
    <s v="Bradley"/>
    <s v="Bradley"/>
    <m/>
    <m/>
    <n v="2"/>
    <n v="0"/>
    <n v="5"/>
    <n v="1"/>
    <n v="1"/>
    <m/>
    <m/>
    <m/>
    <m/>
    <x v="4"/>
    <x v="1"/>
    <x v="4"/>
    <m/>
  </r>
  <r>
    <s v="RIE DICK 51 16"/>
    <d v="2016-07-29T00:00:00"/>
    <s v="RIE DICK 51 16 (1)"/>
    <x v="7"/>
    <x v="1"/>
    <n v="7"/>
    <m/>
    <s v="JJC"/>
    <s v="Bradley"/>
    <s v="Bradley"/>
    <m/>
    <m/>
    <n v="5"/>
    <n v="0"/>
    <s v="2x day 4, 2x day 3, 1x day 2"/>
    <n v="1"/>
    <n v="1"/>
    <m/>
    <m/>
    <m/>
    <m/>
    <x v="4"/>
    <x v="1"/>
    <x v="4"/>
    <m/>
  </r>
  <r>
    <s v="RIE DICK 51 16"/>
    <d v="2016-07-31T00:00:00"/>
    <s v="RIE DICK 51 16 (2)"/>
    <x v="7"/>
    <x v="1"/>
    <n v="8"/>
    <m/>
    <s v="JJC"/>
    <s v="Bradley"/>
    <s v="Bradley"/>
    <m/>
    <m/>
    <n v="5"/>
    <n v="0"/>
    <s v="2x day 6, 2x day 5, 1x day 4"/>
    <n v="1"/>
    <n v="1"/>
    <m/>
    <m/>
    <m/>
    <m/>
    <x v="4"/>
    <x v="1"/>
    <x v="4"/>
    <m/>
  </r>
  <r>
    <s v="RIE DICK 54 16"/>
    <d v="2016-07-31T00:00:00"/>
    <s v="RIE DICK 54 16 (1)"/>
    <x v="7"/>
    <x v="1"/>
    <n v="7"/>
    <m/>
    <s v="JJC"/>
    <s v="Bradley"/>
    <s v="Bradley"/>
    <m/>
    <m/>
    <n v="2"/>
    <n v="0"/>
    <s v="4 &amp; 5"/>
    <n v="1"/>
    <n v="1"/>
    <m/>
    <m/>
    <m/>
    <m/>
    <x v="4"/>
    <x v="1"/>
    <x v="4"/>
    <m/>
  </r>
  <r>
    <s v="RIE DICK 58 16"/>
    <d v="2016-07-28T00:00:00"/>
    <s v="RIE DICK 58 16 (1)"/>
    <x v="7"/>
    <x v="1"/>
    <n v="8"/>
    <m/>
    <s v="JJC"/>
    <s v="Bradley"/>
    <s v="Bradley"/>
    <m/>
    <m/>
    <n v="1"/>
    <n v="1"/>
    <n v="5"/>
    <n v="1"/>
    <n v="1"/>
    <m/>
    <m/>
    <m/>
    <m/>
    <x v="4"/>
    <x v="1"/>
    <x v="4"/>
    <s v="Fecal sac in nest when camera picked up"/>
  </r>
  <r>
    <s v="RIE DICK 60 16"/>
    <d v="2016-08-06T00:00:00"/>
    <s v="RIE DICK 60 16 (1)"/>
    <x v="7"/>
    <x v="1"/>
    <n v="7"/>
    <m/>
    <s v="JJC"/>
    <s v="Bradley"/>
    <s v="Bradley"/>
    <m/>
    <m/>
    <n v="3"/>
    <n v="0"/>
    <n v="6"/>
    <n v="1"/>
    <n v="1"/>
    <m/>
    <m/>
    <n v="0"/>
    <s v="NA"/>
    <x v="4"/>
    <x v="1"/>
    <x v="4"/>
    <m/>
  </r>
  <r>
    <s v="RIE DICK 60 16"/>
    <d v="2016-08-07T00:00:00"/>
    <s v="RIE DICK 60 16 (2)"/>
    <x v="7"/>
    <x v="1"/>
    <n v="7"/>
    <m/>
    <s v="JJC"/>
    <s v="Bradley"/>
    <s v="Bradley"/>
    <m/>
    <m/>
    <n v="3"/>
    <n v="0"/>
    <n v="7"/>
    <n v="1"/>
    <n v="1"/>
    <m/>
    <m/>
    <n v="0"/>
    <s v="NA"/>
    <x v="4"/>
    <x v="1"/>
    <x v="4"/>
    <m/>
  </r>
  <r>
    <s v="RIE DICK 62 16"/>
    <d v="2016-07-13T00:00:00"/>
    <s v="RIE DICK 62 16 (1)"/>
    <x v="7"/>
    <x v="1"/>
    <n v="7"/>
    <m/>
    <s v="JJC"/>
    <s v="Bradley"/>
    <s v="Bradley"/>
    <m/>
    <m/>
    <n v="1"/>
    <n v="0"/>
    <n v="4"/>
    <n v="1"/>
    <n v="1"/>
    <m/>
    <m/>
    <m/>
    <m/>
    <x v="4"/>
    <x v="1"/>
    <x v="4"/>
    <m/>
  </r>
  <r>
    <s v="RIE DICK 62 16"/>
    <d v="2016-07-14T00:00:00"/>
    <s v="RIE DICK 62 16 (2)"/>
    <x v="7"/>
    <x v="1"/>
    <n v="8"/>
    <m/>
    <s v="JJC"/>
    <s v="Bradley"/>
    <s v="Bradley"/>
    <m/>
    <m/>
    <n v="1"/>
    <n v="0"/>
    <n v="5"/>
    <n v="1"/>
    <n v="1"/>
    <m/>
    <m/>
    <m/>
    <m/>
    <x v="4"/>
    <x v="1"/>
    <x v="4"/>
    <m/>
  </r>
  <r>
    <s v="RIE DICK 63 16"/>
    <d v="2016-07-29T00:00:00"/>
    <s v="RIE DICK 63 16 (1)"/>
    <x v="7"/>
    <x v="1"/>
    <n v="7"/>
    <m/>
    <s v="JJC"/>
    <s v="Bradley"/>
    <s v="Bradley"/>
    <m/>
    <m/>
    <n v="4"/>
    <n v="0"/>
    <s v="1x day 3, 3x day 4"/>
    <n v="1"/>
    <n v="1"/>
    <m/>
    <m/>
    <m/>
    <m/>
    <x v="4"/>
    <x v="1"/>
    <x v="4"/>
    <m/>
  </r>
  <r>
    <s v="RIE DICK 63 16"/>
    <d v="2016-07-30T00:00:00"/>
    <s v="RIE DICK 63 16 (2)"/>
    <x v="7"/>
    <x v="1"/>
    <n v="7"/>
    <m/>
    <s v="JJC"/>
    <s v="Bradley"/>
    <s v="Bradley"/>
    <m/>
    <m/>
    <n v="4"/>
    <n v="0"/>
    <s v="1x day 4, 3x day 5"/>
    <n v="1"/>
    <n v="1"/>
    <m/>
    <m/>
    <m/>
    <m/>
    <x v="4"/>
    <x v="1"/>
    <x v="4"/>
    <m/>
  </r>
  <r>
    <s v="RIE DICK 63 16"/>
    <d v="2016-07-31T00:00:00"/>
    <s v="RIE DICK 63 16 (3)"/>
    <x v="7"/>
    <x v="1"/>
    <n v="7"/>
    <m/>
    <s v="JJC"/>
    <s v="Bradley"/>
    <s v="Bradley"/>
    <m/>
    <m/>
    <n v="4"/>
    <n v="0"/>
    <s v="1x day 5, 3x day 6"/>
    <n v="1"/>
    <n v="1"/>
    <m/>
    <m/>
    <m/>
    <m/>
    <x v="4"/>
    <x v="1"/>
    <x v="4"/>
    <m/>
  </r>
  <r>
    <s v="RIE DICK 8 16"/>
    <d v="2016-06-14T00:00:00"/>
    <s v="RIE DICK 8 16 (1)"/>
    <x v="7"/>
    <x v="1"/>
    <n v="8"/>
    <m/>
    <s v="JJC"/>
    <s v="Bradley"/>
    <s v="Bradley"/>
    <m/>
    <m/>
    <n v="3"/>
    <n v="2"/>
    <n v="3"/>
    <n v="1"/>
    <n v="1"/>
    <m/>
    <m/>
    <m/>
    <m/>
    <x v="4"/>
    <x v="1"/>
    <x v="4"/>
    <m/>
  </r>
  <r>
    <s v="KLN DICK 1 15"/>
    <d v="2015-08-12T00:00:00"/>
    <s v="KLN DICK 1 15 (1)"/>
    <x v="7"/>
    <x v="2"/>
    <n v="8"/>
    <m/>
    <s v="JJC"/>
    <s v="Bradley"/>
    <s v="Bradley"/>
    <s v="Yes"/>
    <s v="Yes"/>
    <n v="3"/>
    <n v="0"/>
    <n v="5"/>
    <n v="1"/>
    <n v="1"/>
    <n v="1"/>
    <s v="Done!"/>
    <n v="1"/>
    <m/>
    <x v="4"/>
    <x v="0"/>
    <x v="4"/>
    <m/>
  </r>
  <r>
    <s v="KLN DICK 1 15"/>
    <d v="2015-08-13T00:00:00"/>
    <s v="KLN DICK 1 15 (2)"/>
    <x v="7"/>
    <x v="2"/>
    <n v="7"/>
    <m/>
    <s v="JJC"/>
    <s v="Bradley"/>
    <s v="Bradley"/>
    <s v="Yes"/>
    <s v="Yes"/>
    <n v="3"/>
    <n v="0"/>
    <n v="6"/>
    <n v="1"/>
    <n v="1"/>
    <n v="1"/>
    <s v="Done!"/>
    <n v="1"/>
    <m/>
    <x v="4"/>
    <x v="0"/>
    <x v="4"/>
    <m/>
  </r>
  <r>
    <s v="KLN DICK 2 15"/>
    <d v="2015-08-22T00:00:00"/>
    <s v="KLN DICK 2 15 (1)"/>
    <x v="7"/>
    <x v="2"/>
    <n v="8"/>
    <m/>
    <s v="JJC"/>
    <s v="Bradley"/>
    <s v="Bradley"/>
    <s v="Yes"/>
    <s v="Yes"/>
    <n v="1"/>
    <n v="0"/>
    <n v="5"/>
    <n v="1"/>
    <n v="1"/>
    <n v="1"/>
    <s v="Done!"/>
    <n v="1"/>
    <m/>
    <x v="4"/>
    <x v="0"/>
    <x v="4"/>
    <m/>
  </r>
  <r>
    <s v="KLN DICK 2 15"/>
    <d v="2015-08-23T00:00:00"/>
    <s v="KLN DICK 2 15 (2)"/>
    <x v="7"/>
    <x v="2"/>
    <n v="7"/>
    <m/>
    <s v="JJC"/>
    <s v="Bradley"/>
    <s v="Bradley"/>
    <s v="Yes"/>
    <s v="Yes"/>
    <n v="1"/>
    <n v="0"/>
    <n v="6"/>
    <n v="1"/>
    <n v="1"/>
    <n v="1"/>
    <s v="Done!"/>
    <n v="1"/>
    <m/>
    <x v="4"/>
    <x v="0"/>
    <x v="4"/>
    <s v="cam falls at the end"/>
  </r>
  <r>
    <s v="KLT DICK 10 15"/>
    <d v="2015-07-26T00:00:00"/>
    <s v="KLT DICK 10 15 (1)"/>
    <x v="7"/>
    <x v="2"/>
    <n v="8"/>
    <m/>
    <s v="JJC"/>
    <s v="Bradley"/>
    <s v="Bradley"/>
    <s v="Yes"/>
    <s v="Yes"/>
    <n v="2"/>
    <n v="1"/>
    <n v="4"/>
    <n v="1"/>
    <n v="1"/>
    <n v="1"/>
    <s v="Done!"/>
    <n v="1"/>
    <n v="0"/>
    <x v="4"/>
    <x v="0"/>
    <x v="4"/>
    <m/>
  </r>
  <r>
    <s v="KLT DICK 10 15"/>
    <d v="2015-07-28T00:00:00"/>
    <s v="KLT DICK 10 15 (2)"/>
    <x v="7"/>
    <x v="2"/>
    <n v="7"/>
    <m/>
    <s v="JJC"/>
    <s v="Bradley"/>
    <s v="Bradley"/>
    <s v="Yes"/>
    <s v="Yes"/>
    <n v="2"/>
    <n v="1"/>
    <n v="6"/>
    <n v="1"/>
    <n v="1"/>
    <n v="1"/>
    <s v="Done!"/>
    <n v="1"/>
    <n v="1"/>
    <x v="4"/>
    <x v="0"/>
    <x v="4"/>
    <m/>
  </r>
  <r>
    <s v="KLT DICK 13 15"/>
    <d v="2015-08-11T00:00:00"/>
    <s v="KLT DICK 13 15 (1)"/>
    <x v="7"/>
    <x v="2"/>
    <n v="7"/>
    <m/>
    <s v="JJC"/>
    <s v="Bradley"/>
    <s v="Bradley"/>
    <s v="Yes"/>
    <s v="Yes"/>
    <n v="2"/>
    <n v="0"/>
    <n v="5"/>
    <n v="1"/>
    <n v="1"/>
    <n v="1"/>
    <s v="Done!"/>
    <n v="0"/>
    <s v="NA"/>
    <x v="4"/>
    <x v="0"/>
    <x v="4"/>
    <m/>
  </r>
  <r>
    <s v="KLT DICK 13 15"/>
    <d v="2015-08-12T00:00:00"/>
    <s v="KLT DICK 13 15 (2)"/>
    <x v="7"/>
    <x v="2"/>
    <n v="5"/>
    <m/>
    <s v="JJC"/>
    <s v="Bradley"/>
    <s v="Bradley"/>
    <s v="Yes"/>
    <s v="Yes"/>
    <n v="2"/>
    <n v="0"/>
    <n v="6"/>
    <n v="1"/>
    <n v="1"/>
    <n v="1"/>
    <s v="Done!"/>
    <n v="0"/>
    <s v="NA"/>
    <x v="4"/>
    <x v="0"/>
    <x v="4"/>
    <m/>
  </r>
  <r>
    <s v="KLT DICK 14 15"/>
    <d v="2015-08-10T00:00:00"/>
    <s v="KLT DICK 14 15"/>
    <x v="7"/>
    <x v="2"/>
    <n v="7"/>
    <m/>
    <s v="JJC"/>
    <s v="Bradley"/>
    <s v="Bradley"/>
    <s v="Yes"/>
    <s v="Yes"/>
    <n v="3"/>
    <n v="0"/>
    <n v="6"/>
    <n v="1"/>
    <n v="1"/>
    <n v="1"/>
    <s v="Done!"/>
    <n v="1"/>
    <n v="1"/>
    <x v="4"/>
    <x v="0"/>
    <x v="4"/>
    <m/>
  </r>
  <r>
    <s v="KLT DICK 3 15"/>
    <d v="2015-06-29T00:00:00"/>
    <s v="KLT DICK 3 15 (1)"/>
    <x v="7"/>
    <x v="2"/>
    <n v="8"/>
    <m/>
    <s v="JJC"/>
    <s v="Bradley"/>
    <s v="Bradley"/>
    <s v="Yes"/>
    <s v="Yes"/>
    <n v="0"/>
    <n v="3"/>
    <n v="5"/>
    <n v="1"/>
    <m/>
    <m/>
    <m/>
    <m/>
    <m/>
    <x v="4"/>
    <x v="1"/>
    <x v="4"/>
    <m/>
  </r>
  <r>
    <s v="KLT DICK 4 15"/>
    <d v="2015-07-18T00:00:00"/>
    <s v="KLN DICk 4 15 (1)"/>
    <x v="7"/>
    <x v="2"/>
    <n v="8"/>
    <m/>
    <s v="JJC"/>
    <s v="Bradley"/>
    <s v="Bradley"/>
    <s v="Yes"/>
    <s v="Yes"/>
    <n v="0"/>
    <n v="1"/>
    <n v="3.5"/>
    <n v="1"/>
    <n v="1"/>
    <n v="1"/>
    <s v="Done!"/>
    <n v="1"/>
    <n v="1"/>
    <x v="4"/>
    <x v="0"/>
    <x v="4"/>
    <s v="cam falls at the end; nest smoked when camera picked up"/>
  </r>
  <r>
    <s v="KLT DICK 5 15"/>
    <d v="2015-07-07T00:00:00"/>
    <s v="KLT DICK 5 15 (1)"/>
    <x v="7"/>
    <x v="2"/>
    <n v="9"/>
    <m/>
    <s v="JJC"/>
    <s v="Bradley"/>
    <s v="Bradley"/>
    <s v="Yes"/>
    <s v="Yes"/>
    <n v="0"/>
    <n v="3"/>
    <n v="6"/>
    <n v="1"/>
    <n v="1"/>
    <n v="1"/>
    <s v="Done!"/>
    <n v="1"/>
    <n v="0"/>
    <x v="4"/>
    <x v="0"/>
    <x v="4"/>
    <s v="Only 2 BHCOs by time camera picked up"/>
  </r>
  <r>
    <s v="KLT DICK 8 15"/>
    <d v="2015-07-24T00:00:00"/>
    <s v="KLT DICK 8 15 (1)"/>
    <x v="7"/>
    <x v="2"/>
    <n v="7"/>
    <m/>
    <s v="JJC"/>
    <s v="Bradley"/>
    <s v="Bradley"/>
    <s v="Yes"/>
    <s v="Yes"/>
    <n v="3"/>
    <n v="0"/>
    <n v="5"/>
    <n v="1"/>
    <n v="1"/>
    <n v="1"/>
    <s v="Done!"/>
    <n v="1"/>
    <s v="clips 1-4"/>
    <x v="4"/>
    <x v="0"/>
    <x v="4"/>
    <s v="cam falls at 12 minutes in clip 6"/>
  </r>
  <r>
    <s v="LTR DICK 10 15"/>
    <d v="2015-08-02T00:00:00"/>
    <s v="LTR DICK 10 15"/>
    <x v="7"/>
    <x v="2"/>
    <n v="7"/>
    <m/>
    <s v="JJC"/>
    <s v="Bradley"/>
    <s v="Bradley"/>
    <s v="Yes"/>
    <s v="Yes"/>
    <n v="3"/>
    <n v="0"/>
    <n v="5.5"/>
    <n v="1"/>
    <n v="1"/>
    <n v="1"/>
    <s v="Done!"/>
    <n v="1"/>
    <n v="1"/>
    <x v="4"/>
    <x v="0"/>
    <x v="4"/>
    <m/>
  </r>
  <r>
    <s v="LTR DICK 10 15"/>
    <d v="2015-08-03T00:00:00"/>
    <s v="LTR DICK 10 15 (2)"/>
    <x v="7"/>
    <x v="2"/>
    <n v="7"/>
    <m/>
    <s v="JJC"/>
    <s v="Bradley"/>
    <s v="Bradley"/>
    <s v="Yes"/>
    <s v="Yes"/>
    <n v="3"/>
    <n v="0"/>
    <n v="6.5"/>
    <n v="1"/>
    <n v="1"/>
    <n v="1"/>
    <s v="Done!"/>
    <n v="1"/>
    <n v="0"/>
    <x v="4"/>
    <x v="0"/>
    <x v="4"/>
    <m/>
  </r>
  <r>
    <s v="LTR DICK 12 15"/>
    <d v="2015-07-29T00:00:00"/>
    <s v="LTR DICK 12 15"/>
    <x v="7"/>
    <x v="2"/>
    <n v="7"/>
    <m/>
    <s v="JJC"/>
    <s v="Bradley"/>
    <s v="Bradley"/>
    <s v="Yes"/>
    <s v="Yes"/>
    <n v="1"/>
    <n v="0"/>
    <n v="5"/>
    <n v="1"/>
    <n v="1"/>
    <n v="1"/>
    <s v="Done!"/>
    <n v="1"/>
    <n v="0"/>
    <x v="4"/>
    <x v="0"/>
    <x v="4"/>
    <m/>
  </r>
  <r>
    <s v="LTR DICK 12 15"/>
    <d v="2015-07-30T00:00:00"/>
    <s v="LTR DICK 12 15 (2)"/>
    <x v="7"/>
    <x v="2"/>
    <n v="6"/>
    <m/>
    <s v="JJC"/>
    <s v="Bradley"/>
    <s v="Bradley"/>
    <s v="Yes"/>
    <s v="Yes"/>
    <n v="1"/>
    <n v="0"/>
    <n v="6"/>
    <n v="1"/>
    <n v="1"/>
    <n v="1"/>
    <s v="Done!"/>
    <n v="1"/>
    <n v="0"/>
    <x v="4"/>
    <x v="0"/>
    <x v="4"/>
    <m/>
  </r>
  <r>
    <s v="LTR DICK 14 15"/>
    <d v="2015-07-29T00:00:00"/>
    <s v="LTR DICK 14 15"/>
    <x v="7"/>
    <x v="2"/>
    <n v="8"/>
    <m/>
    <s v="JJC"/>
    <s v="Bradley"/>
    <s v="Bradley"/>
    <s v="Yes"/>
    <s v="Yes"/>
    <n v="5"/>
    <n v="0"/>
    <n v="4"/>
    <n v="1"/>
    <n v="1"/>
    <n v="1"/>
    <s v="Done!"/>
    <n v="1"/>
    <n v="0"/>
    <x v="4"/>
    <x v="0"/>
    <x v="4"/>
    <m/>
  </r>
  <r>
    <s v="LTR DICK 14 15"/>
    <d v="2015-07-30T00:00:00"/>
    <s v="LTR DICK 14 15 (2)"/>
    <x v="7"/>
    <x v="2"/>
    <n v="8"/>
    <m/>
    <s v="JJC"/>
    <s v="Bradley"/>
    <s v="Bradley"/>
    <s v="Yes"/>
    <s v="Yes"/>
    <n v="5"/>
    <n v="0"/>
    <n v="5"/>
    <n v="1"/>
    <n v="1"/>
    <n v="1"/>
    <s v="Done!"/>
    <n v="1"/>
    <n v="0.5"/>
    <x v="4"/>
    <x v="0"/>
    <x v="4"/>
    <s v="nest only had 3 chicks when camera was picked up; detailed begging and dipping info not availalbe, but can generally see when begging and dipping is happening. "/>
  </r>
  <r>
    <s v="LTR DICK 15 15"/>
    <d v="2015-08-08T00:00:00"/>
    <s v="LTR DICK 15 15"/>
    <x v="7"/>
    <x v="2"/>
    <n v="8"/>
    <m/>
    <s v="JJC"/>
    <s v="Bradley"/>
    <s v="Bradley"/>
    <s v="Yes"/>
    <s v="Yes"/>
    <n v="4"/>
    <n v="0"/>
    <n v="5"/>
    <n v="1"/>
    <n v="1"/>
    <n v="1"/>
    <s v="Done!"/>
    <n v="0"/>
    <s v="NA"/>
    <x v="4"/>
    <x v="0"/>
    <x v="4"/>
    <s v="camera angle bad - can't see nest or if parents return"/>
  </r>
  <r>
    <s v="LTR DICK 16 15"/>
    <d v="2015-08-05T00:00:00"/>
    <s v="LTR DICK 16 15"/>
    <x v="7"/>
    <x v="2"/>
    <n v="8"/>
    <m/>
    <s v="JJC"/>
    <s v="Bradley"/>
    <s v="Bradley"/>
    <s v="Yes"/>
    <s v="Yes"/>
    <n v="3"/>
    <n v="0"/>
    <n v="5.5"/>
    <n v="1"/>
    <n v="1"/>
    <n v="1"/>
    <s v="Done!"/>
    <n v="1"/>
    <n v="0"/>
    <x v="4"/>
    <x v="0"/>
    <x v="4"/>
    <s v="camera angle only allows us to see arrivals and leaving, but sounds like provisioning. "/>
  </r>
  <r>
    <s v="LTR DICK 16 15"/>
    <d v="2015-08-06T00:00:00"/>
    <s v="LTR DICK 16 15 (2)"/>
    <x v="7"/>
    <x v="2"/>
    <n v="7"/>
    <m/>
    <s v="JJC"/>
    <s v="Bradley"/>
    <s v="Bradley"/>
    <s v="Yes"/>
    <s v="Yes"/>
    <n v="3"/>
    <n v="0"/>
    <n v="6.5"/>
    <n v="1"/>
    <n v="1"/>
    <n v="1"/>
    <s v="Done!"/>
    <n v="1"/>
    <n v="0"/>
    <x v="4"/>
    <x v="0"/>
    <x v="4"/>
    <m/>
  </r>
  <r>
    <s v="LTR DICK 17 15"/>
    <d v="2015-08-05T00:00:00"/>
    <s v="LTR DICK 17 15"/>
    <x v="7"/>
    <x v="2"/>
    <n v="7"/>
    <m/>
    <s v="JJC"/>
    <s v="Bradley"/>
    <s v="Bradley"/>
    <s v="Yes"/>
    <s v="Yes"/>
    <n v="3"/>
    <n v="0"/>
    <n v="4"/>
    <n v="1"/>
    <n v="1"/>
    <n v="1"/>
    <s v="Done!"/>
    <n v="0"/>
    <s v="NA"/>
    <x v="4"/>
    <x v="0"/>
    <x v="4"/>
    <s v="do not come back"/>
  </r>
  <r>
    <s v="LTR DICK 17 15"/>
    <d v="2015-08-07T00:00:00"/>
    <s v="LTR DICK 17 15 (2)"/>
    <x v="7"/>
    <x v="2"/>
    <n v="7"/>
    <m/>
    <s v="JJC"/>
    <s v="Bradley"/>
    <s v="Bradley"/>
    <s v="Yes"/>
    <s v="Yes"/>
    <n v="3"/>
    <n v="0"/>
    <n v="6"/>
    <n v="1"/>
    <n v="1"/>
    <n v="1"/>
    <s v="Done!"/>
    <s v="not until clip 4"/>
    <n v="1"/>
    <x v="4"/>
    <x v="0"/>
    <x v="4"/>
    <s v="comes back clip 4, lots of begging"/>
  </r>
  <r>
    <s v="LTR DICK 2 15"/>
    <d v="2015-07-15T00:00:00"/>
    <s v="LTR DICK 2 15"/>
    <x v="7"/>
    <x v="2"/>
    <n v="7"/>
    <m/>
    <s v="JJC"/>
    <s v="Bradley"/>
    <s v="Bradley"/>
    <s v="Yes"/>
    <s v="Yes"/>
    <n v="4"/>
    <n v="0"/>
    <n v="6"/>
    <n v="1"/>
    <n v="1"/>
    <n v="1"/>
    <s v="Done!"/>
    <n v="1"/>
    <n v="0"/>
    <x v="4"/>
    <x v="0"/>
    <x v="4"/>
    <m/>
  </r>
  <r>
    <s v="LTR DICK 2 15"/>
    <d v="2015-07-17T00:00:00"/>
    <s v="LTR DICK 2 15 (2)"/>
    <x v="7"/>
    <x v="2"/>
    <n v="7"/>
    <m/>
    <s v="JJC"/>
    <s v="Bradley"/>
    <s v="Bradley"/>
    <s v="Yes"/>
    <s v="Yes"/>
    <n v="4"/>
    <n v="0"/>
    <n v="8"/>
    <n v="1"/>
    <n v="1"/>
    <n v="1"/>
    <s v="Done!"/>
    <n v="1"/>
    <n v="1"/>
    <x v="4"/>
    <x v="0"/>
    <x v="4"/>
    <s v="cam falls at 7 minutes in clip 4"/>
  </r>
  <r>
    <s v="LTR DICK 20 15"/>
    <d v="2015-08-15T00:00:00"/>
    <s v="LTR DICK 20 15"/>
    <x v="7"/>
    <x v="2"/>
    <n v="8"/>
    <m/>
    <s v="JJC"/>
    <s v="Bradley"/>
    <s v="Bradley"/>
    <s v="Yes"/>
    <s v="Yes"/>
    <n v="4"/>
    <n v="0"/>
    <n v="5"/>
    <n v="1"/>
    <n v="1"/>
    <n v="1"/>
    <s v="Done!"/>
    <n v="0"/>
    <s v="NA"/>
    <x v="4"/>
    <x v="0"/>
    <x v="4"/>
    <s v="angle is difficult, lots of begging but can't reallykeep track"/>
  </r>
  <r>
    <s v="LTR DICK 22 15"/>
    <d v="2015-08-19T00:00:00"/>
    <s v="LTR DICK 22 15"/>
    <x v="7"/>
    <x v="2"/>
    <n v="3"/>
    <m/>
    <s v="JJC"/>
    <s v="Bradley"/>
    <s v="Bradley"/>
    <s v="Yes"/>
    <s v="Yes"/>
    <n v="4"/>
    <n v="0"/>
    <n v="5"/>
    <n v="1"/>
    <n v="1"/>
    <n v="1"/>
    <s v="Done!"/>
    <n v="1"/>
    <n v="0"/>
    <x v="4"/>
    <x v="0"/>
    <x v="4"/>
    <s v="can sort of see begging, but low quality data. can see whether dipping is happening, but not who is being dipped on. "/>
  </r>
  <r>
    <s v="LTR DICK 22 15"/>
    <d v="2015-08-20T00:00:00"/>
    <s v="LTR DICK 22 15 (2)"/>
    <x v="7"/>
    <x v="2"/>
    <n v="8"/>
    <m/>
    <s v="JJC"/>
    <s v="Bradley"/>
    <s v="Bradley"/>
    <s v="Yes"/>
    <s v="Yes"/>
    <n v="4"/>
    <n v="0"/>
    <n v="6"/>
    <n v="1"/>
    <n v="1"/>
    <n v="1"/>
    <s v="Done!"/>
    <n v="1"/>
    <n v="1"/>
    <x v="4"/>
    <x v="0"/>
    <x v="4"/>
    <m/>
  </r>
  <r>
    <s v="LTR DICK 23 15"/>
    <d v="2015-08-08T00:00:00"/>
    <s v="LTR DICK 23 15"/>
    <x v="7"/>
    <x v="2"/>
    <n v="3"/>
    <m/>
    <s v="JJC"/>
    <s v="Bradley"/>
    <s v="Bradley"/>
    <s v="Yes"/>
    <s v="Yes"/>
    <n v="1"/>
    <n v="0"/>
    <n v="4"/>
    <n v="1"/>
    <n v="1"/>
    <n v="1"/>
    <s v="Done!"/>
    <n v="1"/>
    <n v="0"/>
    <x v="4"/>
    <x v="0"/>
    <x v="4"/>
    <m/>
  </r>
  <r>
    <s v="LTR DICK 23 15"/>
    <d v="2015-08-10T00:00:00"/>
    <s v="LTR DICK 23 15 (2)"/>
    <x v="10"/>
    <x v="2"/>
    <n v="7"/>
    <m/>
    <s v="JJC"/>
    <s v="Bradley"/>
    <s v="Bradley"/>
    <s v="Yes"/>
    <s v="Yes"/>
    <n v="1"/>
    <n v="0"/>
    <n v="6"/>
    <n v="1"/>
    <n v="1"/>
    <n v="1"/>
    <s v="Done!"/>
    <n v="1"/>
    <n v="0"/>
    <x v="4"/>
    <x v="0"/>
    <x v="4"/>
    <m/>
  </r>
  <r>
    <s v="LTR DICK 25 15"/>
    <d v="2015-08-19T00:00:00"/>
    <s v="LTR DICK 25 15"/>
    <x v="7"/>
    <x v="2"/>
    <n v="7"/>
    <m/>
    <s v="JJC"/>
    <s v="Bradley"/>
    <s v="Bradley"/>
    <s v="Yes"/>
    <s v="Yes"/>
    <n v="4"/>
    <n v="0"/>
    <n v="3.5"/>
    <n v="1"/>
    <n v="1"/>
    <n v="1"/>
    <s v="Done!"/>
    <n v="1"/>
    <n v="1"/>
    <x v="4"/>
    <x v="0"/>
    <x v="4"/>
    <m/>
  </r>
  <r>
    <s v="LTR DICK 25 15"/>
    <d v="2015-08-20T00:00:00"/>
    <s v="LTR DICK 25 15 (2)"/>
    <x v="7"/>
    <x v="2"/>
    <n v="7"/>
    <m/>
    <s v="JJC"/>
    <s v="Bradley"/>
    <s v="Bradley"/>
    <s v="Yes"/>
    <s v="Yes"/>
    <n v="4"/>
    <n v="0"/>
    <n v="4.5"/>
    <n v="1"/>
    <n v="1"/>
    <n v="1"/>
    <s v="Done!"/>
    <n v="1"/>
    <n v="0.5"/>
    <x v="4"/>
    <x v="0"/>
    <x v="4"/>
    <s v="nest smoked by time camera picked up"/>
  </r>
  <r>
    <s v="LTR DICK 3 15"/>
    <d v="2015-07-17T00:00:00"/>
    <s v="LTR DICK 3 15"/>
    <x v="7"/>
    <x v="2"/>
    <n v="8"/>
    <m/>
    <s v="JJC"/>
    <s v="Bradley"/>
    <s v="Bradley"/>
    <s v="Yes"/>
    <s v="Yes"/>
    <n v="0"/>
    <n v="3"/>
    <n v="9"/>
    <n v="1"/>
    <n v="1"/>
    <m/>
    <m/>
    <m/>
    <m/>
    <x v="4"/>
    <x v="1"/>
    <x v="4"/>
    <m/>
  </r>
  <r>
    <s v="NER DICK 8 15"/>
    <d v="2015-06-27T00:00:00"/>
    <s v="NER DICK 8 15"/>
    <x v="7"/>
    <x v="2"/>
    <n v="7"/>
    <m/>
    <s v="JJC"/>
    <s v="Bradley"/>
    <s v="Bradley"/>
    <s v="Yes"/>
    <s v="Yes"/>
    <n v="4"/>
    <n v="0"/>
    <n v="8"/>
    <n v="1"/>
    <n v="1"/>
    <n v="1"/>
    <s v="Done!"/>
    <n v="1"/>
    <n v="0"/>
    <x v="4"/>
    <x v="0"/>
    <x v="4"/>
    <m/>
  </r>
  <r>
    <s v="NER DICK 9 15"/>
    <d v="2015-07-03T00:00:00"/>
    <s v="NER DICK 9 15"/>
    <x v="7"/>
    <x v="2"/>
    <n v="7"/>
    <m/>
    <s v="JJC"/>
    <s v="Bradley"/>
    <s v="Bradley"/>
    <s v="Yes"/>
    <s v="Yes"/>
    <n v="3"/>
    <n v="0"/>
    <n v="6"/>
    <n v="1"/>
    <n v="1"/>
    <n v="1"/>
    <s v="Done!"/>
    <n v="1"/>
    <n v="1"/>
    <x v="4"/>
    <x v="0"/>
    <x v="4"/>
    <m/>
  </r>
  <r>
    <s v="NER DICK 9 15"/>
    <d v="2015-07-04T00:00:00"/>
    <s v="NER DICK 9 15 (2)"/>
    <x v="7"/>
    <x v="2"/>
    <n v="7"/>
    <m/>
    <s v="JJC"/>
    <s v="Bradley"/>
    <s v="Bradley"/>
    <s v="Yes"/>
    <s v="Yes"/>
    <n v="3"/>
    <n v="0"/>
    <n v="7"/>
    <n v="1"/>
    <n v="1"/>
    <n v="1"/>
    <s v="Done!"/>
    <n v="0"/>
    <s v="NA"/>
    <x v="4"/>
    <x v="0"/>
    <x v="4"/>
    <m/>
  </r>
  <r>
    <s v="PYN DICK 3 15"/>
    <d v="2015-08-11T00:00:00"/>
    <s v="PYN DICK 3 15"/>
    <x v="7"/>
    <x v="2"/>
    <n v="8"/>
    <m/>
    <s v="JJC"/>
    <s v="Bradley"/>
    <s v="Bradley"/>
    <s v="Yes"/>
    <s v="Yes"/>
    <n v="2"/>
    <n v="1"/>
    <n v="5"/>
    <n v="1"/>
    <n v="1"/>
    <n v="1"/>
    <s v="Done!"/>
    <s v="Not until clip 3"/>
    <n v="1"/>
    <x v="4"/>
    <x v="0"/>
    <x v="4"/>
    <m/>
  </r>
  <r>
    <s v="PYN DICK 3 15"/>
    <d v="2015-08-12T00:00:00"/>
    <s v="PYN DICK 3 15 (2)"/>
    <x v="7"/>
    <x v="2"/>
    <n v="6"/>
    <m/>
    <s v="JJC"/>
    <s v="Bradley"/>
    <s v="Bradley"/>
    <s v="Yes"/>
    <s v="Yes"/>
    <n v="2"/>
    <n v="1"/>
    <n v="6"/>
    <n v="1"/>
    <n v="1"/>
    <n v="1"/>
    <s v="Done!"/>
    <n v="1"/>
    <n v="0"/>
    <x v="4"/>
    <x v="0"/>
    <x v="4"/>
    <m/>
  </r>
  <r>
    <s v="PYN DICK 4 15"/>
    <d v="2015-08-19T00:00:00"/>
    <s v="PYN DICK 4 15"/>
    <x v="7"/>
    <x v="2"/>
    <n v="7"/>
    <m/>
    <s v="JJC"/>
    <s v="Bradley"/>
    <s v="Bradley"/>
    <s v="Yes"/>
    <s v="Yes"/>
    <n v="3"/>
    <n v="0"/>
    <n v="5.5"/>
    <n v="1"/>
    <n v="1"/>
    <n v="1"/>
    <s v="Done!"/>
    <s v="NA"/>
    <s v="NA"/>
    <x v="4"/>
    <x v="0"/>
    <x v="4"/>
    <s v="cam falls clip 1"/>
  </r>
  <r>
    <s v="RIE DICK 11 15"/>
    <d v="2015-06-29T00:00:00"/>
    <s v="RIE DICK 11 15"/>
    <x v="7"/>
    <x v="2"/>
    <n v="5"/>
    <m/>
    <s v="JJC"/>
    <s v="Bradley"/>
    <s v="Bradley"/>
    <s v="Yes"/>
    <s v="Yes"/>
    <n v="1"/>
    <n v="4"/>
    <n v="5"/>
    <n v="1"/>
    <n v="1"/>
    <n v="1"/>
    <s v="Done!"/>
    <n v="1"/>
    <n v="0"/>
    <x v="4"/>
    <x v="0"/>
    <x v="4"/>
    <m/>
  </r>
  <r>
    <s v="RIE DICK 18 15"/>
    <d v="2015-07-05T00:00:00"/>
    <s v="RIE DICK 18 15"/>
    <x v="7"/>
    <x v="2"/>
    <n v="8"/>
    <m/>
    <s v="JJC"/>
    <s v="Bradley"/>
    <s v="Bradley"/>
    <s v="Yes"/>
    <s v="Yes"/>
    <n v="1"/>
    <n v="3"/>
    <n v="6"/>
    <n v="1"/>
    <n v="1"/>
    <n v="1"/>
    <s v="Done!"/>
    <n v="1"/>
    <n v="0"/>
    <x v="4"/>
    <x v="0"/>
    <x v="4"/>
    <m/>
  </r>
  <r>
    <s v="RIE DICK 19 15"/>
    <d v="2015-06-20T00:00:00"/>
    <s v="RIE DICK 19 15"/>
    <x v="7"/>
    <x v="2"/>
    <n v="8"/>
    <m/>
    <s v="JJC"/>
    <s v="Bradley"/>
    <s v="Bradley"/>
    <s v="Yes"/>
    <s v="Yes"/>
    <n v="2"/>
    <n v="1"/>
    <n v="5.5"/>
    <n v="1"/>
    <n v="1"/>
    <n v="1"/>
    <s v="Done!"/>
    <n v="0.5"/>
    <n v="0"/>
    <x v="4"/>
    <x v="0"/>
    <x v="4"/>
    <s v="Parents return, but can only see them leaving"/>
  </r>
  <r>
    <s v="RIE DICK 21 15"/>
    <d v="2015-06-23T00:00:00"/>
    <s v="RIE DICK 21 15"/>
    <x v="7"/>
    <x v="2"/>
    <n v="9"/>
    <m/>
    <s v="JJC"/>
    <s v="Bradley"/>
    <s v="Bradley"/>
    <s v="Yes"/>
    <s v="Yes"/>
    <n v="3"/>
    <n v="1"/>
    <n v="7.5"/>
    <n v="1"/>
    <n v="1"/>
    <n v="1"/>
    <s v="Done!"/>
    <n v="1"/>
    <n v="0"/>
    <x v="4"/>
    <x v="0"/>
    <x v="4"/>
    <s v="Can only see arrival and leaving (too far away to see bug)"/>
  </r>
  <r>
    <s v="RIE DICK 22 15"/>
    <d v="2015-07-06T00:00:00"/>
    <s v="RIE DICK 22 15"/>
    <x v="7"/>
    <x v="2"/>
    <n v="8"/>
    <m/>
    <s v="JJC"/>
    <s v="Bradley"/>
    <s v="Bradley"/>
    <s v="Yes"/>
    <s v="Yes"/>
    <n v="2"/>
    <n v="3"/>
    <n v="5.5"/>
    <n v="1"/>
    <n v="1"/>
    <n v="1"/>
    <s v="Done!"/>
    <n v="1"/>
    <n v="0"/>
    <x v="4"/>
    <x v="0"/>
    <x v="4"/>
    <m/>
  </r>
  <r>
    <s v="RIE DICK 26 15"/>
    <d v="2015-07-04T00:00:00"/>
    <s v="RIE DICK 26 21"/>
    <x v="7"/>
    <x v="2"/>
    <n v="7"/>
    <m/>
    <s v="JJC"/>
    <s v="Bradley"/>
    <s v="Bradley"/>
    <s v="Yes"/>
    <s v="Yes"/>
    <n v="0"/>
    <n v="2"/>
    <n v="6"/>
    <n v="1"/>
    <n v="1"/>
    <n v="1"/>
    <s v="Done!"/>
    <n v="1"/>
    <n v="1"/>
    <x v="4"/>
    <x v="0"/>
    <x v="4"/>
    <s v="really great view, nestlings almost falling out though"/>
  </r>
  <r>
    <s v="RIE DICK 27 15"/>
    <d v="2015-07-15T00:00:00"/>
    <s v="RIE DICK 27 15"/>
    <x v="7"/>
    <x v="2"/>
    <n v="7"/>
    <m/>
    <s v="JJC"/>
    <s v="Bradley"/>
    <s v="Bradley"/>
    <s v="Yes"/>
    <s v="Yes"/>
    <n v="3"/>
    <n v="0"/>
    <n v="6"/>
    <n v="1"/>
    <n v="1"/>
    <n v="1"/>
    <s v="Done!"/>
    <n v="0"/>
    <s v="NA"/>
    <x v="4"/>
    <x v="0"/>
    <x v="4"/>
    <m/>
  </r>
  <r>
    <s v="RIE DICK 29 15"/>
    <d v="2015-07-06T00:00:00"/>
    <s v="RIE DICk 29 15"/>
    <x v="7"/>
    <x v="2"/>
    <n v="7"/>
    <m/>
    <s v="JJC"/>
    <s v="Bradley"/>
    <s v="Bradley"/>
    <s v="Yes"/>
    <s v="Yes"/>
    <n v="0"/>
    <n v="1"/>
    <n v="4.5"/>
    <n v="1"/>
    <n v="1"/>
    <n v="1"/>
    <s v="Done!"/>
    <n v="1"/>
    <n v="0"/>
    <x v="4"/>
    <x v="0"/>
    <x v="4"/>
    <s v="no provisioning was entered, only arrival, so that needed to be fixed. "/>
  </r>
  <r>
    <s v="RIE DICK 30 15"/>
    <d v="2015-07-13T00:00:00"/>
    <s v="RIE DICK 30 15"/>
    <x v="7"/>
    <x v="2"/>
    <n v="8"/>
    <m/>
    <s v="JJC"/>
    <s v="Bradley"/>
    <s v="Bradley"/>
    <s v="Yes"/>
    <s v="Yes"/>
    <n v="2"/>
    <n v="3"/>
    <n v="3.5"/>
    <n v="1"/>
    <n v="1"/>
    <n v="1"/>
    <s v="Done!"/>
    <n v="0"/>
    <s v="NA"/>
    <x v="4"/>
    <x v="0"/>
    <x v="4"/>
    <s v="can sort of see begging, but can't tell chicks apart"/>
  </r>
  <r>
    <s v="RIE DICK 30 15"/>
    <d v="2015-07-14T00:00:00"/>
    <s v="RIE DICK 30 15 (2)"/>
    <x v="7"/>
    <x v="2"/>
    <n v="8"/>
    <m/>
    <s v="JJC"/>
    <s v="Bradley"/>
    <s v="Bradley"/>
    <s v="Yes"/>
    <s v="Yes"/>
    <n v="2"/>
    <n v="3"/>
    <n v="4.5"/>
    <n v="1"/>
    <n v="1"/>
    <n v="1"/>
    <s v="Done!"/>
    <n v="1"/>
    <n v="1"/>
    <x v="4"/>
    <x v="0"/>
    <x v="4"/>
    <s v="SO MUCH BEGGING THIS TOOK FOUR HOURS"/>
  </r>
  <r>
    <s v="RIE DICK 31 15"/>
    <d v="2015-07-23T00:00:00"/>
    <s v="RIE DICK 31 15"/>
    <x v="7"/>
    <x v="2"/>
    <n v="7"/>
    <m/>
    <s v="JJC"/>
    <s v="Bradley"/>
    <s v="Bradley"/>
    <s v="Yes"/>
    <s v="Yes"/>
    <n v="2"/>
    <n v="2"/>
    <n v="4"/>
    <n v="1"/>
    <n v="1"/>
    <n v="1"/>
    <s v="Done!"/>
    <n v="1"/>
    <n v="0"/>
    <x v="4"/>
    <x v="0"/>
    <x v="4"/>
    <s v="Nest sheet says nest also filmed on 7/22 (same contents)"/>
  </r>
  <r>
    <s v="RIE DICK 34 15"/>
    <d v="2015-07-23T00:00:00"/>
    <s v="RIE DICK 35 15"/>
    <x v="7"/>
    <x v="2"/>
    <n v="8"/>
    <m/>
    <s v="JJC"/>
    <s v="Bradley"/>
    <s v="Bradley"/>
    <s v="Yes"/>
    <s v="Yes"/>
    <n v="2"/>
    <n v="2"/>
    <n v="4"/>
    <n v="1"/>
    <n v="1"/>
    <n v="1"/>
    <s v="Done!"/>
    <n v="1"/>
    <n v="1"/>
    <x v="4"/>
    <x v="0"/>
    <x v="4"/>
    <m/>
  </r>
  <r>
    <s v="RIE DICK 34 15"/>
    <d v="2015-07-23T00:00:00"/>
    <s v="RIE DICK 35 15 (2)"/>
    <x v="7"/>
    <x v="2"/>
    <n v="7"/>
    <m/>
    <s v="JJC"/>
    <s v="Bradley"/>
    <s v="Bradley"/>
    <s v="Yes"/>
    <s v="Yes"/>
    <n v="2"/>
    <n v="2"/>
    <n v="5"/>
    <n v="1"/>
    <n v="1"/>
    <n v="1"/>
    <s v="Done!"/>
    <n v="1"/>
    <n v="0"/>
    <x v="4"/>
    <x v="0"/>
    <x v="4"/>
    <m/>
  </r>
  <r>
    <s v="RIE DICK 37 15"/>
    <d v="2015-07-08T00:00:00"/>
    <s v="RIE DICK 37 15"/>
    <x v="7"/>
    <x v="2"/>
    <n v="4"/>
    <m/>
    <s v="JJC"/>
    <s v="Bradley"/>
    <s v="Bradley"/>
    <s v="Yes"/>
    <s v="Yes"/>
    <n v="0"/>
    <n v="1"/>
    <n v="8"/>
    <n v="1"/>
    <n v="1"/>
    <n v="1"/>
    <s v="Done!"/>
    <n v="1"/>
    <n v="1"/>
    <x v="4"/>
    <x v="0"/>
    <x v="4"/>
    <m/>
  </r>
  <r>
    <s v="RIE DICK 38 15"/>
    <d v="2015-07-21T00:00:00"/>
    <s v="RIE DICK 38 15"/>
    <x v="7"/>
    <x v="2"/>
    <n v="9"/>
    <m/>
    <s v="JJC"/>
    <s v="Bradley"/>
    <s v="Bradley"/>
    <s v="Yes"/>
    <s v="Yes"/>
    <n v="0"/>
    <n v="1"/>
    <n v="5"/>
    <n v="1"/>
    <n v="1"/>
    <n v="1"/>
    <s v="Done!"/>
    <n v="0"/>
    <s v="NA"/>
    <x v="4"/>
    <x v="0"/>
    <x v="4"/>
    <m/>
  </r>
  <r>
    <s v="RIE DICK 41.1 15"/>
    <d v="2015-07-19T00:00:00"/>
    <s v="RIE DICK 41.1 15"/>
    <x v="7"/>
    <x v="2"/>
    <n v="1"/>
    <m/>
    <s v="JJC"/>
    <s v="Bradley"/>
    <s v="Bradley"/>
    <s v="Yes"/>
    <s v="Yes"/>
    <n v="2"/>
    <n v="1"/>
    <n v="3"/>
    <n v="1"/>
    <n v="1"/>
    <n v="1"/>
    <s v="Done!"/>
    <s v="NA"/>
    <s v="NA"/>
    <x v="4"/>
    <x v="0"/>
    <x v="4"/>
    <s v="camera tips over after one clip"/>
  </r>
  <r>
    <s v="RIE DICK 41.1 15"/>
    <d v="2015-07-21T00:00:00"/>
    <s v="RIE DICK 41.1 15 (2)"/>
    <x v="7"/>
    <x v="2"/>
    <n v="7"/>
    <m/>
    <s v="JJC"/>
    <s v="Bradley"/>
    <s v="Bradley"/>
    <s v="Yes"/>
    <s v="Yes"/>
    <n v="2"/>
    <n v="1"/>
    <n v="5"/>
    <n v="1"/>
    <n v="1"/>
    <n v="1"/>
    <s v="Done!"/>
    <n v="0"/>
    <s v="NA"/>
    <x v="4"/>
    <x v="0"/>
    <x v="4"/>
    <m/>
  </r>
  <r>
    <s v="RIE DICK 41.2 15"/>
    <d v="2015-07-27T00:00:00"/>
    <s v="RIE DICK 41.2 15"/>
    <x v="7"/>
    <x v="2"/>
    <n v="7"/>
    <m/>
    <s v="JJC"/>
    <s v="Bradley"/>
    <s v="Bradley"/>
    <s v="Yes"/>
    <s v="Yes"/>
    <n v="1"/>
    <n v="0"/>
    <n v="5"/>
    <n v="1"/>
    <n v="1"/>
    <n v="1"/>
    <s v="Done!"/>
    <n v="1"/>
    <n v="1"/>
    <x v="4"/>
    <x v="0"/>
    <x v="4"/>
    <m/>
  </r>
  <r>
    <s v="RIE DICK 42 15"/>
    <d v="2015-07-26T00:00:00"/>
    <s v="RIE DICK 42 15"/>
    <x v="7"/>
    <x v="2"/>
    <n v="7"/>
    <m/>
    <s v="JJC"/>
    <s v="Bradley"/>
    <s v="Bradley"/>
    <s v="Yes"/>
    <s v="Yes"/>
    <n v="1"/>
    <n v="2"/>
    <n v="4"/>
    <n v="1"/>
    <n v="1"/>
    <n v="1"/>
    <s v="Done!"/>
    <n v="1"/>
    <n v="0"/>
    <x v="4"/>
    <x v="0"/>
    <x v="4"/>
    <m/>
  </r>
  <r>
    <s v="RIE DICK 42 15"/>
    <d v="2015-07-27T00:00:00"/>
    <s v="RIE DICK 42 15 (2)"/>
    <x v="7"/>
    <x v="2"/>
    <n v="7"/>
    <m/>
    <s v="JJC"/>
    <s v="Bradley"/>
    <s v="Bradley"/>
    <s v="Yes"/>
    <s v="Yes"/>
    <n v="1"/>
    <n v="2"/>
    <n v="5"/>
    <n v="1"/>
    <n v="1"/>
    <n v="1"/>
    <s v="Done!"/>
    <n v="1"/>
    <n v="0"/>
    <x v="4"/>
    <x v="0"/>
    <x v="4"/>
    <m/>
  </r>
  <r>
    <s v="RIE DICK 45 15"/>
    <d v="2015-07-23T00:00:00"/>
    <s v="RIE DICK 45 15"/>
    <x v="7"/>
    <x v="2"/>
    <n v="8"/>
    <m/>
    <s v="JJC"/>
    <s v="Bradley"/>
    <s v="Bradley"/>
    <s v="Yes"/>
    <s v="Yes"/>
    <n v="3"/>
    <n v="2"/>
    <n v="5"/>
    <n v="1"/>
    <n v="1"/>
    <n v="1"/>
    <s v="Done!"/>
    <n v="1"/>
    <n v="1"/>
    <x v="4"/>
    <x v="0"/>
    <x v="4"/>
    <m/>
  </r>
  <r>
    <s v="RIE DICK 45 15"/>
    <d v="2015-07-24T00:00:00"/>
    <s v="RIE DICK 45 15 (2)"/>
    <x v="7"/>
    <x v="2"/>
    <n v="9"/>
    <m/>
    <s v="JJC"/>
    <s v="Bradley"/>
    <s v="Bradley"/>
    <s v="Yes"/>
    <s v="Yes"/>
    <n v="3"/>
    <n v="2"/>
    <n v="6"/>
    <n v="1"/>
    <n v="1"/>
    <n v="1"/>
    <s v="Done!"/>
    <n v="1"/>
    <n v="0"/>
    <x v="4"/>
    <x v="0"/>
    <x v="4"/>
    <m/>
  </r>
  <r>
    <s v="RIE DICK 45 15"/>
    <d v="2015-07-25T00:00:00"/>
    <s v="RIE DICK 45 15 (3)"/>
    <x v="7"/>
    <x v="2"/>
    <n v="5"/>
    <m/>
    <s v="JJC"/>
    <s v="Bradley"/>
    <s v="Bradley"/>
    <s v="Yes"/>
    <s v="Yes"/>
    <n v="1"/>
    <n v="1"/>
    <n v="7"/>
    <n v="1"/>
    <n v="1"/>
    <n v="1"/>
    <s v="Done!"/>
    <n v="1"/>
    <n v="0"/>
    <x v="4"/>
    <x v="0"/>
    <x v="4"/>
    <m/>
  </r>
  <r>
    <s v="RIE DICK 47 15"/>
    <d v="2015-07-27T00:00:00"/>
    <s v="RIE DICK 47 15"/>
    <x v="7"/>
    <x v="2"/>
    <n v="7"/>
    <m/>
    <s v="JJC"/>
    <s v="Bradley"/>
    <s v="Bradley"/>
    <s v="Yes"/>
    <s v="Yes"/>
    <n v="3"/>
    <n v="0"/>
    <n v="5"/>
    <n v="1"/>
    <n v="1"/>
    <n v="1"/>
    <s v="Done!"/>
    <n v="1"/>
    <n v="1"/>
    <x v="4"/>
    <x v="0"/>
    <x v="4"/>
    <m/>
  </r>
  <r>
    <s v="RIE DICK 47 15"/>
    <d v="2015-07-28T00:00:00"/>
    <s v="RIE DICK 47 15"/>
    <x v="7"/>
    <x v="2"/>
    <n v="7"/>
    <m/>
    <s v="JJC"/>
    <s v="Bradley"/>
    <s v="Bradley"/>
    <s v="Yes"/>
    <s v="Yes"/>
    <n v="3"/>
    <n v="0"/>
    <n v="6"/>
    <n v="1"/>
    <n v="1"/>
    <m/>
    <m/>
    <n v="1"/>
    <n v="1"/>
    <x v="4"/>
    <x v="1"/>
    <x v="4"/>
    <m/>
  </r>
  <r>
    <s v="RIE DICK 48 15"/>
    <d v="2015-08-05T00:00:00"/>
    <s v="RIE DICK 48 15 (1)"/>
    <x v="7"/>
    <x v="2"/>
    <n v="7"/>
    <m/>
    <s v="JJC"/>
    <s v="Bradley"/>
    <s v="Bradley"/>
    <s v="Yes"/>
    <s v="Yes"/>
    <n v="2"/>
    <n v="0"/>
    <n v="5.5"/>
    <n v="1"/>
    <n v="1"/>
    <n v="1"/>
    <s v="Done!"/>
    <n v="1"/>
    <n v="1"/>
    <x v="4"/>
    <x v="0"/>
    <x v="4"/>
    <s v="Chicks noted as looking highly underdeveloped"/>
  </r>
  <r>
    <s v="RIE DICK 48 15"/>
    <d v="2015-08-06T00:00:00"/>
    <s v="RIE DICK 48 15 (2)"/>
    <x v="7"/>
    <x v="2"/>
    <n v="8"/>
    <m/>
    <s v="JJC"/>
    <s v="Bradley"/>
    <s v="Bradley"/>
    <s v="Yes"/>
    <s v="Yes"/>
    <n v="2"/>
    <n v="0"/>
    <n v="6.5"/>
    <n v="1"/>
    <n v="1"/>
    <n v="1"/>
    <s v="Done!"/>
    <n v="0"/>
    <s v="NA"/>
    <x v="4"/>
    <x v="0"/>
    <x v="4"/>
    <s v="Chicks noted as looking highly underdeveloped; Angle is pretty bad - could not see if Parents visited"/>
  </r>
  <r>
    <s v="RIE DICK 53 15"/>
    <d v="2015-08-22T00:00:00"/>
    <s v="RIE DICK 53 21"/>
    <x v="7"/>
    <x v="2"/>
    <n v="6"/>
    <m/>
    <s v="JJC"/>
    <s v="Bradley"/>
    <s v="Bradley"/>
    <s v="Yes"/>
    <s v="Yes"/>
    <n v="3"/>
    <n v="0"/>
    <n v="3"/>
    <n v="1"/>
    <n v="1"/>
    <m/>
    <m/>
    <n v="1"/>
    <n v="0"/>
    <x v="4"/>
    <x v="1"/>
    <x v="4"/>
    <s v="4th clip, 29:51"/>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r>
    <m/>
    <m/>
    <m/>
    <x v="11"/>
    <x v="3"/>
    <m/>
    <m/>
    <m/>
    <m/>
    <m/>
    <m/>
    <m/>
    <m/>
    <m/>
    <m/>
    <m/>
    <m/>
    <m/>
    <m/>
    <m/>
    <m/>
    <x v="4"/>
    <x v="1"/>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rogress Dashboard 2" cacheId="15" applyNumberFormats="0" applyBorderFormats="0" applyFontFormats="0" applyPatternFormats="0" applyAlignmentFormats="0" applyWidthHeightFormats="0" dataCaption="" updatedVersion="7" compact="0" compactData="0">
  <location ref="A35:G42" firstHeaderRow="1" firstDataRow="3" firstDataCol="1" rowPageCount="1" colPageCount="1"/>
  <pivotFields count="25">
    <pivotField name="Nest ID" compact="0" outline="0" multipleItemSelectionAllowed="1" showAll="0"/>
    <pivotField name="Filming session" compact="0" outline="0" multipleItemSelectionAllowed="1" showAll="0"/>
    <pivotField name="Nest ID (Session)" dataField="1" compact="0" outline="0" multipleItemSelectionAllowed="1" showAll="0"/>
    <pivotField name="Species" compact="0" outline="0" multipleItemSelectionAllowed="1" showAll="0"/>
    <pivotField name="Year" axis="axisPage" compact="0" outline="0" multipleItemSelectionAllowed="1" showAll="0">
      <items count="5">
        <item x="0"/>
        <item h="1" x="1"/>
        <item h="1" x="2"/>
        <item h="1" x="3"/>
        <item t="default"/>
      </items>
    </pivotField>
    <pivotField name="# 20 minClips?" dataField="1"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Nestling_Age_Day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Row" compact="0" outline="0" multipleItemSelectionAllowed="1" showAll="0" sortType="ascending">
      <items count="6">
        <item x="3"/>
        <item x="0"/>
        <item x="1"/>
        <item x="2"/>
        <item x="4"/>
        <item t="default"/>
      </items>
    </pivotField>
    <pivotField name="Done" axis="axisCol" compact="0" outline="0" multipleItemSelectionAllowed="1" showAll="0" sortType="ascending">
      <items count="3">
        <item x="0"/>
        <item x="1"/>
        <item t="default"/>
      </items>
    </pivotField>
    <pivotField name="Data Collection Category" compact="0" outline="0" multipleItemSelectionAllowed="1" showAll="0"/>
    <pivotField name="Comments" compact="0" outline="0" multipleItemSelectionAllowed="1" showAll="0"/>
  </pivotFields>
  <rowFields count="1">
    <field x="21"/>
  </rowFields>
  <rowItems count="5">
    <i>
      <x/>
    </i>
    <i>
      <x v="1"/>
    </i>
    <i>
      <x v="2"/>
    </i>
    <i>
      <x v="3"/>
    </i>
    <i t="grand">
      <x/>
    </i>
  </rowItems>
  <colFields count="2">
    <field x="22"/>
    <field x="-2"/>
  </colFields>
  <colItems count="6">
    <i>
      <x/>
      <x/>
    </i>
    <i r="1" i="1">
      <x v="1"/>
    </i>
    <i>
      <x v="1"/>
      <x/>
    </i>
    <i r="1" i="1">
      <x v="1"/>
    </i>
    <i t="grand">
      <x/>
    </i>
    <i t="grand" i="1">
      <x/>
    </i>
  </colItems>
  <pageFields count="1">
    <pageField fld="4" hier="0"/>
  </pageFields>
  <dataFields count="2">
    <dataField name="Clips" fld="5" baseField="0"/>
    <dataField name="Sessions"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rogress Dashboard 7" cacheId="15" applyNumberFormats="0" applyBorderFormats="0" applyFontFormats="0" applyPatternFormats="0" applyAlignmentFormats="0" applyWidthHeightFormats="0" dataCaption="" updatedVersion="7" compact="0" compactData="0">
  <location ref="A92:F96" firstHeaderRow="1" firstDataRow="2" firstDataCol="1" rowPageCount="1" colPageCount="1"/>
  <pivotFields count="25">
    <pivotField name="Nest ID" compact="0" outline="0" multipleItemSelectionAllowed="1" showAll="0"/>
    <pivotField name="Filming session" compact="0" outline="0" multipleItemSelectionAllowed="1" showAll="0"/>
    <pivotField name="Nest ID (Session)" dataField="1" compact="0" outline="0" multipleItemSelectionAllowed="1" showAll="0"/>
    <pivotField name="Species" compact="0" outline="0" multipleItemSelectionAllowed="1" showAll="0"/>
    <pivotField name="Year" axis="axisPage" compact="0" outline="0" multipleItemSelectionAllowed="1" showAll="0">
      <items count="5">
        <item x="0"/>
        <item h="1" x="1"/>
        <item h="1" x="2"/>
        <item h="1" x="3"/>
        <item t="default"/>
      </items>
    </pivotField>
    <pivotField name="# 20 minClips?"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Nestling_Age_Day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Col" compact="0" outline="0" multipleItemSelectionAllowed="1" showAll="0" sortType="ascending">
      <items count="6">
        <item x="3"/>
        <item x="0"/>
        <item x="1"/>
        <item x="2"/>
        <item x="4"/>
        <item t="default"/>
      </items>
    </pivotField>
    <pivotField name="Done" axis="axisRow" compact="0" outline="0" multipleItemSelectionAllowed="1" showAll="0" sortType="ascending">
      <items count="3">
        <item x="0"/>
        <item x="1"/>
        <item t="default"/>
      </items>
    </pivotField>
    <pivotField name="Data Collection Category" compact="0" outline="0" multipleItemSelectionAllowed="1" showAll="0"/>
    <pivotField name="Comments" compact="0" outline="0" multipleItemSelectionAllowed="1" showAll="0"/>
  </pivotFields>
  <rowFields count="1">
    <field x="22"/>
  </rowFields>
  <rowItems count="3">
    <i>
      <x/>
    </i>
    <i>
      <x v="1"/>
    </i>
    <i t="grand">
      <x/>
    </i>
  </rowItems>
  <colFields count="1">
    <field x="21"/>
  </colFields>
  <colItems count="5">
    <i>
      <x/>
    </i>
    <i>
      <x v="1"/>
    </i>
    <i>
      <x v="2"/>
    </i>
    <i>
      <x v="3"/>
    </i>
    <i t="grand">
      <x/>
    </i>
  </colItems>
  <pageFields count="1">
    <pageField fld="4" hier="0"/>
  </pageFields>
  <dataFields count="1">
    <dataField name="COUNTA of Nest ID (Session)"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rogress Dashboard 3" cacheId="15" applyNumberFormats="0" applyBorderFormats="0" applyFontFormats="0" applyPatternFormats="0" applyAlignmentFormats="0" applyWidthHeightFormats="0" dataCaption="" updatedVersion="7" compact="0" compactData="0">
  <location ref="A50:N54" firstHeaderRow="1" firstDataRow="2" firstDataCol="1" rowPageCount="1" colPageCount="1"/>
  <pivotFields count="25">
    <pivotField name="Nest ID" compact="0" outline="0" multipleItemSelectionAllowed="1" showAll="0"/>
    <pivotField name="Filming session" compact="0" outline="0" multipleItemSelectionAllowed="1" showAll="0"/>
    <pivotField name="Nest ID (Session)" dataField="1" compact="0" outline="0" multipleItemSelectionAllowed="1" showAll="0"/>
    <pivotField name="Species" axis="axisCol" compact="0" outline="0" multipleItemSelectionAllowed="1" showAll="0" sortType="ascending">
      <items count="13">
        <item x="5"/>
        <item x="9"/>
        <item x="0"/>
        <item x="7"/>
        <item x="10"/>
        <item x="1"/>
        <item x="2"/>
        <item x="4"/>
        <item x="8"/>
        <item x="3"/>
        <item x="6"/>
        <item x="11"/>
        <item t="default"/>
      </items>
    </pivotField>
    <pivotField name="Year" compact="0" outline="0" multipleItemSelectionAllowed="1" showAll="0"/>
    <pivotField name="# 20 minClips?"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Nestling_Age_Day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Page" compact="0" outline="0" multipleItemSelectionAllowed="1" showAll="0">
      <items count="6">
        <item x="0"/>
        <item x="1"/>
        <item x="2"/>
        <item h="1" x="3"/>
        <item x="4"/>
        <item t="default"/>
      </items>
    </pivotField>
    <pivotField name="Done" axis="axisRow" compact="0" outline="0" multipleItemSelectionAllowed="1" showAll="0" sortType="ascending">
      <items count="3">
        <item x="0"/>
        <item x="1"/>
        <item t="default"/>
      </items>
    </pivotField>
    <pivotField name="Data Collection Category" compact="0" outline="0" multipleItemSelectionAllowed="1" showAll="0"/>
    <pivotField name="Comments" compact="0" outline="0" multipleItemSelectionAllowed="1" showAll="0"/>
  </pivotFields>
  <rowFields count="1">
    <field x="22"/>
  </rowFields>
  <rowItems count="3">
    <i>
      <x/>
    </i>
    <i>
      <x v="1"/>
    </i>
    <i t="grand">
      <x/>
    </i>
  </rowItems>
  <colFields count="1">
    <field x="3"/>
  </colFields>
  <colItems count="13">
    <i>
      <x/>
    </i>
    <i>
      <x v="1"/>
    </i>
    <i>
      <x v="2"/>
    </i>
    <i>
      <x v="3"/>
    </i>
    <i>
      <x v="4"/>
    </i>
    <i>
      <x v="5"/>
    </i>
    <i>
      <x v="6"/>
    </i>
    <i>
      <x v="7"/>
    </i>
    <i>
      <x v="8"/>
    </i>
    <i>
      <x v="9"/>
    </i>
    <i>
      <x v="10"/>
    </i>
    <i>
      <x v="11"/>
    </i>
    <i t="grand">
      <x/>
    </i>
  </colItems>
  <pageFields count="1">
    <pageField fld="21" hier="0"/>
  </pageFields>
  <dataFields count="1">
    <dataField name="COUNTA of Nest ID (Session)"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rogress Dashboard 4" cacheId="15" applyNumberFormats="0" applyBorderFormats="0" applyFontFormats="0" applyPatternFormats="0" applyAlignmentFormats="0" applyWidthHeightFormats="0" dataCaption="" updatedVersion="7" compact="0" compactData="0">
  <location ref="A60:F64" firstHeaderRow="1" firstDataRow="2" firstDataCol="1" rowPageCount="1" colPageCount="1"/>
  <pivotFields count="25">
    <pivotField name="Nest ID" compact="0" outline="0" multipleItemSelectionAllowed="1" showAll="0"/>
    <pivotField name="Filming session" compact="0" outline="0" multipleItemSelectionAllowed="1" showAll="0"/>
    <pivotField name="Nest ID (Session)" dataField="1" compact="0" outline="0" multipleItemSelectionAllowed="1" showAll="0"/>
    <pivotField name="Species" compact="0" outline="0" multipleItemSelectionAllowed="1" showAll="0"/>
    <pivotField name="Year" axis="axisCol" compact="0" outline="0" multipleItemSelectionAllowed="1" showAll="0" sortType="ascending">
      <items count="5">
        <item x="2"/>
        <item x="1"/>
        <item x="0"/>
        <item x="3"/>
        <item t="default"/>
      </items>
    </pivotField>
    <pivotField name="# 20 minClips?"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Nestling_Age_Day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Page" compact="0" outline="0" multipleItemSelectionAllowed="1" showAll="0">
      <items count="6">
        <item x="0"/>
        <item x="1"/>
        <item x="2"/>
        <item h="1" x="3"/>
        <item x="4"/>
        <item t="default"/>
      </items>
    </pivotField>
    <pivotField name="Done" axis="axisRow" compact="0" outline="0" multipleItemSelectionAllowed="1" showAll="0" sortType="ascending">
      <items count="3">
        <item x="0"/>
        <item x="1"/>
        <item t="default"/>
      </items>
    </pivotField>
    <pivotField name="Data Collection Category" compact="0" outline="0" multipleItemSelectionAllowed="1" showAll="0"/>
    <pivotField name="Comments" compact="0" outline="0" multipleItemSelectionAllowed="1" showAll="0"/>
  </pivotFields>
  <rowFields count="1">
    <field x="22"/>
  </rowFields>
  <rowItems count="3">
    <i>
      <x/>
    </i>
    <i>
      <x v="1"/>
    </i>
    <i t="grand">
      <x/>
    </i>
  </rowItems>
  <colFields count="1">
    <field x="4"/>
  </colFields>
  <colItems count="5">
    <i>
      <x/>
    </i>
    <i>
      <x v="1"/>
    </i>
    <i>
      <x v="2"/>
    </i>
    <i>
      <x v="3"/>
    </i>
    <i t="grand">
      <x/>
    </i>
  </colItems>
  <pageFields count="1">
    <pageField fld="21" hier="0"/>
  </pageFields>
  <dataFields count="1">
    <dataField name="COUNTA of Nest ID (Session)"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rogress Dashboard 5" cacheId="15" applyNumberFormats="0" applyBorderFormats="0" applyFontFormats="0" applyPatternFormats="0" applyAlignmentFormats="0" applyWidthHeightFormats="0" dataCaption="" updatedVersion="7" compact="0" compactData="0">
  <location ref="A72:E77" firstHeaderRow="1" firstDataRow="2" firstDataCol="1" rowPageCount="1" colPageCount="1"/>
  <pivotFields count="25">
    <pivotField name="Nest ID" compact="0" outline="0" multipleItemSelectionAllowed="1" showAll="0"/>
    <pivotField name="Filming session" compact="0" outline="0" multipleItemSelectionAllowed="1" showAll="0"/>
    <pivotField name="Nest ID (Session)" compact="0" outline="0" multipleItemSelectionAllowed="1" showAll="0"/>
    <pivotField name="Species" compact="0" outline="0" multipleItemSelectionAllowed="1" showAll="0"/>
    <pivotField name="Year" axis="axisPage" compact="0" outline="0" multipleItemSelectionAllowed="1" showAll="0">
      <items count="5">
        <item x="0"/>
        <item h="1" x="1"/>
        <item h="1" x="2"/>
        <item h="1" x="3"/>
        <item t="default"/>
      </items>
    </pivotField>
    <pivotField name="# 20 minClips?"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Nestling_Age_Day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Row" compact="0" outline="0" multipleItemSelectionAllowed="1" showAll="0" sortType="ascending">
      <items count="6">
        <item h="1" x="3"/>
        <item x="0"/>
        <item x="1"/>
        <item x="2"/>
        <item h="1" x="4"/>
        <item t="default"/>
      </items>
    </pivotField>
    <pivotField name="Done" dataField="1" compact="0" outline="0" multipleItemSelectionAllowed="1" showAll="0"/>
    <pivotField name="Data Collection Category" axis="axisCol" compact="0" outline="0" multipleItemSelectionAllowed="1" showAll="0" sortType="ascending">
      <items count="6">
        <item x="1"/>
        <item x="2"/>
        <item x="3"/>
        <item x="0"/>
        <item x="4"/>
        <item t="default"/>
      </items>
    </pivotField>
    <pivotField name="Comments" compact="0" outline="0" multipleItemSelectionAllowed="1" showAll="0"/>
  </pivotFields>
  <rowFields count="1">
    <field x="21"/>
  </rowFields>
  <rowItems count="4">
    <i>
      <x v="1"/>
    </i>
    <i>
      <x v="2"/>
    </i>
    <i>
      <x v="3"/>
    </i>
    <i t="grand">
      <x/>
    </i>
  </rowItems>
  <colFields count="1">
    <field x="23"/>
  </colFields>
  <colItems count="4">
    <i>
      <x/>
    </i>
    <i>
      <x v="1"/>
    </i>
    <i>
      <x v="3"/>
    </i>
    <i t="grand">
      <x/>
    </i>
  </colItems>
  <pageFields count="1">
    <pageField fld="4" hier="0"/>
  </pageFields>
  <dataFields count="1">
    <dataField name="COUNTA of Done" fld="2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rogress Dashboard 6" cacheId="15" applyNumberFormats="0" applyBorderFormats="0" applyFontFormats="0" applyPatternFormats="0" applyAlignmentFormats="0" applyWidthHeightFormats="0" dataCaption="" updatedVersion="7" compact="0" compactData="0">
  <location ref="A80:E85" firstHeaderRow="1" firstDataRow="2" firstDataCol="1"/>
  <pivotFields count="25">
    <pivotField name="Nest ID" compact="0" outline="0" multipleItemSelectionAllowed="1" showAll="0"/>
    <pivotField name="Filming session" compact="0" outline="0" multipleItemSelectionAllowed="1" showAll="0"/>
    <pivotField name="Nest ID (Session)" dataField="1" compact="0" outline="0" multipleItemSelectionAllowed="1" showAll="0"/>
    <pivotField name="Species" compact="0" outline="0" multipleItemSelectionAllowed="1" showAll="0"/>
    <pivotField name="Year" compact="0" outline="0" multipleItemSelectionAllowed="1" showAll="0"/>
    <pivotField name="# 20 minClips?"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Nestling_Age_Day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Row" compact="0" outline="0" multipleItemSelectionAllowed="1" showAll="0" sortType="ascending">
      <items count="6">
        <item h="1" x="3"/>
        <item x="0"/>
        <item x="1"/>
        <item x="2"/>
        <item h="1" x="4"/>
        <item t="default"/>
      </items>
    </pivotField>
    <pivotField name="Done" compact="0" outline="0" multipleItemSelectionAllowed="1" showAll="0"/>
    <pivotField name="Data Collection Category" axis="axisCol" compact="0" outline="0" multipleItemSelectionAllowed="1" showAll="0" sortType="ascending">
      <items count="6">
        <item x="1"/>
        <item x="2"/>
        <item x="3"/>
        <item x="0"/>
        <item x="4"/>
        <item t="default"/>
      </items>
    </pivotField>
    <pivotField name="Comments" compact="0" outline="0" multipleItemSelectionAllowed="1" showAll="0"/>
  </pivotFields>
  <rowFields count="1">
    <field x="21"/>
  </rowFields>
  <rowItems count="4">
    <i>
      <x v="1"/>
    </i>
    <i>
      <x v="2"/>
    </i>
    <i>
      <x v="3"/>
    </i>
    <i t="grand">
      <x/>
    </i>
  </rowItems>
  <colFields count="1">
    <field x="23"/>
  </colFields>
  <colItems count="4">
    <i>
      <x/>
    </i>
    <i>
      <x v="1"/>
    </i>
    <i>
      <x v="3"/>
    </i>
    <i t="grand">
      <x/>
    </i>
  </colItems>
  <dataFields count="1">
    <dataField name="COUNTA of Nest ID (Session)"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ogress Dashboard" cacheId="15" applyNumberFormats="0" applyBorderFormats="0" applyFontFormats="0" applyPatternFormats="0" applyAlignmentFormats="0" applyWidthHeightFormats="0" dataCaption="" updatedVersion="7" compact="0" compactData="0">
  <location ref="A26:F29" firstHeaderRow="1" firstDataRow="3" firstDataCol="0" rowPageCount="1" colPageCount="1"/>
  <pivotFields count="25">
    <pivotField name="Nest ID" compact="0" outline="0" multipleItemSelectionAllowed="1" showAll="0"/>
    <pivotField name="Filming session" compact="0" outline="0" multipleItemSelectionAllowed="1" showAll="0"/>
    <pivotField name="Nest ID (Session)" dataField="1" compact="0" outline="0" multipleItemSelectionAllowed="1" showAll="0"/>
    <pivotField name="Species" compact="0" outline="0" multipleItemSelectionAllowed="1" showAll="0"/>
    <pivotField name="Year" compact="0" outline="0" multipleItemSelectionAllowed="1" showAll="0"/>
    <pivotField name="# 20 minClips?" dataField="1" compact="0" outline="0" multipleItemSelectionAllowed="1" showAll="0"/>
    <pivotField name="# min recorded" compact="0" outline="0" multipleItemSelectionAllowed="1" showAll="0"/>
    <pivotField name="Reviewer initials" compact="0" outline="0" multipleItemSelectionAllowed="1" showAll="0"/>
    <pivotField name="Raw File Storage?" compact="0" outline="0" multipleItemSelectionAllowed="1" showAll="0"/>
    <pivotField name="What hard drive are the clipped files on?" compact="0" outline="0" multipleItemSelectionAllowed="1" showAll="0"/>
    <pivotField name="Raw Files On Box" compact="0" outline="0" multipleItemSelectionAllowed="1" showAll="0"/>
    <pivotField name="Clipped Files on Box" compact="0" outline="0" multipleItemSelectionAllowed="1" showAll="0"/>
    <pivotField name="# Hosts?" compact="0" outline="0" multipleItemSelectionAllowed="1" showAll="0"/>
    <pivotField name="# BHCO?" compact="0" outline="0" multipleItemSelectionAllowed="1" showAll="0"/>
    <pivotField name="Nestling_Age_Days" compact="0" outline="0" multipleItemSelectionAllowed="1" showAll="0"/>
    <pivotField name="Append + Clip" compact="0" outline="0" multipleItemSelectionAllowed="1" showAll="0"/>
    <pivotField name="General behavior" compact="0" outline="0" multipleItemSelectionAllowed="1" showAll="0"/>
    <pivotField name="Dipping" compact="0" outline="0" multipleItemSelectionAllowed="1" showAll="0"/>
    <pivotField name="Where you left off last time" compact="0" outline="0" multipleItemSelectionAllowed="1" showAll="0"/>
    <pivotField name="Parents return?" compact="0" outline="0" multipleItemSelectionAllowed="1" showAll="0"/>
    <pivotField name="Can see dipping/begging" compact="0" outline="0" multipleItemSelectionAllowed="1" showAll="0"/>
    <pivotField name="Priority" axis="axisPage" compact="0" outline="0" multipleItemSelectionAllowed="1" showAll="0">
      <items count="6">
        <item x="0"/>
        <item x="1"/>
        <item x="2"/>
        <item h="1" x="3"/>
        <item x="4"/>
        <item t="default"/>
      </items>
    </pivotField>
    <pivotField name="Done" axis="axisCol" compact="0" outline="0" multipleItemSelectionAllowed="1" showAll="0" sortType="ascending">
      <items count="3">
        <item x="0"/>
        <item x="1"/>
        <item t="default"/>
      </items>
    </pivotField>
    <pivotField name="Data Collection Category" compact="0" outline="0" multipleItemSelectionAllowed="1" showAll="0"/>
    <pivotField name="Comments" compact="0" outline="0" multipleItemSelectionAllowed="1" showAll="0"/>
  </pivotFields>
  <rowItems count="1">
    <i/>
  </rowItems>
  <colFields count="2">
    <field x="22"/>
    <field x="-2"/>
  </colFields>
  <colItems count="6">
    <i>
      <x/>
      <x/>
    </i>
    <i r="1" i="1">
      <x v="1"/>
    </i>
    <i>
      <x v="1"/>
      <x/>
    </i>
    <i r="1" i="1">
      <x v="1"/>
    </i>
    <i t="grand">
      <x/>
    </i>
    <i t="grand" i="1">
      <x/>
    </i>
  </colItems>
  <pageFields count="1">
    <pageField fld="21" hier="0"/>
  </pageFields>
  <dataFields count="2">
    <dataField name="Clips" fld="5" baseField="0"/>
    <dataField name="Sessions"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G4:K17" headerRowCount="0">
  <tableColumns count="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s>
  <tableStyleInfo name="Progress Dashboard-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4:B17" headerRowCount="0">
  <tableColumns count="2">
    <tableColumn id="1" xr3:uid="{00000000-0010-0000-0100-000001000000}" name="Column1"/>
    <tableColumn id="2" xr3:uid="{00000000-0010-0000-0100-000002000000}" name="Column2"/>
  </tableColumns>
  <tableStyleInfo name="Progress Dashboard-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4:B10" headerRowCount="0">
  <tableColumns count="2">
    <tableColumn id="1" xr3:uid="{00000000-0010-0000-0200-000001000000}" name="Column1"/>
    <tableColumn id="2" xr3:uid="{00000000-0010-0000-0200-000002000000}" name="Column2"/>
  </tableColumns>
  <tableStyleInfo name="Progress Dashboard-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8:B20" headerRowCount="0">
  <tableColumns count="2">
    <tableColumn id="1" xr3:uid="{00000000-0010-0000-0300-000001000000}" name="Column1"/>
    <tableColumn id="2" xr3:uid="{00000000-0010-0000-0300-000002000000}" name="Column2"/>
  </tableColumns>
  <tableStyleInfo name="Progress Dashboard-style 4" showFirstColumn="1" showLastColumn="1" showRowStripes="1" showColumnStripes="0"/>
</table>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4.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008"/>
  <sheetViews>
    <sheetView tabSelected="1" workbookViewId="0">
      <pane xSplit="2" ySplit="1" topLeftCell="C223" activePane="bottomRight" state="frozen"/>
      <selection pane="topRight" activeCell="C1" sqref="C1"/>
      <selection pane="bottomLeft" activeCell="A3" sqref="A3"/>
      <selection pane="bottomRight" activeCell="C243" sqref="C243"/>
    </sheetView>
  </sheetViews>
  <sheetFormatPr baseColWidth="10" defaultColWidth="11.1640625" defaultRowHeight="15.75" customHeight="1" x14ac:dyDescent="0.15"/>
  <cols>
    <col min="1" max="1" width="59" customWidth="1"/>
    <col min="2" max="2" width="24.83203125" customWidth="1"/>
    <col min="3" max="3" width="49" customWidth="1"/>
    <col min="4" max="4" width="9.83203125" customWidth="1"/>
    <col min="5" max="5" width="9.6640625" customWidth="1"/>
    <col min="6" max="6" width="15" customWidth="1"/>
    <col min="10" max="10" width="10.33203125" customWidth="1"/>
    <col min="11" max="11" width="15.83203125" customWidth="1"/>
  </cols>
  <sheetData>
    <row r="1" spans="1:52" ht="42" x14ac:dyDescent="0.15">
      <c r="A1" s="1" t="s">
        <v>0</v>
      </c>
      <c r="B1" s="2" t="s">
        <v>1</v>
      </c>
      <c r="C1" s="3" t="s">
        <v>2</v>
      </c>
      <c r="D1" s="4" t="s">
        <v>3</v>
      </c>
      <c r="E1" s="4" t="s">
        <v>4</v>
      </c>
      <c r="F1" s="5" t="s">
        <v>521</v>
      </c>
      <c r="G1" s="5" t="s">
        <v>520</v>
      </c>
      <c r="H1" s="6" t="s">
        <v>5</v>
      </c>
      <c r="I1" s="7" t="s">
        <v>6</v>
      </c>
      <c r="J1" s="7" t="s">
        <v>7</v>
      </c>
      <c r="K1" s="7" t="s">
        <v>9</v>
      </c>
      <c r="L1" s="8"/>
      <c r="M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row>
    <row r="2" spans="1:52" ht="13" x14ac:dyDescent="0.15">
      <c r="A2" s="9" t="s">
        <v>11</v>
      </c>
      <c r="B2" s="10">
        <v>44362</v>
      </c>
      <c r="C2" s="9" t="s">
        <v>12</v>
      </c>
      <c r="D2" s="11" t="str">
        <f t="shared" ref="D2:D4" si="0">MID(A2,FIND(" ",A2) + 1,FIND(CHAR(160),SUBSTITUTE(A2," ",CHAR(160),2)) - 1 - (FIND(" ",A2)))</f>
        <v>COGR</v>
      </c>
      <c r="E2" s="12">
        <v>2021</v>
      </c>
      <c r="F2" s="9">
        <v>3</v>
      </c>
      <c r="G2" s="9">
        <v>0</v>
      </c>
      <c r="H2" s="12">
        <v>6</v>
      </c>
      <c r="I2" s="9"/>
      <c r="J2" s="13"/>
      <c r="K2" s="12">
        <v>1</v>
      </c>
      <c r="L2" s="14"/>
      <c r="M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row>
    <row r="3" spans="1:52" ht="13" x14ac:dyDescent="0.15">
      <c r="A3" s="15" t="s">
        <v>11</v>
      </c>
      <c r="B3" s="16">
        <v>44365</v>
      </c>
      <c r="C3" s="15" t="s">
        <v>15</v>
      </c>
      <c r="D3" s="17" t="str">
        <f t="shared" si="0"/>
        <v>COGR</v>
      </c>
      <c r="E3" s="18">
        <v>2021</v>
      </c>
      <c r="F3" s="17"/>
      <c r="G3" s="17"/>
      <c r="H3" s="17"/>
      <c r="I3" s="17"/>
      <c r="J3" s="19"/>
      <c r="K3" s="18"/>
      <c r="L3" s="14"/>
      <c r="M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row>
    <row r="4" spans="1:52" ht="13" x14ac:dyDescent="0.15">
      <c r="A4" s="9" t="s">
        <v>18</v>
      </c>
      <c r="B4" s="10">
        <v>44365</v>
      </c>
      <c r="C4" s="9" t="s">
        <v>19</v>
      </c>
      <c r="D4" s="11" t="str">
        <f t="shared" si="0"/>
        <v>EAKI</v>
      </c>
      <c r="E4" s="12">
        <v>2021</v>
      </c>
      <c r="F4" s="12">
        <v>3</v>
      </c>
      <c r="G4" s="12">
        <v>0</v>
      </c>
      <c r="H4" s="12">
        <v>5</v>
      </c>
      <c r="I4" s="12">
        <v>1</v>
      </c>
      <c r="J4" s="20">
        <v>1</v>
      </c>
      <c r="K4" s="12">
        <v>1</v>
      </c>
      <c r="L4" s="14"/>
      <c r="M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row>
    <row r="5" spans="1:52" ht="13" x14ac:dyDescent="0.15">
      <c r="A5" s="22" t="s">
        <v>18</v>
      </c>
      <c r="B5" s="23">
        <v>44366</v>
      </c>
      <c r="C5" s="22" t="s">
        <v>20</v>
      </c>
      <c r="D5" s="24" t="s">
        <v>21</v>
      </c>
      <c r="E5" s="25">
        <v>2021</v>
      </c>
      <c r="F5" s="24"/>
      <c r="G5" s="24"/>
      <c r="H5" s="25">
        <v>6</v>
      </c>
      <c r="I5" s="24">
        <v>1</v>
      </c>
      <c r="J5" s="26">
        <v>1</v>
      </c>
      <c r="K5" s="25"/>
      <c r="L5" s="14"/>
      <c r="M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row>
    <row r="6" spans="1:52" ht="13" x14ac:dyDescent="0.15">
      <c r="A6" s="27" t="s">
        <v>24</v>
      </c>
      <c r="B6" s="28">
        <v>44362</v>
      </c>
      <c r="C6" s="27" t="s">
        <v>25</v>
      </c>
      <c r="D6" s="29" t="str">
        <f t="shared" ref="D6:D35" si="1">MID(A6,FIND(" ",A6) + 1,FIND(CHAR(160),SUBSTITUTE(A6," ",CHAR(160),2)) - 1 - (FIND(" ",A6)))</f>
        <v>EAME</v>
      </c>
      <c r="E6" s="30">
        <v>2021</v>
      </c>
      <c r="F6" s="29"/>
      <c r="G6" s="29"/>
      <c r="H6" s="29"/>
      <c r="I6" s="30">
        <v>1</v>
      </c>
      <c r="J6" s="31">
        <v>1</v>
      </c>
      <c r="K6" s="30"/>
      <c r="L6" s="14"/>
      <c r="M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row>
    <row r="7" spans="1:52" ht="13" x14ac:dyDescent="0.15">
      <c r="A7" s="32" t="s">
        <v>26</v>
      </c>
      <c r="B7" s="33">
        <v>44359</v>
      </c>
      <c r="C7" s="32" t="s">
        <v>27</v>
      </c>
      <c r="D7" s="34" t="str">
        <f t="shared" si="1"/>
        <v>GRSP</v>
      </c>
      <c r="E7" s="35">
        <v>2021</v>
      </c>
      <c r="F7" s="35">
        <v>0</v>
      </c>
      <c r="G7" s="35">
        <v>3</v>
      </c>
      <c r="H7" s="35"/>
      <c r="I7" s="35">
        <v>1</v>
      </c>
      <c r="J7" s="36">
        <v>1</v>
      </c>
      <c r="K7" s="35"/>
      <c r="L7" s="14"/>
      <c r="M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row>
    <row r="8" spans="1:52" ht="13" x14ac:dyDescent="0.15">
      <c r="A8" s="22" t="s">
        <v>26</v>
      </c>
      <c r="B8" s="38">
        <v>44361</v>
      </c>
      <c r="C8" s="22" t="s">
        <v>28</v>
      </c>
      <c r="D8" s="24" t="str">
        <f t="shared" si="1"/>
        <v>GRSP</v>
      </c>
      <c r="E8" s="25">
        <v>2021</v>
      </c>
      <c r="F8" s="24"/>
      <c r="G8" s="24"/>
      <c r="H8" s="24"/>
      <c r="I8" s="25">
        <v>1</v>
      </c>
      <c r="J8" s="39">
        <v>1</v>
      </c>
      <c r="K8" s="25"/>
      <c r="L8" s="14"/>
      <c r="M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row>
    <row r="9" spans="1:52" ht="13" x14ac:dyDescent="0.15">
      <c r="A9" s="9" t="s">
        <v>29</v>
      </c>
      <c r="B9" s="10">
        <v>44357</v>
      </c>
      <c r="C9" s="9" t="s">
        <v>30</v>
      </c>
      <c r="D9" s="11" t="str">
        <f t="shared" si="1"/>
        <v>GRSP</v>
      </c>
      <c r="E9" s="12">
        <v>2021</v>
      </c>
      <c r="F9" s="9">
        <v>5</v>
      </c>
      <c r="G9" s="9">
        <v>0</v>
      </c>
      <c r="H9" s="12">
        <v>6</v>
      </c>
      <c r="I9" s="9"/>
      <c r="J9" s="13"/>
      <c r="K9" s="12">
        <v>1</v>
      </c>
      <c r="L9" s="14"/>
      <c r="M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row>
    <row r="10" spans="1:52" ht="13" x14ac:dyDescent="0.15">
      <c r="A10" s="22" t="s">
        <v>29</v>
      </c>
      <c r="B10" s="38">
        <v>44358</v>
      </c>
      <c r="C10" s="22" t="s">
        <v>31</v>
      </c>
      <c r="D10" s="24" t="str">
        <f t="shared" si="1"/>
        <v>GRSP</v>
      </c>
      <c r="E10" s="25">
        <v>2021</v>
      </c>
      <c r="F10" s="22"/>
      <c r="G10" s="22"/>
      <c r="H10" s="25">
        <v>7</v>
      </c>
      <c r="I10" s="25">
        <v>1</v>
      </c>
      <c r="J10" s="39">
        <v>1</v>
      </c>
      <c r="K10" s="25"/>
      <c r="L10" s="14"/>
      <c r="M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row>
    <row r="11" spans="1:52" ht="13" x14ac:dyDescent="0.15">
      <c r="A11" s="9" t="s">
        <v>32</v>
      </c>
      <c r="B11" s="10">
        <v>44351</v>
      </c>
      <c r="C11" s="9" t="s">
        <v>33</v>
      </c>
      <c r="D11" s="11" t="str">
        <f t="shared" si="1"/>
        <v>FISP</v>
      </c>
      <c r="E11" s="12">
        <v>2021</v>
      </c>
      <c r="F11" s="9">
        <v>1</v>
      </c>
      <c r="G11" s="9">
        <v>2</v>
      </c>
      <c r="H11" s="12">
        <v>6</v>
      </c>
      <c r="I11" s="9"/>
      <c r="J11" s="13"/>
      <c r="K11" s="12">
        <v>1</v>
      </c>
      <c r="L11" s="14"/>
      <c r="M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row>
    <row r="12" spans="1:52" ht="21" customHeight="1" x14ac:dyDescent="0.15">
      <c r="A12" s="9" t="s">
        <v>34</v>
      </c>
      <c r="B12" s="10">
        <v>44355</v>
      </c>
      <c r="C12" s="9" t="s">
        <v>35</v>
      </c>
      <c r="D12" s="11" t="str">
        <f t="shared" si="1"/>
        <v>BOBO</v>
      </c>
      <c r="E12" s="12">
        <v>2021</v>
      </c>
      <c r="F12" s="9">
        <v>6</v>
      </c>
      <c r="G12" s="9">
        <v>0</v>
      </c>
      <c r="H12" s="12">
        <v>4.5</v>
      </c>
      <c r="I12" s="12">
        <v>1</v>
      </c>
      <c r="J12" s="20">
        <v>1</v>
      </c>
      <c r="K12" s="12">
        <v>1</v>
      </c>
      <c r="L12" s="14"/>
      <c r="M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row>
    <row r="13" spans="1:52" ht="13" x14ac:dyDescent="0.15">
      <c r="A13" s="22" t="s">
        <v>34</v>
      </c>
      <c r="B13" s="38">
        <v>44357</v>
      </c>
      <c r="C13" s="22" t="s">
        <v>36</v>
      </c>
      <c r="D13" s="24" t="str">
        <f t="shared" si="1"/>
        <v>BOBO</v>
      </c>
      <c r="E13" s="25">
        <v>2021</v>
      </c>
      <c r="F13" s="22"/>
      <c r="G13" s="22"/>
      <c r="H13" s="25">
        <v>6.5</v>
      </c>
      <c r="I13" s="25">
        <v>1</v>
      </c>
      <c r="J13" s="39">
        <v>1</v>
      </c>
      <c r="K13" s="25"/>
      <c r="L13" s="14"/>
      <c r="M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row>
    <row r="14" spans="1:52" ht="13" x14ac:dyDescent="0.15">
      <c r="A14" s="9" t="s">
        <v>37</v>
      </c>
      <c r="B14" s="10">
        <v>44349</v>
      </c>
      <c r="C14" s="9" t="s">
        <v>38</v>
      </c>
      <c r="D14" s="11" t="str">
        <f t="shared" si="1"/>
        <v>RWBL</v>
      </c>
      <c r="E14" s="12">
        <v>2021</v>
      </c>
      <c r="F14" s="12">
        <v>3</v>
      </c>
      <c r="G14" s="9">
        <v>0</v>
      </c>
      <c r="H14" s="12">
        <v>8.5</v>
      </c>
      <c r="I14" s="12"/>
      <c r="J14" s="20"/>
      <c r="K14" s="12">
        <v>1</v>
      </c>
      <c r="L14" s="14"/>
      <c r="M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row>
    <row r="15" spans="1:52" ht="13" x14ac:dyDescent="0.15">
      <c r="A15" s="32" t="s">
        <v>39</v>
      </c>
      <c r="B15" s="33">
        <v>44360</v>
      </c>
      <c r="C15" s="32" t="s">
        <v>40</v>
      </c>
      <c r="D15" s="34" t="str">
        <f t="shared" si="1"/>
        <v>BOBO</v>
      </c>
      <c r="E15" s="35">
        <v>2021</v>
      </c>
      <c r="F15" s="34"/>
      <c r="G15" s="34"/>
      <c r="H15" s="35"/>
      <c r="I15" s="35">
        <v>1</v>
      </c>
      <c r="J15" s="36">
        <v>0</v>
      </c>
      <c r="K15" s="35"/>
      <c r="L15" s="14"/>
      <c r="M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row>
    <row r="16" spans="1:52" ht="13" x14ac:dyDescent="0.15">
      <c r="A16" s="22" t="s">
        <v>39</v>
      </c>
      <c r="B16" s="38">
        <v>44361</v>
      </c>
      <c r="C16" s="22" t="s">
        <v>41</v>
      </c>
      <c r="D16" s="24" t="str">
        <f t="shared" si="1"/>
        <v>BOBO</v>
      </c>
      <c r="E16" s="25">
        <v>2021</v>
      </c>
      <c r="F16" s="24"/>
      <c r="G16" s="24"/>
      <c r="H16" s="24"/>
      <c r="I16" s="25">
        <v>1</v>
      </c>
      <c r="J16" s="39">
        <v>1</v>
      </c>
      <c r="K16" s="25"/>
      <c r="L16" s="14"/>
      <c r="M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row>
    <row r="17" spans="1:52" ht="13" x14ac:dyDescent="0.15">
      <c r="A17" s="40" t="s">
        <v>42</v>
      </c>
      <c r="B17" s="41">
        <v>44359</v>
      </c>
      <c r="C17" s="40" t="s">
        <v>43</v>
      </c>
      <c r="D17" s="42" t="str">
        <f t="shared" si="1"/>
        <v>DICK</v>
      </c>
      <c r="E17" s="43">
        <v>2021</v>
      </c>
      <c r="F17" s="42"/>
      <c r="G17" s="42"/>
      <c r="H17" s="42"/>
      <c r="I17" s="43">
        <v>1</v>
      </c>
      <c r="J17" s="44">
        <v>1</v>
      </c>
      <c r="K17" s="43"/>
      <c r="L17" s="14"/>
      <c r="M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row>
    <row r="18" spans="1:52" ht="18.75" customHeight="1" x14ac:dyDescent="0.15">
      <c r="A18" s="9" t="s">
        <v>45</v>
      </c>
      <c r="B18" s="10">
        <v>44348</v>
      </c>
      <c r="C18" s="9" t="s">
        <v>46</v>
      </c>
      <c r="D18" s="11" t="str">
        <f t="shared" si="1"/>
        <v>EAME</v>
      </c>
      <c r="E18" s="12">
        <v>2021</v>
      </c>
      <c r="F18" s="12">
        <v>2</v>
      </c>
      <c r="G18" s="12">
        <v>0</v>
      </c>
      <c r="H18" s="12">
        <v>3.5</v>
      </c>
      <c r="I18" s="12">
        <v>1</v>
      </c>
      <c r="J18" s="20">
        <v>1</v>
      </c>
      <c r="K18" s="12">
        <v>1</v>
      </c>
      <c r="L18" s="45"/>
      <c r="M18" s="45"/>
      <c r="N18" s="46"/>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row>
    <row r="19" spans="1:52" ht="13" x14ac:dyDescent="0.15">
      <c r="A19" s="9" t="s">
        <v>47</v>
      </c>
      <c r="B19" s="10">
        <v>44356</v>
      </c>
      <c r="C19" s="9" t="s">
        <v>48</v>
      </c>
      <c r="D19" s="11" t="str">
        <f t="shared" si="1"/>
        <v>RWBL</v>
      </c>
      <c r="E19" s="12">
        <v>2021</v>
      </c>
      <c r="F19" s="9">
        <v>3</v>
      </c>
      <c r="G19" s="9">
        <v>0</v>
      </c>
      <c r="H19" s="12">
        <v>3.5</v>
      </c>
      <c r="I19" s="9"/>
      <c r="J19" s="13"/>
      <c r="K19" s="12">
        <v>1</v>
      </c>
      <c r="L19" s="14"/>
      <c r="M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row>
    <row r="20" spans="1:52" ht="13" x14ac:dyDescent="0.15">
      <c r="A20" s="15" t="s">
        <v>47</v>
      </c>
      <c r="B20" s="16">
        <v>44359</v>
      </c>
      <c r="C20" s="15" t="s">
        <v>49</v>
      </c>
      <c r="D20" s="17" t="str">
        <f t="shared" si="1"/>
        <v>RWBL</v>
      </c>
      <c r="E20" s="18">
        <v>2021</v>
      </c>
      <c r="F20" s="15"/>
      <c r="G20" s="15"/>
      <c r="H20" s="18">
        <v>6</v>
      </c>
      <c r="I20" s="15"/>
      <c r="J20" s="47"/>
      <c r="K20" s="18"/>
      <c r="L20" s="14"/>
      <c r="M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row>
    <row r="21" spans="1:52" ht="13" x14ac:dyDescent="0.15">
      <c r="A21" s="9" t="s">
        <v>50</v>
      </c>
      <c r="B21" s="10">
        <v>44359</v>
      </c>
      <c r="C21" s="9" t="s">
        <v>51</v>
      </c>
      <c r="D21" s="11" t="str">
        <f t="shared" si="1"/>
        <v>RWBL</v>
      </c>
      <c r="E21" s="12">
        <v>2021</v>
      </c>
      <c r="F21" s="9">
        <v>3</v>
      </c>
      <c r="G21" s="9">
        <v>0</v>
      </c>
      <c r="H21" s="12">
        <v>7</v>
      </c>
      <c r="I21" s="9"/>
      <c r="J21" s="13"/>
      <c r="K21" s="12">
        <v>1</v>
      </c>
      <c r="L21" s="14"/>
      <c r="M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row>
    <row r="22" spans="1:52" ht="13" x14ac:dyDescent="0.15">
      <c r="A22" s="9" t="s">
        <v>52</v>
      </c>
      <c r="B22" s="10">
        <v>44345</v>
      </c>
      <c r="C22" s="9" t="s">
        <v>53</v>
      </c>
      <c r="D22" s="11" t="str">
        <f t="shared" si="1"/>
        <v>RWBL</v>
      </c>
      <c r="E22" s="12">
        <v>2021</v>
      </c>
      <c r="F22" s="9">
        <v>4</v>
      </c>
      <c r="G22" s="9">
        <v>0</v>
      </c>
      <c r="H22" s="12">
        <v>1.5</v>
      </c>
      <c r="I22" s="9"/>
      <c r="J22" s="13"/>
      <c r="K22" s="12">
        <v>1</v>
      </c>
      <c r="L22" s="14"/>
      <c r="M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row>
    <row r="23" spans="1:52" ht="13" x14ac:dyDescent="0.15">
      <c r="A23" s="15" t="s">
        <v>52</v>
      </c>
      <c r="B23" s="16">
        <v>44346</v>
      </c>
      <c r="C23" s="15" t="s">
        <v>54</v>
      </c>
      <c r="D23" s="17" t="str">
        <f t="shared" si="1"/>
        <v>RWBL</v>
      </c>
      <c r="E23" s="18">
        <v>2021</v>
      </c>
      <c r="F23" s="15"/>
      <c r="G23" s="15"/>
      <c r="H23" s="18">
        <v>2.5</v>
      </c>
      <c r="I23" s="15">
        <v>1</v>
      </c>
      <c r="J23" s="47">
        <v>1</v>
      </c>
      <c r="K23" s="18"/>
      <c r="L23" s="14"/>
      <c r="M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row>
    <row r="24" spans="1:52" ht="13" x14ac:dyDescent="0.15">
      <c r="A24" s="9" t="s">
        <v>55</v>
      </c>
      <c r="B24" s="10">
        <v>44346</v>
      </c>
      <c r="C24" s="9" t="s">
        <v>56</v>
      </c>
      <c r="D24" s="11" t="str">
        <f t="shared" si="1"/>
        <v>RWBL</v>
      </c>
      <c r="E24" s="12">
        <v>2021</v>
      </c>
      <c r="F24" s="9">
        <v>2</v>
      </c>
      <c r="G24" s="9">
        <v>0</v>
      </c>
      <c r="H24" s="12">
        <v>7</v>
      </c>
      <c r="I24" s="9"/>
      <c r="J24" s="13"/>
      <c r="K24" s="12">
        <v>1</v>
      </c>
      <c r="L24" s="14"/>
      <c r="M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row>
    <row r="25" spans="1:52" ht="13" x14ac:dyDescent="0.15">
      <c r="A25" s="9" t="s">
        <v>55</v>
      </c>
      <c r="B25" s="10">
        <v>44345</v>
      </c>
      <c r="C25" s="9" t="s">
        <v>57</v>
      </c>
      <c r="D25" s="11" t="str">
        <f t="shared" si="1"/>
        <v>RWBL</v>
      </c>
      <c r="E25" s="12">
        <v>2021</v>
      </c>
      <c r="F25" s="9">
        <v>2</v>
      </c>
      <c r="G25" s="9">
        <v>0</v>
      </c>
      <c r="H25" s="12">
        <v>6</v>
      </c>
      <c r="I25" s="9"/>
      <c r="J25" s="13"/>
      <c r="K25" s="12">
        <v>1</v>
      </c>
      <c r="L25" s="48"/>
      <c r="M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row>
    <row r="26" spans="1:52" ht="19.5" customHeight="1" x14ac:dyDescent="0.15">
      <c r="A26" s="9" t="s">
        <v>58</v>
      </c>
      <c r="B26" s="10">
        <v>44358</v>
      </c>
      <c r="C26" s="9" t="s">
        <v>59</v>
      </c>
      <c r="D26" s="11" t="str">
        <f t="shared" si="1"/>
        <v>RWBL</v>
      </c>
      <c r="E26" s="12">
        <v>2021</v>
      </c>
      <c r="F26" s="9">
        <v>4</v>
      </c>
      <c r="G26" s="9">
        <v>0</v>
      </c>
      <c r="H26" s="12">
        <v>7</v>
      </c>
      <c r="I26" s="9"/>
      <c r="J26" s="13"/>
      <c r="K26" s="12">
        <v>1</v>
      </c>
      <c r="L26" s="48"/>
      <c r="M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row>
    <row r="27" spans="1:52" ht="13" x14ac:dyDescent="0.15">
      <c r="A27" s="32" t="s">
        <v>60</v>
      </c>
      <c r="B27" s="33">
        <v>44348</v>
      </c>
      <c r="C27" s="32" t="s">
        <v>61</v>
      </c>
      <c r="D27" s="34" t="str">
        <f t="shared" si="1"/>
        <v>RWBL</v>
      </c>
      <c r="E27" s="35">
        <v>2021</v>
      </c>
      <c r="F27" s="34"/>
      <c r="G27" s="34"/>
      <c r="H27" s="34"/>
      <c r="I27" s="34"/>
      <c r="J27" s="37"/>
      <c r="K27" s="35"/>
      <c r="L27" s="48"/>
      <c r="M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row>
    <row r="28" spans="1:52" ht="13" x14ac:dyDescent="0.15">
      <c r="A28" s="40" t="s">
        <v>60</v>
      </c>
      <c r="B28" s="41">
        <v>44347</v>
      </c>
      <c r="C28" s="40" t="s">
        <v>62</v>
      </c>
      <c r="D28" s="42" t="str">
        <f t="shared" si="1"/>
        <v>RWBL</v>
      </c>
      <c r="E28" s="43">
        <v>2021</v>
      </c>
      <c r="F28" s="42"/>
      <c r="G28" s="42"/>
      <c r="H28" s="42"/>
      <c r="I28" s="43"/>
      <c r="J28" s="44"/>
      <c r="K28" s="43"/>
      <c r="L28" s="14"/>
      <c r="M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row>
    <row r="29" spans="1:52" ht="13" x14ac:dyDescent="0.15">
      <c r="A29" s="9" t="s">
        <v>63</v>
      </c>
      <c r="B29" s="10">
        <v>44354</v>
      </c>
      <c r="C29" s="9" t="s">
        <v>64</v>
      </c>
      <c r="D29" s="11" t="str">
        <f t="shared" si="1"/>
        <v>DICK</v>
      </c>
      <c r="E29" s="12">
        <v>2021</v>
      </c>
      <c r="F29" s="9">
        <v>2</v>
      </c>
      <c r="G29" s="9">
        <v>1</v>
      </c>
      <c r="H29" s="12">
        <v>5</v>
      </c>
      <c r="I29" s="9"/>
      <c r="J29" s="13"/>
      <c r="K29" s="12">
        <v>1</v>
      </c>
      <c r="L29" s="48"/>
      <c r="M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row>
    <row r="30" spans="1:52" ht="13" x14ac:dyDescent="0.15">
      <c r="A30" s="27" t="s">
        <v>65</v>
      </c>
      <c r="B30" s="28" t="s">
        <v>66</v>
      </c>
      <c r="C30" s="27" t="s">
        <v>67</v>
      </c>
      <c r="D30" s="29" t="str">
        <f t="shared" si="1"/>
        <v>DICK</v>
      </c>
      <c r="E30" s="30">
        <v>2021</v>
      </c>
      <c r="F30" s="27"/>
      <c r="G30" s="27"/>
      <c r="H30" s="27"/>
      <c r="I30" s="30">
        <v>1</v>
      </c>
      <c r="J30" s="31">
        <v>1</v>
      </c>
      <c r="K30" s="30"/>
      <c r="L30" s="48"/>
      <c r="M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row>
    <row r="31" spans="1:52" ht="13" x14ac:dyDescent="0.15">
      <c r="A31" s="27" t="s">
        <v>68</v>
      </c>
      <c r="B31" s="28">
        <v>44356</v>
      </c>
      <c r="C31" s="27" t="s">
        <v>69</v>
      </c>
      <c r="D31" s="29" t="str">
        <f t="shared" si="1"/>
        <v>DICK</v>
      </c>
      <c r="E31" s="30">
        <v>2021</v>
      </c>
      <c r="F31" s="27">
        <v>1</v>
      </c>
      <c r="G31" s="27">
        <v>0</v>
      </c>
      <c r="H31" s="27"/>
      <c r="I31" s="30"/>
      <c r="J31" s="31"/>
      <c r="K31" s="30"/>
      <c r="L31" s="48"/>
      <c r="M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row>
    <row r="32" spans="1:52" ht="13" x14ac:dyDescent="0.15">
      <c r="A32" s="10" t="s">
        <v>70</v>
      </c>
      <c r="B32" s="10">
        <v>44369</v>
      </c>
      <c r="C32" s="10" t="s">
        <v>71</v>
      </c>
      <c r="D32" s="10" t="str">
        <f t="shared" si="1"/>
        <v>DICK</v>
      </c>
      <c r="E32" s="9">
        <v>2021</v>
      </c>
      <c r="F32" s="12">
        <v>3</v>
      </c>
      <c r="G32" s="12">
        <v>0</v>
      </c>
      <c r="H32" s="12">
        <v>6</v>
      </c>
      <c r="I32" s="12">
        <v>1</v>
      </c>
      <c r="J32" s="12">
        <v>1</v>
      </c>
      <c r="K32" s="12">
        <v>1</v>
      </c>
      <c r="L32" s="48"/>
      <c r="M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row>
    <row r="33" spans="1:52" ht="18" customHeight="1" x14ac:dyDescent="0.15">
      <c r="A33" s="9" t="s">
        <v>70</v>
      </c>
      <c r="B33" s="10">
        <v>44368</v>
      </c>
      <c r="C33" s="9" t="s">
        <v>72</v>
      </c>
      <c r="D33" s="9" t="str">
        <f t="shared" si="1"/>
        <v>DICK</v>
      </c>
      <c r="E33" s="9">
        <v>2021</v>
      </c>
      <c r="F33" s="12">
        <v>3</v>
      </c>
      <c r="G33" s="12">
        <v>0</v>
      </c>
      <c r="H33" s="12">
        <v>5</v>
      </c>
      <c r="I33" s="12">
        <v>1</v>
      </c>
      <c r="J33" s="12">
        <v>1</v>
      </c>
      <c r="K33" s="12">
        <v>1</v>
      </c>
      <c r="L33" s="14"/>
      <c r="M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row>
    <row r="34" spans="1:52" ht="13" x14ac:dyDescent="0.15">
      <c r="A34" s="9" t="s">
        <v>73</v>
      </c>
      <c r="B34" s="10">
        <v>44354</v>
      </c>
      <c r="C34" s="9" t="s">
        <v>74</v>
      </c>
      <c r="D34" s="11" t="str">
        <f t="shared" si="1"/>
        <v>DICK</v>
      </c>
      <c r="E34" s="12">
        <v>2021</v>
      </c>
      <c r="F34" s="9">
        <v>4</v>
      </c>
      <c r="G34" s="9">
        <v>0</v>
      </c>
      <c r="H34" s="12">
        <v>5.5</v>
      </c>
      <c r="I34" s="9"/>
      <c r="J34" s="13"/>
      <c r="K34" s="12">
        <v>1</v>
      </c>
      <c r="L34" s="14"/>
      <c r="M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row>
    <row r="35" spans="1:52" ht="15" customHeight="1" x14ac:dyDescent="0.15">
      <c r="A35" s="15" t="s">
        <v>73</v>
      </c>
      <c r="B35" s="16">
        <v>44355</v>
      </c>
      <c r="C35" s="15" t="s">
        <v>75</v>
      </c>
      <c r="D35" s="17" t="str">
        <f t="shared" si="1"/>
        <v>DICK</v>
      </c>
      <c r="E35" s="18">
        <v>2021</v>
      </c>
      <c r="F35" s="15"/>
      <c r="G35" s="15"/>
      <c r="H35" s="15"/>
      <c r="I35" s="18">
        <v>1</v>
      </c>
      <c r="J35" s="18">
        <v>1</v>
      </c>
      <c r="K35" s="18"/>
      <c r="L35" s="14"/>
      <c r="M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row>
    <row r="36" spans="1:52" ht="15" customHeight="1" x14ac:dyDescent="0.15">
      <c r="A36" s="27" t="s">
        <v>76</v>
      </c>
      <c r="B36" s="28">
        <v>44368</v>
      </c>
      <c r="C36" s="27" t="s">
        <v>77</v>
      </c>
      <c r="D36" s="29" t="s">
        <v>21</v>
      </c>
      <c r="E36" s="30">
        <v>2021</v>
      </c>
      <c r="F36" s="27"/>
      <c r="G36" s="27"/>
      <c r="H36" s="27"/>
      <c r="I36" s="30">
        <v>1</v>
      </c>
      <c r="J36" s="30">
        <v>1</v>
      </c>
      <c r="K36" s="30"/>
      <c r="L36" s="14"/>
      <c r="M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row>
    <row r="37" spans="1:52" ht="13" x14ac:dyDescent="0.15">
      <c r="A37" s="25" t="s">
        <v>76</v>
      </c>
      <c r="B37" s="49">
        <v>44370</v>
      </c>
      <c r="C37" s="25" t="s">
        <v>78</v>
      </c>
      <c r="D37" s="25" t="s">
        <v>21</v>
      </c>
      <c r="E37" s="25">
        <v>2021</v>
      </c>
      <c r="F37" s="24"/>
      <c r="G37" s="24"/>
      <c r="H37" s="24"/>
      <c r="I37" s="24"/>
      <c r="J37" s="26"/>
      <c r="K37" s="25"/>
      <c r="L37" s="48"/>
      <c r="M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row>
    <row r="38" spans="1:52" ht="15" customHeight="1" x14ac:dyDescent="0.15">
      <c r="A38" s="9" t="s">
        <v>79</v>
      </c>
      <c r="B38" s="10">
        <v>44368</v>
      </c>
      <c r="C38" s="9" t="s">
        <v>80</v>
      </c>
      <c r="D38" s="11" t="str">
        <f t="shared" ref="D38:D88" si="2">MID(A38,FIND(" ",A38) + 1,FIND(CHAR(160),SUBSTITUTE(A38," ",CHAR(160),2)) - 1 - (FIND(" ",A38)))</f>
        <v>GRCA</v>
      </c>
      <c r="E38" s="12">
        <v>2021</v>
      </c>
      <c r="F38" s="12">
        <v>2</v>
      </c>
      <c r="G38" s="12">
        <v>0</v>
      </c>
      <c r="H38" s="12">
        <v>4</v>
      </c>
      <c r="I38" s="12">
        <v>1</v>
      </c>
      <c r="J38" s="12">
        <v>1</v>
      </c>
      <c r="K38" s="12">
        <v>1</v>
      </c>
      <c r="L38" s="45"/>
      <c r="M38" s="45"/>
      <c r="N38" s="46"/>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row>
    <row r="39" spans="1:52" ht="15" customHeight="1" x14ac:dyDescent="0.15">
      <c r="A39" s="40" t="s">
        <v>79</v>
      </c>
      <c r="B39" s="41">
        <v>44370</v>
      </c>
      <c r="C39" s="40" t="s">
        <v>81</v>
      </c>
      <c r="D39" s="42" t="str">
        <f t="shared" si="2"/>
        <v>GRCA</v>
      </c>
      <c r="E39" s="43">
        <v>2021</v>
      </c>
      <c r="F39" s="40"/>
      <c r="G39" s="40"/>
      <c r="H39" s="40"/>
      <c r="I39" s="43"/>
      <c r="J39" s="43"/>
      <c r="K39" s="43"/>
      <c r="L39" s="14"/>
      <c r="M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row>
    <row r="40" spans="1:52" ht="13" x14ac:dyDescent="0.15">
      <c r="A40" s="32" t="s">
        <v>82</v>
      </c>
      <c r="B40" s="33">
        <v>44346</v>
      </c>
      <c r="C40" s="32" t="s">
        <v>83</v>
      </c>
      <c r="D40" s="34" t="str">
        <f t="shared" si="2"/>
        <v>GRSP</v>
      </c>
      <c r="E40" s="35">
        <v>2021</v>
      </c>
      <c r="F40" s="34">
        <v>1</v>
      </c>
      <c r="G40" s="34">
        <v>2</v>
      </c>
      <c r="H40" s="35">
        <v>2.5</v>
      </c>
      <c r="I40" s="34"/>
      <c r="J40" s="37"/>
      <c r="K40" s="35"/>
      <c r="L40" s="14"/>
      <c r="M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row>
    <row r="41" spans="1:52" ht="13" x14ac:dyDescent="0.15">
      <c r="A41" s="9" t="s">
        <v>82</v>
      </c>
      <c r="B41" s="10">
        <v>44348</v>
      </c>
      <c r="C41" s="9" t="s">
        <v>84</v>
      </c>
      <c r="D41" s="11" t="str">
        <f t="shared" si="2"/>
        <v>GRSP</v>
      </c>
      <c r="E41" s="12">
        <v>2021</v>
      </c>
      <c r="F41" s="9">
        <v>1</v>
      </c>
      <c r="G41" s="9">
        <v>2</v>
      </c>
      <c r="H41" s="12">
        <v>4.5</v>
      </c>
      <c r="I41" s="9"/>
      <c r="J41" s="13"/>
      <c r="K41" s="12">
        <v>1</v>
      </c>
      <c r="L41" s="14"/>
      <c r="M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row>
    <row r="42" spans="1:52" ht="13" x14ac:dyDescent="0.15">
      <c r="A42" s="9" t="s">
        <v>85</v>
      </c>
      <c r="B42" s="10">
        <v>44358</v>
      </c>
      <c r="C42" s="9" t="s">
        <v>86</v>
      </c>
      <c r="D42" s="11" t="str">
        <f t="shared" si="2"/>
        <v>RWBL</v>
      </c>
      <c r="E42" s="12">
        <v>2021</v>
      </c>
      <c r="F42" s="12">
        <v>1</v>
      </c>
      <c r="G42" s="12">
        <v>0</v>
      </c>
      <c r="H42" s="12">
        <v>4.5</v>
      </c>
      <c r="I42" s="12">
        <v>1</v>
      </c>
      <c r="J42" s="20">
        <v>1</v>
      </c>
      <c r="K42" s="12">
        <v>1</v>
      </c>
      <c r="L42" s="48"/>
      <c r="M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row>
    <row r="43" spans="1:52" ht="15" customHeight="1" x14ac:dyDescent="0.15">
      <c r="A43" s="32" t="s">
        <v>87</v>
      </c>
      <c r="B43" s="33">
        <v>44352</v>
      </c>
      <c r="C43" s="32" t="s">
        <v>88</v>
      </c>
      <c r="D43" s="34" t="str">
        <f t="shared" si="2"/>
        <v>RWBL</v>
      </c>
      <c r="E43" s="35">
        <v>2021</v>
      </c>
      <c r="F43" s="35">
        <v>4</v>
      </c>
      <c r="G43" s="35">
        <v>0</v>
      </c>
      <c r="H43" s="35"/>
      <c r="I43" s="35"/>
      <c r="J43" s="37"/>
      <c r="K43" s="35"/>
      <c r="L43" s="14"/>
      <c r="M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row>
    <row r="44" spans="1:52" ht="13" x14ac:dyDescent="0.15">
      <c r="A44" s="15" t="s">
        <v>87</v>
      </c>
      <c r="B44" s="16">
        <v>44349</v>
      </c>
      <c r="C44" s="15" t="s">
        <v>89</v>
      </c>
      <c r="D44" s="17" t="str">
        <f t="shared" si="2"/>
        <v>RWBL</v>
      </c>
      <c r="E44" s="18">
        <v>2021</v>
      </c>
      <c r="F44" s="17"/>
      <c r="G44" s="17"/>
      <c r="H44" s="15"/>
      <c r="I44" s="15"/>
      <c r="J44" s="19"/>
      <c r="K44" s="18"/>
      <c r="L44" s="48"/>
      <c r="M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row>
    <row r="45" spans="1:52" ht="13" x14ac:dyDescent="0.15">
      <c r="A45" s="32" t="s">
        <v>90</v>
      </c>
      <c r="B45" s="33">
        <v>44348</v>
      </c>
      <c r="C45" s="32" t="s">
        <v>91</v>
      </c>
      <c r="D45" s="34" t="str">
        <f t="shared" si="2"/>
        <v>RWBL</v>
      </c>
      <c r="E45" s="35">
        <v>2021</v>
      </c>
      <c r="F45" s="34"/>
      <c r="G45" s="34"/>
      <c r="H45" s="34"/>
      <c r="I45" s="34"/>
      <c r="J45" s="37"/>
      <c r="K45" s="35"/>
      <c r="L45" s="14"/>
      <c r="M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row>
    <row r="46" spans="1:52" ht="13" x14ac:dyDescent="0.15">
      <c r="A46" s="9" t="s">
        <v>92</v>
      </c>
      <c r="B46" s="10">
        <v>44355</v>
      </c>
      <c r="C46" s="9" t="s">
        <v>93</v>
      </c>
      <c r="D46" s="11" t="str">
        <f t="shared" si="2"/>
        <v>RWBL</v>
      </c>
      <c r="E46" s="12">
        <v>2021</v>
      </c>
      <c r="F46" s="9">
        <v>1</v>
      </c>
      <c r="G46" s="9">
        <v>0</v>
      </c>
      <c r="H46" s="9"/>
      <c r="I46" s="9"/>
      <c r="J46" s="13"/>
      <c r="K46" s="12">
        <v>1</v>
      </c>
      <c r="L46" s="14"/>
      <c r="M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row>
    <row r="47" spans="1:52" ht="19.5" customHeight="1" x14ac:dyDescent="0.15">
      <c r="A47" s="27" t="s">
        <v>94</v>
      </c>
      <c r="B47" s="28">
        <v>44361</v>
      </c>
      <c r="C47" s="27" t="s">
        <v>95</v>
      </c>
      <c r="D47" s="29" t="str">
        <f t="shared" si="2"/>
        <v>RWBL</v>
      </c>
      <c r="E47" s="30">
        <v>2021</v>
      </c>
      <c r="F47" s="29"/>
      <c r="G47" s="29"/>
      <c r="H47" s="29"/>
      <c r="I47" s="29"/>
      <c r="J47" s="50"/>
      <c r="K47" s="30"/>
      <c r="L47" s="14"/>
      <c r="M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row>
    <row r="48" spans="1:52" ht="13" x14ac:dyDescent="0.15">
      <c r="A48" s="15" t="s">
        <v>94</v>
      </c>
      <c r="B48" s="16">
        <v>44365</v>
      </c>
      <c r="C48" s="15" t="s">
        <v>96</v>
      </c>
      <c r="D48" s="17" t="str">
        <f t="shared" si="2"/>
        <v>RWBL</v>
      </c>
      <c r="E48" s="18">
        <v>2021</v>
      </c>
      <c r="F48" s="17"/>
      <c r="G48" s="17"/>
      <c r="H48" s="17"/>
      <c r="I48" s="17"/>
      <c r="J48" s="19"/>
      <c r="K48" s="18"/>
      <c r="L48" s="14"/>
      <c r="M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row>
    <row r="49" spans="1:52" ht="13" x14ac:dyDescent="0.15">
      <c r="A49" s="9" t="s">
        <v>97</v>
      </c>
      <c r="B49" s="10">
        <v>44347</v>
      </c>
      <c r="C49" s="9" t="s">
        <v>98</v>
      </c>
      <c r="D49" s="11" t="str">
        <f t="shared" si="2"/>
        <v>RWBL</v>
      </c>
      <c r="E49" s="12">
        <v>2021</v>
      </c>
      <c r="F49" s="9">
        <v>4</v>
      </c>
      <c r="G49" s="9">
        <v>0</v>
      </c>
      <c r="H49" s="9"/>
      <c r="I49" s="9"/>
      <c r="J49" s="13"/>
      <c r="K49" s="12">
        <v>1</v>
      </c>
      <c r="L49" s="14"/>
      <c r="M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row>
    <row r="50" spans="1:52" ht="13" x14ac:dyDescent="0.15">
      <c r="A50" s="32" t="s">
        <v>97</v>
      </c>
      <c r="B50" s="33">
        <v>44348</v>
      </c>
      <c r="C50" s="32" t="s">
        <v>99</v>
      </c>
      <c r="D50" s="34" t="str">
        <f t="shared" si="2"/>
        <v>RWBL</v>
      </c>
      <c r="E50" s="35">
        <v>2021</v>
      </c>
      <c r="F50" s="35">
        <v>4</v>
      </c>
      <c r="G50" s="35">
        <v>0</v>
      </c>
      <c r="H50" s="32"/>
      <c r="I50" s="32"/>
      <c r="J50" s="51"/>
      <c r="K50" s="35"/>
      <c r="L50" s="14"/>
      <c r="M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row>
    <row r="51" spans="1:52" ht="13" x14ac:dyDescent="0.15">
      <c r="A51" s="9" t="s">
        <v>100</v>
      </c>
      <c r="B51" s="10">
        <v>44356</v>
      </c>
      <c r="C51" s="9" t="s">
        <v>101</v>
      </c>
      <c r="D51" s="11" t="str">
        <f t="shared" si="2"/>
        <v>RWBL</v>
      </c>
      <c r="E51" s="12">
        <v>2021</v>
      </c>
      <c r="F51" s="9">
        <v>3</v>
      </c>
      <c r="G51" s="9">
        <v>0</v>
      </c>
      <c r="H51" s="12">
        <v>6.5</v>
      </c>
      <c r="I51" s="9"/>
      <c r="J51" s="13"/>
      <c r="K51" s="12">
        <v>1</v>
      </c>
      <c r="L51" s="14"/>
      <c r="M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row>
    <row r="52" spans="1:52" ht="14" x14ac:dyDescent="0.15">
      <c r="A52" s="9" t="s">
        <v>102</v>
      </c>
      <c r="B52" s="10">
        <v>44375</v>
      </c>
      <c r="C52" s="9" t="s">
        <v>103</v>
      </c>
      <c r="D52" s="11" t="str">
        <f t="shared" si="2"/>
        <v>DICK</v>
      </c>
      <c r="E52" s="12">
        <v>2021</v>
      </c>
      <c r="F52" s="9">
        <v>1</v>
      </c>
      <c r="G52" s="9">
        <v>1</v>
      </c>
      <c r="H52" s="12">
        <v>5</v>
      </c>
      <c r="I52" s="12">
        <v>0</v>
      </c>
      <c r="J52" s="20" t="s">
        <v>104</v>
      </c>
      <c r="K52" s="12"/>
      <c r="L52" s="45"/>
      <c r="M52" s="45"/>
      <c r="N52" s="46"/>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row>
    <row r="53" spans="1:52" ht="13" x14ac:dyDescent="0.15">
      <c r="A53" s="9" t="s">
        <v>105</v>
      </c>
      <c r="B53" s="10">
        <v>44388</v>
      </c>
      <c r="C53" s="9" t="s">
        <v>106</v>
      </c>
      <c r="D53" s="11" t="str">
        <f t="shared" si="2"/>
        <v>DICK</v>
      </c>
      <c r="E53" s="12">
        <v>2021</v>
      </c>
      <c r="F53" s="9">
        <v>2</v>
      </c>
      <c r="G53" s="9">
        <v>2</v>
      </c>
      <c r="H53" s="12">
        <v>8</v>
      </c>
      <c r="I53" s="12">
        <v>1</v>
      </c>
      <c r="J53" s="13"/>
      <c r="K53" s="12">
        <v>1</v>
      </c>
      <c r="L53" s="14"/>
      <c r="M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row>
    <row r="54" spans="1:52" ht="13" x14ac:dyDescent="0.15">
      <c r="A54" s="9" t="s">
        <v>107</v>
      </c>
      <c r="B54" s="10">
        <v>44395</v>
      </c>
      <c r="C54" s="9" t="s">
        <v>108</v>
      </c>
      <c r="D54" s="11" t="str">
        <f t="shared" si="2"/>
        <v>DICK</v>
      </c>
      <c r="E54" s="12">
        <v>2021</v>
      </c>
      <c r="F54" s="9">
        <v>1</v>
      </c>
      <c r="G54" s="9">
        <v>1</v>
      </c>
      <c r="H54" s="12">
        <v>6</v>
      </c>
      <c r="I54" s="12">
        <v>1</v>
      </c>
      <c r="J54" s="13"/>
      <c r="K54" s="12">
        <v>1</v>
      </c>
      <c r="L54" s="14"/>
      <c r="M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row>
    <row r="55" spans="1:52" ht="13" x14ac:dyDescent="0.15">
      <c r="A55" s="32" t="s">
        <v>109</v>
      </c>
      <c r="B55" s="33">
        <v>44388</v>
      </c>
      <c r="C55" s="32" t="s">
        <v>110</v>
      </c>
      <c r="D55" s="34" t="str">
        <f t="shared" si="2"/>
        <v>DICK</v>
      </c>
      <c r="E55" s="35">
        <v>2021</v>
      </c>
      <c r="F55" s="35">
        <v>0</v>
      </c>
      <c r="G55" s="35">
        <v>1</v>
      </c>
      <c r="H55" s="35"/>
      <c r="I55" s="35">
        <v>1</v>
      </c>
      <c r="J55" s="36">
        <v>1</v>
      </c>
      <c r="K55" s="34"/>
      <c r="L55" s="14"/>
      <c r="M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row>
    <row r="56" spans="1:52" ht="13" x14ac:dyDescent="0.15">
      <c r="A56" s="9" t="s">
        <v>111</v>
      </c>
      <c r="B56" s="10">
        <v>44374</v>
      </c>
      <c r="C56" s="9" t="s">
        <v>112</v>
      </c>
      <c r="D56" s="11" t="str">
        <f t="shared" si="2"/>
        <v>DICK</v>
      </c>
      <c r="E56" s="12">
        <v>2021</v>
      </c>
      <c r="F56" s="9">
        <v>1</v>
      </c>
      <c r="G56" s="9">
        <v>2</v>
      </c>
      <c r="H56" s="12">
        <v>6.5</v>
      </c>
      <c r="I56" s="9"/>
      <c r="J56" s="13"/>
      <c r="K56" s="12">
        <v>1</v>
      </c>
      <c r="L56" s="14"/>
      <c r="M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row>
    <row r="57" spans="1:52" ht="13" x14ac:dyDescent="0.15">
      <c r="A57" s="9" t="s">
        <v>111</v>
      </c>
      <c r="B57" s="10">
        <v>44375</v>
      </c>
      <c r="C57" s="12" t="s">
        <v>113</v>
      </c>
      <c r="D57" s="11" t="str">
        <f t="shared" si="2"/>
        <v>DICK</v>
      </c>
      <c r="E57" s="12">
        <v>2021</v>
      </c>
      <c r="F57" s="12">
        <v>1</v>
      </c>
      <c r="G57" s="12">
        <v>2</v>
      </c>
      <c r="H57" s="12">
        <v>7.5</v>
      </c>
      <c r="I57" s="12">
        <v>1</v>
      </c>
      <c r="J57" s="20">
        <v>1</v>
      </c>
      <c r="K57" s="12">
        <v>1</v>
      </c>
      <c r="L57" s="14"/>
      <c r="M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row>
    <row r="58" spans="1:52" ht="13" x14ac:dyDescent="0.15">
      <c r="A58" s="32" t="s">
        <v>114</v>
      </c>
      <c r="B58" s="33">
        <v>44388</v>
      </c>
      <c r="C58" s="32" t="s">
        <v>115</v>
      </c>
      <c r="D58" s="34" t="str">
        <f t="shared" si="2"/>
        <v>DICK</v>
      </c>
      <c r="E58" s="35">
        <v>2021</v>
      </c>
      <c r="F58" s="34"/>
      <c r="G58" s="34"/>
      <c r="H58" s="34"/>
      <c r="I58" s="35">
        <v>1</v>
      </c>
      <c r="J58" s="36">
        <v>1</v>
      </c>
      <c r="K58" s="34"/>
      <c r="L58" s="14"/>
      <c r="M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row>
    <row r="59" spans="1:52" ht="13" x14ac:dyDescent="0.15">
      <c r="A59" s="15" t="s">
        <v>114</v>
      </c>
      <c r="B59" s="16">
        <v>44389</v>
      </c>
      <c r="C59" s="15" t="s">
        <v>116</v>
      </c>
      <c r="D59" s="17" t="str">
        <f t="shared" si="2"/>
        <v>DICK</v>
      </c>
      <c r="E59" s="18">
        <v>2021</v>
      </c>
      <c r="F59" s="17"/>
      <c r="G59" s="17"/>
      <c r="H59" s="17"/>
      <c r="I59" s="18">
        <v>1</v>
      </c>
      <c r="J59" s="52">
        <v>1</v>
      </c>
      <c r="K59" s="17"/>
      <c r="L59" s="14"/>
      <c r="M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row>
    <row r="60" spans="1:52" ht="14" x14ac:dyDescent="0.15">
      <c r="A60" s="40" t="s">
        <v>117</v>
      </c>
      <c r="B60" s="41">
        <v>44385</v>
      </c>
      <c r="C60" s="40" t="s">
        <v>118</v>
      </c>
      <c r="D60" s="42" t="str">
        <f t="shared" si="2"/>
        <v>DICK</v>
      </c>
      <c r="E60" s="43">
        <v>2021</v>
      </c>
      <c r="F60" s="42"/>
      <c r="G60" s="42"/>
      <c r="H60" s="42"/>
      <c r="I60" s="43">
        <v>0</v>
      </c>
      <c r="J60" s="44" t="s">
        <v>104</v>
      </c>
      <c r="K60" s="43"/>
      <c r="L60" s="14"/>
      <c r="M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row>
    <row r="61" spans="1:52" ht="14" x14ac:dyDescent="0.15">
      <c r="A61" s="40" t="s">
        <v>117</v>
      </c>
      <c r="B61" s="41">
        <v>44386</v>
      </c>
      <c r="C61" s="40" t="s">
        <v>119</v>
      </c>
      <c r="D61" s="42" t="str">
        <f t="shared" si="2"/>
        <v>DICK</v>
      </c>
      <c r="E61" s="43">
        <v>2021</v>
      </c>
      <c r="F61" s="42"/>
      <c r="G61" s="42"/>
      <c r="H61" s="42"/>
      <c r="I61" s="43">
        <v>0</v>
      </c>
      <c r="J61" s="44" t="s">
        <v>104</v>
      </c>
      <c r="K61" s="43"/>
      <c r="L61" s="53"/>
      <c r="M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row>
    <row r="62" spans="1:52" ht="13" x14ac:dyDescent="0.15">
      <c r="A62" s="40" t="s">
        <v>120</v>
      </c>
      <c r="B62" s="41">
        <v>44386</v>
      </c>
      <c r="C62" s="40" t="s">
        <v>121</v>
      </c>
      <c r="D62" s="42" t="str">
        <f t="shared" si="2"/>
        <v>FISP</v>
      </c>
      <c r="E62" s="43">
        <v>2021</v>
      </c>
      <c r="F62" s="42"/>
      <c r="G62" s="42"/>
      <c r="H62" s="42"/>
      <c r="I62" s="43">
        <v>1</v>
      </c>
      <c r="J62" s="44">
        <v>0.75</v>
      </c>
      <c r="K62" s="43"/>
      <c r="L62" s="53"/>
      <c r="M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row>
    <row r="63" spans="1:52" ht="13" x14ac:dyDescent="0.15">
      <c r="A63" s="27" t="s">
        <v>120</v>
      </c>
      <c r="B63" s="28">
        <v>44388</v>
      </c>
      <c r="C63" s="27" t="s">
        <v>122</v>
      </c>
      <c r="D63" s="29" t="str">
        <f t="shared" si="2"/>
        <v>FISP</v>
      </c>
      <c r="E63" s="30">
        <v>2021</v>
      </c>
      <c r="F63" s="29"/>
      <c r="G63" s="29"/>
      <c r="H63" s="29"/>
      <c r="I63" s="30">
        <v>1</v>
      </c>
      <c r="J63" s="31">
        <v>1</v>
      </c>
      <c r="K63" s="29"/>
      <c r="L63" s="14"/>
      <c r="M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row>
    <row r="64" spans="1:52" ht="13" x14ac:dyDescent="0.15">
      <c r="A64" s="27" t="s">
        <v>123</v>
      </c>
      <c r="B64" s="28">
        <v>44381</v>
      </c>
      <c r="C64" s="27" t="s">
        <v>124</v>
      </c>
      <c r="D64" s="29" t="str">
        <f t="shared" si="2"/>
        <v>RWBL</v>
      </c>
      <c r="E64" s="30">
        <v>2021</v>
      </c>
      <c r="F64" s="29"/>
      <c r="G64" s="29"/>
      <c r="H64" s="29"/>
      <c r="I64" s="30">
        <v>1</v>
      </c>
      <c r="J64" s="31">
        <v>1</v>
      </c>
      <c r="K64" s="29"/>
      <c r="L64" s="53"/>
      <c r="M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row>
    <row r="65" spans="1:52" ht="13" x14ac:dyDescent="0.15">
      <c r="A65" s="27" t="s">
        <v>125</v>
      </c>
      <c r="B65" s="28">
        <v>44379</v>
      </c>
      <c r="C65" s="27" t="s">
        <v>126</v>
      </c>
      <c r="D65" s="29" t="str">
        <f t="shared" si="2"/>
        <v>RWBL</v>
      </c>
      <c r="E65" s="30">
        <v>2021</v>
      </c>
      <c r="F65" s="29"/>
      <c r="G65" s="29"/>
      <c r="H65" s="29"/>
      <c r="I65" s="30">
        <v>1</v>
      </c>
      <c r="J65" s="31">
        <v>1</v>
      </c>
      <c r="K65" s="29"/>
      <c r="L65" s="53"/>
      <c r="M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row>
    <row r="66" spans="1:52" ht="13" x14ac:dyDescent="0.15">
      <c r="A66" s="27" t="s">
        <v>127</v>
      </c>
      <c r="B66" s="28">
        <v>44378</v>
      </c>
      <c r="C66" s="27" t="s">
        <v>128</v>
      </c>
      <c r="D66" s="29" t="str">
        <f t="shared" si="2"/>
        <v>DICK</v>
      </c>
      <c r="E66" s="30">
        <v>2021</v>
      </c>
      <c r="F66" s="29"/>
      <c r="G66" s="29"/>
      <c r="H66" s="29"/>
      <c r="I66" s="30">
        <v>1</v>
      </c>
      <c r="J66" s="31">
        <v>1</v>
      </c>
      <c r="K66" s="29"/>
      <c r="L66" s="14"/>
      <c r="M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row>
    <row r="67" spans="1:52" ht="13" x14ac:dyDescent="0.15">
      <c r="A67" s="15" t="s">
        <v>127</v>
      </c>
      <c r="B67" s="16">
        <v>44379</v>
      </c>
      <c r="C67" s="15" t="s">
        <v>129</v>
      </c>
      <c r="D67" s="17" t="str">
        <f t="shared" si="2"/>
        <v>DICK</v>
      </c>
      <c r="E67" s="18">
        <v>2021</v>
      </c>
      <c r="F67" s="17"/>
      <c r="G67" s="17"/>
      <c r="H67" s="17"/>
      <c r="I67" s="18">
        <v>1</v>
      </c>
      <c r="J67" s="52">
        <v>1</v>
      </c>
      <c r="K67" s="17"/>
      <c r="L67" s="14"/>
      <c r="M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row>
    <row r="68" spans="1:52" ht="13" x14ac:dyDescent="0.15">
      <c r="A68" s="32" t="s">
        <v>130</v>
      </c>
      <c r="B68" s="33">
        <v>44391</v>
      </c>
      <c r="C68" s="32" t="s">
        <v>131</v>
      </c>
      <c r="D68" s="34" t="str">
        <f t="shared" si="2"/>
        <v>EAME</v>
      </c>
      <c r="E68" s="35">
        <v>2021</v>
      </c>
      <c r="F68" s="35"/>
      <c r="G68" s="35"/>
      <c r="H68" s="35"/>
      <c r="I68" s="35">
        <v>1</v>
      </c>
      <c r="J68" s="36">
        <v>0.5</v>
      </c>
      <c r="K68" s="34"/>
      <c r="L68" s="14"/>
      <c r="M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row>
    <row r="69" spans="1:52" ht="13" x14ac:dyDescent="0.15">
      <c r="A69" s="27" t="s">
        <v>132</v>
      </c>
      <c r="B69" s="28">
        <v>44374</v>
      </c>
      <c r="C69" s="27" t="s">
        <v>133</v>
      </c>
      <c r="D69" s="29" t="str">
        <f t="shared" si="2"/>
        <v>RWBL</v>
      </c>
      <c r="E69" s="30">
        <v>2021</v>
      </c>
      <c r="F69" s="29"/>
      <c r="G69" s="29"/>
      <c r="H69" s="29"/>
      <c r="I69" s="30">
        <v>1</v>
      </c>
      <c r="J69" s="31">
        <v>1</v>
      </c>
      <c r="K69" s="29"/>
      <c r="L69" s="14"/>
      <c r="M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row>
    <row r="70" spans="1:52" ht="13" x14ac:dyDescent="0.15">
      <c r="A70" s="27" t="s">
        <v>134</v>
      </c>
      <c r="B70" s="28">
        <v>44381</v>
      </c>
      <c r="C70" s="27" t="s">
        <v>135</v>
      </c>
      <c r="D70" s="29" t="str">
        <f t="shared" si="2"/>
        <v>RWBL</v>
      </c>
      <c r="E70" s="30">
        <v>2021</v>
      </c>
      <c r="F70" s="27"/>
      <c r="G70" s="27"/>
      <c r="H70" s="27"/>
      <c r="I70" s="27">
        <v>1</v>
      </c>
      <c r="J70" s="27">
        <v>1</v>
      </c>
      <c r="K70" s="27"/>
      <c r="L70" s="48"/>
      <c r="M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row>
    <row r="71" spans="1:52" ht="13" x14ac:dyDescent="0.15">
      <c r="A71" s="27" t="s">
        <v>136</v>
      </c>
      <c r="B71" s="28">
        <v>44389</v>
      </c>
      <c r="C71" s="27" t="s">
        <v>137</v>
      </c>
      <c r="D71" s="29" t="str">
        <f t="shared" si="2"/>
        <v>RWBL</v>
      </c>
      <c r="E71" s="30">
        <v>2021</v>
      </c>
      <c r="F71" s="29"/>
      <c r="G71" s="29"/>
      <c r="H71" s="29"/>
      <c r="I71" s="30">
        <v>1</v>
      </c>
      <c r="J71" s="31">
        <v>1</v>
      </c>
      <c r="K71" s="29"/>
      <c r="L71" s="48"/>
      <c r="M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row>
    <row r="72" spans="1:52" ht="13" x14ac:dyDescent="0.15">
      <c r="A72" s="40" t="s">
        <v>138</v>
      </c>
      <c r="B72" s="41">
        <v>44381</v>
      </c>
      <c r="C72" s="40" t="s">
        <v>139</v>
      </c>
      <c r="D72" s="42" t="str">
        <f t="shared" si="2"/>
        <v>RWBL</v>
      </c>
      <c r="E72" s="43">
        <v>2021</v>
      </c>
      <c r="F72" s="42"/>
      <c r="G72" s="42"/>
      <c r="H72" s="42"/>
      <c r="I72" s="43">
        <v>1</v>
      </c>
      <c r="J72" s="44">
        <v>0.01</v>
      </c>
      <c r="K72" s="42"/>
      <c r="L72" s="14"/>
      <c r="M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row>
    <row r="73" spans="1:52" ht="13" x14ac:dyDescent="0.15">
      <c r="A73" s="27" t="s">
        <v>138</v>
      </c>
      <c r="B73" s="28">
        <v>44382</v>
      </c>
      <c r="C73" s="27" t="s">
        <v>140</v>
      </c>
      <c r="D73" s="29" t="str">
        <f t="shared" si="2"/>
        <v>RWBL</v>
      </c>
      <c r="E73" s="30">
        <v>2021</v>
      </c>
      <c r="F73" s="29"/>
      <c r="G73" s="29"/>
      <c r="H73" s="29"/>
      <c r="I73" s="30">
        <v>1</v>
      </c>
      <c r="J73" s="31">
        <v>1</v>
      </c>
      <c r="K73" s="29"/>
      <c r="L73" s="48"/>
      <c r="M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row>
    <row r="74" spans="1:52" ht="21" customHeight="1" x14ac:dyDescent="0.15">
      <c r="A74" s="27" t="s">
        <v>58</v>
      </c>
      <c r="B74" s="28">
        <v>44357</v>
      </c>
      <c r="C74" s="27" t="s">
        <v>141</v>
      </c>
      <c r="D74" s="29" t="str">
        <f t="shared" si="2"/>
        <v>RWBL</v>
      </c>
      <c r="E74" s="30">
        <v>2021</v>
      </c>
      <c r="F74" s="29"/>
      <c r="G74" s="29"/>
      <c r="H74" s="29"/>
      <c r="I74" s="30">
        <v>1</v>
      </c>
      <c r="J74" s="31">
        <v>1</v>
      </c>
      <c r="K74" s="29"/>
      <c r="L74" s="14"/>
      <c r="M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row>
    <row r="75" spans="1:52" ht="13" x14ac:dyDescent="0.15">
      <c r="A75" s="27" t="s">
        <v>142</v>
      </c>
      <c r="B75" s="28">
        <v>44374</v>
      </c>
      <c r="C75" s="27" t="s">
        <v>143</v>
      </c>
      <c r="D75" s="29" t="str">
        <f t="shared" si="2"/>
        <v>RWBL</v>
      </c>
      <c r="E75" s="30">
        <v>2021</v>
      </c>
      <c r="F75" s="29"/>
      <c r="G75" s="29"/>
      <c r="H75" s="29"/>
      <c r="I75" s="30">
        <v>1</v>
      </c>
      <c r="J75" s="31">
        <v>1</v>
      </c>
      <c r="K75" s="29"/>
      <c r="L75" s="48"/>
      <c r="M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row>
    <row r="76" spans="1:52" ht="13" x14ac:dyDescent="0.15">
      <c r="A76" s="27" t="s">
        <v>144</v>
      </c>
      <c r="B76" s="28">
        <v>44397</v>
      </c>
      <c r="C76" s="27" t="s">
        <v>145</v>
      </c>
      <c r="D76" s="29" t="str">
        <f t="shared" si="2"/>
        <v>GRSP</v>
      </c>
      <c r="E76" s="30">
        <v>2021</v>
      </c>
      <c r="F76" s="29"/>
      <c r="G76" s="29"/>
      <c r="H76" s="29"/>
      <c r="I76" s="30">
        <v>1</v>
      </c>
      <c r="J76" s="31">
        <v>1</v>
      </c>
      <c r="K76" s="29"/>
      <c r="L76" s="48"/>
      <c r="M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48"/>
      <c r="AY76" s="48"/>
      <c r="AZ76" s="48"/>
    </row>
    <row r="77" spans="1:52" ht="13" x14ac:dyDescent="0.15">
      <c r="A77" s="27" t="s">
        <v>146</v>
      </c>
      <c r="B77" s="28">
        <v>44400</v>
      </c>
      <c r="C77" s="27" t="s">
        <v>147</v>
      </c>
      <c r="D77" s="29" t="str">
        <f t="shared" si="2"/>
        <v>FISP</v>
      </c>
      <c r="E77" s="30">
        <v>2021</v>
      </c>
      <c r="F77" s="29"/>
      <c r="G77" s="29"/>
      <c r="H77" s="29"/>
      <c r="I77" s="30">
        <v>1</v>
      </c>
      <c r="J77" s="31">
        <v>1</v>
      </c>
      <c r="K77" s="29"/>
      <c r="L77" s="14"/>
      <c r="M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row>
    <row r="78" spans="1:52" ht="13" x14ac:dyDescent="0.15">
      <c r="A78" s="15" t="s">
        <v>148</v>
      </c>
      <c r="B78" s="16">
        <v>44375</v>
      </c>
      <c r="C78" s="15" t="s">
        <v>149</v>
      </c>
      <c r="D78" s="17" t="str">
        <f t="shared" si="2"/>
        <v>BRTH</v>
      </c>
      <c r="E78" s="18">
        <v>2021</v>
      </c>
      <c r="F78" s="17"/>
      <c r="G78" s="17"/>
      <c r="H78" s="17"/>
      <c r="I78" s="18">
        <v>1</v>
      </c>
      <c r="J78" s="52">
        <v>1</v>
      </c>
      <c r="K78" s="17"/>
      <c r="L78" s="48"/>
      <c r="M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c r="AX78" s="48"/>
      <c r="AY78" s="48"/>
      <c r="AZ78" s="48"/>
    </row>
    <row r="79" spans="1:52" ht="13" x14ac:dyDescent="0.15">
      <c r="A79" s="9" t="s">
        <v>148</v>
      </c>
      <c r="B79" s="10">
        <v>44377</v>
      </c>
      <c r="C79" s="9" t="s">
        <v>150</v>
      </c>
      <c r="D79" s="11" t="str">
        <f t="shared" si="2"/>
        <v>BRTH</v>
      </c>
      <c r="E79" s="12">
        <v>2021</v>
      </c>
      <c r="F79" s="12">
        <v>3</v>
      </c>
      <c r="G79" s="12">
        <v>0</v>
      </c>
      <c r="H79" s="12">
        <v>6</v>
      </c>
      <c r="I79" s="11">
        <v>1</v>
      </c>
      <c r="J79" s="21">
        <v>1</v>
      </c>
      <c r="K79" s="12">
        <v>1</v>
      </c>
      <c r="L79" s="48"/>
      <c r="M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row>
    <row r="80" spans="1:52" ht="13" x14ac:dyDescent="0.15">
      <c r="A80" s="27" t="s">
        <v>151</v>
      </c>
      <c r="B80" s="28">
        <v>44375</v>
      </c>
      <c r="C80" s="27" t="s">
        <v>152</v>
      </c>
      <c r="D80" s="29" t="str">
        <f t="shared" si="2"/>
        <v>DICK</v>
      </c>
      <c r="E80" s="30">
        <v>2021</v>
      </c>
      <c r="F80" s="29"/>
      <c r="G80" s="29"/>
      <c r="H80" s="27"/>
      <c r="I80" s="30">
        <v>1</v>
      </c>
      <c r="J80" s="31">
        <v>1</v>
      </c>
      <c r="K80" s="29"/>
      <c r="L80" s="14"/>
      <c r="M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row>
    <row r="81" spans="1:52" ht="13" x14ac:dyDescent="0.15">
      <c r="A81" s="27" t="s">
        <v>153</v>
      </c>
      <c r="B81" s="28">
        <v>44378</v>
      </c>
      <c r="C81" s="27" t="s">
        <v>154</v>
      </c>
      <c r="D81" s="29" t="str">
        <f t="shared" si="2"/>
        <v>DICK</v>
      </c>
      <c r="E81" s="30">
        <v>2021</v>
      </c>
      <c r="F81" s="29"/>
      <c r="G81" s="29"/>
      <c r="H81" s="29"/>
      <c r="I81" s="30">
        <v>1</v>
      </c>
      <c r="J81" s="31">
        <v>1</v>
      </c>
      <c r="K81" s="29"/>
      <c r="L81" s="14"/>
      <c r="M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row>
    <row r="82" spans="1:52" ht="13" x14ac:dyDescent="0.15">
      <c r="A82" s="15" t="s">
        <v>155</v>
      </c>
      <c r="B82" s="16">
        <v>44368</v>
      </c>
      <c r="C82" s="15" t="s">
        <v>156</v>
      </c>
      <c r="D82" s="17" t="str">
        <f t="shared" si="2"/>
        <v>DICK</v>
      </c>
      <c r="E82" s="18">
        <v>2021</v>
      </c>
      <c r="F82" s="15"/>
      <c r="G82" s="15"/>
      <c r="H82" s="15"/>
      <c r="I82" s="18">
        <v>1</v>
      </c>
      <c r="J82" s="18">
        <v>0</v>
      </c>
      <c r="K82" s="18"/>
      <c r="L82" s="48"/>
      <c r="M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row>
    <row r="83" spans="1:52" ht="13" x14ac:dyDescent="0.15">
      <c r="A83" s="9" t="s">
        <v>157</v>
      </c>
      <c r="B83" s="10">
        <v>44385</v>
      </c>
      <c r="C83" s="9" t="s">
        <v>158</v>
      </c>
      <c r="D83" s="11" t="str">
        <f t="shared" si="2"/>
        <v>RWBL</v>
      </c>
      <c r="E83" s="12">
        <v>2021</v>
      </c>
      <c r="F83" s="12">
        <v>3</v>
      </c>
      <c r="G83" s="12">
        <v>0</v>
      </c>
      <c r="H83" s="12">
        <v>5</v>
      </c>
      <c r="I83" s="12">
        <v>1</v>
      </c>
      <c r="J83" s="20">
        <v>1</v>
      </c>
      <c r="K83" s="12">
        <v>1</v>
      </c>
      <c r="L83" s="14"/>
      <c r="M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row>
    <row r="84" spans="1:52" ht="13" x14ac:dyDescent="0.15">
      <c r="A84" s="27" t="s">
        <v>159</v>
      </c>
      <c r="B84" s="28">
        <v>44379</v>
      </c>
      <c r="C84" s="27" t="s">
        <v>160</v>
      </c>
      <c r="D84" s="29" t="str">
        <f t="shared" si="2"/>
        <v>RWBL</v>
      </c>
      <c r="E84" s="30">
        <v>2021</v>
      </c>
      <c r="F84" s="27"/>
      <c r="G84" s="27"/>
      <c r="H84" s="27"/>
      <c r="I84" s="27"/>
      <c r="J84" s="50"/>
      <c r="K84" s="29"/>
      <c r="L84" s="48"/>
      <c r="M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c r="AZ84" s="48"/>
    </row>
    <row r="85" spans="1:52" ht="13" x14ac:dyDescent="0.15">
      <c r="A85" s="15" t="s">
        <v>159</v>
      </c>
      <c r="B85" s="16">
        <v>44377</v>
      </c>
      <c r="C85" s="15" t="s">
        <v>161</v>
      </c>
      <c r="D85" s="17" t="str">
        <f t="shared" si="2"/>
        <v>RWBL</v>
      </c>
      <c r="E85" s="18">
        <v>2021</v>
      </c>
      <c r="F85" s="17"/>
      <c r="G85" s="17"/>
      <c r="H85" s="17"/>
      <c r="I85" s="17"/>
      <c r="J85" s="19"/>
      <c r="K85" s="17"/>
      <c r="L85" s="14"/>
      <c r="M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row>
    <row r="86" spans="1:52" ht="13" x14ac:dyDescent="0.15">
      <c r="A86" s="9" t="s">
        <v>162</v>
      </c>
      <c r="B86" s="10">
        <v>44393</v>
      </c>
      <c r="C86" s="9" t="s">
        <v>163</v>
      </c>
      <c r="D86" s="11" t="str">
        <f t="shared" si="2"/>
        <v>RWBL</v>
      </c>
      <c r="E86" s="12">
        <v>2021</v>
      </c>
      <c r="F86" s="12">
        <v>4</v>
      </c>
      <c r="G86" s="12">
        <v>0</v>
      </c>
      <c r="H86" s="12">
        <v>4</v>
      </c>
      <c r="I86" s="12">
        <v>1</v>
      </c>
      <c r="J86" s="20">
        <v>1</v>
      </c>
      <c r="K86" s="12">
        <v>1</v>
      </c>
      <c r="L86" s="14"/>
      <c r="M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row>
    <row r="87" spans="1:52" ht="13" x14ac:dyDescent="0.15">
      <c r="A87" s="27" t="s">
        <v>164</v>
      </c>
      <c r="B87" s="28">
        <v>44389</v>
      </c>
      <c r="C87" s="27" t="s">
        <v>165</v>
      </c>
      <c r="D87" s="29" t="str">
        <f t="shared" si="2"/>
        <v>DICK</v>
      </c>
      <c r="E87" s="30">
        <v>2021</v>
      </c>
      <c r="F87" s="29"/>
      <c r="G87" s="29"/>
      <c r="H87" s="29"/>
      <c r="I87" s="30">
        <v>1</v>
      </c>
      <c r="J87" s="31">
        <v>1</v>
      </c>
      <c r="K87" s="29"/>
      <c r="L87" s="14"/>
      <c r="M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row>
    <row r="88" spans="1:52" ht="13" x14ac:dyDescent="0.15">
      <c r="A88" s="15" t="s">
        <v>164</v>
      </c>
      <c r="B88" s="16">
        <v>44390</v>
      </c>
      <c r="C88" s="15" t="s">
        <v>166</v>
      </c>
      <c r="D88" s="17" t="str">
        <f t="shared" si="2"/>
        <v>DICK</v>
      </c>
      <c r="E88" s="18">
        <v>2021</v>
      </c>
      <c r="F88" s="17"/>
      <c r="G88" s="17"/>
      <c r="H88" s="17"/>
      <c r="I88" s="18">
        <v>1</v>
      </c>
      <c r="J88" s="52">
        <v>1</v>
      </c>
      <c r="K88" s="17"/>
      <c r="L88" s="14"/>
      <c r="M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row>
    <row r="89" spans="1:52" ht="13" x14ac:dyDescent="0.15">
      <c r="A89" s="43" t="s">
        <v>167</v>
      </c>
      <c r="B89" s="41">
        <v>42538</v>
      </c>
      <c r="C89" s="43" t="s">
        <v>168</v>
      </c>
      <c r="D89" s="43" t="s">
        <v>169</v>
      </c>
      <c r="E89" s="43">
        <v>2016</v>
      </c>
      <c r="F89" s="43">
        <v>3</v>
      </c>
      <c r="G89" s="43">
        <v>2</v>
      </c>
      <c r="H89" s="43" t="s">
        <v>170</v>
      </c>
      <c r="I89" s="43" t="s">
        <v>171</v>
      </c>
      <c r="J89" s="44">
        <v>1</v>
      </c>
      <c r="K89" s="42"/>
      <c r="L89" s="14"/>
      <c r="M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row>
    <row r="90" spans="1:52" ht="13" x14ac:dyDescent="0.15">
      <c r="A90" s="30" t="s">
        <v>167</v>
      </c>
      <c r="B90" s="28">
        <v>42539</v>
      </c>
      <c r="C90" s="30" t="s">
        <v>172</v>
      </c>
      <c r="D90" s="30" t="s">
        <v>169</v>
      </c>
      <c r="E90" s="30">
        <v>2016</v>
      </c>
      <c r="F90" s="30">
        <v>3</v>
      </c>
      <c r="G90" s="30">
        <v>2</v>
      </c>
      <c r="H90" s="30" t="s">
        <v>173</v>
      </c>
      <c r="I90" s="30">
        <v>1</v>
      </c>
      <c r="J90" s="31">
        <v>1</v>
      </c>
      <c r="K90" s="29"/>
      <c r="L90" s="14"/>
      <c r="M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row>
    <row r="91" spans="1:52" ht="13" x14ac:dyDescent="0.15">
      <c r="A91" s="30" t="s">
        <v>174</v>
      </c>
      <c r="B91" s="28">
        <v>42574</v>
      </c>
      <c r="C91" s="30" t="s">
        <v>175</v>
      </c>
      <c r="D91" s="30" t="s">
        <v>169</v>
      </c>
      <c r="E91" s="30">
        <v>2016</v>
      </c>
      <c r="F91" s="30">
        <v>1</v>
      </c>
      <c r="G91" s="30">
        <v>1</v>
      </c>
      <c r="H91" s="30">
        <v>6</v>
      </c>
      <c r="I91" s="30">
        <v>1</v>
      </c>
      <c r="J91" s="31">
        <v>0</v>
      </c>
      <c r="K91" s="29"/>
      <c r="L91" s="14"/>
      <c r="M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row>
    <row r="92" spans="1:52" ht="14" x14ac:dyDescent="0.15">
      <c r="A92" s="43" t="s">
        <v>176</v>
      </c>
      <c r="B92" s="54">
        <v>42539</v>
      </c>
      <c r="C92" s="43" t="s">
        <v>177</v>
      </c>
      <c r="D92" s="43" t="s">
        <v>169</v>
      </c>
      <c r="E92" s="43">
        <v>2016</v>
      </c>
      <c r="F92" s="43">
        <v>0</v>
      </c>
      <c r="G92" s="43">
        <v>2</v>
      </c>
      <c r="H92" s="43" t="s">
        <v>178</v>
      </c>
      <c r="I92" s="43">
        <v>0</v>
      </c>
      <c r="J92" s="44" t="s">
        <v>104</v>
      </c>
      <c r="K92" s="42"/>
      <c r="L92" s="14"/>
      <c r="M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row>
    <row r="93" spans="1:52" ht="14" x14ac:dyDescent="0.15">
      <c r="A93" s="43" t="s">
        <v>176</v>
      </c>
      <c r="B93" s="54">
        <v>42540</v>
      </c>
      <c r="C93" s="43" t="s">
        <v>179</v>
      </c>
      <c r="D93" s="43" t="s">
        <v>169</v>
      </c>
      <c r="E93" s="43">
        <v>2016</v>
      </c>
      <c r="F93" s="43">
        <v>0</v>
      </c>
      <c r="G93" s="43">
        <v>2</v>
      </c>
      <c r="H93" s="43" t="s">
        <v>180</v>
      </c>
      <c r="I93" s="43">
        <v>0</v>
      </c>
      <c r="J93" s="44" t="s">
        <v>104</v>
      </c>
      <c r="K93" s="42"/>
      <c r="L93" s="14"/>
      <c r="M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row>
    <row r="94" spans="1:52" ht="14" x14ac:dyDescent="0.15">
      <c r="A94" s="43" t="s">
        <v>181</v>
      </c>
      <c r="B94" s="41">
        <v>42572</v>
      </c>
      <c r="C94" s="43" t="s">
        <v>182</v>
      </c>
      <c r="D94" s="43" t="s">
        <v>169</v>
      </c>
      <c r="E94" s="43">
        <v>2016</v>
      </c>
      <c r="F94" s="43">
        <v>3</v>
      </c>
      <c r="G94" s="43">
        <v>0</v>
      </c>
      <c r="H94" s="43">
        <v>4</v>
      </c>
      <c r="I94" s="43">
        <v>0</v>
      </c>
      <c r="J94" s="44" t="s">
        <v>104</v>
      </c>
      <c r="K94" s="42"/>
      <c r="L94" s="14"/>
      <c r="M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row>
    <row r="95" spans="1:52" ht="14" x14ac:dyDescent="0.15">
      <c r="A95" s="43" t="s">
        <v>181</v>
      </c>
      <c r="B95" s="41">
        <v>42573</v>
      </c>
      <c r="C95" s="43" t="s">
        <v>183</v>
      </c>
      <c r="D95" s="43" t="s">
        <v>169</v>
      </c>
      <c r="E95" s="43">
        <v>2016</v>
      </c>
      <c r="F95" s="43">
        <v>3</v>
      </c>
      <c r="G95" s="43">
        <v>0</v>
      </c>
      <c r="H95" s="43">
        <v>5</v>
      </c>
      <c r="I95" s="43">
        <v>0</v>
      </c>
      <c r="J95" s="44" t="s">
        <v>104</v>
      </c>
      <c r="K95" s="42"/>
      <c r="L95" s="14"/>
      <c r="M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row>
    <row r="96" spans="1:52" ht="13" x14ac:dyDescent="0.15">
      <c r="A96" s="30" t="s">
        <v>184</v>
      </c>
      <c r="B96" s="28">
        <v>42568</v>
      </c>
      <c r="C96" s="30" t="s">
        <v>185</v>
      </c>
      <c r="D96" s="30" t="s">
        <v>169</v>
      </c>
      <c r="E96" s="30">
        <v>2016</v>
      </c>
      <c r="F96" s="30">
        <v>1</v>
      </c>
      <c r="G96" s="30">
        <v>1</v>
      </c>
      <c r="H96" s="30">
        <v>4</v>
      </c>
      <c r="I96" s="30"/>
      <c r="J96" s="50"/>
      <c r="K96" s="29"/>
      <c r="L96" s="14"/>
      <c r="M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row>
    <row r="97" spans="1:52" ht="13" x14ac:dyDescent="0.15">
      <c r="A97" s="30" t="s">
        <v>184</v>
      </c>
      <c r="B97" s="28">
        <v>42570</v>
      </c>
      <c r="C97" s="30" t="s">
        <v>186</v>
      </c>
      <c r="D97" s="30" t="s">
        <v>169</v>
      </c>
      <c r="E97" s="30">
        <v>2016</v>
      </c>
      <c r="F97" s="30">
        <v>1</v>
      </c>
      <c r="G97" s="30">
        <v>1</v>
      </c>
      <c r="H97" s="30">
        <v>6</v>
      </c>
      <c r="I97" s="30"/>
      <c r="J97" s="50"/>
      <c r="K97" s="29"/>
      <c r="L97" s="14"/>
      <c r="M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row>
    <row r="98" spans="1:52" ht="13" x14ac:dyDescent="0.15">
      <c r="A98" s="30" t="s">
        <v>187</v>
      </c>
      <c r="B98" s="55">
        <v>42568</v>
      </c>
      <c r="C98" s="30" t="s">
        <v>188</v>
      </c>
      <c r="D98" s="30" t="s">
        <v>169</v>
      </c>
      <c r="E98" s="30">
        <v>2016</v>
      </c>
      <c r="F98" s="30">
        <v>2</v>
      </c>
      <c r="G98" s="30">
        <v>0</v>
      </c>
      <c r="H98" s="30">
        <v>4</v>
      </c>
      <c r="I98" s="30"/>
      <c r="J98" s="50"/>
      <c r="K98" s="29"/>
      <c r="L98" s="14"/>
      <c r="M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row>
    <row r="99" spans="1:52" ht="13" x14ac:dyDescent="0.15">
      <c r="A99" s="30" t="s">
        <v>187</v>
      </c>
      <c r="B99" s="55">
        <v>42570</v>
      </c>
      <c r="C99" s="30" t="s">
        <v>189</v>
      </c>
      <c r="D99" s="30" t="s">
        <v>169</v>
      </c>
      <c r="E99" s="30">
        <v>2016</v>
      </c>
      <c r="F99" s="30">
        <v>2</v>
      </c>
      <c r="G99" s="30">
        <v>0</v>
      </c>
      <c r="H99" s="30">
        <v>6</v>
      </c>
      <c r="I99" s="30"/>
      <c r="J99" s="50"/>
      <c r="K99" s="29"/>
      <c r="L99" s="14"/>
      <c r="M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row>
    <row r="100" spans="1:52" ht="13" x14ac:dyDescent="0.15">
      <c r="A100" s="30" t="s">
        <v>190</v>
      </c>
      <c r="B100" s="56">
        <v>42570</v>
      </c>
      <c r="C100" s="30" t="s">
        <v>191</v>
      </c>
      <c r="D100" s="30" t="s">
        <v>169</v>
      </c>
      <c r="E100" s="30">
        <v>2016</v>
      </c>
      <c r="F100" s="30">
        <v>4</v>
      </c>
      <c r="G100" s="30">
        <v>0</v>
      </c>
      <c r="H100" s="30">
        <v>6</v>
      </c>
      <c r="I100" s="30"/>
      <c r="J100" s="50"/>
      <c r="K100" s="29"/>
      <c r="L100" s="14"/>
      <c r="M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row>
    <row r="101" spans="1:52" ht="13" x14ac:dyDescent="0.15">
      <c r="A101" s="30" t="s">
        <v>192</v>
      </c>
      <c r="B101" s="55">
        <v>42545</v>
      </c>
      <c r="C101" s="30" t="s">
        <v>193</v>
      </c>
      <c r="D101" s="30" t="s">
        <v>169</v>
      </c>
      <c r="E101" s="30">
        <v>2016</v>
      </c>
      <c r="F101" s="30">
        <v>2</v>
      </c>
      <c r="G101" s="30">
        <v>1</v>
      </c>
      <c r="H101" s="57">
        <v>44719</v>
      </c>
      <c r="I101" s="30"/>
      <c r="J101" s="50"/>
      <c r="K101" s="29"/>
      <c r="L101" s="14"/>
      <c r="M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row>
    <row r="102" spans="1:52" ht="13" x14ac:dyDescent="0.15">
      <c r="A102" s="30" t="s">
        <v>194</v>
      </c>
      <c r="B102" s="55">
        <v>42561</v>
      </c>
      <c r="C102" s="30" t="s">
        <v>195</v>
      </c>
      <c r="D102" s="30" t="s">
        <v>169</v>
      </c>
      <c r="E102" s="30">
        <v>2016</v>
      </c>
      <c r="F102" s="30">
        <v>3</v>
      </c>
      <c r="G102" s="30">
        <v>0</v>
      </c>
      <c r="H102" s="30">
        <v>4</v>
      </c>
      <c r="I102" s="30"/>
      <c r="J102" s="50"/>
      <c r="K102" s="29"/>
      <c r="L102" s="14"/>
      <c r="M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row>
    <row r="103" spans="1:52" ht="13" x14ac:dyDescent="0.15">
      <c r="A103" s="30" t="s">
        <v>194</v>
      </c>
      <c r="B103" s="56">
        <v>42562</v>
      </c>
      <c r="C103" s="30" t="s">
        <v>196</v>
      </c>
      <c r="D103" s="30" t="s">
        <v>169</v>
      </c>
      <c r="E103" s="30">
        <v>2016</v>
      </c>
      <c r="F103" s="30">
        <v>2</v>
      </c>
      <c r="G103" s="30">
        <v>0</v>
      </c>
      <c r="H103" s="30">
        <v>5</v>
      </c>
      <c r="I103" s="30"/>
      <c r="J103" s="50"/>
      <c r="K103" s="29"/>
      <c r="L103" s="14"/>
      <c r="M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row>
    <row r="104" spans="1:52" ht="14" x14ac:dyDescent="0.15">
      <c r="A104" s="30" t="s">
        <v>197</v>
      </c>
      <c r="B104" s="28">
        <v>42567</v>
      </c>
      <c r="C104" s="30" t="s">
        <v>198</v>
      </c>
      <c r="D104" s="30" t="s">
        <v>169</v>
      </c>
      <c r="E104" s="30">
        <v>2016</v>
      </c>
      <c r="F104" s="30">
        <v>1</v>
      </c>
      <c r="G104" s="30">
        <v>2</v>
      </c>
      <c r="H104" s="30">
        <v>4</v>
      </c>
      <c r="I104" s="30">
        <v>0</v>
      </c>
      <c r="J104" s="31" t="s">
        <v>104</v>
      </c>
      <c r="K104" s="29"/>
      <c r="L104" s="14"/>
      <c r="M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row>
    <row r="105" spans="1:52" ht="13" x14ac:dyDescent="0.15">
      <c r="A105" s="30" t="s">
        <v>199</v>
      </c>
      <c r="B105" s="56">
        <v>42557</v>
      </c>
      <c r="C105" s="30" t="s">
        <v>200</v>
      </c>
      <c r="D105" s="30" t="s">
        <v>169</v>
      </c>
      <c r="E105" s="30">
        <v>2016</v>
      </c>
      <c r="F105" s="30">
        <v>4</v>
      </c>
      <c r="G105" s="30">
        <v>0</v>
      </c>
      <c r="H105" s="57">
        <v>44688</v>
      </c>
      <c r="I105" s="30"/>
      <c r="J105" s="50"/>
      <c r="K105" s="29"/>
      <c r="L105" s="14"/>
      <c r="M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row>
    <row r="106" spans="1:52" ht="13" x14ac:dyDescent="0.15">
      <c r="A106" s="30" t="s">
        <v>201</v>
      </c>
      <c r="B106" s="56">
        <v>42572</v>
      </c>
      <c r="C106" s="30" t="s">
        <v>202</v>
      </c>
      <c r="D106" s="30" t="s">
        <v>169</v>
      </c>
      <c r="E106" s="30">
        <v>2016</v>
      </c>
      <c r="F106" s="30">
        <v>4</v>
      </c>
      <c r="G106" s="30">
        <v>0</v>
      </c>
      <c r="H106" s="30">
        <v>4</v>
      </c>
      <c r="I106" s="30"/>
      <c r="J106" s="50"/>
      <c r="K106" s="29"/>
      <c r="L106" s="14"/>
      <c r="M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row>
    <row r="107" spans="1:52" ht="13" x14ac:dyDescent="0.15">
      <c r="A107" s="30" t="s">
        <v>201</v>
      </c>
      <c r="B107" s="55">
        <v>42573</v>
      </c>
      <c r="C107" s="30" t="s">
        <v>203</v>
      </c>
      <c r="D107" s="30" t="s">
        <v>169</v>
      </c>
      <c r="E107" s="30">
        <v>2016</v>
      </c>
      <c r="F107" s="30">
        <v>4</v>
      </c>
      <c r="G107" s="30">
        <v>0</v>
      </c>
      <c r="H107" s="30">
        <v>5</v>
      </c>
      <c r="I107" s="30"/>
      <c r="J107" s="50"/>
      <c r="K107" s="29"/>
      <c r="L107" s="14"/>
      <c r="M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row>
    <row r="108" spans="1:52" ht="13" x14ac:dyDescent="0.15">
      <c r="A108" s="12" t="s">
        <v>204</v>
      </c>
      <c r="B108" s="58">
        <v>42526</v>
      </c>
      <c r="C108" s="12" t="s">
        <v>205</v>
      </c>
      <c r="D108" s="12" t="s">
        <v>169</v>
      </c>
      <c r="E108" s="12">
        <v>2016</v>
      </c>
      <c r="F108" s="12">
        <v>0</v>
      </c>
      <c r="G108" s="12">
        <v>0</v>
      </c>
      <c r="H108" s="12" t="s">
        <v>104</v>
      </c>
      <c r="I108" s="12">
        <v>1</v>
      </c>
      <c r="J108" s="20">
        <v>0</v>
      </c>
      <c r="K108" s="12">
        <v>1</v>
      </c>
      <c r="L108" s="14"/>
      <c r="M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row>
    <row r="109" spans="1:52" ht="13" x14ac:dyDescent="0.15">
      <c r="A109" s="30" t="s">
        <v>204</v>
      </c>
      <c r="B109" s="55">
        <v>42546</v>
      </c>
      <c r="C109" s="30" t="s">
        <v>206</v>
      </c>
      <c r="D109" s="30" t="s">
        <v>169</v>
      </c>
      <c r="E109" s="30">
        <v>2016</v>
      </c>
      <c r="F109" s="30">
        <v>1</v>
      </c>
      <c r="G109" s="30">
        <v>1</v>
      </c>
      <c r="H109" s="30">
        <v>5</v>
      </c>
      <c r="I109" s="30"/>
      <c r="J109" s="50"/>
      <c r="K109" s="29"/>
      <c r="L109" s="14"/>
      <c r="M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row>
    <row r="110" spans="1:52" ht="13" x14ac:dyDescent="0.15">
      <c r="A110" s="30" t="s">
        <v>207</v>
      </c>
      <c r="B110" s="56">
        <v>42575</v>
      </c>
      <c r="C110" s="30" t="s">
        <v>208</v>
      </c>
      <c r="D110" s="30" t="s">
        <v>169</v>
      </c>
      <c r="E110" s="30">
        <v>2016</v>
      </c>
      <c r="F110" s="30">
        <v>1</v>
      </c>
      <c r="G110" s="30">
        <v>1</v>
      </c>
      <c r="H110" s="30">
        <v>6</v>
      </c>
      <c r="I110" s="30"/>
      <c r="J110" s="50"/>
      <c r="K110" s="29"/>
      <c r="L110" s="14"/>
      <c r="M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row>
    <row r="111" spans="1:52" ht="13" x14ac:dyDescent="0.15">
      <c r="A111" s="30" t="s">
        <v>207</v>
      </c>
      <c r="B111" s="56">
        <v>42576</v>
      </c>
      <c r="C111" s="30" t="s">
        <v>209</v>
      </c>
      <c r="D111" s="30" t="s">
        <v>169</v>
      </c>
      <c r="E111" s="30">
        <v>2016</v>
      </c>
      <c r="F111" s="30">
        <v>1</v>
      </c>
      <c r="G111" s="30">
        <v>1</v>
      </c>
      <c r="H111" s="30">
        <v>7</v>
      </c>
      <c r="I111" s="30"/>
      <c r="J111" s="50"/>
      <c r="K111" s="29"/>
      <c r="L111" s="14"/>
      <c r="M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row>
    <row r="112" spans="1:52" ht="13" x14ac:dyDescent="0.15">
      <c r="A112" s="30" t="s">
        <v>210</v>
      </c>
      <c r="B112" s="56">
        <v>42575</v>
      </c>
      <c r="C112" s="30" t="s">
        <v>211</v>
      </c>
      <c r="D112" s="30" t="s">
        <v>169</v>
      </c>
      <c r="E112" s="30">
        <v>2016</v>
      </c>
      <c r="F112" s="30">
        <v>3</v>
      </c>
      <c r="G112" s="30">
        <v>0</v>
      </c>
      <c r="H112" s="57">
        <v>44624</v>
      </c>
      <c r="I112" s="30"/>
      <c r="J112" s="50"/>
      <c r="K112" s="29"/>
      <c r="L112" s="14"/>
      <c r="M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row>
    <row r="113" spans="1:52" ht="13" x14ac:dyDescent="0.15">
      <c r="A113" s="30" t="s">
        <v>210</v>
      </c>
      <c r="B113" s="56">
        <v>411470</v>
      </c>
      <c r="C113" s="30" t="s">
        <v>212</v>
      </c>
      <c r="D113" s="30" t="s">
        <v>169</v>
      </c>
      <c r="E113" s="30">
        <v>2016</v>
      </c>
      <c r="F113" s="30">
        <v>3</v>
      </c>
      <c r="G113" s="30">
        <v>0</v>
      </c>
      <c r="H113" s="57">
        <v>44656</v>
      </c>
      <c r="I113" s="30"/>
      <c r="J113" s="50"/>
      <c r="K113" s="29"/>
      <c r="L113" s="14"/>
      <c r="M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row>
    <row r="114" spans="1:52" ht="13" x14ac:dyDescent="0.15">
      <c r="A114" s="30" t="s">
        <v>213</v>
      </c>
      <c r="B114" s="56">
        <v>42573</v>
      </c>
      <c r="C114" s="30" t="s">
        <v>214</v>
      </c>
      <c r="D114" s="30" t="s">
        <v>169</v>
      </c>
      <c r="E114" s="30">
        <v>2016</v>
      </c>
      <c r="F114" s="30">
        <v>0</v>
      </c>
      <c r="G114" s="30">
        <v>2</v>
      </c>
      <c r="H114" s="30">
        <v>4</v>
      </c>
      <c r="I114" s="30"/>
      <c r="J114" s="50"/>
      <c r="K114" s="29"/>
      <c r="L114" s="14"/>
      <c r="M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row>
    <row r="115" spans="1:52" ht="13" x14ac:dyDescent="0.15">
      <c r="A115" s="30" t="s">
        <v>213</v>
      </c>
      <c r="B115" s="56">
        <v>42574</v>
      </c>
      <c r="C115" s="30" t="s">
        <v>215</v>
      </c>
      <c r="D115" s="30" t="s">
        <v>169</v>
      </c>
      <c r="E115" s="30">
        <v>2016</v>
      </c>
      <c r="F115" s="30">
        <v>0</v>
      </c>
      <c r="G115" s="30">
        <v>2</v>
      </c>
      <c r="H115" s="30">
        <v>5</v>
      </c>
      <c r="I115" s="30"/>
      <c r="J115" s="50"/>
      <c r="K115" s="29"/>
      <c r="L115" s="14"/>
      <c r="M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row>
    <row r="116" spans="1:52" ht="14" x14ac:dyDescent="0.15">
      <c r="A116" s="30" t="s">
        <v>216</v>
      </c>
      <c r="B116" s="56">
        <v>42589</v>
      </c>
      <c r="C116" s="30" t="s">
        <v>217</v>
      </c>
      <c r="D116" s="30" t="s">
        <v>169</v>
      </c>
      <c r="E116" s="30">
        <v>2016</v>
      </c>
      <c r="F116" s="30">
        <v>3</v>
      </c>
      <c r="G116" s="30">
        <v>0</v>
      </c>
      <c r="H116" s="57">
        <v>44656</v>
      </c>
      <c r="I116" s="30">
        <v>0</v>
      </c>
      <c r="J116" s="31" t="s">
        <v>104</v>
      </c>
      <c r="K116" s="29"/>
      <c r="L116" s="14"/>
      <c r="M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row>
    <row r="117" spans="1:52" ht="14" x14ac:dyDescent="0.15">
      <c r="A117" s="30" t="s">
        <v>216</v>
      </c>
      <c r="B117" s="56">
        <v>42590</v>
      </c>
      <c r="C117" s="30" t="s">
        <v>218</v>
      </c>
      <c r="D117" s="30" t="s">
        <v>169</v>
      </c>
      <c r="E117" s="30">
        <v>2016</v>
      </c>
      <c r="F117" s="30">
        <v>3</v>
      </c>
      <c r="G117" s="30">
        <v>0</v>
      </c>
      <c r="H117" s="57">
        <v>44687</v>
      </c>
      <c r="I117" s="30">
        <v>0</v>
      </c>
      <c r="J117" s="31" t="s">
        <v>104</v>
      </c>
      <c r="K117" s="29"/>
      <c r="L117" s="14"/>
      <c r="M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row>
    <row r="118" spans="1:52" ht="13" x14ac:dyDescent="0.15">
      <c r="A118" s="30" t="s">
        <v>219</v>
      </c>
      <c r="B118" s="56">
        <v>42555</v>
      </c>
      <c r="C118" s="30" t="s">
        <v>220</v>
      </c>
      <c r="D118" s="30" t="s">
        <v>169</v>
      </c>
      <c r="E118" s="30">
        <v>2016</v>
      </c>
      <c r="F118" s="30">
        <v>2</v>
      </c>
      <c r="G118" s="30">
        <v>1</v>
      </c>
      <c r="H118" s="30">
        <v>4</v>
      </c>
      <c r="I118" s="30"/>
      <c r="J118" s="50"/>
      <c r="K118" s="29"/>
      <c r="L118" s="14"/>
      <c r="M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row>
    <row r="119" spans="1:52" ht="13" x14ac:dyDescent="0.15">
      <c r="A119" s="30" t="s">
        <v>219</v>
      </c>
      <c r="B119" s="55">
        <v>42556</v>
      </c>
      <c r="C119" s="30" t="s">
        <v>221</v>
      </c>
      <c r="D119" s="30" t="s">
        <v>169</v>
      </c>
      <c r="E119" s="30">
        <v>2016</v>
      </c>
      <c r="F119" s="30">
        <v>2</v>
      </c>
      <c r="G119" s="30">
        <v>1</v>
      </c>
      <c r="H119" s="30">
        <v>5</v>
      </c>
      <c r="I119" s="30"/>
      <c r="J119" s="50"/>
      <c r="K119" s="29"/>
      <c r="L119" s="14"/>
      <c r="M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row>
    <row r="120" spans="1:52" ht="13" x14ac:dyDescent="0.15">
      <c r="A120" s="30" t="s">
        <v>222</v>
      </c>
      <c r="B120" s="56">
        <v>42555</v>
      </c>
      <c r="C120" s="30" t="s">
        <v>223</v>
      </c>
      <c r="D120" s="30" t="s">
        <v>169</v>
      </c>
      <c r="E120" s="30">
        <v>2016</v>
      </c>
      <c r="F120" s="30">
        <v>3</v>
      </c>
      <c r="G120" s="30">
        <v>0</v>
      </c>
      <c r="H120" s="30">
        <v>6</v>
      </c>
      <c r="I120" s="30"/>
      <c r="J120" s="50"/>
      <c r="K120" s="29"/>
      <c r="L120" s="14"/>
      <c r="M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row>
    <row r="121" spans="1:52" ht="13" x14ac:dyDescent="0.15">
      <c r="A121" s="30" t="s">
        <v>224</v>
      </c>
      <c r="B121" s="56">
        <v>42557</v>
      </c>
      <c r="C121" s="30" t="s">
        <v>225</v>
      </c>
      <c r="D121" s="30" t="s">
        <v>169</v>
      </c>
      <c r="E121" s="30">
        <v>2016</v>
      </c>
      <c r="F121" s="30">
        <v>3</v>
      </c>
      <c r="G121" s="30">
        <v>0</v>
      </c>
      <c r="H121" s="30">
        <v>5</v>
      </c>
      <c r="I121" s="30"/>
      <c r="J121" s="50"/>
      <c r="K121" s="29"/>
      <c r="L121" s="14"/>
      <c r="M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row>
    <row r="122" spans="1:52" ht="13" x14ac:dyDescent="0.15">
      <c r="A122" s="30" t="s">
        <v>224</v>
      </c>
      <c r="B122" s="56">
        <v>42558</v>
      </c>
      <c r="C122" s="30" t="s">
        <v>226</v>
      </c>
      <c r="D122" s="30" t="s">
        <v>169</v>
      </c>
      <c r="E122" s="30">
        <v>2016</v>
      </c>
      <c r="F122" s="30">
        <v>3</v>
      </c>
      <c r="G122" s="30">
        <v>0</v>
      </c>
      <c r="H122" s="30">
        <v>6</v>
      </c>
      <c r="I122" s="30"/>
      <c r="J122" s="50"/>
      <c r="K122" s="29"/>
      <c r="L122" s="14"/>
      <c r="M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row>
    <row r="123" spans="1:52" ht="13" x14ac:dyDescent="0.15">
      <c r="A123" s="30" t="s">
        <v>227</v>
      </c>
      <c r="B123" s="56">
        <v>42526</v>
      </c>
      <c r="C123" s="30" t="s">
        <v>228</v>
      </c>
      <c r="D123" s="30" t="s">
        <v>169</v>
      </c>
      <c r="E123" s="30">
        <v>2016</v>
      </c>
      <c r="F123" s="30">
        <v>1</v>
      </c>
      <c r="G123" s="30">
        <v>0</v>
      </c>
      <c r="H123" s="30" t="s">
        <v>229</v>
      </c>
      <c r="I123" s="30"/>
      <c r="J123" s="50"/>
      <c r="K123" s="29"/>
      <c r="L123" s="14"/>
      <c r="M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row>
    <row r="124" spans="1:52" ht="13" x14ac:dyDescent="0.15">
      <c r="A124" s="30" t="s">
        <v>227</v>
      </c>
      <c r="B124" s="56">
        <v>42527</v>
      </c>
      <c r="C124" s="30" t="s">
        <v>230</v>
      </c>
      <c r="D124" s="30" t="s">
        <v>169</v>
      </c>
      <c r="E124" s="30">
        <v>2016</v>
      </c>
      <c r="F124" s="30">
        <v>1</v>
      </c>
      <c r="G124" s="30">
        <v>0</v>
      </c>
      <c r="H124" s="30" t="s">
        <v>231</v>
      </c>
      <c r="I124" s="30"/>
      <c r="J124" s="50"/>
      <c r="K124" s="29"/>
      <c r="L124" s="14"/>
      <c r="M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row>
    <row r="125" spans="1:52" ht="13" x14ac:dyDescent="0.15">
      <c r="A125" s="30" t="s">
        <v>232</v>
      </c>
      <c r="B125" s="56">
        <v>42536</v>
      </c>
      <c r="C125" s="30" t="s">
        <v>233</v>
      </c>
      <c r="D125" s="30" t="s">
        <v>169</v>
      </c>
      <c r="E125" s="30">
        <v>2016</v>
      </c>
      <c r="F125" s="30">
        <v>4</v>
      </c>
      <c r="G125" s="30">
        <v>0</v>
      </c>
      <c r="H125" s="30">
        <v>3</v>
      </c>
      <c r="I125" s="30"/>
      <c r="J125" s="50"/>
      <c r="K125" s="29"/>
      <c r="L125" s="14"/>
      <c r="M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row>
    <row r="126" spans="1:52" ht="13" x14ac:dyDescent="0.15">
      <c r="A126" s="30" t="s">
        <v>232</v>
      </c>
      <c r="B126" s="56">
        <v>42537</v>
      </c>
      <c r="C126" s="30" t="s">
        <v>234</v>
      </c>
      <c r="D126" s="30" t="s">
        <v>169</v>
      </c>
      <c r="E126" s="30">
        <v>2016</v>
      </c>
      <c r="F126" s="30">
        <v>4</v>
      </c>
      <c r="G126" s="30">
        <v>0</v>
      </c>
      <c r="H126" s="30">
        <v>4</v>
      </c>
      <c r="I126" s="30"/>
      <c r="J126" s="50"/>
      <c r="K126" s="29"/>
      <c r="L126" s="14"/>
      <c r="M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row>
    <row r="127" spans="1:52" ht="13" x14ac:dyDescent="0.15">
      <c r="A127" s="30" t="s">
        <v>235</v>
      </c>
      <c r="B127" s="56">
        <v>42549</v>
      </c>
      <c r="C127" s="30" t="s">
        <v>236</v>
      </c>
      <c r="D127" s="30" t="s">
        <v>169</v>
      </c>
      <c r="E127" s="30">
        <v>2016</v>
      </c>
      <c r="F127" s="30">
        <v>2</v>
      </c>
      <c r="G127" s="30">
        <v>2</v>
      </c>
      <c r="H127" s="30">
        <v>5</v>
      </c>
      <c r="I127" s="30"/>
      <c r="J127" s="50"/>
      <c r="K127" s="29"/>
      <c r="L127" s="14"/>
      <c r="M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row>
    <row r="128" spans="1:52" ht="13" x14ac:dyDescent="0.15">
      <c r="A128" s="30" t="s">
        <v>235</v>
      </c>
      <c r="B128" s="56">
        <v>42550</v>
      </c>
      <c r="C128" s="30" t="s">
        <v>237</v>
      </c>
      <c r="D128" s="30" t="s">
        <v>169</v>
      </c>
      <c r="E128" s="30">
        <v>2016</v>
      </c>
      <c r="F128" s="30">
        <v>2</v>
      </c>
      <c r="G128" s="30">
        <v>2</v>
      </c>
      <c r="H128" s="30">
        <v>6</v>
      </c>
      <c r="I128" s="30"/>
      <c r="J128" s="50"/>
      <c r="K128" s="29"/>
      <c r="L128" s="14"/>
      <c r="M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row>
    <row r="129" spans="1:52" ht="13" x14ac:dyDescent="0.15">
      <c r="A129" s="30" t="s">
        <v>238</v>
      </c>
      <c r="B129" s="56">
        <v>42530</v>
      </c>
      <c r="C129" s="30" t="s">
        <v>239</v>
      </c>
      <c r="D129" s="30" t="s">
        <v>169</v>
      </c>
      <c r="E129" s="30">
        <v>2016</v>
      </c>
      <c r="F129" s="30">
        <v>3</v>
      </c>
      <c r="G129" s="30">
        <v>0</v>
      </c>
      <c r="H129" s="30">
        <v>4</v>
      </c>
      <c r="I129" s="30"/>
      <c r="J129" s="50"/>
      <c r="K129" s="29"/>
      <c r="L129" s="14"/>
      <c r="M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row>
    <row r="130" spans="1:52" ht="13" x14ac:dyDescent="0.15">
      <c r="A130" s="30" t="s">
        <v>238</v>
      </c>
      <c r="B130" s="56">
        <v>42531</v>
      </c>
      <c r="C130" s="30" t="s">
        <v>240</v>
      </c>
      <c r="D130" s="30" t="s">
        <v>169</v>
      </c>
      <c r="E130" s="30">
        <v>2016</v>
      </c>
      <c r="F130" s="30">
        <v>3</v>
      </c>
      <c r="G130" s="30">
        <v>0</v>
      </c>
      <c r="H130" s="30">
        <v>5</v>
      </c>
      <c r="I130" s="30"/>
      <c r="J130" s="50"/>
      <c r="K130" s="29"/>
      <c r="L130" s="14"/>
      <c r="M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row>
    <row r="131" spans="1:52" ht="13" x14ac:dyDescent="0.15">
      <c r="A131" s="30" t="s">
        <v>241</v>
      </c>
      <c r="B131" s="56">
        <v>42535</v>
      </c>
      <c r="C131" s="30" t="s">
        <v>242</v>
      </c>
      <c r="D131" s="30" t="s">
        <v>169</v>
      </c>
      <c r="E131" s="30">
        <v>2016</v>
      </c>
      <c r="F131" s="30">
        <v>2</v>
      </c>
      <c r="G131" s="30">
        <v>2</v>
      </c>
      <c r="H131" s="30">
        <v>4</v>
      </c>
      <c r="I131" s="30"/>
      <c r="J131" s="50"/>
      <c r="K131" s="29"/>
      <c r="L131" s="14"/>
      <c r="M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row>
    <row r="132" spans="1:52" ht="13" x14ac:dyDescent="0.15">
      <c r="A132" s="30" t="s">
        <v>241</v>
      </c>
      <c r="B132" s="56">
        <v>42536</v>
      </c>
      <c r="C132" s="30" t="s">
        <v>243</v>
      </c>
      <c r="D132" s="30" t="s">
        <v>169</v>
      </c>
      <c r="E132" s="30">
        <v>2016</v>
      </c>
      <c r="F132" s="30">
        <v>2</v>
      </c>
      <c r="G132" s="30">
        <v>2</v>
      </c>
      <c r="H132" s="30">
        <v>5</v>
      </c>
      <c r="I132" s="30"/>
      <c r="J132" s="50"/>
      <c r="K132" s="29"/>
      <c r="L132" s="14"/>
      <c r="M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row>
    <row r="133" spans="1:52" ht="13" x14ac:dyDescent="0.15">
      <c r="A133" s="30" t="s">
        <v>241</v>
      </c>
      <c r="B133" s="56">
        <v>42537</v>
      </c>
      <c r="C133" s="30" t="s">
        <v>244</v>
      </c>
      <c r="D133" s="30" t="s">
        <v>169</v>
      </c>
      <c r="E133" s="30">
        <v>2016</v>
      </c>
      <c r="F133" s="30">
        <v>2</v>
      </c>
      <c r="G133" s="30">
        <v>2</v>
      </c>
      <c r="H133" s="30">
        <v>6</v>
      </c>
      <c r="I133" s="30"/>
      <c r="J133" s="50"/>
      <c r="K133" s="29"/>
      <c r="L133" s="14"/>
      <c r="M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row>
    <row r="134" spans="1:52" ht="13" x14ac:dyDescent="0.15">
      <c r="A134" s="30" t="s">
        <v>245</v>
      </c>
      <c r="B134" s="56">
        <v>42535</v>
      </c>
      <c r="C134" s="30" t="s">
        <v>246</v>
      </c>
      <c r="D134" s="30" t="s">
        <v>169</v>
      </c>
      <c r="E134" s="30">
        <v>2016</v>
      </c>
      <c r="F134" s="30">
        <v>4</v>
      </c>
      <c r="G134" s="30">
        <v>0</v>
      </c>
      <c r="H134" s="30">
        <v>4</v>
      </c>
      <c r="I134" s="30"/>
      <c r="J134" s="50"/>
      <c r="K134" s="29"/>
      <c r="L134" s="14"/>
      <c r="M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row>
    <row r="135" spans="1:52" ht="13" x14ac:dyDescent="0.15">
      <c r="A135" s="30" t="s">
        <v>247</v>
      </c>
      <c r="B135" s="56">
        <v>42535</v>
      </c>
      <c r="C135" s="30" t="s">
        <v>248</v>
      </c>
      <c r="D135" s="30" t="s">
        <v>169</v>
      </c>
      <c r="E135" s="30">
        <v>2016</v>
      </c>
      <c r="F135" s="30" t="s">
        <v>249</v>
      </c>
      <c r="G135" s="30">
        <v>0</v>
      </c>
      <c r="H135" s="30">
        <v>5</v>
      </c>
      <c r="I135" s="30"/>
      <c r="J135" s="50"/>
      <c r="K135" s="29"/>
      <c r="L135" s="14"/>
      <c r="M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row>
    <row r="136" spans="1:52" ht="13" x14ac:dyDescent="0.15">
      <c r="A136" s="30" t="s">
        <v>247</v>
      </c>
      <c r="B136" s="56">
        <v>42536</v>
      </c>
      <c r="C136" s="30" t="s">
        <v>250</v>
      </c>
      <c r="D136" s="30" t="s">
        <v>169</v>
      </c>
      <c r="E136" s="30">
        <v>2016</v>
      </c>
      <c r="F136" s="30">
        <v>2</v>
      </c>
      <c r="G136" s="30">
        <v>1</v>
      </c>
      <c r="H136" s="30">
        <v>6</v>
      </c>
      <c r="I136" s="30"/>
      <c r="J136" s="50"/>
      <c r="K136" s="29"/>
      <c r="L136" s="14"/>
      <c r="M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row>
    <row r="137" spans="1:52" ht="13" x14ac:dyDescent="0.15">
      <c r="A137" s="30" t="s">
        <v>251</v>
      </c>
      <c r="B137" s="56">
        <v>42549</v>
      </c>
      <c r="C137" s="30" t="s">
        <v>252</v>
      </c>
      <c r="D137" s="30" t="s">
        <v>169</v>
      </c>
      <c r="E137" s="30">
        <v>2016</v>
      </c>
      <c r="F137" s="30">
        <v>2</v>
      </c>
      <c r="G137" s="30">
        <v>0</v>
      </c>
      <c r="H137" s="30" t="s">
        <v>253</v>
      </c>
      <c r="I137" s="30"/>
      <c r="J137" s="50"/>
      <c r="K137" s="29"/>
      <c r="L137" s="14"/>
      <c r="M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row>
    <row r="138" spans="1:52" ht="13" x14ac:dyDescent="0.15">
      <c r="A138" s="30" t="s">
        <v>254</v>
      </c>
      <c r="B138" s="56">
        <v>42544</v>
      </c>
      <c r="C138" s="30" t="s">
        <v>255</v>
      </c>
      <c r="D138" s="30" t="s">
        <v>169</v>
      </c>
      <c r="E138" s="30">
        <v>2016</v>
      </c>
      <c r="F138" s="30">
        <v>0</v>
      </c>
      <c r="G138" s="30">
        <v>1</v>
      </c>
      <c r="H138" s="30">
        <v>3</v>
      </c>
      <c r="I138" s="30"/>
      <c r="J138" s="50"/>
      <c r="K138" s="29"/>
      <c r="L138" s="14"/>
      <c r="M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row>
    <row r="139" spans="1:52" ht="13" x14ac:dyDescent="0.15">
      <c r="A139" s="30" t="s">
        <v>254</v>
      </c>
      <c r="B139" s="56">
        <v>42545</v>
      </c>
      <c r="C139" s="30" t="s">
        <v>256</v>
      </c>
      <c r="D139" s="30" t="s">
        <v>169</v>
      </c>
      <c r="E139" s="30">
        <v>2016</v>
      </c>
      <c r="F139" s="30">
        <v>0</v>
      </c>
      <c r="G139" s="30">
        <v>1</v>
      </c>
      <c r="H139" s="30">
        <v>4</v>
      </c>
      <c r="I139" s="30"/>
      <c r="J139" s="50"/>
      <c r="K139" s="29"/>
      <c r="L139" s="14"/>
      <c r="M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row>
    <row r="140" spans="1:52" ht="13" x14ac:dyDescent="0.15">
      <c r="A140" s="30" t="s">
        <v>257</v>
      </c>
      <c r="B140" s="56">
        <v>42536</v>
      </c>
      <c r="C140" s="30" t="s">
        <v>258</v>
      </c>
      <c r="D140" s="30" t="s">
        <v>169</v>
      </c>
      <c r="E140" s="30">
        <v>2016</v>
      </c>
      <c r="F140" s="30">
        <v>2</v>
      </c>
      <c r="G140" s="30">
        <v>2</v>
      </c>
      <c r="H140" s="30">
        <v>5</v>
      </c>
      <c r="I140" s="30"/>
      <c r="J140" s="50"/>
      <c r="K140" s="29"/>
      <c r="L140" s="14"/>
      <c r="M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row>
    <row r="141" spans="1:52" ht="13" x14ac:dyDescent="0.15">
      <c r="A141" s="30" t="s">
        <v>259</v>
      </c>
      <c r="B141" s="56">
        <v>42560</v>
      </c>
      <c r="C141" s="30" t="s">
        <v>260</v>
      </c>
      <c r="D141" s="30" t="s">
        <v>169</v>
      </c>
      <c r="E141" s="30">
        <v>2016</v>
      </c>
      <c r="F141" s="30">
        <v>1</v>
      </c>
      <c r="G141" s="30">
        <v>0</v>
      </c>
      <c r="H141" s="30">
        <v>5</v>
      </c>
      <c r="I141" s="30"/>
      <c r="J141" s="50"/>
      <c r="K141" s="29"/>
      <c r="L141" s="14"/>
      <c r="M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row>
    <row r="142" spans="1:52" ht="13" x14ac:dyDescent="0.15">
      <c r="A142" s="30" t="s">
        <v>259</v>
      </c>
      <c r="B142" s="56">
        <v>42561</v>
      </c>
      <c r="C142" s="30" t="s">
        <v>261</v>
      </c>
      <c r="D142" s="30" t="s">
        <v>169</v>
      </c>
      <c r="E142" s="30">
        <v>2016</v>
      </c>
      <c r="F142" s="30">
        <v>1</v>
      </c>
      <c r="G142" s="30">
        <v>0</v>
      </c>
      <c r="H142" s="30">
        <v>6</v>
      </c>
      <c r="I142" s="30"/>
      <c r="J142" s="50"/>
      <c r="K142" s="29"/>
      <c r="L142" s="14"/>
      <c r="M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row>
    <row r="143" spans="1:52" ht="13" x14ac:dyDescent="0.15">
      <c r="A143" s="30" t="s">
        <v>262</v>
      </c>
      <c r="B143" s="56">
        <v>42544</v>
      </c>
      <c r="C143" s="30" t="s">
        <v>263</v>
      </c>
      <c r="D143" s="30" t="s">
        <v>169</v>
      </c>
      <c r="E143" s="30">
        <v>2016</v>
      </c>
      <c r="F143" s="30">
        <v>3</v>
      </c>
      <c r="G143" s="30">
        <v>0</v>
      </c>
      <c r="H143" s="30">
        <v>4</v>
      </c>
      <c r="I143" s="30"/>
      <c r="J143" s="50"/>
      <c r="K143" s="29"/>
      <c r="L143" s="14"/>
      <c r="M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row>
    <row r="144" spans="1:52" ht="13" x14ac:dyDescent="0.15">
      <c r="A144" s="30" t="s">
        <v>262</v>
      </c>
      <c r="B144" s="56">
        <v>42545</v>
      </c>
      <c r="C144" s="30" t="s">
        <v>264</v>
      </c>
      <c r="D144" s="30" t="s">
        <v>169</v>
      </c>
      <c r="E144" s="30">
        <v>2016</v>
      </c>
      <c r="F144" s="30">
        <v>3</v>
      </c>
      <c r="G144" s="30">
        <v>0</v>
      </c>
      <c r="H144" s="30">
        <v>5</v>
      </c>
      <c r="I144" s="30"/>
      <c r="J144" s="50"/>
      <c r="K144" s="29"/>
      <c r="L144" s="14"/>
      <c r="M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row>
    <row r="145" spans="1:52" ht="13" x14ac:dyDescent="0.15">
      <c r="A145" s="30" t="s">
        <v>265</v>
      </c>
      <c r="B145" s="56">
        <v>42562</v>
      </c>
      <c r="C145" s="30" t="s">
        <v>266</v>
      </c>
      <c r="D145" s="30" t="s">
        <v>169</v>
      </c>
      <c r="E145" s="30">
        <v>2016</v>
      </c>
      <c r="F145" s="30">
        <v>0</v>
      </c>
      <c r="G145" s="30">
        <v>1</v>
      </c>
      <c r="H145" s="30">
        <v>4</v>
      </c>
      <c r="I145" s="30"/>
      <c r="J145" s="50"/>
      <c r="K145" s="29"/>
      <c r="L145" s="14"/>
      <c r="M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row>
    <row r="146" spans="1:52" ht="13" x14ac:dyDescent="0.15">
      <c r="A146" s="30" t="s">
        <v>267</v>
      </c>
      <c r="B146" s="56">
        <v>42567</v>
      </c>
      <c r="C146" s="30" t="s">
        <v>268</v>
      </c>
      <c r="D146" s="30" t="s">
        <v>169</v>
      </c>
      <c r="E146" s="30">
        <v>2016</v>
      </c>
      <c r="F146" s="30">
        <v>0</v>
      </c>
      <c r="G146" s="30">
        <v>1</v>
      </c>
      <c r="H146" s="30">
        <v>4</v>
      </c>
      <c r="I146" s="30"/>
      <c r="J146" s="50"/>
      <c r="K146" s="29"/>
      <c r="L146" s="14"/>
      <c r="M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row>
    <row r="147" spans="1:52" ht="13" x14ac:dyDescent="0.15">
      <c r="A147" s="30" t="s">
        <v>269</v>
      </c>
      <c r="B147" s="56">
        <v>42565</v>
      </c>
      <c r="C147" s="30" t="s">
        <v>270</v>
      </c>
      <c r="D147" s="30" t="s">
        <v>169</v>
      </c>
      <c r="E147" s="30">
        <v>2016</v>
      </c>
      <c r="F147" s="30">
        <v>1</v>
      </c>
      <c r="G147" s="30">
        <v>1</v>
      </c>
      <c r="H147" s="30">
        <v>5</v>
      </c>
      <c r="I147" s="30"/>
      <c r="J147" s="50"/>
      <c r="K147" s="29"/>
      <c r="L147" s="14"/>
      <c r="M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row>
    <row r="148" spans="1:52" ht="13" x14ac:dyDescent="0.15">
      <c r="A148" s="30" t="s">
        <v>269</v>
      </c>
      <c r="B148" s="56">
        <v>42566</v>
      </c>
      <c r="C148" s="30" t="s">
        <v>271</v>
      </c>
      <c r="D148" s="30" t="s">
        <v>169</v>
      </c>
      <c r="E148" s="30">
        <v>2016</v>
      </c>
      <c r="F148" s="30">
        <v>1</v>
      </c>
      <c r="G148" s="30">
        <v>1</v>
      </c>
      <c r="H148" s="30">
        <v>6</v>
      </c>
      <c r="I148" s="30"/>
      <c r="J148" s="50"/>
      <c r="K148" s="29"/>
      <c r="L148" s="14"/>
      <c r="M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row>
    <row r="149" spans="1:52" ht="13" x14ac:dyDescent="0.15">
      <c r="A149" s="30" t="s">
        <v>272</v>
      </c>
      <c r="B149" s="56">
        <v>42570</v>
      </c>
      <c r="C149" s="30" t="s">
        <v>273</v>
      </c>
      <c r="D149" s="30" t="s">
        <v>169</v>
      </c>
      <c r="E149" s="30">
        <v>2016</v>
      </c>
      <c r="F149" s="30">
        <v>3</v>
      </c>
      <c r="G149" s="30">
        <v>0</v>
      </c>
      <c r="H149" s="30">
        <v>4</v>
      </c>
      <c r="I149" s="30"/>
      <c r="J149" s="50"/>
      <c r="K149" s="29"/>
      <c r="L149" s="14"/>
      <c r="M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row>
    <row r="150" spans="1:52" ht="13" x14ac:dyDescent="0.15">
      <c r="A150" s="30" t="s">
        <v>272</v>
      </c>
      <c r="B150" s="56">
        <v>42580</v>
      </c>
      <c r="C150" s="30" t="s">
        <v>274</v>
      </c>
      <c r="D150" s="30" t="s">
        <v>169</v>
      </c>
      <c r="E150" s="30">
        <v>2016</v>
      </c>
      <c r="F150" s="30">
        <v>3</v>
      </c>
      <c r="G150" s="30">
        <v>0</v>
      </c>
      <c r="H150" s="30">
        <v>5</v>
      </c>
      <c r="I150" s="30"/>
      <c r="J150" s="50"/>
      <c r="K150" s="29"/>
      <c r="L150" s="14"/>
      <c r="M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row>
    <row r="151" spans="1:52" ht="14" x14ac:dyDescent="0.15">
      <c r="A151" s="30" t="s">
        <v>275</v>
      </c>
      <c r="B151" s="56">
        <v>42591</v>
      </c>
      <c r="C151" s="30" t="s">
        <v>276</v>
      </c>
      <c r="D151" s="30" t="s">
        <v>169</v>
      </c>
      <c r="E151" s="30">
        <v>2016</v>
      </c>
      <c r="F151" s="30">
        <v>2</v>
      </c>
      <c r="G151" s="30">
        <v>0</v>
      </c>
      <c r="H151" s="30" t="s">
        <v>229</v>
      </c>
      <c r="I151" s="30">
        <v>0</v>
      </c>
      <c r="J151" s="31" t="s">
        <v>104</v>
      </c>
      <c r="K151" s="29"/>
      <c r="L151" s="14"/>
      <c r="M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row>
    <row r="152" spans="1:52" ht="14" x14ac:dyDescent="0.15">
      <c r="A152" s="30" t="s">
        <v>275</v>
      </c>
      <c r="B152" s="56">
        <v>42591</v>
      </c>
      <c r="C152" s="30" t="s">
        <v>277</v>
      </c>
      <c r="D152" s="30" t="s">
        <v>169</v>
      </c>
      <c r="E152" s="30">
        <v>2016</v>
      </c>
      <c r="F152" s="30">
        <v>2</v>
      </c>
      <c r="G152" s="30">
        <v>0</v>
      </c>
      <c r="H152" s="30" t="s">
        <v>231</v>
      </c>
      <c r="I152" s="30">
        <v>0</v>
      </c>
      <c r="J152" s="31" t="s">
        <v>104</v>
      </c>
      <c r="K152" s="29"/>
      <c r="L152" s="14"/>
      <c r="M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row>
    <row r="153" spans="1:52" ht="13" x14ac:dyDescent="0.15">
      <c r="A153" s="30" t="s">
        <v>278</v>
      </c>
      <c r="B153" s="56">
        <v>42521</v>
      </c>
      <c r="C153" s="30" t="s">
        <v>279</v>
      </c>
      <c r="D153" s="30" t="s">
        <v>169</v>
      </c>
      <c r="E153" s="30">
        <v>2016</v>
      </c>
      <c r="F153" s="30">
        <v>4</v>
      </c>
      <c r="G153" s="30">
        <v>0</v>
      </c>
      <c r="H153" s="30">
        <v>4</v>
      </c>
      <c r="I153" s="30"/>
      <c r="J153" s="50"/>
      <c r="K153" s="29"/>
      <c r="L153" s="14"/>
      <c r="M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row>
    <row r="154" spans="1:52" ht="13" x14ac:dyDescent="0.15">
      <c r="A154" s="30" t="s">
        <v>278</v>
      </c>
      <c r="B154" s="56">
        <v>42522</v>
      </c>
      <c r="C154" s="30" t="s">
        <v>280</v>
      </c>
      <c r="D154" s="30" t="s">
        <v>169</v>
      </c>
      <c r="E154" s="30">
        <v>2016</v>
      </c>
      <c r="F154" s="30">
        <v>3</v>
      </c>
      <c r="G154" s="30">
        <v>0</v>
      </c>
      <c r="H154" s="30">
        <v>5</v>
      </c>
      <c r="I154" s="30"/>
      <c r="J154" s="50"/>
      <c r="K154" s="29"/>
      <c r="L154" s="14"/>
      <c r="M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row>
    <row r="155" spans="1:52" ht="13" x14ac:dyDescent="0.15">
      <c r="A155" s="30" t="s">
        <v>281</v>
      </c>
      <c r="B155" s="56">
        <v>42538</v>
      </c>
      <c r="C155" s="30" t="s">
        <v>282</v>
      </c>
      <c r="D155" s="30" t="s">
        <v>169</v>
      </c>
      <c r="E155" s="30">
        <v>2016</v>
      </c>
      <c r="F155" s="30">
        <v>4</v>
      </c>
      <c r="G155" s="30">
        <v>0</v>
      </c>
      <c r="H155" s="30">
        <v>4</v>
      </c>
      <c r="I155" s="30"/>
      <c r="J155" s="50"/>
      <c r="K155" s="29"/>
      <c r="L155" s="14"/>
      <c r="M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row>
    <row r="156" spans="1:52" ht="13" x14ac:dyDescent="0.15">
      <c r="A156" s="30" t="s">
        <v>281</v>
      </c>
      <c r="B156" s="56">
        <v>42539</v>
      </c>
      <c r="C156" s="30" t="s">
        <v>283</v>
      </c>
      <c r="D156" s="30" t="s">
        <v>169</v>
      </c>
      <c r="E156" s="30">
        <v>2016</v>
      </c>
      <c r="F156" s="30">
        <v>4</v>
      </c>
      <c r="G156" s="30">
        <v>0</v>
      </c>
      <c r="H156" s="30">
        <v>5</v>
      </c>
      <c r="I156" s="30"/>
      <c r="J156" s="50"/>
      <c r="K156" s="29"/>
      <c r="L156" s="14"/>
      <c r="M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row>
    <row r="157" spans="1:52" ht="13" x14ac:dyDescent="0.15">
      <c r="A157" s="30" t="s">
        <v>284</v>
      </c>
      <c r="B157" s="56">
        <v>42549</v>
      </c>
      <c r="C157" s="30" t="s">
        <v>285</v>
      </c>
      <c r="D157" s="30" t="s">
        <v>169</v>
      </c>
      <c r="E157" s="30">
        <v>2016</v>
      </c>
      <c r="F157" s="30">
        <v>3</v>
      </c>
      <c r="G157" s="30">
        <v>1</v>
      </c>
      <c r="H157" s="30">
        <v>3</v>
      </c>
      <c r="I157" s="30"/>
      <c r="J157" s="50"/>
      <c r="K157" s="29"/>
      <c r="L157" s="14"/>
      <c r="M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row>
    <row r="158" spans="1:52" ht="13" x14ac:dyDescent="0.15">
      <c r="A158" s="30" t="s">
        <v>284</v>
      </c>
      <c r="B158" s="56">
        <v>42550</v>
      </c>
      <c r="C158" s="30" t="s">
        <v>286</v>
      </c>
      <c r="D158" s="30" t="s">
        <v>169</v>
      </c>
      <c r="E158" s="30">
        <v>2016</v>
      </c>
      <c r="F158" s="30">
        <v>3</v>
      </c>
      <c r="G158" s="30">
        <v>1</v>
      </c>
      <c r="H158" s="30">
        <v>4</v>
      </c>
      <c r="I158" s="30"/>
      <c r="J158" s="50"/>
      <c r="K158" s="29"/>
      <c r="L158" s="14"/>
      <c r="M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row>
    <row r="159" spans="1:52" ht="13" x14ac:dyDescent="0.15">
      <c r="A159" s="30" t="s">
        <v>287</v>
      </c>
      <c r="B159" s="56">
        <v>42532</v>
      </c>
      <c r="C159" s="30" t="s">
        <v>288</v>
      </c>
      <c r="D159" s="30" t="s">
        <v>169</v>
      </c>
      <c r="E159" s="30">
        <v>2016</v>
      </c>
      <c r="F159" s="30">
        <v>2</v>
      </c>
      <c r="G159" s="30">
        <v>1</v>
      </c>
      <c r="H159" s="30">
        <v>4</v>
      </c>
      <c r="I159" s="30"/>
      <c r="J159" s="50"/>
      <c r="K159" s="29"/>
      <c r="L159" s="14"/>
      <c r="M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row>
    <row r="160" spans="1:52" ht="13" x14ac:dyDescent="0.15">
      <c r="A160" s="30" t="s">
        <v>287</v>
      </c>
      <c r="B160" s="56">
        <v>42533</v>
      </c>
      <c r="C160" s="30" t="s">
        <v>289</v>
      </c>
      <c r="D160" s="30" t="s">
        <v>169</v>
      </c>
      <c r="E160" s="30">
        <v>2016</v>
      </c>
      <c r="F160" s="30">
        <v>2</v>
      </c>
      <c r="G160" s="30">
        <v>1</v>
      </c>
      <c r="H160" s="30">
        <v>5</v>
      </c>
      <c r="I160" s="30"/>
      <c r="J160" s="50"/>
      <c r="K160" s="29"/>
      <c r="L160" s="14"/>
      <c r="M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row>
    <row r="161" spans="1:52" ht="13" x14ac:dyDescent="0.15">
      <c r="A161" s="30" t="s">
        <v>287</v>
      </c>
      <c r="B161" s="56">
        <v>42534</v>
      </c>
      <c r="C161" s="30" t="s">
        <v>290</v>
      </c>
      <c r="D161" s="30" t="s">
        <v>169</v>
      </c>
      <c r="E161" s="30">
        <v>2016</v>
      </c>
      <c r="F161" s="30">
        <v>2</v>
      </c>
      <c r="G161" s="30">
        <v>1</v>
      </c>
      <c r="H161" s="30">
        <v>6</v>
      </c>
      <c r="I161" s="30"/>
      <c r="J161" s="50"/>
      <c r="K161" s="29"/>
      <c r="L161" s="14"/>
      <c r="M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row>
    <row r="162" spans="1:52" ht="13" x14ac:dyDescent="0.15">
      <c r="A162" s="30" t="s">
        <v>291</v>
      </c>
      <c r="B162" s="56">
        <v>42560</v>
      </c>
      <c r="C162" s="30" t="s">
        <v>292</v>
      </c>
      <c r="D162" s="30" t="s">
        <v>169</v>
      </c>
      <c r="E162" s="30">
        <v>2016</v>
      </c>
      <c r="F162" s="30">
        <v>3</v>
      </c>
      <c r="G162" s="30">
        <v>0</v>
      </c>
      <c r="H162" s="30">
        <v>4</v>
      </c>
      <c r="I162" s="30"/>
      <c r="J162" s="50"/>
      <c r="K162" s="29"/>
      <c r="L162" s="14"/>
      <c r="M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row>
    <row r="163" spans="1:52" ht="13" x14ac:dyDescent="0.15">
      <c r="A163" s="30" t="s">
        <v>291</v>
      </c>
      <c r="B163" s="56">
        <v>42561</v>
      </c>
      <c r="C163" s="30" t="s">
        <v>293</v>
      </c>
      <c r="D163" s="30" t="s">
        <v>169</v>
      </c>
      <c r="E163" s="30">
        <v>2016</v>
      </c>
      <c r="F163" s="30">
        <v>3</v>
      </c>
      <c r="G163" s="30">
        <v>0</v>
      </c>
      <c r="H163" s="30">
        <v>5</v>
      </c>
      <c r="I163" s="30"/>
      <c r="J163" s="50"/>
      <c r="K163" s="29"/>
      <c r="L163" s="14"/>
      <c r="M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row>
    <row r="164" spans="1:52" ht="13" x14ac:dyDescent="0.15">
      <c r="A164" s="30" t="s">
        <v>294</v>
      </c>
      <c r="B164" s="56">
        <v>42555</v>
      </c>
      <c r="C164" s="30" t="s">
        <v>295</v>
      </c>
      <c r="D164" s="30" t="s">
        <v>169</v>
      </c>
      <c r="E164" s="30">
        <v>2016</v>
      </c>
      <c r="F164" s="30">
        <v>3</v>
      </c>
      <c r="G164" s="30">
        <v>1</v>
      </c>
      <c r="H164" s="30">
        <v>4</v>
      </c>
      <c r="I164" s="30"/>
      <c r="J164" s="50"/>
      <c r="K164" s="29"/>
      <c r="L164" s="14"/>
      <c r="M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row>
    <row r="165" spans="1:52" ht="13" x14ac:dyDescent="0.15">
      <c r="A165" s="30" t="s">
        <v>294</v>
      </c>
      <c r="B165" s="56">
        <v>42556</v>
      </c>
      <c r="C165" s="30" t="s">
        <v>296</v>
      </c>
      <c r="D165" s="30" t="s">
        <v>169</v>
      </c>
      <c r="E165" s="30">
        <v>2016</v>
      </c>
      <c r="F165" s="30">
        <v>3</v>
      </c>
      <c r="G165" s="30">
        <v>1</v>
      </c>
      <c r="H165" s="30">
        <v>5</v>
      </c>
      <c r="I165" s="30"/>
      <c r="J165" s="50"/>
      <c r="K165" s="29"/>
      <c r="L165" s="14"/>
      <c r="M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row>
    <row r="166" spans="1:52" ht="13" x14ac:dyDescent="0.15">
      <c r="A166" s="30" t="s">
        <v>297</v>
      </c>
      <c r="B166" s="56">
        <v>42559</v>
      </c>
      <c r="C166" s="30" t="s">
        <v>298</v>
      </c>
      <c r="D166" s="30" t="s">
        <v>169</v>
      </c>
      <c r="E166" s="30">
        <v>2016</v>
      </c>
      <c r="F166" s="30">
        <v>3</v>
      </c>
      <c r="G166" s="30">
        <v>0</v>
      </c>
      <c r="H166" s="57">
        <v>44656</v>
      </c>
      <c r="I166" s="30"/>
      <c r="J166" s="50"/>
      <c r="K166" s="29"/>
      <c r="L166" s="14"/>
      <c r="M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row>
    <row r="167" spans="1:52" ht="13" x14ac:dyDescent="0.15">
      <c r="A167" s="30" t="s">
        <v>297</v>
      </c>
      <c r="B167" s="56">
        <v>42560</v>
      </c>
      <c r="C167" s="30" t="s">
        <v>299</v>
      </c>
      <c r="D167" s="30" t="s">
        <v>169</v>
      </c>
      <c r="E167" s="30">
        <v>2016</v>
      </c>
      <c r="F167" s="30">
        <v>3</v>
      </c>
      <c r="G167" s="30">
        <v>0</v>
      </c>
      <c r="H167" s="57">
        <v>44687</v>
      </c>
      <c r="I167" s="30"/>
      <c r="J167" s="50"/>
      <c r="K167" s="29"/>
      <c r="L167" s="14"/>
      <c r="M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row>
    <row r="168" spans="1:52" ht="13" x14ac:dyDescent="0.15">
      <c r="A168" s="30" t="s">
        <v>300</v>
      </c>
      <c r="B168" s="56">
        <v>42552</v>
      </c>
      <c r="C168" s="30" t="s">
        <v>301</v>
      </c>
      <c r="D168" s="30" t="s">
        <v>169</v>
      </c>
      <c r="E168" s="30">
        <v>2016</v>
      </c>
      <c r="F168" s="30">
        <v>1</v>
      </c>
      <c r="G168" s="30">
        <v>2</v>
      </c>
      <c r="H168" s="30">
        <v>4</v>
      </c>
      <c r="I168" s="30"/>
      <c r="J168" s="50"/>
      <c r="K168" s="29"/>
      <c r="L168" s="14"/>
      <c r="M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row>
    <row r="169" spans="1:52" ht="13" x14ac:dyDescent="0.15">
      <c r="A169" s="30" t="s">
        <v>302</v>
      </c>
      <c r="B169" s="56">
        <v>42559</v>
      </c>
      <c r="C169" s="30" t="s">
        <v>303</v>
      </c>
      <c r="D169" s="30" t="s">
        <v>169</v>
      </c>
      <c r="E169" s="30">
        <v>2016</v>
      </c>
      <c r="F169" s="30">
        <v>4</v>
      </c>
      <c r="G169" s="30">
        <v>0</v>
      </c>
      <c r="H169" s="30">
        <v>4</v>
      </c>
      <c r="I169" s="30"/>
      <c r="J169" s="50"/>
      <c r="K169" s="29"/>
      <c r="L169" s="14"/>
      <c r="M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row>
    <row r="170" spans="1:52" ht="13" x14ac:dyDescent="0.15">
      <c r="A170" s="30" t="s">
        <v>304</v>
      </c>
      <c r="B170" s="56">
        <v>42555</v>
      </c>
      <c r="C170" s="30" t="s">
        <v>305</v>
      </c>
      <c r="D170" s="30" t="s">
        <v>169</v>
      </c>
      <c r="E170" s="30">
        <v>2016</v>
      </c>
      <c r="F170" s="30">
        <v>3</v>
      </c>
      <c r="G170" s="30">
        <v>0</v>
      </c>
      <c r="H170" s="30">
        <v>4</v>
      </c>
      <c r="I170" s="30"/>
      <c r="J170" s="50"/>
      <c r="K170" s="29"/>
      <c r="L170" s="14"/>
      <c r="M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row>
    <row r="171" spans="1:52" ht="13" x14ac:dyDescent="0.15">
      <c r="A171" s="30" t="s">
        <v>306</v>
      </c>
      <c r="B171" s="56">
        <v>42550</v>
      </c>
      <c r="C171" s="30" t="s">
        <v>307</v>
      </c>
      <c r="D171" s="30" t="s">
        <v>169</v>
      </c>
      <c r="E171" s="30">
        <v>2016</v>
      </c>
      <c r="F171" s="30">
        <v>4</v>
      </c>
      <c r="G171" s="30">
        <v>0</v>
      </c>
      <c r="H171" s="30">
        <v>7</v>
      </c>
      <c r="I171" s="30"/>
      <c r="J171" s="50"/>
      <c r="K171" s="29"/>
      <c r="L171" s="14"/>
      <c r="M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row>
    <row r="172" spans="1:52" ht="13" x14ac:dyDescent="0.15">
      <c r="A172" s="30" t="s">
        <v>308</v>
      </c>
      <c r="B172" s="56">
        <v>42532</v>
      </c>
      <c r="C172" s="30" t="s">
        <v>309</v>
      </c>
      <c r="D172" s="30" t="s">
        <v>169</v>
      </c>
      <c r="E172" s="30">
        <v>2016</v>
      </c>
      <c r="F172" s="30">
        <v>2</v>
      </c>
      <c r="G172" s="30">
        <v>1</v>
      </c>
      <c r="H172" s="30">
        <v>4</v>
      </c>
      <c r="I172" s="30"/>
      <c r="J172" s="50"/>
      <c r="K172" s="29"/>
      <c r="L172" s="14"/>
      <c r="M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row>
    <row r="173" spans="1:52" ht="13" x14ac:dyDescent="0.15">
      <c r="A173" s="30" t="s">
        <v>308</v>
      </c>
      <c r="B173" s="56">
        <v>42533</v>
      </c>
      <c r="C173" s="30" t="s">
        <v>310</v>
      </c>
      <c r="D173" s="30" t="s">
        <v>169</v>
      </c>
      <c r="E173" s="30">
        <v>2016</v>
      </c>
      <c r="F173" s="30" t="s">
        <v>311</v>
      </c>
      <c r="G173" s="30">
        <v>1</v>
      </c>
      <c r="H173" s="30">
        <v>5</v>
      </c>
      <c r="I173" s="30"/>
      <c r="J173" s="50"/>
      <c r="K173" s="29"/>
      <c r="L173" s="14"/>
      <c r="M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row>
    <row r="174" spans="1:52" ht="13" x14ac:dyDescent="0.15">
      <c r="A174" s="30" t="s">
        <v>308</v>
      </c>
      <c r="B174" s="56">
        <v>42534</v>
      </c>
      <c r="C174" s="30" t="s">
        <v>312</v>
      </c>
      <c r="D174" s="30" t="s">
        <v>169</v>
      </c>
      <c r="E174" s="30">
        <v>2016</v>
      </c>
      <c r="F174" s="30" t="s">
        <v>313</v>
      </c>
      <c r="G174" s="30">
        <v>1</v>
      </c>
      <c r="H174" s="30">
        <v>6</v>
      </c>
      <c r="I174" s="30"/>
      <c r="J174" s="50"/>
      <c r="K174" s="29"/>
      <c r="L174" s="14"/>
      <c r="M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row>
    <row r="175" spans="1:52" ht="13" x14ac:dyDescent="0.15">
      <c r="A175" s="30" t="s">
        <v>314</v>
      </c>
      <c r="B175" s="56">
        <v>42556</v>
      </c>
      <c r="C175" s="30" t="s">
        <v>315</v>
      </c>
      <c r="D175" s="30" t="s">
        <v>169</v>
      </c>
      <c r="E175" s="30">
        <v>2016</v>
      </c>
      <c r="F175" s="30">
        <v>3</v>
      </c>
      <c r="G175" s="30">
        <v>0</v>
      </c>
      <c r="H175" s="30">
        <v>5</v>
      </c>
      <c r="I175" s="30"/>
      <c r="J175" s="50"/>
      <c r="K175" s="29"/>
      <c r="L175" s="14"/>
      <c r="M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row>
    <row r="176" spans="1:52" ht="13" x14ac:dyDescent="0.15">
      <c r="A176" s="30" t="s">
        <v>316</v>
      </c>
      <c r="B176" s="56">
        <v>42556</v>
      </c>
      <c r="C176" s="30" t="s">
        <v>317</v>
      </c>
      <c r="D176" s="30" t="s">
        <v>169</v>
      </c>
      <c r="E176" s="30">
        <v>2016</v>
      </c>
      <c r="F176" s="30">
        <v>2</v>
      </c>
      <c r="G176" s="30">
        <v>0</v>
      </c>
      <c r="H176" s="30">
        <v>6</v>
      </c>
      <c r="I176" s="30"/>
      <c r="J176" s="50"/>
      <c r="K176" s="29"/>
      <c r="L176" s="14"/>
      <c r="M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row>
    <row r="177" spans="1:52" ht="13" x14ac:dyDescent="0.15">
      <c r="A177" s="30" t="s">
        <v>318</v>
      </c>
      <c r="B177" s="56">
        <v>42573</v>
      </c>
      <c r="C177" s="30" t="s">
        <v>319</v>
      </c>
      <c r="D177" s="30" t="s">
        <v>169</v>
      </c>
      <c r="E177" s="30">
        <v>2016</v>
      </c>
      <c r="F177" s="30">
        <v>2</v>
      </c>
      <c r="G177" s="30">
        <v>1</v>
      </c>
      <c r="H177" s="57">
        <v>44624</v>
      </c>
      <c r="I177" s="30"/>
      <c r="J177" s="50"/>
      <c r="K177" s="29"/>
      <c r="L177" s="14"/>
      <c r="M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row>
    <row r="178" spans="1:52" ht="13" x14ac:dyDescent="0.15">
      <c r="A178" s="30" t="s">
        <v>320</v>
      </c>
      <c r="B178" s="56">
        <v>42575</v>
      </c>
      <c r="C178" s="30" t="s">
        <v>321</v>
      </c>
      <c r="D178" s="30" t="s">
        <v>169</v>
      </c>
      <c r="E178" s="30">
        <v>2016</v>
      </c>
      <c r="F178" s="30">
        <v>2</v>
      </c>
      <c r="G178" s="30">
        <v>1</v>
      </c>
      <c r="H178" s="57">
        <v>44687</v>
      </c>
      <c r="I178" s="30"/>
      <c r="J178" s="50"/>
      <c r="K178" s="29"/>
      <c r="L178" s="14"/>
      <c r="M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row>
    <row r="179" spans="1:52" ht="13" x14ac:dyDescent="0.15">
      <c r="A179" s="30" t="s">
        <v>322</v>
      </c>
      <c r="B179" s="56">
        <v>42575</v>
      </c>
      <c r="C179" s="30" t="s">
        <v>323</v>
      </c>
      <c r="D179" s="30" t="s">
        <v>169</v>
      </c>
      <c r="E179" s="30">
        <v>2016</v>
      </c>
      <c r="F179" s="30">
        <v>3</v>
      </c>
      <c r="G179" s="30">
        <v>0</v>
      </c>
      <c r="H179" s="30">
        <v>5</v>
      </c>
      <c r="I179" s="30"/>
      <c r="J179" s="50"/>
      <c r="K179" s="29"/>
      <c r="L179" s="14"/>
      <c r="M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row>
    <row r="180" spans="1:52" ht="13" x14ac:dyDescent="0.15">
      <c r="A180" s="30" t="s">
        <v>322</v>
      </c>
      <c r="B180" s="56">
        <v>42576</v>
      </c>
      <c r="C180" s="30" t="s">
        <v>324</v>
      </c>
      <c r="D180" s="30" t="s">
        <v>169</v>
      </c>
      <c r="E180" s="30">
        <v>2016</v>
      </c>
      <c r="F180" s="30">
        <v>3</v>
      </c>
      <c r="G180" s="30">
        <v>0</v>
      </c>
      <c r="H180" s="30">
        <v>6</v>
      </c>
      <c r="I180" s="30"/>
      <c r="J180" s="50"/>
      <c r="K180" s="29"/>
      <c r="L180" s="14"/>
      <c r="M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row>
    <row r="181" spans="1:52" ht="13" x14ac:dyDescent="0.15">
      <c r="A181" s="30" t="s">
        <v>325</v>
      </c>
      <c r="B181" s="56">
        <v>42564</v>
      </c>
      <c r="C181" s="30" t="s">
        <v>326</v>
      </c>
      <c r="D181" s="30" t="s">
        <v>169</v>
      </c>
      <c r="E181" s="30">
        <v>2016</v>
      </c>
      <c r="F181" s="30">
        <v>2</v>
      </c>
      <c r="G181" s="30">
        <v>0</v>
      </c>
      <c r="H181" s="30">
        <v>4</v>
      </c>
      <c r="I181" s="30"/>
      <c r="J181" s="50"/>
      <c r="K181" s="29"/>
      <c r="L181" s="14"/>
      <c r="M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row>
    <row r="182" spans="1:52" ht="13" x14ac:dyDescent="0.15">
      <c r="A182" s="30" t="s">
        <v>325</v>
      </c>
      <c r="B182" s="56">
        <v>42565</v>
      </c>
      <c r="C182" s="30" t="s">
        <v>327</v>
      </c>
      <c r="D182" s="30" t="s">
        <v>169</v>
      </c>
      <c r="E182" s="30">
        <v>2016</v>
      </c>
      <c r="F182" s="30">
        <v>2</v>
      </c>
      <c r="G182" s="30">
        <v>0</v>
      </c>
      <c r="H182" s="30">
        <v>5</v>
      </c>
      <c r="I182" s="30"/>
      <c r="J182" s="50"/>
      <c r="K182" s="29"/>
      <c r="L182" s="59"/>
      <c r="M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row>
    <row r="183" spans="1:52" ht="13" x14ac:dyDescent="0.15">
      <c r="A183" s="30" t="s">
        <v>328</v>
      </c>
      <c r="B183" s="56">
        <v>42580</v>
      </c>
      <c r="C183" s="30" t="s">
        <v>329</v>
      </c>
      <c r="D183" s="30" t="s">
        <v>169</v>
      </c>
      <c r="E183" s="30">
        <v>2016</v>
      </c>
      <c r="F183" s="30">
        <v>5</v>
      </c>
      <c r="G183" s="30">
        <v>0</v>
      </c>
      <c r="H183" s="30" t="s">
        <v>330</v>
      </c>
      <c r="I183" s="30"/>
      <c r="J183" s="50"/>
      <c r="K183" s="29"/>
      <c r="L183" s="59"/>
      <c r="M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row>
    <row r="184" spans="1:52" ht="13" x14ac:dyDescent="0.15">
      <c r="A184" s="30" t="s">
        <v>328</v>
      </c>
      <c r="B184" s="56">
        <v>42582</v>
      </c>
      <c r="C184" s="30" t="s">
        <v>331</v>
      </c>
      <c r="D184" s="30" t="s">
        <v>169</v>
      </c>
      <c r="E184" s="30">
        <v>2016</v>
      </c>
      <c r="F184" s="30">
        <v>5</v>
      </c>
      <c r="G184" s="30">
        <v>0</v>
      </c>
      <c r="H184" s="30" t="s">
        <v>332</v>
      </c>
      <c r="I184" s="30"/>
      <c r="J184" s="50"/>
      <c r="K184" s="29"/>
      <c r="L184" s="59"/>
      <c r="M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row>
    <row r="185" spans="1:52" ht="13" x14ac:dyDescent="0.15">
      <c r="A185" s="30" t="s">
        <v>333</v>
      </c>
      <c r="B185" s="56">
        <v>42582</v>
      </c>
      <c r="C185" s="30" t="s">
        <v>334</v>
      </c>
      <c r="D185" s="30" t="s">
        <v>169</v>
      </c>
      <c r="E185" s="30">
        <v>2016</v>
      </c>
      <c r="F185" s="30">
        <v>2</v>
      </c>
      <c r="G185" s="30">
        <v>0</v>
      </c>
      <c r="H185" s="30" t="s">
        <v>335</v>
      </c>
      <c r="I185" s="30"/>
      <c r="J185" s="50"/>
      <c r="K185" s="29"/>
      <c r="L185" s="59"/>
      <c r="M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row>
    <row r="186" spans="1:52" ht="13" x14ac:dyDescent="0.15">
      <c r="A186" s="30" t="s">
        <v>336</v>
      </c>
      <c r="B186" s="56">
        <v>42579</v>
      </c>
      <c r="C186" s="30" t="s">
        <v>337</v>
      </c>
      <c r="D186" s="30" t="s">
        <v>169</v>
      </c>
      <c r="E186" s="30">
        <v>2016</v>
      </c>
      <c r="F186" s="30">
        <v>1</v>
      </c>
      <c r="G186" s="30">
        <v>1</v>
      </c>
      <c r="H186" s="30">
        <v>5</v>
      </c>
      <c r="I186" s="30"/>
      <c r="J186" s="50"/>
      <c r="K186" s="29"/>
      <c r="L186" s="59"/>
      <c r="M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row>
    <row r="187" spans="1:52" ht="14" x14ac:dyDescent="0.15">
      <c r="A187" s="30" t="s">
        <v>338</v>
      </c>
      <c r="B187" s="56">
        <v>42588</v>
      </c>
      <c r="C187" s="30" t="s">
        <v>339</v>
      </c>
      <c r="D187" s="30" t="s">
        <v>169</v>
      </c>
      <c r="E187" s="30">
        <v>2016</v>
      </c>
      <c r="F187" s="30">
        <v>3</v>
      </c>
      <c r="G187" s="30">
        <v>0</v>
      </c>
      <c r="H187" s="30">
        <v>6</v>
      </c>
      <c r="I187" s="30">
        <v>0</v>
      </c>
      <c r="J187" s="31" t="s">
        <v>104</v>
      </c>
      <c r="K187" s="29"/>
      <c r="L187" s="59"/>
      <c r="M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row>
    <row r="188" spans="1:52" ht="14" x14ac:dyDescent="0.15">
      <c r="A188" s="30" t="s">
        <v>338</v>
      </c>
      <c r="B188" s="56">
        <v>42589</v>
      </c>
      <c r="C188" s="30" t="s">
        <v>340</v>
      </c>
      <c r="D188" s="30" t="s">
        <v>169</v>
      </c>
      <c r="E188" s="30">
        <v>2016</v>
      </c>
      <c r="F188" s="30">
        <v>3</v>
      </c>
      <c r="G188" s="30">
        <v>0</v>
      </c>
      <c r="H188" s="30">
        <v>7</v>
      </c>
      <c r="I188" s="30">
        <v>0</v>
      </c>
      <c r="J188" s="31" t="s">
        <v>104</v>
      </c>
      <c r="K188" s="29"/>
      <c r="L188" s="59"/>
      <c r="M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row>
    <row r="189" spans="1:52" ht="13" x14ac:dyDescent="0.15">
      <c r="A189" s="30" t="s">
        <v>341</v>
      </c>
      <c r="B189" s="56">
        <v>42564</v>
      </c>
      <c r="C189" s="30" t="s">
        <v>342</v>
      </c>
      <c r="D189" s="30" t="s">
        <v>169</v>
      </c>
      <c r="E189" s="30">
        <v>2016</v>
      </c>
      <c r="F189" s="30">
        <v>1</v>
      </c>
      <c r="G189" s="30">
        <v>0</v>
      </c>
      <c r="H189" s="30">
        <v>4</v>
      </c>
      <c r="I189" s="30"/>
      <c r="J189" s="50"/>
      <c r="K189" s="29"/>
      <c r="L189" s="59"/>
      <c r="M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row>
    <row r="190" spans="1:52" ht="13" x14ac:dyDescent="0.15">
      <c r="A190" s="30" t="s">
        <v>341</v>
      </c>
      <c r="B190" s="56">
        <v>42565</v>
      </c>
      <c r="C190" s="30" t="s">
        <v>343</v>
      </c>
      <c r="D190" s="30" t="s">
        <v>169</v>
      </c>
      <c r="E190" s="30">
        <v>2016</v>
      </c>
      <c r="F190" s="30">
        <v>1</v>
      </c>
      <c r="G190" s="30">
        <v>0</v>
      </c>
      <c r="H190" s="30">
        <v>5</v>
      </c>
      <c r="I190" s="30"/>
      <c r="J190" s="50"/>
      <c r="K190" s="29"/>
      <c r="L190" s="59"/>
      <c r="M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row>
    <row r="191" spans="1:52" ht="13" x14ac:dyDescent="0.15">
      <c r="A191" s="30" t="s">
        <v>344</v>
      </c>
      <c r="B191" s="56">
        <v>42580</v>
      </c>
      <c r="C191" s="30" t="s">
        <v>345</v>
      </c>
      <c r="D191" s="30" t="s">
        <v>169</v>
      </c>
      <c r="E191" s="30">
        <v>2016</v>
      </c>
      <c r="F191" s="30">
        <v>4</v>
      </c>
      <c r="G191" s="30">
        <v>0</v>
      </c>
      <c r="H191" s="30" t="s">
        <v>346</v>
      </c>
      <c r="I191" s="30"/>
      <c r="J191" s="50"/>
      <c r="K191" s="29"/>
      <c r="L191" s="59"/>
      <c r="M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row>
    <row r="192" spans="1:52" ht="13" x14ac:dyDescent="0.15">
      <c r="A192" s="30" t="s">
        <v>344</v>
      </c>
      <c r="B192" s="56">
        <v>42581</v>
      </c>
      <c r="C192" s="30" t="s">
        <v>347</v>
      </c>
      <c r="D192" s="30" t="s">
        <v>169</v>
      </c>
      <c r="E192" s="30">
        <v>2016</v>
      </c>
      <c r="F192" s="30">
        <v>4</v>
      </c>
      <c r="G192" s="30">
        <v>0</v>
      </c>
      <c r="H192" s="30" t="s">
        <v>348</v>
      </c>
      <c r="I192" s="30"/>
      <c r="J192" s="50"/>
      <c r="K192" s="29"/>
      <c r="L192" s="59"/>
      <c r="M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row>
    <row r="193" spans="1:52" ht="13" x14ac:dyDescent="0.15">
      <c r="A193" s="30" t="s">
        <v>344</v>
      </c>
      <c r="B193" s="56">
        <v>42582</v>
      </c>
      <c r="C193" s="30" t="s">
        <v>349</v>
      </c>
      <c r="D193" s="30" t="s">
        <v>169</v>
      </c>
      <c r="E193" s="30">
        <v>2016</v>
      </c>
      <c r="F193" s="30">
        <v>4</v>
      </c>
      <c r="G193" s="30">
        <v>0</v>
      </c>
      <c r="H193" s="30" t="s">
        <v>350</v>
      </c>
      <c r="I193" s="30"/>
      <c r="J193" s="50"/>
      <c r="K193" s="29"/>
      <c r="L193" s="59"/>
      <c r="M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row>
    <row r="194" spans="1:52" ht="13" x14ac:dyDescent="0.15">
      <c r="A194" s="30" t="s">
        <v>351</v>
      </c>
      <c r="B194" s="56">
        <v>42535</v>
      </c>
      <c r="C194" s="30" t="s">
        <v>352</v>
      </c>
      <c r="D194" s="30" t="s">
        <v>169</v>
      </c>
      <c r="E194" s="30">
        <v>2016</v>
      </c>
      <c r="F194" s="30">
        <v>3</v>
      </c>
      <c r="G194" s="30">
        <v>2</v>
      </c>
      <c r="H194" s="30">
        <v>3</v>
      </c>
      <c r="I194" s="30"/>
      <c r="J194" s="50"/>
      <c r="K194" s="29"/>
      <c r="L194" s="59"/>
      <c r="M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row>
    <row r="195" spans="1:52" ht="13" x14ac:dyDescent="0.15">
      <c r="A195" s="9" t="s">
        <v>353</v>
      </c>
      <c r="B195" s="10">
        <v>42228</v>
      </c>
      <c r="C195" s="12" t="s">
        <v>354</v>
      </c>
      <c r="D195" s="11" t="s">
        <v>169</v>
      </c>
      <c r="E195" s="12">
        <v>2015</v>
      </c>
      <c r="F195" s="12">
        <v>3</v>
      </c>
      <c r="G195" s="12">
        <v>0</v>
      </c>
      <c r="H195" s="12">
        <v>5</v>
      </c>
      <c r="I195" s="12">
        <v>1</v>
      </c>
      <c r="J195" s="21"/>
      <c r="K195" s="12">
        <v>1</v>
      </c>
      <c r="L195" s="59"/>
      <c r="M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row>
    <row r="196" spans="1:52" ht="13" x14ac:dyDescent="0.15">
      <c r="A196" s="12" t="s">
        <v>353</v>
      </c>
      <c r="B196" s="10">
        <v>42229</v>
      </c>
      <c r="C196" s="12" t="s">
        <v>355</v>
      </c>
      <c r="D196" s="12" t="s">
        <v>169</v>
      </c>
      <c r="E196" s="12">
        <v>2015</v>
      </c>
      <c r="F196" s="12">
        <v>3</v>
      </c>
      <c r="G196" s="12">
        <v>0</v>
      </c>
      <c r="H196" s="12">
        <v>6</v>
      </c>
      <c r="I196" s="12">
        <v>1</v>
      </c>
      <c r="J196" s="21"/>
      <c r="K196" s="12">
        <v>1</v>
      </c>
      <c r="L196" s="59"/>
      <c r="M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row>
    <row r="197" spans="1:52" ht="13" x14ac:dyDescent="0.15">
      <c r="A197" s="12" t="s">
        <v>356</v>
      </c>
      <c r="B197" s="10">
        <v>42238</v>
      </c>
      <c r="C197" s="12" t="s">
        <v>357</v>
      </c>
      <c r="D197" s="12" t="s">
        <v>169</v>
      </c>
      <c r="E197" s="12">
        <v>2015</v>
      </c>
      <c r="F197" s="12">
        <v>1</v>
      </c>
      <c r="G197" s="12">
        <v>0</v>
      </c>
      <c r="H197" s="12">
        <v>5</v>
      </c>
      <c r="I197" s="12">
        <v>1</v>
      </c>
      <c r="J197" s="21"/>
      <c r="K197" s="12">
        <v>1</v>
      </c>
      <c r="L197" s="59"/>
      <c r="M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row>
    <row r="198" spans="1:52" ht="13" x14ac:dyDescent="0.15">
      <c r="A198" s="12" t="s">
        <v>356</v>
      </c>
      <c r="B198" s="10">
        <v>42239</v>
      </c>
      <c r="C198" s="12" t="s">
        <v>358</v>
      </c>
      <c r="D198" s="12" t="s">
        <v>169</v>
      </c>
      <c r="E198" s="12">
        <v>2015</v>
      </c>
      <c r="F198" s="12">
        <v>1</v>
      </c>
      <c r="G198" s="12">
        <v>0</v>
      </c>
      <c r="H198" s="12">
        <v>6</v>
      </c>
      <c r="I198" s="12">
        <v>1</v>
      </c>
      <c r="J198" s="20"/>
      <c r="K198" s="12">
        <v>1</v>
      </c>
      <c r="L198" s="59"/>
      <c r="M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row>
    <row r="199" spans="1:52" ht="13" x14ac:dyDescent="0.15">
      <c r="A199" s="12" t="s">
        <v>359</v>
      </c>
      <c r="B199" s="10">
        <v>42211</v>
      </c>
      <c r="C199" s="12" t="s">
        <v>360</v>
      </c>
      <c r="D199" s="12" t="s">
        <v>169</v>
      </c>
      <c r="E199" s="12">
        <v>2015</v>
      </c>
      <c r="F199" s="12">
        <v>2</v>
      </c>
      <c r="G199" s="12">
        <v>1</v>
      </c>
      <c r="H199" s="12">
        <v>4</v>
      </c>
      <c r="I199" s="12">
        <v>1</v>
      </c>
      <c r="J199" s="20">
        <v>0</v>
      </c>
      <c r="K199" s="12">
        <v>1</v>
      </c>
      <c r="L199" s="59"/>
      <c r="M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row>
    <row r="200" spans="1:52" ht="13" x14ac:dyDescent="0.15">
      <c r="A200" s="12" t="s">
        <v>359</v>
      </c>
      <c r="B200" s="10">
        <v>42213</v>
      </c>
      <c r="C200" s="12" t="s">
        <v>361</v>
      </c>
      <c r="D200" s="12" t="s">
        <v>169</v>
      </c>
      <c r="E200" s="12">
        <v>2015</v>
      </c>
      <c r="F200" s="12">
        <v>2</v>
      </c>
      <c r="G200" s="12">
        <v>1</v>
      </c>
      <c r="H200" s="12">
        <v>6</v>
      </c>
      <c r="I200" s="12">
        <v>1</v>
      </c>
      <c r="J200" s="20">
        <v>1</v>
      </c>
      <c r="K200" s="12">
        <v>1</v>
      </c>
      <c r="L200" s="59"/>
      <c r="M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row>
    <row r="201" spans="1:52" ht="14" x14ac:dyDescent="0.15">
      <c r="A201" s="12" t="s">
        <v>362</v>
      </c>
      <c r="B201" s="10">
        <v>42227</v>
      </c>
      <c r="C201" s="12" t="s">
        <v>363</v>
      </c>
      <c r="D201" s="12" t="s">
        <v>169</v>
      </c>
      <c r="E201" s="12">
        <v>2015</v>
      </c>
      <c r="F201" s="12">
        <v>2</v>
      </c>
      <c r="G201" s="12">
        <v>0</v>
      </c>
      <c r="H201" s="12">
        <v>5</v>
      </c>
      <c r="I201" s="12">
        <v>0</v>
      </c>
      <c r="J201" s="20" t="s">
        <v>104</v>
      </c>
      <c r="K201" s="12">
        <v>1</v>
      </c>
      <c r="L201" s="59"/>
      <c r="M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row>
    <row r="202" spans="1:52" ht="14" x14ac:dyDescent="0.15">
      <c r="A202" s="12" t="s">
        <v>362</v>
      </c>
      <c r="B202" s="60">
        <v>42228</v>
      </c>
      <c r="C202" s="12" t="s">
        <v>364</v>
      </c>
      <c r="D202" s="12" t="s">
        <v>169</v>
      </c>
      <c r="E202" s="12">
        <v>2015</v>
      </c>
      <c r="F202" s="12">
        <v>2</v>
      </c>
      <c r="G202" s="12">
        <v>0</v>
      </c>
      <c r="H202" s="12">
        <v>6</v>
      </c>
      <c r="I202" s="12">
        <v>0</v>
      </c>
      <c r="J202" s="20" t="s">
        <v>104</v>
      </c>
      <c r="K202" s="12">
        <v>1</v>
      </c>
      <c r="L202" s="59"/>
      <c r="M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row>
    <row r="203" spans="1:52" ht="13" x14ac:dyDescent="0.15">
      <c r="A203" s="12" t="s">
        <v>365</v>
      </c>
      <c r="B203" s="10">
        <v>42226</v>
      </c>
      <c r="C203" s="12" t="s">
        <v>532</v>
      </c>
      <c r="D203" s="12" t="s">
        <v>169</v>
      </c>
      <c r="E203" s="12">
        <v>2015</v>
      </c>
      <c r="F203" s="12">
        <v>3</v>
      </c>
      <c r="G203" s="12">
        <v>0</v>
      </c>
      <c r="H203" s="12">
        <v>6</v>
      </c>
      <c r="I203" s="12">
        <v>1</v>
      </c>
      <c r="J203" s="20">
        <v>1</v>
      </c>
      <c r="K203" s="12">
        <v>1</v>
      </c>
      <c r="L203" s="59"/>
      <c r="M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row>
    <row r="204" spans="1:52" ht="13" x14ac:dyDescent="0.15">
      <c r="A204" s="30" t="s">
        <v>366</v>
      </c>
      <c r="B204" s="28">
        <v>42184</v>
      </c>
      <c r="C204" s="30" t="s">
        <v>367</v>
      </c>
      <c r="D204" s="30" t="s">
        <v>169</v>
      </c>
      <c r="E204" s="30">
        <v>2015</v>
      </c>
      <c r="F204" s="30">
        <v>0</v>
      </c>
      <c r="G204" s="30">
        <v>3</v>
      </c>
      <c r="H204" s="30">
        <v>5</v>
      </c>
      <c r="I204" s="30"/>
      <c r="J204" s="50"/>
      <c r="K204" s="29"/>
      <c r="L204" s="59"/>
      <c r="M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row>
    <row r="205" spans="1:52" ht="13" x14ac:dyDescent="0.15">
      <c r="A205" s="12" t="s">
        <v>368</v>
      </c>
      <c r="B205" s="10">
        <v>42203</v>
      </c>
      <c r="C205" s="12" t="s">
        <v>369</v>
      </c>
      <c r="D205" s="12" t="s">
        <v>169</v>
      </c>
      <c r="E205" s="12">
        <v>2015</v>
      </c>
      <c r="F205" s="12">
        <v>0</v>
      </c>
      <c r="G205" s="12">
        <v>1</v>
      </c>
      <c r="H205" s="12">
        <v>3.5</v>
      </c>
      <c r="I205" s="12">
        <v>1</v>
      </c>
      <c r="J205" s="20">
        <v>1</v>
      </c>
      <c r="K205" s="12">
        <v>1</v>
      </c>
      <c r="L205" s="59"/>
      <c r="M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row>
    <row r="206" spans="1:52" ht="13" x14ac:dyDescent="0.15">
      <c r="A206" s="12" t="s">
        <v>370</v>
      </c>
      <c r="B206" s="10">
        <v>42192</v>
      </c>
      <c r="C206" s="12" t="s">
        <v>371</v>
      </c>
      <c r="D206" s="12" t="s">
        <v>169</v>
      </c>
      <c r="E206" s="12">
        <v>2015</v>
      </c>
      <c r="F206" s="12">
        <v>0</v>
      </c>
      <c r="G206" s="12">
        <v>3</v>
      </c>
      <c r="H206" s="12">
        <v>6</v>
      </c>
      <c r="I206" s="12">
        <v>1</v>
      </c>
      <c r="J206" s="20">
        <v>0</v>
      </c>
      <c r="K206" s="12">
        <v>1</v>
      </c>
      <c r="L206" s="59"/>
      <c r="M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row>
    <row r="207" spans="1:52" ht="14" x14ac:dyDescent="0.15">
      <c r="A207" s="12" t="s">
        <v>372</v>
      </c>
      <c r="B207" s="10">
        <v>42209</v>
      </c>
      <c r="C207" s="12" t="s">
        <v>373</v>
      </c>
      <c r="D207" s="12" t="s">
        <v>169</v>
      </c>
      <c r="E207" s="12">
        <v>2015</v>
      </c>
      <c r="F207" s="12">
        <v>3</v>
      </c>
      <c r="G207" s="12">
        <v>0</v>
      </c>
      <c r="H207" s="12">
        <v>5</v>
      </c>
      <c r="I207" s="12">
        <v>1</v>
      </c>
      <c r="J207" s="20" t="s">
        <v>374</v>
      </c>
      <c r="K207" s="12">
        <v>1</v>
      </c>
      <c r="L207" s="59"/>
      <c r="M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row>
    <row r="208" spans="1:52" ht="13" x14ac:dyDescent="0.15">
      <c r="A208" s="12" t="s">
        <v>375</v>
      </c>
      <c r="B208" s="10">
        <v>42218</v>
      </c>
      <c r="C208" s="12" t="s">
        <v>375</v>
      </c>
      <c r="D208" s="12" t="s">
        <v>169</v>
      </c>
      <c r="E208" s="12">
        <v>2015</v>
      </c>
      <c r="F208" s="12">
        <v>3</v>
      </c>
      <c r="G208" s="12">
        <v>0</v>
      </c>
      <c r="H208" s="12">
        <v>5.5</v>
      </c>
      <c r="I208" s="12">
        <v>1</v>
      </c>
      <c r="J208" s="20">
        <v>1</v>
      </c>
      <c r="K208" s="12">
        <v>1</v>
      </c>
      <c r="L208" s="59"/>
      <c r="M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row>
    <row r="209" spans="1:52" ht="13" x14ac:dyDescent="0.15">
      <c r="A209" s="12" t="s">
        <v>375</v>
      </c>
      <c r="B209" s="10">
        <v>42219</v>
      </c>
      <c r="C209" s="12" t="s">
        <v>376</v>
      </c>
      <c r="D209" s="12" t="s">
        <v>169</v>
      </c>
      <c r="E209" s="12">
        <v>2015</v>
      </c>
      <c r="F209" s="12">
        <v>3</v>
      </c>
      <c r="G209" s="12">
        <v>0</v>
      </c>
      <c r="H209" s="12">
        <v>6.5</v>
      </c>
      <c r="I209" s="12">
        <v>1</v>
      </c>
      <c r="J209" s="20">
        <v>0</v>
      </c>
      <c r="K209" s="12">
        <v>1</v>
      </c>
      <c r="L209" s="59"/>
      <c r="M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row>
    <row r="210" spans="1:52" ht="13" x14ac:dyDescent="0.15">
      <c r="A210" s="12" t="s">
        <v>377</v>
      </c>
      <c r="B210" s="10">
        <v>42214</v>
      </c>
      <c r="C210" s="12" t="s">
        <v>377</v>
      </c>
      <c r="D210" s="12" t="s">
        <v>169</v>
      </c>
      <c r="E210" s="12">
        <v>2015</v>
      </c>
      <c r="F210" s="12">
        <v>1</v>
      </c>
      <c r="G210" s="12">
        <v>0</v>
      </c>
      <c r="H210" s="12">
        <v>5</v>
      </c>
      <c r="I210" s="12">
        <v>1</v>
      </c>
      <c r="J210" s="20">
        <v>0</v>
      </c>
      <c r="K210" s="12">
        <v>1</v>
      </c>
      <c r="L210" s="59"/>
      <c r="M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row>
    <row r="211" spans="1:52" ht="13" x14ac:dyDescent="0.15">
      <c r="A211" s="12" t="s">
        <v>377</v>
      </c>
      <c r="B211" s="10">
        <v>42215</v>
      </c>
      <c r="C211" s="12" t="s">
        <v>378</v>
      </c>
      <c r="D211" s="12" t="s">
        <v>169</v>
      </c>
      <c r="E211" s="12">
        <v>2015</v>
      </c>
      <c r="F211" s="12">
        <v>1</v>
      </c>
      <c r="G211" s="12">
        <v>0</v>
      </c>
      <c r="H211" s="12">
        <v>6</v>
      </c>
      <c r="I211" s="12">
        <v>1</v>
      </c>
      <c r="J211" s="20">
        <v>0</v>
      </c>
      <c r="K211" s="12">
        <v>1</v>
      </c>
      <c r="L211" s="59"/>
      <c r="M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row>
    <row r="212" spans="1:52" ht="13" x14ac:dyDescent="0.15">
      <c r="A212" s="12" t="s">
        <v>379</v>
      </c>
      <c r="B212" s="10">
        <v>42214</v>
      </c>
      <c r="C212" s="12" t="s">
        <v>379</v>
      </c>
      <c r="D212" s="12" t="s">
        <v>169</v>
      </c>
      <c r="E212" s="12">
        <v>2015</v>
      </c>
      <c r="F212" s="12">
        <v>5</v>
      </c>
      <c r="G212" s="12">
        <v>0</v>
      </c>
      <c r="H212" s="12">
        <v>4</v>
      </c>
      <c r="I212" s="12">
        <v>1</v>
      </c>
      <c r="J212" s="20">
        <v>0</v>
      </c>
      <c r="K212" s="12">
        <v>1</v>
      </c>
      <c r="L212" s="59"/>
      <c r="M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row>
    <row r="213" spans="1:52" ht="13" x14ac:dyDescent="0.15">
      <c r="A213" s="12" t="s">
        <v>379</v>
      </c>
      <c r="B213" s="10">
        <v>42215</v>
      </c>
      <c r="C213" s="12" t="s">
        <v>380</v>
      </c>
      <c r="D213" s="12" t="s">
        <v>169</v>
      </c>
      <c r="E213" s="12">
        <v>2015</v>
      </c>
      <c r="F213" s="12">
        <v>5</v>
      </c>
      <c r="G213" s="12">
        <v>0</v>
      </c>
      <c r="H213" s="12">
        <v>5</v>
      </c>
      <c r="I213" s="12">
        <v>1</v>
      </c>
      <c r="J213" s="20">
        <v>0.5</v>
      </c>
      <c r="K213" s="12">
        <v>1</v>
      </c>
      <c r="L213" s="59"/>
      <c r="M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row>
    <row r="214" spans="1:52" ht="14" x14ac:dyDescent="0.15">
      <c r="A214" s="12" t="s">
        <v>381</v>
      </c>
      <c r="B214" s="10">
        <v>42224</v>
      </c>
      <c r="C214" s="12" t="s">
        <v>381</v>
      </c>
      <c r="D214" s="12" t="s">
        <v>169</v>
      </c>
      <c r="E214" s="12">
        <v>2015</v>
      </c>
      <c r="F214" s="12">
        <v>4</v>
      </c>
      <c r="G214" s="12">
        <v>0</v>
      </c>
      <c r="H214" s="12">
        <v>5</v>
      </c>
      <c r="I214" s="12">
        <v>0</v>
      </c>
      <c r="J214" s="20" t="s">
        <v>104</v>
      </c>
      <c r="K214" s="12">
        <v>1</v>
      </c>
      <c r="L214" s="59"/>
      <c r="M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row>
    <row r="215" spans="1:52" ht="13" x14ac:dyDescent="0.15">
      <c r="A215" s="12" t="s">
        <v>382</v>
      </c>
      <c r="B215" s="10">
        <v>42221</v>
      </c>
      <c r="C215" s="12" t="s">
        <v>382</v>
      </c>
      <c r="D215" s="12" t="s">
        <v>169</v>
      </c>
      <c r="E215" s="12">
        <v>2015</v>
      </c>
      <c r="F215" s="12">
        <v>3</v>
      </c>
      <c r="G215" s="12">
        <v>0</v>
      </c>
      <c r="H215" s="12">
        <v>5.5</v>
      </c>
      <c r="I215" s="12">
        <v>1</v>
      </c>
      <c r="J215" s="20">
        <v>0</v>
      </c>
      <c r="K215" s="12">
        <v>1</v>
      </c>
      <c r="L215" s="59"/>
      <c r="M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row>
    <row r="216" spans="1:52" ht="13" x14ac:dyDescent="0.15">
      <c r="A216" s="12" t="s">
        <v>382</v>
      </c>
      <c r="B216" s="10">
        <v>42222</v>
      </c>
      <c r="C216" s="12" t="s">
        <v>383</v>
      </c>
      <c r="D216" s="12" t="s">
        <v>169</v>
      </c>
      <c r="E216" s="12">
        <v>2015</v>
      </c>
      <c r="F216" s="12">
        <v>3</v>
      </c>
      <c r="G216" s="12">
        <v>0</v>
      </c>
      <c r="H216" s="12">
        <v>6.5</v>
      </c>
      <c r="I216" s="12">
        <v>1</v>
      </c>
      <c r="J216" s="20">
        <v>0</v>
      </c>
      <c r="K216" s="12">
        <v>1</v>
      </c>
      <c r="L216" s="59"/>
      <c r="M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row>
    <row r="217" spans="1:52" ht="14" x14ac:dyDescent="0.15">
      <c r="A217" s="12" t="s">
        <v>384</v>
      </c>
      <c r="B217" s="10">
        <v>42221</v>
      </c>
      <c r="C217" s="12" t="s">
        <v>384</v>
      </c>
      <c r="D217" s="12" t="s">
        <v>169</v>
      </c>
      <c r="E217" s="12">
        <v>2015</v>
      </c>
      <c r="F217" s="12">
        <v>3</v>
      </c>
      <c r="G217" s="12">
        <v>0</v>
      </c>
      <c r="H217" s="12">
        <v>4</v>
      </c>
      <c r="I217" s="12">
        <v>0</v>
      </c>
      <c r="J217" s="20" t="s">
        <v>104</v>
      </c>
      <c r="K217" s="12">
        <v>1</v>
      </c>
      <c r="L217" s="59"/>
      <c r="M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row>
    <row r="218" spans="1:52" ht="13" x14ac:dyDescent="0.15">
      <c r="A218" s="12" t="s">
        <v>384</v>
      </c>
      <c r="B218" s="10">
        <v>42223</v>
      </c>
      <c r="C218" s="12" t="s">
        <v>385</v>
      </c>
      <c r="D218" s="12" t="s">
        <v>169</v>
      </c>
      <c r="E218" s="12">
        <v>2015</v>
      </c>
      <c r="F218" s="12">
        <v>3</v>
      </c>
      <c r="G218" s="12">
        <v>0</v>
      </c>
      <c r="H218" s="12">
        <v>6</v>
      </c>
      <c r="I218" s="12" t="s">
        <v>386</v>
      </c>
      <c r="J218" s="20">
        <v>1</v>
      </c>
      <c r="K218" s="12">
        <v>1</v>
      </c>
      <c r="L218" s="59"/>
      <c r="M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row>
    <row r="219" spans="1:52" ht="13" x14ac:dyDescent="0.15">
      <c r="A219" s="12" t="s">
        <v>387</v>
      </c>
      <c r="B219" s="10">
        <v>42200</v>
      </c>
      <c r="C219" s="12" t="s">
        <v>387</v>
      </c>
      <c r="D219" s="12" t="s">
        <v>169</v>
      </c>
      <c r="E219" s="12">
        <v>2015</v>
      </c>
      <c r="F219" s="12">
        <v>4</v>
      </c>
      <c r="G219" s="12">
        <v>0</v>
      </c>
      <c r="H219" s="12">
        <v>6</v>
      </c>
      <c r="I219" s="12">
        <v>1</v>
      </c>
      <c r="J219" s="20">
        <v>0</v>
      </c>
      <c r="K219" s="12">
        <v>1</v>
      </c>
      <c r="L219" s="59"/>
      <c r="M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row>
    <row r="220" spans="1:52" ht="13" x14ac:dyDescent="0.15">
      <c r="A220" s="12" t="s">
        <v>387</v>
      </c>
      <c r="B220" s="10">
        <v>42202</v>
      </c>
      <c r="C220" s="12" t="s">
        <v>388</v>
      </c>
      <c r="D220" s="12" t="s">
        <v>169</v>
      </c>
      <c r="E220" s="12">
        <v>2015</v>
      </c>
      <c r="F220" s="12">
        <v>4</v>
      </c>
      <c r="G220" s="12">
        <v>0</v>
      </c>
      <c r="H220" s="12">
        <v>8</v>
      </c>
      <c r="I220" s="12">
        <v>1</v>
      </c>
      <c r="J220" s="20">
        <v>1</v>
      </c>
      <c r="K220" s="12">
        <v>1</v>
      </c>
      <c r="L220" s="59"/>
      <c r="M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row>
    <row r="221" spans="1:52" ht="14" x14ac:dyDescent="0.15">
      <c r="A221" s="12" t="s">
        <v>389</v>
      </c>
      <c r="B221" s="10">
        <v>42231</v>
      </c>
      <c r="C221" s="12" t="s">
        <v>389</v>
      </c>
      <c r="D221" s="12" t="s">
        <v>169</v>
      </c>
      <c r="E221" s="12">
        <v>2015</v>
      </c>
      <c r="F221" s="12">
        <v>4</v>
      </c>
      <c r="G221" s="12">
        <v>0</v>
      </c>
      <c r="H221" s="12">
        <v>5</v>
      </c>
      <c r="I221" s="12">
        <v>0</v>
      </c>
      <c r="J221" s="20" t="s">
        <v>104</v>
      </c>
      <c r="K221" s="12">
        <v>1</v>
      </c>
      <c r="L221" s="59"/>
      <c r="M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row>
    <row r="222" spans="1:52" ht="13" x14ac:dyDescent="0.15">
      <c r="A222" s="12" t="s">
        <v>390</v>
      </c>
      <c r="B222" s="10">
        <v>42235</v>
      </c>
      <c r="C222" s="12" t="s">
        <v>390</v>
      </c>
      <c r="D222" s="12" t="s">
        <v>169</v>
      </c>
      <c r="E222" s="12">
        <v>2015</v>
      </c>
      <c r="F222" s="12">
        <v>4</v>
      </c>
      <c r="G222" s="12">
        <v>0</v>
      </c>
      <c r="H222" s="12">
        <v>5</v>
      </c>
      <c r="I222" s="12">
        <v>1</v>
      </c>
      <c r="J222" s="20">
        <v>0</v>
      </c>
      <c r="K222" s="12">
        <v>1</v>
      </c>
      <c r="L222" s="59"/>
      <c r="M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row>
    <row r="223" spans="1:52" ht="13" x14ac:dyDescent="0.15">
      <c r="A223" s="12" t="s">
        <v>390</v>
      </c>
      <c r="B223" s="10">
        <v>42236</v>
      </c>
      <c r="C223" s="12" t="s">
        <v>391</v>
      </c>
      <c r="D223" s="12" t="s">
        <v>169</v>
      </c>
      <c r="E223" s="12">
        <v>2015</v>
      </c>
      <c r="F223" s="12">
        <v>4</v>
      </c>
      <c r="G223" s="12">
        <v>0</v>
      </c>
      <c r="H223" s="12">
        <v>6</v>
      </c>
      <c r="I223" s="12">
        <v>1</v>
      </c>
      <c r="J223" s="20">
        <v>1</v>
      </c>
      <c r="K223" s="12">
        <v>1</v>
      </c>
      <c r="L223" s="59"/>
      <c r="M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row>
    <row r="224" spans="1:52" ht="13" x14ac:dyDescent="0.15">
      <c r="A224" s="12" t="s">
        <v>392</v>
      </c>
      <c r="B224" s="10">
        <v>42224</v>
      </c>
      <c r="C224" s="12" t="s">
        <v>392</v>
      </c>
      <c r="D224" s="12" t="s">
        <v>169</v>
      </c>
      <c r="E224" s="12">
        <v>2015</v>
      </c>
      <c r="F224" s="12">
        <v>1</v>
      </c>
      <c r="G224" s="12">
        <v>0</v>
      </c>
      <c r="H224" s="12">
        <v>4</v>
      </c>
      <c r="I224" s="12">
        <v>1</v>
      </c>
      <c r="J224" s="20">
        <v>0</v>
      </c>
      <c r="K224" s="12">
        <v>1</v>
      </c>
      <c r="L224" s="59"/>
      <c r="M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row>
    <row r="225" spans="1:52" ht="13" x14ac:dyDescent="0.15">
      <c r="A225" s="12" t="s">
        <v>392</v>
      </c>
      <c r="B225" s="10">
        <v>42226</v>
      </c>
      <c r="C225" s="12" t="s">
        <v>393</v>
      </c>
      <c r="D225" s="12" t="s">
        <v>394</v>
      </c>
      <c r="E225" s="12">
        <v>2015</v>
      </c>
      <c r="F225" s="12">
        <v>1</v>
      </c>
      <c r="G225" s="12">
        <v>0</v>
      </c>
      <c r="H225" s="12">
        <v>6</v>
      </c>
      <c r="I225" s="12">
        <v>1</v>
      </c>
      <c r="J225" s="20">
        <v>0</v>
      </c>
      <c r="K225" s="12">
        <v>1</v>
      </c>
      <c r="L225" s="59"/>
      <c r="M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row>
    <row r="226" spans="1:52" ht="13" x14ac:dyDescent="0.15">
      <c r="A226" s="12" t="s">
        <v>395</v>
      </c>
      <c r="B226" s="10">
        <v>42235</v>
      </c>
      <c r="C226" s="12" t="s">
        <v>395</v>
      </c>
      <c r="D226" s="12" t="s">
        <v>169</v>
      </c>
      <c r="E226" s="12">
        <v>2015</v>
      </c>
      <c r="F226" s="12">
        <v>4</v>
      </c>
      <c r="G226" s="12">
        <v>0</v>
      </c>
      <c r="H226" s="12">
        <v>3.5</v>
      </c>
      <c r="I226" s="12">
        <v>1</v>
      </c>
      <c r="J226" s="20">
        <v>1</v>
      </c>
      <c r="K226" s="12">
        <v>1</v>
      </c>
      <c r="L226" s="59"/>
      <c r="M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row>
    <row r="227" spans="1:52" ht="13" x14ac:dyDescent="0.15">
      <c r="A227" s="12" t="s">
        <v>395</v>
      </c>
      <c r="B227" s="10">
        <v>42236</v>
      </c>
      <c r="C227" s="12" t="s">
        <v>396</v>
      </c>
      <c r="D227" s="12" t="s">
        <v>169</v>
      </c>
      <c r="E227" s="12">
        <v>2015</v>
      </c>
      <c r="F227" s="12">
        <v>4</v>
      </c>
      <c r="G227" s="12">
        <v>0</v>
      </c>
      <c r="H227" s="12">
        <v>4.5</v>
      </c>
      <c r="I227" s="12">
        <v>1</v>
      </c>
      <c r="J227" s="20">
        <v>0.5</v>
      </c>
      <c r="K227" s="12">
        <v>1</v>
      </c>
      <c r="L227" s="59"/>
      <c r="M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row>
    <row r="228" spans="1:52" ht="13" x14ac:dyDescent="0.15">
      <c r="A228" s="30" t="s">
        <v>397</v>
      </c>
      <c r="B228" s="28">
        <v>42202</v>
      </c>
      <c r="C228" s="30" t="s">
        <v>397</v>
      </c>
      <c r="D228" s="30" t="s">
        <v>169</v>
      </c>
      <c r="E228" s="30">
        <v>2015</v>
      </c>
      <c r="F228" s="30">
        <v>0</v>
      </c>
      <c r="G228" s="30">
        <v>3</v>
      </c>
      <c r="H228" s="30">
        <v>9</v>
      </c>
      <c r="I228" s="30"/>
      <c r="J228" s="50"/>
      <c r="K228" s="29"/>
      <c r="L228" s="59"/>
      <c r="M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row>
    <row r="229" spans="1:52" ht="13" x14ac:dyDescent="0.15">
      <c r="A229" s="12" t="s">
        <v>398</v>
      </c>
      <c r="B229" s="10">
        <v>42182</v>
      </c>
      <c r="C229" s="12" t="s">
        <v>533</v>
      </c>
      <c r="D229" s="12" t="s">
        <v>169</v>
      </c>
      <c r="E229" s="12">
        <v>2015</v>
      </c>
      <c r="F229" s="12">
        <v>4</v>
      </c>
      <c r="G229" s="12">
        <v>0</v>
      </c>
      <c r="H229" s="12">
        <v>8</v>
      </c>
      <c r="I229" s="12">
        <v>1</v>
      </c>
      <c r="J229" s="20">
        <v>0</v>
      </c>
      <c r="K229" s="12">
        <v>1</v>
      </c>
      <c r="L229" s="59"/>
      <c r="M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row>
    <row r="230" spans="1:52" ht="13" x14ac:dyDescent="0.15">
      <c r="A230" s="12" t="s">
        <v>399</v>
      </c>
      <c r="B230" s="10">
        <v>42188</v>
      </c>
      <c r="C230" s="12" t="s">
        <v>534</v>
      </c>
      <c r="D230" s="12" t="s">
        <v>169</v>
      </c>
      <c r="E230" s="12">
        <v>2015</v>
      </c>
      <c r="F230" s="12">
        <v>3</v>
      </c>
      <c r="G230" s="12">
        <v>0</v>
      </c>
      <c r="H230" s="12">
        <v>6</v>
      </c>
      <c r="I230" s="12">
        <v>1</v>
      </c>
      <c r="J230" s="20">
        <v>1</v>
      </c>
      <c r="K230" s="12">
        <v>1</v>
      </c>
      <c r="L230" s="59"/>
      <c r="M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row>
    <row r="231" spans="1:52" ht="14" x14ac:dyDescent="0.15">
      <c r="A231" s="12" t="s">
        <v>399</v>
      </c>
      <c r="B231" s="10">
        <v>42189</v>
      </c>
      <c r="C231" s="12" t="s">
        <v>400</v>
      </c>
      <c r="D231" s="12" t="s">
        <v>169</v>
      </c>
      <c r="E231" s="12">
        <v>2015</v>
      </c>
      <c r="F231" s="12">
        <v>3</v>
      </c>
      <c r="G231" s="12">
        <v>0</v>
      </c>
      <c r="H231" s="12">
        <v>7</v>
      </c>
      <c r="I231" s="12">
        <v>0</v>
      </c>
      <c r="J231" s="20" t="s">
        <v>104</v>
      </c>
      <c r="K231" s="12">
        <v>1</v>
      </c>
      <c r="L231" s="59"/>
      <c r="M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row>
    <row r="232" spans="1:52" ht="13" x14ac:dyDescent="0.15">
      <c r="A232" s="12" t="s">
        <v>401</v>
      </c>
      <c r="B232" s="10">
        <v>42227</v>
      </c>
      <c r="C232" s="12" t="s">
        <v>401</v>
      </c>
      <c r="D232" s="12" t="s">
        <v>169</v>
      </c>
      <c r="E232" s="12">
        <v>2015</v>
      </c>
      <c r="F232" s="12">
        <v>2</v>
      </c>
      <c r="G232" s="12">
        <v>1</v>
      </c>
      <c r="H232" s="12">
        <v>5</v>
      </c>
      <c r="I232" s="12" t="s">
        <v>402</v>
      </c>
      <c r="J232" s="20">
        <v>1</v>
      </c>
      <c r="K232" s="12">
        <v>1</v>
      </c>
      <c r="L232" s="59"/>
      <c r="M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row>
    <row r="233" spans="1:52" ht="13" x14ac:dyDescent="0.15">
      <c r="A233" s="12" t="s">
        <v>401</v>
      </c>
      <c r="B233" s="10">
        <v>42228</v>
      </c>
      <c r="C233" s="12" t="s">
        <v>403</v>
      </c>
      <c r="D233" s="12" t="s">
        <v>169</v>
      </c>
      <c r="E233" s="12">
        <v>2015</v>
      </c>
      <c r="F233" s="12">
        <v>2</v>
      </c>
      <c r="G233" s="12">
        <v>1</v>
      </c>
      <c r="H233" s="12">
        <v>6</v>
      </c>
      <c r="I233" s="12">
        <v>1</v>
      </c>
      <c r="J233" s="20">
        <v>0</v>
      </c>
      <c r="K233" s="12">
        <v>1</v>
      </c>
      <c r="L233" s="59"/>
      <c r="M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row>
    <row r="234" spans="1:52" ht="14" x14ac:dyDescent="0.15">
      <c r="A234" s="12" t="s">
        <v>404</v>
      </c>
      <c r="B234" s="10">
        <v>42235</v>
      </c>
      <c r="C234" s="12" t="s">
        <v>404</v>
      </c>
      <c r="D234" s="12" t="s">
        <v>169</v>
      </c>
      <c r="E234" s="12">
        <v>2015</v>
      </c>
      <c r="F234" s="12">
        <v>3</v>
      </c>
      <c r="G234" s="12">
        <v>0</v>
      </c>
      <c r="H234" s="12">
        <v>5.5</v>
      </c>
      <c r="I234" s="12" t="s">
        <v>104</v>
      </c>
      <c r="J234" s="20" t="s">
        <v>104</v>
      </c>
      <c r="K234" s="12">
        <v>1</v>
      </c>
      <c r="L234" s="59"/>
      <c r="M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row>
    <row r="235" spans="1:52" ht="13" x14ac:dyDescent="0.15">
      <c r="A235" s="12" t="s">
        <v>405</v>
      </c>
      <c r="B235" s="10">
        <v>42184</v>
      </c>
      <c r="C235" s="12" t="s">
        <v>405</v>
      </c>
      <c r="D235" s="12" t="s">
        <v>169</v>
      </c>
      <c r="E235" s="12">
        <v>2015</v>
      </c>
      <c r="F235" s="12">
        <v>1</v>
      </c>
      <c r="G235" s="12">
        <v>4</v>
      </c>
      <c r="H235" s="12">
        <v>5</v>
      </c>
      <c r="I235" s="12">
        <v>1</v>
      </c>
      <c r="J235" s="20">
        <v>0</v>
      </c>
      <c r="K235" s="12">
        <v>1</v>
      </c>
      <c r="L235" s="59"/>
      <c r="M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row>
    <row r="236" spans="1:52" ht="13" x14ac:dyDescent="0.15">
      <c r="A236" s="12" t="s">
        <v>406</v>
      </c>
      <c r="B236" s="10">
        <v>42190</v>
      </c>
      <c r="C236" s="12" t="s">
        <v>406</v>
      </c>
      <c r="D236" s="12" t="s">
        <v>169</v>
      </c>
      <c r="E236" s="12">
        <v>2015</v>
      </c>
      <c r="F236" s="12">
        <v>1</v>
      </c>
      <c r="G236" s="12">
        <v>3</v>
      </c>
      <c r="H236" s="12">
        <v>6</v>
      </c>
      <c r="I236" s="12">
        <v>1</v>
      </c>
      <c r="J236" s="20">
        <v>0</v>
      </c>
      <c r="K236" s="12">
        <v>1</v>
      </c>
      <c r="L236" s="59"/>
      <c r="M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row>
    <row r="237" spans="1:52" ht="13" x14ac:dyDescent="0.15">
      <c r="A237" s="12" t="s">
        <v>407</v>
      </c>
      <c r="B237" s="10">
        <v>42175</v>
      </c>
      <c r="C237" s="12" t="s">
        <v>535</v>
      </c>
      <c r="D237" s="12" t="s">
        <v>169</v>
      </c>
      <c r="E237" s="12">
        <v>2015</v>
      </c>
      <c r="F237" s="12">
        <v>2</v>
      </c>
      <c r="G237" s="12">
        <v>1</v>
      </c>
      <c r="H237" s="12">
        <v>5.5</v>
      </c>
      <c r="I237" s="12">
        <v>0.5</v>
      </c>
      <c r="J237" s="20">
        <v>0</v>
      </c>
      <c r="K237" s="12">
        <v>1</v>
      </c>
      <c r="L237" s="59"/>
      <c r="M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row>
    <row r="238" spans="1:52" ht="13" x14ac:dyDescent="0.15">
      <c r="A238" s="12" t="s">
        <v>408</v>
      </c>
      <c r="B238" s="10">
        <v>42178</v>
      </c>
      <c r="C238" s="12" t="s">
        <v>408</v>
      </c>
      <c r="D238" s="12" t="s">
        <v>169</v>
      </c>
      <c r="E238" s="12">
        <v>2015</v>
      </c>
      <c r="F238" s="12">
        <v>3</v>
      </c>
      <c r="G238" s="12">
        <v>1</v>
      </c>
      <c r="H238" s="12">
        <v>7.5</v>
      </c>
      <c r="I238" s="12">
        <v>1</v>
      </c>
      <c r="J238" s="20">
        <v>0</v>
      </c>
      <c r="K238" s="12">
        <v>1</v>
      </c>
      <c r="L238" s="59"/>
      <c r="M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row>
    <row r="239" spans="1:52" ht="13" x14ac:dyDescent="0.15">
      <c r="A239" s="12" t="s">
        <v>409</v>
      </c>
      <c r="B239" s="10">
        <v>42191</v>
      </c>
      <c r="C239" s="12" t="s">
        <v>409</v>
      </c>
      <c r="D239" s="12" t="s">
        <v>169</v>
      </c>
      <c r="E239" s="12">
        <v>2015</v>
      </c>
      <c r="F239" s="12">
        <v>2</v>
      </c>
      <c r="G239" s="12">
        <v>3</v>
      </c>
      <c r="H239" s="12">
        <v>5.5</v>
      </c>
      <c r="I239" s="12">
        <v>1</v>
      </c>
      <c r="J239" s="20">
        <v>0</v>
      </c>
      <c r="K239" s="12">
        <v>1</v>
      </c>
      <c r="L239" s="59"/>
      <c r="M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row>
    <row r="240" spans="1:52" ht="13" x14ac:dyDescent="0.15">
      <c r="A240" s="12" t="s">
        <v>410</v>
      </c>
      <c r="B240" s="10">
        <v>42189</v>
      </c>
      <c r="C240" s="12" t="s">
        <v>411</v>
      </c>
      <c r="D240" s="12" t="s">
        <v>169</v>
      </c>
      <c r="E240" s="12">
        <v>2015</v>
      </c>
      <c r="F240" s="12">
        <v>0</v>
      </c>
      <c r="G240" s="12">
        <v>2</v>
      </c>
      <c r="H240" s="12">
        <v>6</v>
      </c>
      <c r="I240" s="12">
        <v>1</v>
      </c>
      <c r="J240" s="20">
        <v>1</v>
      </c>
      <c r="K240" s="12">
        <v>1</v>
      </c>
      <c r="L240" s="59"/>
      <c r="M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row>
    <row r="241" spans="1:52" ht="14" x14ac:dyDescent="0.15">
      <c r="A241" s="12" t="s">
        <v>412</v>
      </c>
      <c r="B241" s="10">
        <v>42200</v>
      </c>
      <c r="C241" s="12" t="s">
        <v>412</v>
      </c>
      <c r="D241" s="12" t="s">
        <v>169</v>
      </c>
      <c r="E241" s="12">
        <v>2015</v>
      </c>
      <c r="F241" s="12">
        <v>3</v>
      </c>
      <c r="G241" s="12">
        <v>0</v>
      </c>
      <c r="H241" s="12">
        <v>6</v>
      </c>
      <c r="I241" s="12">
        <v>0</v>
      </c>
      <c r="J241" s="20" t="s">
        <v>104</v>
      </c>
      <c r="K241" s="12">
        <v>1</v>
      </c>
      <c r="L241" s="59"/>
      <c r="M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row>
    <row r="242" spans="1:52" ht="13" x14ac:dyDescent="0.15">
      <c r="A242" s="12" t="s">
        <v>413</v>
      </c>
      <c r="B242" s="10">
        <v>42191</v>
      </c>
      <c r="C242" s="12" t="s">
        <v>414</v>
      </c>
      <c r="D242" s="12" t="s">
        <v>169</v>
      </c>
      <c r="E242" s="12">
        <v>2015</v>
      </c>
      <c r="F242" s="12">
        <v>0</v>
      </c>
      <c r="G242" s="12">
        <v>1</v>
      </c>
      <c r="H242" s="12">
        <v>4.5</v>
      </c>
      <c r="I242" s="12">
        <v>1</v>
      </c>
      <c r="J242" s="20">
        <v>0</v>
      </c>
      <c r="K242" s="12">
        <v>1</v>
      </c>
      <c r="L242" s="59"/>
      <c r="M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row>
    <row r="243" spans="1:52" ht="14" x14ac:dyDescent="0.15">
      <c r="A243" s="12" t="s">
        <v>415</v>
      </c>
      <c r="B243" s="10">
        <v>42198</v>
      </c>
      <c r="C243" s="12" t="s">
        <v>415</v>
      </c>
      <c r="D243" s="12" t="s">
        <v>169</v>
      </c>
      <c r="E243" s="12">
        <v>2015</v>
      </c>
      <c r="F243" s="12">
        <v>2</v>
      </c>
      <c r="G243" s="12">
        <v>3</v>
      </c>
      <c r="H243" s="12">
        <v>3.5</v>
      </c>
      <c r="I243" s="12">
        <v>0</v>
      </c>
      <c r="J243" s="20" t="s">
        <v>104</v>
      </c>
      <c r="K243" s="12">
        <v>1</v>
      </c>
      <c r="L243" s="59"/>
      <c r="M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row>
    <row r="244" spans="1:52" ht="13" x14ac:dyDescent="0.15">
      <c r="A244" s="12" t="s">
        <v>415</v>
      </c>
      <c r="B244" s="10">
        <v>42199</v>
      </c>
      <c r="C244" s="12" t="s">
        <v>416</v>
      </c>
      <c r="D244" s="12" t="s">
        <v>169</v>
      </c>
      <c r="E244" s="12">
        <v>2015</v>
      </c>
      <c r="F244" s="12">
        <v>2</v>
      </c>
      <c r="G244" s="12">
        <v>3</v>
      </c>
      <c r="H244" s="12">
        <v>4.5</v>
      </c>
      <c r="I244" s="12">
        <v>1</v>
      </c>
      <c r="J244" s="20">
        <v>1</v>
      </c>
      <c r="K244" s="12">
        <v>1</v>
      </c>
      <c r="L244" s="59"/>
      <c r="M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row>
    <row r="245" spans="1:52" ht="13" x14ac:dyDescent="0.15">
      <c r="A245" s="12" t="s">
        <v>417</v>
      </c>
      <c r="B245" s="10">
        <v>42208</v>
      </c>
      <c r="C245" s="12" t="s">
        <v>531</v>
      </c>
      <c r="D245" s="12" t="s">
        <v>169</v>
      </c>
      <c r="E245" s="12">
        <v>2015</v>
      </c>
      <c r="F245" s="12">
        <v>2</v>
      </c>
      <c r="G245" s="12">
        <v>2</v>
      </c>
      <c r="H245" s="12">
        <v>4</v>
      </c>
      <c r="I245" s="12">
        <v>1</v>
      </c>
      <c r="J245" s="20">
        <v>0</v>
      </c>
      <c r="K245" s="12">
        <v>1</v>
      </c>
      <c r="L245" s="59"/>
      <c r="M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row>
    <row r="246" spans="1:52" ht="13" x14ac:dyDescent="0.15">
      <c r="A246" s="12" t="s">
        <v>418</v>
      </c>
      <c r="B246" s="10">
        <v>42208</v>
      </c>
      <c r="C246" s="12" t="s">
        <v>529</v>
      </c>
      <c r="D246" s="12" t="s">
        <v>169</v>
      </c>
      <c r="E246" s="12">
        <v>2015</v>
      </c>
      <c r="F246" s="12">
        <v>2</v>
      </c>
      <c r="G246" s="12">
        <v>2</v>
      </c>
      <c r="H246" s="12">
        <v>4</v>
      </c>
      <c r="I246" s="12">
        <v>1</v>
      </c>
      <c r="J246" s="20">
        <v>1</v>
      </c>
      <c r="K246" s="12">
        <v>1</v>
      </c>
      <c r="L246" s="59"/>
      <c r="M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row>
    <row r="247" spans="1:52" ht="13" x14ac:dyDescent="0.15">
      <c r="A247" s="12" t="s">
        <v>418</v>
      </c>
      <c r="B247" s="10">
        <v>42208</v>
      </c>
      <c r="C247" s="12" t="s">
        <v>530</v>
      </c>
      <c r="D247" s="12" t="s">
        <v>169</v>
      </c>
      <c r="E247" s="12">
        <v>2015</v>
      </c>
      <c r="F247" s="12">
        <v>2</v>
      </c>
      <c r="G247" s="12">
        <v>2</v>
      </c>
      <c r="H247" s="12">
        <v>5</v>
      </c>
      <c r="I247" s="12">
        <v>1</v>
      </c>
      <c r="J247" s="20">
        <v>0</v>
      </c>
      <c r="K247" s="12">
        <v>1</v>
      </c>
      <c r="L247" s="59"/>
      <c r="M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row>
    <row r="248" spans="1:52" ht="13" x14ac:dyDescent="0.15">
      <c r="A248" s="12" t="s">
        <v>419</v>
      </c>
      <c r="B248" s="10">
        <v>42193</v>
      </c>
      <c r="C248" s="12" t="s">
        <v>419</v>
      </c>
      <c r="D248" s="12" t="s">
        <v>169</v>
      </c>
      <c r="E248" s="12">
        <v>2015</v>
      </c>
      <c r="F248" s="12">
        <v>0</v>
      </c>
      <c r="G248" s="12">
        <v>1</v>
      </c>
      <c r="H248" s="12">
        <v>8</v>
      </c>
      <c r="I248" s="12">
        <v>1</v>
      </c>
      <c r="J248" s="20">
        <v>1</v>
      </c>
      <c r="K248" s="12">
        <v>1</v>
      </c>
      <c r="L248" s="59"/>
      <c r="M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row>
    <row r="249" spans="1:52" ht="14" x14ac:dyDescent="0.15">
      <c r="A249" s="12" t="s">
        <v>420</v>
      </c>
      <c r="B249" s="10">
        <v>42206</v>
      </c>
      <c r="C249" s="12" t="s">
        <v>528</v>
      </c>
      <c r="D249" s="12" t="s">
        <v>169</v>
      </c>
      <c r="E249" s="12">
        <v>2015</v>
      </c>
      <c r="F249" s="12">
        <v>0</v>
      </c>
      <c r="G249" s="12">
        <v>1</v>
      </c>
      <c r="H249" s="12">
        <v>5</v>
      </c>
      <c r="I249" s="12">
        <v>0</v>
      </c>
      <c r="J249" s="20" t="s">
        <v>104</v>
      </c>
      <c r="K249" s="12">
        <v>1</v>
      </c>
      <c r="L249" s="59"/>
      <c r="M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row>
    <row r="250" spans="1:52" ht="14" x14ac:dyDescent="0.15">
      <c r="A250" s="12" t="s">
        <v>421</v>
      </c>
      <c r="B250" s="10">
        <v>42204</v>
      </c>
      <c r="C250" s="12" t="s">
        <v>421</v>
      </c>
      <c r="D250" s="12" t="s">
        <v>169</v>
      </c>
      <c r="E250" s="12">
        <v>2015</v>
      </c>
      <c r="F250" s="12">
        <v>2</v>
      </c>
      <c r="G250" s="12">
        <v>1</v>
      </c>
      <c r="H250" s="12">
        <v>3</v>
      </c>
      <c r="I250" s="12" t="s">
        <v>104</v>
      </c>
      <c r="J250" s="20" t="s">
        <v>104</v>
      </c>
      <c r="K250" s="12">
        <v>1</v>
      </c>
      <c r="L250" s="59"/>
      <c r="M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row>
    <row r="251" spans="1:52" ht="14" x14ac:dyDescent="0.15">
      <c r="A251" s="12" t="s">
        <v>421</v>
      </c>
      <c r="B251" s="10">
        <v>42206</v>
      </c>
      <c r="C251" s="12" t="s">
        <v>422</v>
      </c>
      <c r="D251" s="12" t="s">
        <v>169</v>
      </c>
      <c r="E251" s="12">
        <v>2015</v>
      </c>
      <c r="F251" s="12">
        <v>2</v>
      </c>
      <c r="G251" s="12">
        <v>1</v>
      </c>
      <c r="H251" s="12">
        <v>5</v>
      </c>
      <c r="I251" s="12">
        <v>0</v>
      </c>
      <c r="J251" s="20" t="s">
        <v>104</v>
      </c>
      <c r="K251" s="12">
        <v>1</v>
      </c>
      <c r="L251" s="59"/>
      <c r="M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row>
    <row r="252" spans="1:52" ht="13" x14ac:dyDescent="0.15">
      <c r="A252" s="12" t="s">
        <v>423</v>
      </c>
      <c r="B252" s="10">
        <v>42212</v>
      </c>
      <c r="C252" s="12" t="s">
        <v>527</v>
      </c>
      <c r="D252" s="12" t="s">
        <v>169</v>
      </c>
      <c r="E252" s="12">
        <v>2015</v>
      </c>
      <c r="F252" s="12">
        <v>1</v>
      </c>
      <c r="G252" s="12">
        <v>0</v>
      </c>
      <c r="H252" s="12">
        <v>5</v>
      </c>
      <c r="I252" s="12">
        <v>1</v>
      </c>
      <c r="J252" s="20">
        <v>1</v>
      </c>
      <c r="K252" s="12">
        <v>1</v>
      </c>
      <c r="L252" s="59"/>
      <c r="M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row>
    <row r="253" spans="1:52" ht="13" x14ac:dyDescent="0.15">
      <c r="A253" s="12" t="s">
        <v>424</v>
      </c>
      <c r="B253" s="10">
        <v>42211</v>
      </c>
      <c r="C253" s="12" t="s">
        <v>526</v>
      </c>
      <c r="D253" s="12" t="s">
        <v>169</v>
      </c>
      <c r="E253" s="12">
        <v>2015</v>
      </c>
      <c r="F253" s="12">
        <v>1</v>
      </c>
      <c r="G253" s="12">
        <v>2</v>
      </c>
      <c r="H253" s="12">
        <v>4</v>
      </c>
      <c r="I253" s="12">
        <v>1</v>
      </c>
      <c r="J253" s="20">
        <v>0</v>
      </c>
      <c r="K253" s="12">
        <v>1</v>
      </c>
      <c r="L253" s="59"/>
      <c r="M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row>
    <row r="254" spans="1:52" ht="13" x14ac:dyDescent="0.15">
      <c r="A254" s="12" t="s">
        <v>424</v>
      </c>
      <c r="B254" s="10">
        <v>42212</v>
      </c>
      <c r="C254" s="12" t="s">
        <v>425</v>
      </c>
      <c r="D254" s="12" t="s">
        <v>169</v>
      </c>
      <c r="E254" s="12">
        <v>2015</v>
      </c>
      <c r="F254" s="12">
        <v>1</v>
      </c>
      <c r="G254" s="12">
        <v>2</v>
      </c>
      <c r="H254" s="12">
        <v>5</v>
      </c>
      <c r="I254" s="12">
        <v>1</v>
      </c>
      <c r="J254" s="20">
        <v>0</v>
      </c>
      <c r="K254" s="12">
        <v>1</v>
      </c>
      <c r="L254" s="59"/>
      <c r="M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row>
    <row r="255" spans="1:52" ht="13" x14ac:dyDescent="0.15">
      <c r="A255" s="12" t="s">
        <v>426</v>
      </c>
      <c r="B255" s="10">
        <v>42208</v>
      </c>
      <c r="C255" s="12" t="s">
        <v>525</v>
      </c>
      <c r="D255" s="12" t="s">
        <v>169</v>
      </c>
      <c r="E255" s="12">
        <v>2015</v>
      </c>
      <c r="F255" s="12">
        <v>3</v>
      </c>
      <c r="G255" s="12">
        <v>2</v>
      </c>
      <c r="H255" s="12">
        <v>5</v>
      </c>
      <c r="I255" s="12">
        <v>1</v>
      </c>
      <c r="J255" s="20">
        <v>1</v>
      </c>
      <c r="K255" s="12">
        <v>1</v>
      </c>
      <c r="L255" s="59"/>
      <c r="M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row>
    <row r="256" spans="1:52" ht="13" x14ac:dyDescent="0.15">
      <c r="A256" s="12" t="s">
        <v>426</v>
      </c>
      <c r="B256" s="10">
        <v>42209</v>
      </c>
      <c r="C256" s="12" t="s">
        <v>427</v>
      </c>
      <c r="D256" s="12" t="s">
        <v>169</v>
      </c>
      <c r="E256" s="12">
        <v>2015</v>
      </c>
      <c r="F256" s="12">
        <v>3</v>
      </c>
      <c r="G256" s="12">
        <v>2</v>
      </c>
      <c r="H256" s="12">
        <v>6</v>
      </c>
      <c r="I256" s="12">
        <v>1</v>
      </c>
      <c r="J256" s="20">
        <v>0</v>
      </c>
      <c r="K256" s="12">
        <v>1</v>
      </c>
      <c r="L256" s="59"/>
      <c r="M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row>
    <row r="257" spans="1:52" ht="13" x14ac:dyDescent="0.15">
      <c r="A257" s="12" t="s">
        <v>426</v>
      </c>
      <c r="B257" s="10">
        <v>42210</v>
      </c>
      <c r="C257" s="12" t="s">
        <v>428</v>
      </c>
      <c r="D257" s="12" t="s">
        <v>169</v>
      </c>
      <c r="E257" s="12">
        <v>2015</v>
      </c>
      <c r="F257" s="12">
        <v>1</v>
      </c>
      <c r="G257" s="12">
        <v>1</v>
      </c>
      <c r="H257" s="12">
        <v>7</v>
      </c>
      <c r="I257" s="12">
        <v>1</v>
      </c>
      <c r="J257" s="20">
        <v>0</v>
      </c>
      <c r="K257" s="12">
        <v>1</v>
      </c>
      <c r="L257" s="59"/>
      <c r="M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row>
    <row r="258" spans="1:52" ht="13" x14ac:dyDescent="0.15">
      <c r="A258" s="12" t="s">
        <v>429</v>
      </c>
      <c r="B258" s="10">
        <v>42212</v>
      </c>
      <c r="C258" s="12" t="s">
        <v>523</v>
      </c>
      <c r="D258" s="12" t="s">
        <v>169</v>
      </c>
      <c r="E258" s="12">
        <v>2015</v>
      </c>
      <c r="F258" s="12">
        <v>3</v>
      </c>
      <c r="G258" s="12">
        <v>0</v>
      </c>
      <c r="H258" s="12">
        <v>5</v>
      </c>
      <c r="I258" s="12">
        <v>1</v>
      </c>
      <c r="J258" s="20">
        <v>1</v>
      </c>
      <c r="K258" s="12">
        <v>1</v>
      </c>
      <c r="L258" s="59"/>
      <c r="M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row>
    <row r="259" spans="1:52" ht="13" x14ac:dyDescent="0.15">
      <c r="A259" s="30" t="s">
        <v>429</v>
      </c>
      <c r="B259" s="55">
        <v>42213</v>
      </c>
      <c r="C259" s="30" t="s">
        <v>524</v>
      </c>
      <c r="D259" s="30" t="s">
        <v>169</v>
      </c>
      <c r="E259" s="30">
        <v>2015</v>
      </c>
      <c r="F259" s="30">
        <v>3</v>
      </c>
      <c r="G259" s="30">
        <v>0</v>
      </c>
      <c r="H259" s="30">
        <v>6</v>
      </c>
      <c r="I259" s="30">
        <v>1</v>
      </c>
      <c r="J259" s="31">
        <v>1</v>
      </c>
      <c r="K259" s="29"/>
      <c r="L259" s="59"/>
      <c r="M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row>
    <row r="260" spans="1:52" ht="13" x14ac:dyDescent="0.15">
      <c r="A260" s="12" t="s">
        <v>430</v>
      </c>
      <c r="B260" s="10">
        <v>42221</v>
      </c>
      <c r="C260" s="12" t="s">
        <v>431</v>
      </c>
      <c r="D260" s="12" t="s">
        <v>169</v>
      </c>
      <c r="E260" s="12">
        <v>2015</v>
      </c>
      <c r="F260" s="12">
        <v>2</v>
      </c>
      <c r="G260" s="12">
        <v>0</v>
      </c>
      <c r="H260" s="12">
        <v>5.5</v>
      </c>
      <c r="I260" s="12">
        <v>1</v>
      </c>
      <c r="J260" s="20">
        <v>1</v>
      </c>
      <c r="K260" s="12">
        <v>1</v>
      </c>
      <c r="L260" s="59"/>
      <c r="M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row>
    <row r="261" spans="1:52" ht="17.25" customHeight="1" x14ac:dyDescent="0.15">
      <c r="A261" s="12" t="s">
        <v>430</v>
      </c>
      <c r="B261" s="10">
        <v>42222</v>
      </c>
      <c r="C261" s="12" t="s">
        <v>432</v>
      </c>
      <c r="D261" s="12" t="s">
        <v>169</v>
      </c>
      <c r="E261" s="12">
        <v>2015</v>
      </c>
      <c r="F261" s="12">
        <v>2</v>
      </c>
      <c r="G261" s="12">
        <v>0</v>
      </c>
      <c r="H261" s="12">
        <v>6.5</v>
      </c>
      <c r="I261" s="12">
        <v>0</v>
      </c>
      <c r="J261" s="20" t="s">
        <v>104</v>
      </c>
      <c r="K261" s="12">
        <v>1</v>
      </c>
      <c r="L261" s="59"/>
      <c r="M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row>
    <row r="262" spans="1:52" ht="13" x14ac:dyDescent="0.15">
      <c r="A262" s="30" t="s">
        <v>433</v>
      </c>
      <c r="B262" s="28">
        <v>42238</v>
      </c>
      <c r="C262" s="30" t="s">
        <v>522</v>
      </c>
      <c r="D262" s="30" t="s">
        <v>169</v>
      </c>
      <c r="E262" s="30">
        <v>2015</v>
      </c>
      <c r="F262" s="30">
        <v>3</v>
      </c>
      <c r="G262" s="30">
        <v>0</v>
      </c>
      <c r="H262" s="30">
        <v>3</v>
      </c>
      <c r="I262" s="30">
        <v>1</v>
      </c>
      <c r="J262" s="31">
        <v>0</v>
      </c>
      <c r="K262" s="29"/>
      <c r="L262" s="59"/>
      <c r="M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row>
    <row r="263" spans="1:52" ht="13" x14ac:dyDescent="0.15">
      <c r="A263" s="61"/>
      <c r="B263" s="61"/>
      <c r="C263" s="61"/>
      <c r="D263" s="62"/>
      <c r="E263" s="62"/>
      <c r="F263" s="61"/>
      <c r="G263" s="61"/>
      <c r="H263" s="62"/>
      <c r="I263" s="62"/>
      <c r="J263" s="63"/>
      <c r="K263" s="61"/>
      <c r="L263" s="59"/>
      <c r="M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row>
    <row r="264" spans="1:52" ht="13" x14ac:dyDescent="0.15">
      <c r="A264" s="59"/>
      <c r="B264" s="59"/>
      <c r="C264" s="59"/>
      <c r="D264" s="59"/>
      <c r="E264" s="59"/>
      <c r="F264" s="59"/>
      <c r="G264" s="59"/>
      <c r="H264" s="59"/>
      <c r="I264" s="59"/>
      <c r="J264" s="14"/>
      <c r="K264" s="59"/>
      <c r="L264" s="59"/>
      <c r="M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row>
    <row r="265" spans="1:52" ht="13" x14ac:dyDescent="0.15">
      <c r="A265" s="61"/>
      <c r="B265" s="61"/>
      <c r="C265" s="61"/>
      <c r="D265" s="61"/>
      <c r="E265" s="61"/>
      <c r="F265" s="61"/>
      <c r="G265" s="61"/>
      <c r="H265" s="61"/>
      <c r="I265" s="61"/>
      <c r="J265" s="64"/>
      <c r="K265" s="61"/>
      <c r="L265" s="59"/>
      <c r="M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row>
    <row r="266" spans="1:52" ht="13" x14ac:dyDescent="0.15">
      <c r="A266" s="59"/>
      <c r="B266" s="59"/>
      <c r="C266" s="59"/>
      <c r="D266" s="59"/>
      <c r="E266" s="59"/>
      <c r="F266" s="59"/>
      <c r="G266" s="59"/>
      <c r="H266" s="59"/>
      <c r="I266" s="59"/>
      <c r="J266" s="14"/>
      <c r="K266" s="59"/>
      <c r="L266" s="59"/>
      <c r="M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row>
    <row r="267" spans="1:52" ht="13" x14ac:dyDescent="0.15">
      <c r="A267" s="61"/>
      <c r="B267" s="61"/>
      <c r="C267" s="61"/>
      <c r="D267" s="61"/>
      <c r="E267" s="61"/>
      <c r="F267" s="61"/>
      <c r="G267" s="61"/>
      <c r="H267" s="61"/>
      <c r="I267" s="61"/>
      <c r="J267" s="64"/>
      <c r="K267" s="61"/>
      <c r="L267" s="59"/>
      <c r="M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row>
    <row r="268" spans="1:52" ht="13" x14ac:dyDescent="0.15">
      <c r="A268" s="59"/>
      <c r="B268" s="59"/>
      <c r="C268" s="59"/>
      <c r="D268" s="59"/>
      <c r="E268" s="59"/>
      <c r="F268" s="59"/>
      <c r="G268" s="59"/>
      <c r="H268" s="59"/>
      <c r="I268" s="59"/>
      <c r="J268" s="14"/>
      <c r="K268" s="59"/>
      <c r="L268" s="59"/>
      <c r="M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row>
    <row r="269" spans="1:52" ht="13" x14ac:dyDescent="0.15">
      <c r="A269" s="61"/>
      <c r="B269" s="61"/>
      <c r="C269" s="61"/>
      <c r="D269" s="61"/>
      <c r="E269" s="61"/>
      <c r="F269" s="61"/>
      <c r="G269" s="61"/>
      <c r="H269" s="61"/>
      <c r="I269" s="61"/>
      <c r="J269" s="64"/>
      <c r="K269" s="61"/>
      <c r="L269" s="59"/>
      <c r="M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row>
    <row r="270" spans="1:52" ht="13" x14ac:dyDescent="0.15">
      <c r="A270" s="59"/>
      <c r="B270" s="59"/>
      <c r="C270" s="59"/>
      <c r="D270" s="59"/>
      <c r="E270" s="59"/>
      <c r="F270" s="59"/>
      <c r="G270" s="59"/>
      <c r="H270" s="59"/>
      <c r="I270" s="59"/>
      <c r="J270" s="14"/>
      <c r="K270" s="59"/>
      <c r="L270" s="59"/>
      <c r="M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row>
    <row r="271" spans="1:52" ht="13" x14ac:dyDescent="0.15">
      <c r="A271" s="61"/>
      <c r="B271" s="61"/>
      <c r="C271" s="61"/>
      <c r="D271" s="61"/>
      <c r="E271" s="61"/>
      <c r="F271" s="61"/>
      <c r="G271" s="61"/>
      <c r="H271" s="61"/>
      <c r="I271" s="61"/>
      <c r="J271" s="64"/>
      <c r="K271" s="61"/>
      <c r="L271" s="59"/>
      <c r="M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row>
    <row r="272" spans="1:52" ht="13" x14ac:dyDescent="0.15">
      <c r="A272" s="59"/>
      <c r="B272" s="59"/>
      <c r="C272" s="59"/>
      <c r="D272" s="59"/>
      <c r="E272" s="59"/>
      <c r="F272" s="59"/>
      <c r="G272" s="59"/>
      <c r="H272" s="59"/>
      <c r="I272" s="59"/>
      <c r="J272" s="14"/>
      <c r="K272" s="59"/>
      <c r="L272" s="59"/>
      <c r="M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row>
    <row r="273" spans="1:52" ht="13" x14ac:dyDescent="0.15">
      <c r="A273" s="61"/>
      <c r="B273" s="61"/>
      <c r="C273" s="61"/>
      <c r="D273" s="61"/>
      <c r="E273" s="61"/>
      <c r="F273" s="61"/>
      <c r="G273" s="61"/>
      <c r="H273" s="61"/>
      <c r="I273" s="61"/>
      <c r="J273" s="64"/>
      <c r="K273" s="61"/>
      <c r="L273" s="59"/>
      <c r="M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row>
    <row r="274" spans="1:52" ht="13" x14ac:dyDescent="0.15">
      <c r="A274" s="59"/>
      <c r="B274" s="59"/>
      <c r="C274" s="59"/>
      <c r="D274" s="59"/>
      <c r="E274" s="59"/>
      <c r="F274" s="59"/>
      <c r="G274" s="59"/>
      <c r="H274" s="59"/>
      <c r="I274" s="59"/>
      <c r="J274" s="14"/>
      <c r="K274" s="59"/>
      <c r="L274" s="59"/>
      <c r="M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row>
    <row r="275" spans="1:52" ht="13" x14ac:dyDescent="0.15">
      <c r="A275" s="65"/>
      <c r="B275" s="65"/>
      <c r="C275" s="65"/>
      <c r="D275" s="65"/>
      <c r="E275" s="65"/>
      <c r="F275" s="65"/>
      <c r="G275" s="65"/>
      <c r="H275" s="65"/>
      <c r="I275" s="65"/>
      <c r="J275" s="64"/>
      <c r="K275" s="65"/>
      <c r="L275" s="59"/>
      <c r="M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row>
    <row r="276" spans="1:52" ht="13" x14ac:dyDescent="0.15">
      <c r="A276" s="59"/>
      <c r="B276" s="59"/>
      <c r="C276" s="59"/>
      <c r="D276" s="59"/>
      <c r="E276" s="59"/>
      <c r="F276" s="59"/>
      <c r="G276" s="59"/>
      <c r="H276" s="59"/>
      <c r="I276" s="59"/>
      <c r="J276" s="14"/>
      <c r="K276" s="59"/>
      <c r="L276" s="59"/>
      <c r="M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row>
    <row r="277" spans="1:52" ht="13" x14ac:dyDescent="0.15">
      <c r="A277" s="65"/>
      <c r="B277" s="65"/>
      <c r="C277" s="65"/>
      <c r="D277" s="65"/>
      <c r="E277" s="65"/>
      <c r="F277" s="65"/>
      <c r="G277" s="65"/>
      <c r="H277" s="65"/>
      <c r="I277" s="65"/>
      <c r="J277" s="64"/>
      <c r="K277" s="65"/>
      <c r="L277" s="59"/>
      <c r="M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row>
    <row r="278" spans="1:52" ht="13" x14ac:dyDescent="0.15">
      <c r="A278" s="59"/>
      <c r="B278" s="59"/>
      <c r="C278" s="59"/>
      <c r="D278" s="59"/>
      <c r="E278" s="59"/>
      <c r="F278" s="59"/>
      <c r="G278" s="59"/>
      <c r="H278" s="59"/>
      <c r="I278" s="59"/>
      <c r="J278" s="14"/>
      <c r="K278" s="59"/>
      <c r="L278" s="59"/>
      <c r="M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row>
    <row r="279" spans="1:52" ht="13" x14ac:dyDescent="0.15">
      <c r="A279" s="65"/>
      <c r="B279" s="65"/>
      <c r="C279" s="65"/>
      <c r="D279" s="65"/>
      <c r="E279" s="65"/>
      <c r="F279" s="65"/>
      <c r="G279" s="65"/>
      <c r="H279" s="65"/>
      <c r="I279" s="65"/>
      <c r="J279" s="64"/>
      <c r="K279" s="65"/>
      <c r="L279" s="59"/>
      <c r="M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row>
    <row r="280" spans="1:52" ht="13" x14ac:dyDescent="0.15">
      <c r="A280" s="59"/>
      <c r="B280" s="59"/>
      <c r="C280" s="59"/>
      <c r="D280" s="59"/>
      <c r="E280" s="59"/>
      <c r="F280" s="59"/>
      <c r="G280" s="59"/>
      <c r="H280" s="59"/>
      <c r="I280" s="59"/>
      <c r="J280" s="14"/>
      <c r="K280" s="59"/>
      <c r="L280" s="59"/>
      <c r="M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row>
    <row r="281" spans="1:52" ht="13" x14ac:dyDescent="0.15">
      <c r="A281" s="65"/>
      <c r="B281" s="65"/>
      <c r="C281" s="65"/>
      <c r="D281" s="65"/>
      <c r="E281" s="65"/>
      <c r="F281" s="65"/>
      <c r="G281" s="65"/>
      <c r="H281" s="65"/>
      <c r="I281" s="65"/>
      <c r="J281" s="64"/>
      <c r="K281" s="65"/>
      <c r="L281" s="59"/>
      <c r="M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row>
    <row r="282" spans="1:52" ht="13" x14ac:dyDescent="0.15">
      <c r="A282" s="59"/>
      <c r="B282" s="59"/>
      <c r="C282" s="59"/>
      <c r="D282" s="59"/>
      <c r="E282" s="59"/>
      <c r="F282" s="59"/>
      <c r="G282" s="59"/>
      <c r="H282" s="59"/>
      <c r="I282" s="59"/>
      <c r="J282" s="14"/>
      <c r="K282" s="59"/>
      <c r="L282" s="59"/>
      <c r="M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row>
    <row r="283" spans="1:52" ht="13" x14ac:dyDescent="0.15">
      <c r="A283" s="65"/>
      <c r="B283" s="65"/>
      <c r="C283" s="65"/>
      <c r="D283" s="65"/>
      <c r="E283" s="65"/>
      <c r="F283" s="65"/>
      <c r="G283" s="65"/>
      <c r="H283" s="65"/>
      <c r="I283" s="65"/>
      <c r="J283" s="64"/>
      <c r="K283" s="65"/>
      <c r="L283" s="59"/>
      <c r="M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row>
    <row r="284" spans="1:52" ht="13" x14ac:dyDescent="0.15">
      <c r="A284" s="59"/>
      <c r="B284" s="59"/>
      <c r="C284" s="59"/>
      <c r="D284" s="59"/>
      <c r="E284" s="59"/>
      <c r="F284" s="59"/>
      <c r="G284" s="59"/>
      <c r="H284" s="59"/>
      <c r="I284" s="59"/>
      <c r="J284" s="14"/>
      <c r="K284" s="59"/>
      <c r="L284" s="59"/>
      <c r="M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row>
    <row r="285" spans="1:52" ht="13" x14ac:dyDescent="0.15">
      <c r="A285" s="65"/>
      <c r="B285" s="65"/>
      <c r="C285" s="65"/>
      <c r="D285" s="65"/>
      <c r="E285" s="65"/>
      <c r="F285" s="65"/>
      <c r="G285" s="65"/>
      <c r="H285" s="65"/>
      <c r="I285" s="65"/>
      <c r="J285" s="64"/>
      <c r="K285" s="65"/>
      <c r="L285" s="59"/>
      <c r="M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row>
    <row r="286" spans="1:52" ht="13" x14ac:dyDescent="0.15">
      <c r="A286" s="59"/>
      <c r="B286" s="59"/>
      <c r="C286" s="59"/>
      <c r="D286" s="59"/>
      <c r="E286" s="59"/>
      <c r="F286" s="59"/>
      <c r="G286" s="59"/>
      <c r="H286" s="59"/>
      <c r="I286" s="59"/>
      <c r="J286" s="14"/>
      <c r="K286" s="59"/>
      <c r="L286" s="59"/>
      <c r="M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c r="AZ286" s="59"/>
    </row>
    <row r="287" spans="1:52" ht="13" x14ac:dyDescent="0.15">
      <c r="A287" s="65"/>
      <c r="B287" s="65"/>
      <c r="C287" s="65"/>
      <c r="D287" s="65"/>
      <c r="E287" s="65"/>
      <c r="F287" s="65"/>
      <c r="G287" s="65"/>
      <c r="H287" s="65"/>
      <c r="I287" s="65"/>
      <c r="J287" s="64"/>
      <c r="K287" s="65"/>
      <c r="L287" s="59"/>
      <c r="M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row>
    <row r="288" spans="1:52" ht="13" x14ac:dyDescent="0.15">
      <c r="A288" s="59"/>
      <c r="B288" s="59"/>
      <c r="C288" s="59"/>
      <c r="D288" s="59"/>
      <c r="E288" s="59"/>
      <c r="F288" s="59"/>
      <c r="G288" s="59"/>
      <c r="H288" s="59"/>
      <c r="I288" s="59"/>
      <c r="J288" s="14"/>
      <c r="K288" s="59"/>
      <c r="L288" s="59"/>
      <c r="M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c r="AZ288" s="59"/>
    </row>
    <row r="289" spans="1:52" ht="13" x14ac:dyDescent="0.15">
      <c r="A289" s="65"/>
      <c r="B289" s="65"/>
      <c r="C289" s="65"/>
      <c r="D289" s="65"/>
      <c r="E289" s="65"/>
      <c r="F289" s="65"/>
      <c r="G289" s="65"/>
      <c r="H289" s="65"/>
      <c r="I289" s="65"/>
      <c r="J289" s="64"/>
      <c r="K289" s="65"/>
      <c r="L289" s="59"/>
      <c r="M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row>
    <row r="290" spans="1:52" ht="13" x14ac:dyDescent="0.15">
      <c r="A290" s="59"/>
      <c r="B290" s="59"/>
      <c r="C290" s="59"/>
      <c r="D290" s="59"/>
      <c r="E290" s="59"/>
      <c r="F290" s="59"/>
      <c r="G290" s="59"/>
      <c r="H290" s="59"/>
      <c r="I290" s="59"/>
      <c r="J290" s="14"/>
      <c r="K290" s="59"/>
      <c r="L290" s="59"/>
      <c r="M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c r="AZ290" s="59"/>
    </row>
    <row r="291" spans="1:52" ht="13" x14ac:dyDescent="0.15">
      <c r="A291" s="65"/>
      <c r="B291" s="65"/>
      <c r="C291" s="65"/>
      <c r="D291" s="65"/>
      <c r="E291" s="65"/>
      <c r="F291" s="65"/>
      <c r="G291" s="65"/>
      <c r="H291" s="65"/>
      <c r="I291" s="65"/>
      <c r="J291" s="64"/>
      <c r="K291" s="65"/>
      <c r="L291" s="59"/>
      <c r="M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c r="AZ291" s="59"/>
    </row>
    <row r="292" spans="1:52" ht="13" x14ac:dyDescent="0.15">
      <c r="A292" s="59"/>
      <c r="B292" s="59"/>
      <c r="C292" s="59"/>
      <c r="D292" s="59"/>
      <c r="E292" s="59"/>
      <c r="F292" s="59"/>
      <c r="G292" s="59"/>
      <c r="H292" s="59"/>
      <c r="I292" s="59"/>
      <c r="J292" s="14"/>
      <c r="K292" s="59"/>
      <c r="L292" s="59"/>
      <c r="M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c r="AZ292" s="59"/>
    </row>
    <row r="293" spans="1:52" ht="13" x14ac:dyDescent="0.15">
      <c r="A293" s="65"/>
      <c r="B293" s="65"/>
      <c r="C293" s="65"/>
      <c r="D293" s="65"/>
      <c r="E293" s="65"/>
      <c r="F293" s="65"/>
      <c r="G293" s="65"/>
      <c r="H293" s="65"/>
      <c r="I293" s="65"/>
      <c r="J293" s="64"/>
      <c r="K293" s="65"/>
      <c r="L293" s="59"/>
      <c r="M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row>
    <row r="294" spans="1:52" ht="13" x14ac:dyDescent="0.15">
      <c r="A294" s="59"/>
      <c r="B294" s="59"/>
      <c r="C294" s="59"/>
      <c r="D294" s="59"/>
      <c r="E294" s="59"/>
      <c r="F294" s="59"/>
      <c r="G294" s="59"/>
      <c r="H294" s="59"/>
      <c r="I294" s="59"/>
      <c r="J294" s="14"/>
      <c r="K294" s="59"/>
      <c r="L294" s="59"/>
      <c r="M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row>
    <row r="295" spans="1:52" ht="13" x14ac:dyDescent="0.15">
      <c r="A295" s="65"/>
      <c r="B295" s="65"/>
      <c r="C295" s="65"/>
      <c r="D295" s="65"/>
      <c r="E295" s="65"/>
      <c r="F295" s="65"/>
      <c r="G295" s="65"/>
      <c r="H295" s="65"/>
      <c r="I295" s="65"/>
      <c r="J295" s="64"/>
      <c r="K295" s="65"/>
      <c r="L295" s="59"/>
      <c r="M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59"/>
      <c r="AO295" s="59"/>
      <c r="AP295" s="59"/>
      <c r="AQ295" s="59"/>
      <c r="AR295" s="59"/>
      <c r="AS295" s="59"/>
      <c r="AT295" s="59"/>
      <c r="AU295" s="59"/>
      <c r="AV295" s="59"/>
      <c r="AW295" s="59"/>
      <c r="AX295" s="59"/>
      <c r="AY295" s="59"/>
      <c r="AZ295" s="59"/>
    </row>
    <row r="296" spans="1:52" ht="13" x14ac:dyDescent="0.15">
      <c r="A296" s="59"/>
      <c r="B296" s="59"/>
      <c r="C296" s="59"/>
      <c r="D296" s="59"/>
      <c r="E296" s="59"/>
      <c r="F296" s="59"/>
      <c r="G296" s="59"/>
      <c r="H296" s="59"/>
      <c r="I296" s="59"/>
      <c r="J296" s="14"/>
      <c r="K296" s="59"/>
      <c r="L296" s="59"/>
      <c r="M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59"/>
      <c r="AO296" s="59"/>
      <c r="AP296" s="59"/>
      <c r="AQ296" s="59"/>
      <c r="AR296" s="59"/>
      <c r="AS296" s="59"/>
      <c r="AT296" s="59"/>
      <c r="AU296" s="59"/>
      <c r="AV296" s="59"/>
      <c r="AW296" s="59"/>
      <c r="AX296" s="59"/>
      <c r="AY296" s="59"/>
      <c r="AZ296" s="59"/>
    </row>
    <row r="297" spans="1:52" ht="13" x14ac:dyDescent="0.15">
      <c r="A297" s="65"/>
      <c r="B297" s="65"/>
      <c r="C297" s="65"/>
      <c r="D297" s="65"/>
      <c r="E297" s="65"/>
      <c r="F297" s="65"/>
      <c r="G297" s="65"/>
      <c r="H297" s="65"/>
      <c r="I297" s="65"/>
      <c r="J297" s="64"/>
      <c r="K297" s="65"/>
      <c r="L297" s="59"/>
      <c r="M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9"/>
      <c r="AQ297" s="59"/>
      <c r="AR297" s="59"/>
      <c r="AS297" s="59"/>
      <c r="AT297" s="59"/>
      <c r="AU297" s="59"/>
      <c r="AV297" s="59"/>
      <c r="AW297" s="59"/>
      <c r="AX297" s="59"/>
      <c r="AY297" s="59"/>
      <c r="AZ297" s="59"/>
    </row>
    <row r="298" spans="1:52" ht="13" x14ac:dyDescent="0.15">
      <c r="A298" s="59"/>
      <c r="B298" s="59"/>
      <c r="C298" s="59"/>
      <c r="D298" s="59"/>
      <c r="E298" s="59"/>
      <c r="F298" s="59"/>
      <c r="G298" s="59"/>
      <c r="H298" s="59"/>
      <c r="I298" s="59"/>
      <c r="J298" s="14"/>
      <c r="K298" s="59"/>
      <c r="L298" s="59"/>
      <c r="M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row>
    <row r="299" spans="1:52" ht="13" x14ac:dyDescent="0.15">
      <c r="A299" s="65"/>
      <c r="B299" s="65"/>
      <c r="C299" s="65"/>
      <c r="D299" s="65"/>
      <c r="E299" s="65"/>
      <c r="F299" s="65"/>
      <c r="G299" s="65"/>
      <c r="H299" s="65"/>
      <c r="I299" s="65"/>
      <c r="J299" s="64"/>
      <c r="K299" s="65"/>
      <c r="L299" s="59"/>
      <c r="M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row>
    <row r="300" spans="1:52" ht="13" x14ac:dyDescent="0.15">
      <c r="A300" s="59"/>
      <c r="B300" s="59"/>
      <c r="C300" s="59"/>
      <c r="D300" s="59"/>
      <c r="E300" s="59"/>
      <c r="F300" s="59"/>
      <c r="G300" s="59"/>
      <c r="H300" s="59"/>
      <c r="I300" s="59"/>
      <c r="J300" s="14"/>
      <c r="K300" s="59"/>
      <c r="L300" s="59"/>
      <c r="M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59"/>
      <c r="AO300" s="59"/>
      <c r="AP300" s="59"/>
      <c r="AQ300" s="59"/>
      <c r="AR300" s="59"/>
      <c r="AS300" s="59"/>
      <c r="AT300" s="59"/>
      <c r="AU300" s="59"/>
      <c r="AV300" s="59"/>
      <c r="AW300" s="59"/>
      <c r="AX300" s="59"/>
      <c r="AY300" s="59"/>
      <c r="AZ300" s="59"/>
    </row>
    <row r="301" spans="1:52" ht="13" x14ac:dyDescent="0.15">
      <c r="A301" s="65"/>
      <c r="B301" s="65"/>
      <c r="C301" s="65"/>
      <c r="D301" s="65"/>
      <c r="E301" s="65"/>
      <c r="F301" s="65"/>
      <c r="G301" s="65"/>
      <c r="H301" s="65"/>
      <c r="I301" s="65"/>
      <c r="J301" s="64"/>
      <c r="K301" s="65"/>
      <c r="L301" s="59"/>
      <c r="M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row>
    <row r="302" spans="1:52" ht="13" x14ac:dyDescent="0.15">
      <c r="A302" s="59"/>
      <c r="B302" s="59"/>
      <c r="C302" s="59"/>
      <c r="D302" s="59"/>
      <c r="E302" s="59"/>
      <c r="F302" s="59"/>
      <c r="G302" s="59"/>
      <c r="H302" s="59"/>
      <c r="I302" s="59"/>
      <c r="J302" s="14"/>
      <c r="K302" s="59"/>
      <c r="L302" s="59"/>
      <c r="M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59"/>
      <c r="AO302" s="59"/>
      <c r="AP302" s="59"/>
      <c r="AQ302" s="59"/>
      <c r="AR302" s="59"/>
      <c r="AS302" s="59"/>
      <c r="AT302" s="59"/>
      <c r="AU302" s="59"/>
      <c r="AV302" s="59"/>
      <c r="AW302" s="59"/>
      <c r="AX302" s="59"/>
      <c r="AY302" s="59"/>
      <c r="AZ302" s="59"/>
    </row>
    <row r="303" spans="1:52" ht="13" x14ac:dyDescent="0.15">
      <c r="A303" s="65"/>
      <c r="B303" s="65"/>
      <c r="C303" s="65"/>
      <c r="D303" s="65"/>
      <c r="E303" s="65"/>
      <c r="F303" s="65"/>
      <c r="G303" s="65"/>
      <c r="H303" s="65"/>
      <c r="I303" s="65"/>
      <c r="J303" s="64"/>
      <c r="K303" s="65"/>
      <c r="L303" s="59"/>
      <c r="M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row>
    <row r="304" spans="1:52" ht="13" x14ac:dyDescent="0.15">
      <c r="A304" s="65"/>
      <c r="B304" s="65"/>
      <c r="C304" s="65"/>
      <c r="D304" s="65"/>
      <c r="E304" s="65"/>
      <c r="F304" s="65"/>
      <c r="G304" s="65"/>
      <c r="H304" s="65"/>
      <c r="I304" s="65"/>
      <c r="J304" s="64"/>
      <c r="K304" s="65"/>
      <c r="L304" s="59"/>
      <c r="M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59"/>
      <c r="AO304" s="59"/>
      <c r="AP304" s="59"/>
      <c r="AQ304" s="59"/>
      <c r="AR304" s="59"/>
      <c r="AS304" s="59"/>
      <c r="AT304" s="59"/>
      <c r="AU304" s="59"/>
      <c r="AV304" s="59"/>
      <c r="AW304" s="59"/>
      <c r="AX304" s="59"/>
      <c r="AY304" s="59"/>
      <c r="AZ304" s="59"/>
    </row>
    <row r="305" spans="1:52" ht="13" x14ac:dyDescent="0.15">
      <c r="A305" s="65"/>
      <c r="B305" s="65"/>
      <c r="C305" s="65"/>
      <c r="D305" s="65"/>
      <c r="E305" s="65"/>
      <c r="F305" s="65"/>
      <c r="G305" s="65"/>
      <c r="H305" s="65"/>
      <c r="I305" s="65"/>
      <c r="J305" s="64"/>
      <c r="K305" s="65"/>
      <c r="L305" s="59"/>
      <c r="M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59"/>
      <c r="AO305" s="59"/>
      <c r="AP305" s="59"/>
      <c r="AQ305" s="59"/>
      <c r="AR305" s="59"/>
      <c r="AS305" s="59"/>
      <c r="AT305" s="59"/>
      <c r="AU305" s="59"/>
      <c r="AV305" s="59"/>
      <c r="AW305" s="59"/>
      <c r="AX305" s="59"/>
      <c r="AY305" s="59"/>
      <c r="AZ305" s="59"/>
    </row>
    <row r="306" spans="1:52" ht="13" x14ac:dyDescent="0.15">
      <c r="A306" s="65"/>
      <c r="B306" s="65"/>
      <c r="C306" s="65"/>
      <c r="D306" s="65"/>
      <c r="E306" s="65"/>
      <c r="F306" s="65"/>
      <c r="G306" s="65"/>
      <c r="H306" s="65"/>
      <c r="I306" s="65"/>
      <c r="J306" s="64"/>
      <c r="K306" s="65"/>
      <c r="L306" s="59"/>
      <c r="M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row>
    <row r="307" spans="1:52" ht="13" x14ac:dyDescent="0.15">
      <c r="A307" s="65"/>
      <c r="B307" s="65"/>
      <c r="C307" s="65"/>
      <c r="D307" s="65"/>
      <c r="E307" s="65"/>
      <c r="F307" s="65"/>
      <c r="G307" s="65"/>
      <c r="H307" s="65"/>
      <c r="I307" s="65"/>
      <c r="J307" s="64"/>
      <c r="K307" s="65"/>
      <c r="L307" s="59"/>
      <c r="M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9"/>
      <c r="AO307" s="59"/>
      <c r="AP307" s="59"/>
      <c r="AQ307" s="59"/>
      <c r="AR307" s="59"/>
      <c r="AS307" s="59"/>
      <c r="AT307" s="59"/>
      <c r="AU307" s="59"/>
      <c r="AV307" s="59"/>
      <c r="AW307" s="59"/>
      <c r="AX307" s="59"/>
      <c r="AY307" s="59"/>
      <c r="AZ307" s="59"/>
    </row>
    <row r="308" spans="1:52" ht="13" x14ac:dyDescent="0.15">
      <c r="A308" s="65"/>
      <c r="B308" s="65"/>
      <c r="C308" s="65"/>
      <c r="D308" s="65"/>
      <c r="E308" s="65"/>
      <c r="F308" s="65"/>
      <c r="G308" s="65"/>
      <c r="H308" s="65"/>
      <c r="I308" s="65"/>
      <c r="J308" s="64"/>
      <c r="K308" s="65"/>
      <c r="L308" s="59"/>
      <c r="M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59"/>
      <c r="AQ308" s="59"/>
      <c r="AR308" s="59"/>
      <c r="AS308" s="59"/>
      <c r="AT308" s="59"/>
      <c r="AU308" s="59"/>
      <c r="AV308" s="59"/>
      <c r="AW308" s="59"/>
      <c r="AX308" s="59"/>
      <c r="AY308" s="59"/>
      <c r="AZ308" s="59"/>
    </row>
    <row r="309" spans="1:52" ht="13" x14ac:dyDescent="0.15">
      <c r="A309" s="65"/>
      <c r="B309" s="65"/>
      <c r="C309" s="65"/>
      <c r="D309" s="65"/>
      <c r="E309" s="65"/>
      <c r="F309" s="65"/>
      <c r="G309" s="65"/>
      <c r="H309" s="65"/>
      <c r="I309" s="65"/>
      <c r="J309" s="64"/>
      <c r="K309" s="65"/>
      <c r="L309" s="59"/>
      <c r="M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59"/>
      <c r="AO309" s="59"/>
      <c r="AP309" s="59"/>
      <c r="AQ309" s="59"/>
      <c r="AR309" s="59"/>
      <c r="AS309" s="59"/>
      <c r="AT309" s="59"/>
      <c r="AU309" s="59"/>
      <c r="AV309" s="59"/>
      <c r="AW309" s="59"/>
      <c r="AX309" s="59"/>
      <c r="AY309" s="59"/>
      <c r="AZ309" s="59"/>
    </row>
    <row r="310" spans="1:52" ht="13" x14ac:dyDescent="0.15">
      <c r="A310" s="65"/>
      <c r="B310" s="65"/>
      <c r="C310" s="65"/>
      <c r="D310" s="65"/>
      <c r="E310" s="65"/>
      <c r="F310" s="65"/>
      <c r="G310" s="65"/>
      <c r="H310" s="65"/>
      <c r="I310" s="65"/>
      <c r="J310" s="64"/>
      <c r="K310" s="65"/>
      <c r="L310" s="59"/>
      <c r="M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row>
    <row r="311" spans="1:52" ht="13" x14ac:dyDescent="0.15">
      <c r="A311" s="65"/>
      <c r="B311" s="65"/>
      <c r="C311" s="65"/>
      <c r="D311" s="65"/>
      <c r="E311" s="65"/>
      <c r="F311" s="65"/>
      <c r="G311" s="65"/>
      <c r="H311" s="65"/>
      <c r="I311" s="65"/>
      <c r="J311" s="64"/>
      <c r="K311" s="65"/>
      <c r="L311" s="59"/>
      <c r="M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59"/>
      <c r="AO311" s="59"/>
      <c r="AP311" s="59"/>
      <c r="AQ311" s="59"/>
      <c r="AR311" s="59"/>
      <c r="AS311" s="59"/>
      <c r="AT311" s="59"/>
      <c r="AU311" s="59"/>
      <c r="AV311" s="59"/>
      <c r="AW311" s="59"/>
      <c r="AX311" s="59"/>
      <c r="AY311" s="59"/>
      <c r="AZ311" s="59"/>
    </row>
    <row r="312" spans="1:52" ht="13" x14ac:dyDescent="0.15">
      <c r="A312" s="65"/>
      <c r="B312" s="65"/>
      <c r="C312" s="65"/>
      <c r="D312" s="65"/>
      <c r="E312" s="65"/>
      <c r="F312" s="65"/>
      <c r="G312" s="65"/>
      <c r="H312" s="65"/>
      <c r="I312" s="65"/>
      <c r="J312" s="64"/>
      <c r="K312" s="65"/>
      <c r="L312" s="59"/>
      <c r="M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row>
    <row r="313" spans="1:52" ht="13" x14ac:dyDescent="0.15">
      <c r="A313" s="65"/>
      <c r="B313" s="65"/>
      <c r="C313" s="65"/>
      <c r="D313" s="65"/>
      <c r="E313" s="65"/>
      <c r="F313" s="65"/>
      <c r="G313" s="65"/>
      <c r="H313" s="65"/>
      <c r="I313" s="65"/>
      <c r="J313" s="64"/>
      <c r="K313" s="65"/>
      <c r="L313" s="59"/>
      <c r="M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59"/>
      <c r="AO313" s="59"/>
      <c r="AP313" s="59"/>
      <c r="AQ313" s="59"/>
      <c r="AR313" s="59"/>
      <c r="AS313" s="59"/>
      <c r="AT313" s="59"/>
      <c r="AU313" s="59"/>
      <c r="AV313" s="59"/>
      <c r="AW313" s="59"/>
      <c r="AX313" s="59"/>
      <c r="AY313" s="59"/>
      <c r="AZ313" s="59"/>
    </row>
    <row r="314" spans="1:52" ht="13" x14ac:dyDescent="0.15">
      <c r="A314" s="65"/>
      <c r="B314" s="65"/>
      <c r="C314" s="65"/>
      <c r="D314" s="65"/>
      <c r="E314" s="65"/>
      <c r="F314" s="65"/>
      <c r="G314" s="65"/>
      <c r="H314" s="65"/>
      <c r="I314" s="65"/>
      <c r="J314" s="64"/>
      <c r="K314" s="65"/>
      <c r="L314" s="59"/>
      <c r="M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59"/>
      <c r="AO314" s="59"/>
      <c r="AP314" s="59"/>
      <c r="AQ314" s="59"/>
      <c r="AR314" s="59"/>
      <c r="AS314" s="59"/>
      <c r="AT314" s="59"/>
      <c r="AU314" s="59"/>
      <c r="AV314" s="59"/>
      <c r="AW314" s="59"/>
      <c r="AX314" s="59"/>
      <c r="AY314" s="59"/>
      <c r="AZ314" s="59"/>
    </row>
    <row r="315" spans="1:52" ht="13" x14ac:dyDescent="0.15">
      <c r="A315" s="65"/>
      <c r="B315" s="65"/>
      <c r="C315" s="65"/>
      <c r="D315" s="65"/>
      <c r="E315" s="65"/>
      <c r="F315" s="65"/>
      <c r="G315" s="65"/>
      <c r="H315" s="65"/>
      <c r="I315" s="65"/>
      <c r="J315" s="64"/>
      <c r="K315" s="65"/>
      <c r="L315" s="59"/>
      <c r="M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59"/>
      <c r="AO315" s="59"/>
      <c r="AP315" s="59"/>
      <c r="AQ315" s="59"/>
      <c r="AR315" s="59"/>
      <c r="AS315" s="59"/>
      <c r="AT315" s="59"/>
      <c r="AU315" s="59"/>
      <c r="AV315" s="59"/>
      <c r="AW315" s="59"/>
      <c r="AX315" s="59"/>
      <c r="AY315" s="59"/>
      <c r="AZ315" s="59"/>
    </row>
    <row r="316" spans="1:52" ht="13" x14ac:dyDescent="0.15">
      <c r="A316" s="65"/>
      <c r="B316" s="65"/>
      <c r="C316" s="65"/>
      <c r="D316" s="65"/>
      <c r="E316" s="65"/>
      <c r="F316" s="65"/>
      <c r="G316" s="65"/>
      <c r="H316" s="65"/>
      <c r="I316" s="65"/>
      <c r="J316" s="64"/>
      <c r="K316" s="65"/>
      <c r="L316" s="59"/>
      <c r="M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row>
    <row r="317" spans="1:52" ht="13" x14ac:dyDescent="0.15">
      <c r="A317" s="65"/>
      <c r="B317" s="65"/>
      <c r="C317" s="65"/>
      <c r="D317" s="65"/>
      <c r="E317" s="65"/>
      <c r="F317" s="65"/>
      <c r="G317" s="65"/>
      <c r="H317" s="65"/>
      <c r="I317" s="65"/>
      <c r="J317" s="64"/>
      <c r="K317" s="65"/>
      <c r="L317" s="59"/>
      <c r="M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row>
    <row r="318" spans="1:52" ht="13" x14ac:dyDescent="0.15">
      <c r="A318" s="65"/>
      <c r="B318" s="65"/>
      <c r="C318" s="65"/>
      <c r="D318" s="65"/>
      <c r="E318" s="65"/>
      <c r="F318" s="65"/>
      <c r="G318" s="65"/>
      <c r="H318" s="65"/>
      <c r="I318" s="65"/>
      <c r="J318" s="64"/>
      <c r="K318" s="65"/>
      <c r="L318" s="59"/>
      <c r="M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row>
    <row r="319" spans="1:52" ht="13" x14ac:dyDescent="0.15">
      <c r="A319" s="65"/>
      <c r="B319" s="65"/>
      <c r="C319" s="65"/>
      <c r="D319" s="65"/>
      <c r="E319" s="65"/>
      <c r="F319" s="65"/>
      <c r="G319" s="65"/>
      <c r="H319" s="65"/>
      <c r="I319" s="65"/>
      <c r="J319" s="64"/>
      <c r="K319" s="65"/>
      <c r="L319" s="59"/>
      <c r="M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row>
    <row r="320" spans="1:52" ht="13" x14ac:dyDescent="0.15">
      <c r="A320" s="65"/>
      <c r="B320" s="65"/>
      <c r="C320" s="65"/>
      <c r="D320" s="65"/>
      <c r="E320" s="65"/>
      <c r="F320" s="65"/>
      <c r="G320" s="65"/>
      <c r="H320" s="65"/>
      <c r="I320" s="65"/>
      <c r="J320" s="64"/>
      <c r="K320" s="65"/>
      <c r="L320" s="59"/>
      <c r="M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c r="AZ320" s="59"/>
    </row>
    <row r="321" spans="1:52" ht="13" x14ac:dyDescent="0.15">
      <c r="A321" s="65"/>
      <c r="B321" s="65"/>
      <c r="C321" s="65"/>
      <c r="D321" s="65"/>
      <c r="E321" s="65"/>
      <c r="F321" s="65"/>
      <c r="G321" s="65"/>
      <c r="H321" s="65"/>
      <c r="I321" s="65"/>
      <c r="J321" s="64"/>
      <c r="K321" s="65"/>
      <c r="L321" s="59"/>
      <c r="M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59"/>
      <c r="AO321" s="59"/>
      <c r="AP321" s="59"/>
      <c r="AQ321" s="59"/>
      <c r="AR321" s="59"/>
      <c r="AS321" s="59"/>
      <c r="AT321" s="59"/>
      <c r="AU321" s="59"/>
      <c r="AV321" s="59"/>
      <c r="AW321" s="59"/>
      <c r="AX321" s="59"/>
      <c r="AY321" s="59"/>
      <c r="AZ321" s="59"/>
    </row>
    <row r="322" spans="1:52" ht="13" x14ac:dyDescent="0.15">
      <c r="A322" s="65"/>
      <c r="B322" s="65"/>
      <c r="C322" s="65"/>
      <c r="D322" s="65"/>
      <c r="E322" s="65"/>
      <c r="F322" s="65"/>
      <c r="G322" s="65"/>
      <c r="H322" s="65"/>
      <c r="I322" s="65"/>
      <c r="J322" s="64"/>
      <c r="K322" s="65"/>
      <c r="L322" s="59"/>
      <c r="M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59"/>
      <c r="AO322" s="59"/>
      <c r="AP322" s="59"/>
      <c r="AQ322" s="59"/>
      <c r="AR322" s="59"/>
      <c r="AS322" s="59"/>
      <c r="AT322" s="59"/>
      <c r="AU322" s="59"/>
      <c r="AV322" s="59"/>
      <c r="AW322" s="59"/>
      <c r="AX322" s="59"/>
      <c r="AY322" s="59"/>
      <c r="AZ322" s="59"/>
    </row>
    <row r="323" spans="1:52" ht="13" x14ac:dyDescent="0.15">
      <c r="A323" s="65"/>
      <c r="B323" s="65"/>
      <c r="C323" s="65"/>
      <c r="D323" s="65"/>
      <c r="E323" s="65"/>
      <c r="F323" s="65"/>
      <c r="G323" s="65"/>
      <c r="H323" s="65"/>
      <c r="I323" s="65"/>
      <c r="J323" s="64"/>
      <c r="K323" s="65"/>
      <c r="L323" s="59"/>
      <c r="M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59"/>
      <c r="AO323" s="59"/>
      <c r="AP323" s="59"/>
      <c r="AQ323" s="59"/>
      <c r="AR323" s="59"/>
      <c r="AS323" s="59"/>
      <c r="AT323" s="59"/>
      <c r="AU323" s="59"/>
      <c r="AV323" s="59"/>
      <c r="AW323" s="59"/>
      <c r="AX323" s="59"/>
      <c r="AY323" s="59"/>
      <c r="AZ323" s="59"/>
    </row>
    <row r="324" spans="1:52" ht="13" x14ac:dyDescent="0.15">
      <c r="A324" s="65"/>
      <c r="B324" s="65"/>
      <c r="C324" s="65"/>
      <c r="D324" s="65"/>
      <c r="E324" s="65"/>
      <c r="F324" s="65"/>
      <c r="G324" s="65"/>
      <c r="H324" s="65"/>
      <c r="I324" s="65"/>
      <c r="J324" s="64"/>
      <c r="K324" s="65"/>
      <c r="L324" s="59"/>
      <c r="M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59"/>
      <c r="AO324" s="59"/>
      <c r="AP324" s="59"/>
      <c r="AQ324" s="59"/>
      <c r="AR324" s="59"/>
      <c r="AS324" s="59"/>
      <c r="AT324" s="59"/>
      <c r="AU324" s="59"/>
      <c r="AV324" s="59"/>
      <c r="AW324" s="59"/>
      <c r="AX324" s="59"/>
      <c r="AY324" s="59"/>
      <c r="AZ324" s="59"/>
    </row>
    <row r="325" spans="1:52" ht="13" x14ac:dyDescent="0.15">
      <c r="A325" s="65"/>
      <c r="B325" s="65"/>
      <c r="C325" s="65"/>
      <c r="D325" s="65"/>
      <c r="E325" s="65"/>
      <c r="F325" s="65"/>
      <c r="G325" s="65"/>
      <c r="H325" s="65"/>
      <c r="I325" s="65"/>
      <c r="J325" s="64"/>
      <c r="K325" s="65"/>
      <c r="L325" s="59"/>
      <c r="M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59"/>
      <c r="AO325" s="59"/>
      <c r="AP325" s="59"/>
      <c r="AQ325" s="59"/>
      <c r="AR325" s="59"/>
      <c r="AS325" s="59"/>
      <c r="AT325" s="59"/>
      <c r="AU325" s="59"/>
      <c r="AV325" s="59"/>
      <c r="AW325" s="59"/>
      <c r="AX325" s="59"/>
      <c r="AY325" s="59"/>
      <c r="AZ325" s="59"/>
    </row>
    <row r="326" spans="1:52" ht="13" x14ac:dyDescent="0.15">
      <c r="A326" s="65"/>
      <c r="B326" s="65"/>
      <c r="C326" s="65"/>
      <c r="D326" s="65"/>
      <c r="E326" s="65"/>
      <c r="F326" s="65"/>
      <c r="G326" s="65"/>
      <c r="H326" s="65"/>
      <c r="I326" s="65"/>
      <c r="J326" s="64"/>
      <c r="K326" s="65"/>
      <c r="L326" s="59"/>
      <c r="M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59"/>
      <c r="AO326" s="59"/>
      <c r="AP326" s="59"/>
      <c r="AQ326" s="59"/>
      <c r="AR326" s="59"/>
      <c r="AS326" s="59"/>
      <c r="AT326" s="59"/>
      <c r="AU326" s="59"/>
      <c r="AV326" s="59"/>
      <c r="AW326" s="59"/>
      <c r="AX326" s="59"/>
      <c r="AY326" s="59"/>
      <c r="AZ326" s="59"/>
    </row>
    <row r="327" spans="1:52" ht="13" x14ac:dyDescent="0.15">
      <c r="A327" s="65"/>
      <c r="B327" s="65"/>
      <c r="C327" s="65"/>
      <c r="D327" s="65"/>
      <c r="E327" s="65"/>
      <c r="F327" s="65"/>
      <c r="G327" s="65"/>
      <c r="H327" s="65"/>
      <c r="I327" s="65"/>
      <c r="J327" s="64"/>
      <c r="K327" s="65"/>
      <c r="L327" s="59"/>
      <c r="M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row>
    <row r="328" spans="1:52" ht="13" x14ac:dyDescent="0.15">
      <c r="A328" s="65"/>
      <c r="B328" s="65"/>
      <c r="C328" s="65"/>
      <c r="D328" s="65"/>
      <c r="E328" s="65"/>
      <c r="F328" s="65"/>
      <c r="G328" s="65"/>
      <c r="H328" s="65"/>
      <c r="I328" s="65"/>
      <c r="J328" s="64"/>
      <c r="K328" s="65"/>
      <c r="L328" s="59"/>
      <c r="M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row>
    <row r="329" spans="1:52" ht="13" x14ac:dyDescent="0.15">
      <c r="A329" s="65"/>
      <c r="B329" s="65"/>
      <c r="C329" s="65"/>
      <c r="D329" s="65"/>
      <c r="E329" s="65"/>
      <c r="F329" s="65"/>
      <c r="G329" s="65"/>
      <c r="H329" s="65"/>
      <c r="I329" s="65"/>
      <c r="J329" s="64"/>
      <c r="K329" s="65"/>
      <c r="L329" s="59"/>
      <c r="M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59"/>
      <c r="AO329" s="59"/>
      <c r="AP329" s="59"/>
      <c r="AQ329" s="59"/>
      <c r="AR329" s="59"/>
      <c r="AS329" s="59"/>
      <c r="AT329" s="59"/>
      <c r="AU329" s="59"/>
      <c r="AV329" s="59"/>
      <c r="AW329" s="59"/>
      <c r="AX329" s="59"/>
      <c r="AY329" s="59"/>
      <c r="AZ329" s="59"/>
    </row>
    <row r="330" spans="1:52" ht="13" x14ac:dyDescent="0.15">
      <c r="A330" s="65"/>
      <c r="B330" s="65"/>
      <c r="C330" s="65"/>
      <c r="D330" s="65"/>
      <c r="E330" s="65"/>
      <c r="F330" s="65"/>
      <c r="G330" s="65"/>
      <c r="H330" s="65"/>
      <c r="I330" s="65"/>
      <c r="J330" s="64"/>
      <c r="K330" s="65"/>
      <c r="L330" s="59"/>
      <c r="M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59"/>
      <c r="AO330" s="59"/>
      <c r="AP330" s="59"/>
      <c r="AQ330" s="59"/>
      <c r="AR330" s="59"/>
      <c r="AS330" s="59"/>
      <c r="AT330" s="59"/>
      <c r="AU330" s="59"/>
      <c r="AV330" s="59"/>
      <c r="AW330" s="59"/>
      <c r="AX330" s="59"/>
      <c r="AY330" s="59"/>
      <c r="AZ330" s="59"/>
    </row>
    <row r="331" spans="1:52" ht="13" x14ac:dyDescent="0.15">
      <c r="A331" s="65"/>
      <c r="B331" s="65"/>
      <c r="C331" s="65"/>
      <c r="D331" s="65"/>
      <c r="E331" s="65"/>
      <c r="F331" s="65"/>
      <c r="G331" s="65"/>
      <c r="H331" s="65"/>
      <c r="I331" s="65"/>
      <c r="J331" s="64"/>
      <c r="K331" s="65"/>
      <c r="L331" s="59"/>
      <c r="M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59"/>
      <c r="AO331" s="59"/>
      <c r="AP331" s="59"/>
      <c r="AQ331" s="59"/>
      <c r="AR331" s="59"/>
      <c r="AS331" s="59"/>
      <c r="AT331" s="59"/>
      <c r="AU331" s="59"/>
      <c r="AV331" s="59"/>
      <c r="AW331" s="59"/>
      <c r="AX331" s="59"/>
      <c r="AY331" s="59"/>
      <c r="AZ331" s="59"/>
    </row>
    <row r="332" spans="1:52" ht="13" x14ac:dyDescent="0.15">
      <c r="A332" s="65"/>
      <c r="B332" s="65"/>
      <c r="C332" s="65"/>
      <c r="D332" s="65"/>
      <c r="E332" s="65"/>
      <c r="F332" s="65"/>
      <c r="G332" s="65"/>
      <c r="H332" s="65"/>
      <c r="I332" s="65"/>
      <c r="J332" s="64"/>
      <c r="K332" s="65"/>
      <c r="L332" s="59"/>
      <c r="M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59"/>
      <c r="AO332" s="59"/>
      <c r="AP332" s="59"/>
      <c r="AQ332" s="59"/>
      <c r="AR332" s="59"/>
      <c r="AS332" s="59"/>
      <c r="AT332" s="59"/>
      <c r="AU332" s="59"/>
      <c r="AV332" s="59"/>
      <c r="AW332" s="59"/>
      <c r="AX332" s="59"/>
      <c r="AY332" s="59"/>
      <c r="AZ332" s="59"/>
    </row>
    <row r="333" spans="1:52" ht="13" x14ac:dyDescent="0.15">
      <c r="A333" s="65"/>
      <c r="B333" s="65"/>
      <c r="C333" s="65"/>
      <c r="D333" s="65"/>
      <c r="E333" s="65"/>
      <c r="F333" s="65"/>
      <c r="G333" s="65"/>
      <c r="H333" s="65"/>
      <c r="I333" s="65"/>
      <c r="J333" s="64"/>
      <c r="K333" s="65"/>
      <c r="L333" s="59"/>
      <c r="M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9"/>
      <c r="AP333" s="59"/>
      <c r="AQ333" s="59"/>
      <c r="AR333" s="59"/>
      <c r="AS333" s="59"/>
      <c r="AT333" s="59"/>
      <c r="AU333" s="59"/>
      <c r="AV333" s="59"/>
      <c r="AW333" s="59"/>
      <c r="AX333" s="59"/>
      <c r="AY333" s="59"/>
      <c r="AZ333" s="59"/>
    </row>
    <row r="334" spans="1:52" ht="13" x14ac:dyDescent="0.15">
      <c r="A334" s="65"/>
      <c r="B334" s="65"/>
      <c r="C334" s="65"/>
      <c r="D334" s="65"/>
      <c r="E334" s="65"/>
      <c r="F334" s="65"/>
      <c r="G334" s="65"/>
      <c r="H334" s="65"/>
      <c r="I334" s="65"/>
      <c r="J334" s="64"/>
      <c r="K334" s="65"/>
      <c r="L334" s="59"/>
      <c r="M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9"/>
      <c r="AP334" s="59"/>
      <c r="AQ334" s="59"/>
      <c r="AR334" s="59"/>
      <c r="AS334" s="59"/>
      <c r="AT334" s="59"/>
      <c r="AU334" s="59"/>
      <c r="AV334" s="59"/>
      <c r="AW334" s="59"/>
      <c r="AX334" s="59"/>
      <c r="AY334" s="59"/>
      <c r="AZ334" s="59"/>
    </row>
    <row r="335" spans="1:52" ht="13" x14ac:dyDescent="0.15">
      <c r="A335" s="65"/>
      <c r="B335" s="65"/>
      <c r="C335" s="65"/>
      <c r="D335" s="65"/>
      <c r="E335" s="65"/>
      <c r="F335" s="65"/>
      <c r="G335" s="65"/>
      <c r="H335" s="65"/>
      <c r="I335" s="65"/>
      <c r="J335" s="64"/>
      <c r="K335" s="65"/>
      <c r="L335" s="59"/>
      <c r="M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row>
    <row r="336" spans="1:52" ht="13" x14ac:dyDescent="0.15">
      <c r="A336" s="65"/>
      <c r="B336" s="65"/>
      <c r="C336" s="65"/>
      <c r="D336" s="65"/>
      <c r="E336" s="65"/>
      <c r="F336" s="65"/>
      <c r="G336" s="65"/>
      <c r="H336" s="65"/>
      <c r="I336" s="65"/>
      <c r="J336" s="64"/>
      <c r="K336" s="65"/>
      <c r="L336" s="59"/>
      <c r="M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59"/>
      <c r="AO336" s="59"/>
      <c r="AP336" s="59"/>
      <c r="AQ336" s="59"/>
      <c r="AR336" s="59"/>
      <c r="AS336" s="59"/>
      <c r="AT336" s="59"/>
      <c r="AU336" s="59"/>
      <c r="AV336" s="59"/>
      <c r="AW336" s="59"/>
      <c r="AX336" s="59"/>
      <c r="AY336" s="59"/>
      <c r="AZ336" s="59"/>
    </row>
    <row r="337" spans="1:52" ht="13" x14ac:dyDescent="0.15">
      <c r="A337" s="65"/>
      <c r="B337" s="65"/>
      <c r="C337" s="65"/>
      <c r="D337" s="65"/>
      <c r="E337" s="65"/>
      <c r="F337" s="65"/>
      <c r="G337" s="65"/>
      <c r="H337" s="65"/>
      <c r="I337" s="65"/>
      <c r="J337" s="64"/>
      <c r="K337" s="65"/>
      <c r="L337" s="59"/>
      <c r="M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59"/>
      <c r="AO337" s="59"/>
      <c r="AP337" s="59"/>
      <c r="AQ337" s="59"/>
      <c r="AR337" s="59"/>
      <c r="AS337" s="59"/>
      <c r="AT337" s="59"/>
      <c r="AU337" s="59"/>
      <c r="AV337" s="59"/>
      <c r="AW337" s="59"/>
      <c r="AX337" s="59"/>
      <c r="AY337" s="59"/>
      <c r="AZ337" s="59"/>
    </row>
    <row r="338" spans="1:52" ht="13" x14ac:dyDescent="0.15">
      <c r="A338" s="65"/>
      <c r="B338" s="65"/>
      <c r="C338" s="65"/>
      <c r="D338" s="65"/>
      <c r="E338" s="65"/>
      <c r="F338" s="65"/>
      <c r="G338" s="65"/>
      <c r="H338" s="65"/>
      <c r="I338" s="65"/>
      <c r="J338" s="64"/>
      <c r="K338" s="65"/>
      <c r="L338" s="59"/>
      <c r="M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59"/>
      <c r="AO338" s="59"/>
      <c r="AP338" s="59"/>
      <c r="AQ338" s="59"/>
      <c r="AR338" s="59"/>
      <c r="AS338" s="59"/>
      <c r="AT338" s="59"/>
      <c r="AU338" s="59"/>
      <c r="AV338" s="59"/>
      <c r="AW338" s="59"/>
      <c r="AX338" s="59"/>
      <c r="AY338" s="59"/>
      <c r="AZ338" s="59"/>
    </row>
    <row r="339" spans="1:52" ht="13" x14ac:dyDescent="0.15">
      <c r="A339" s="65"/>
      <c r="B339" s="65"/>
      <c r="C339" s="65"/>
      <c r="D339" s="65"/>
      <c r="E339" s="65"/>
      <c r="F339" s="65"/>
      <c r="G339" s="65"/>
      <c r="H339" s="65"/>
      <c r="I339" s="65"/>
      <c r="J339" s="64"/>
      <c r="K339" s="65"/>
      <c r="L339" s="59"/>
      <c r="M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row>
    <row r="340" spans="1:52" ht="13" x14ac:dyDescent="0.15">
      <c r="A340" s="65"/>
      <c r="B340" s="65"/>
      <c r="C340" s="65"/>
      <c r="D340" s="65"/>
      <c r="E340" s="65"/>
      <c r="F340" s="65"/>
      <c r="G340" s="65"/>
      <c r="H340" s="65"/>
      <c r="I340" s="65"/>
      <c r="J340" s="64"/>
      <c r="K340" s="65"/>
      <c r="L340" s="59"/>
      <c r="M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row>
    <row r="341" spans="1:52" ht="13" x14ac:dyDescent="0.15">
      <c r="A341" s="65"/>
      <c r="B341" s="65"/>
      <c r="C341" s="65"/>
      <c r="D341" s="65"/>
      <c r="E341" s="65"/>
      <c r="F341" s="65"/>
      <c r="G341" s="65"/>
      <c r="H341" s="65"/>
      <c r="I341" s="65"/>
      <c r="J341" s="64"/>
      <c r="K341" s="65"/>
      <c r="L341" s="59"/>
      <c r="M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row>
    <row r="342" spans="1:52" ht="13" x14ac:dyDescent="0.15">
      <c r="A342" s="65"/>
      <c r="B342" s="65"/>
      <c r="C342" s="65"/>
      <c r="D342" s="65"/>
      <c r="E342" s="65"/>
      <c r="F342" s="65"/>
      <c r="G342" s="65"/>
      <c r="H342" s="65"/>
      <c r="I342" s="65"/>
      <c r="J342" s="64"/>
      <c r="K342" s="65"/>
      <c r="L342" s="59"/>
      <c r="M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row>
    <row r="343" spans="1:52" ht="13" x14ac:dyDescent="0.15">
      <c r="A343" s="65"/>
      <c r="B343" s="65"/>
      <c r="C343" s="65"/>
      <c r="D343" s="65"/>
      <c r="E343" s="65"/>
      <c r="F343" s="65"/>
      <c r="G343" s="65"/>
      <c r="H343" s="65"/>
      <c r="I343" s="65"/>
      <c r="J343" s="64"/>
      <c r="K343" s="65"/>
      <c r="L343" s="59"/>
      <c r="M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row>
    <row r="344" spans="1:52" ht="13" x14ac:dyDescent="0.15">
      <c r="A344" s="65"/>
      <c r="B344" s="65"/>
      <c r="C344" s="65"/>
      <c r="D344" s="65"/>
      <c r="E344" s="65"/>
      <c r="F344" s="65"/>
      <c r="G344" s="65"/>
      <c r="H344" s="65"/>
      <c r="I344" s="65"/>
      <c r="J344" s="64"/>
      <c r="K344" s="65"/>
      <c r="L344" s="59"/>
      <c r="M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row>
    <row r="345" spans="1:52" ht="13" x14ac:dyDescent="0.15">
      <c r="A345" s="65"/>
      <c r="B345" s="65"/>
      <c r="C345" s="65"/>
      <c r="D345" s="65"/>
      <c r="E345" s="65"/>
      <c r="F345" s="65"/>
      <c r="G345" s="65"/>
      <c r="H345" s="65"/>
      <c r="I345" s="65"/>
      <c r="J345" s="64"/>
      <c r="K345" s="65"/>
      <c r="L345" s="59"/>
      <c r="M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row>
    <row r="346" spans="1:52" ht="13" x14ac:dyDescent="0.15">
      <c r="A346" s="65"/>
      <c r="B346" s="65"/>
      <c r="C346" s="65"/>
      <c r="D346" s="65"/>
      <c r="E346" s="65"/>
      <c r="F346" s="65"/>
      <c r="G346" s="65"/>
      <c r="H346" s="65"/>
      <c r="I346" s="65"/>
      <c r="J346" s="64"/>
      <c r="K346" s="65"/>
      <c r="L346" s="59"/>
      <c r="M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row>
    <row r="347" spans="1:52" ht="13" x14ac:dyDescent="0.15">
      <c r="A347" s="65"/>
      <c r="B347" s="65"/>
      <c r="C347" s="65"/>
      <c r="D347" s="65"/>
      <c r="E347" s="65"/>
      <c r="F347" s="65"/>
      <c r="G347" s="65"/>
      <c r="H347" s="65"/>
      <c r="I347" s="65"/>
      <c r="J347" s="64"/>
      <c r="K347" s="65"/>
      <c r="L347" s="59"/>
      <c r="M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row>
    <row r="348" spans="1:52" ht="13" x14ac:dyDescent="0.15">
      <c r="A348" s="65"/>
      <c r="B348" s="65"/>
      <c r="C348" s="65"/>
      <c r="D348" s="65"/>
      <c r="E348" s="65"/>
      <c r="F348" s="65"/>
      <c r="G348" s="65"/>
      <c r="H348" s="65"/>
      <c r="I348" s="65"/>
      <c r="J348" s="64"/>
      <c r="K348" s="65"/>
      <c r="L348" s="59"/>
      <c r="M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row>
    <row r="349" spans="1:52" ht="13" x14ac:dyDescent="0.15">
      <c r="A349" s="65"/>
      <c r="B349" s="65"/>
      <c r="C349" s="65"/>
      <c r="D349" s="65"/>
      <c r="E349" s="65"/>
      <c r="F349" s="65"/>
      <c r="G349" s="65"/>
      <c r="H349" s="65"/>
      <c r="I349" s="65"/>
      <c r="J349" s="64"/>
      <c r="K349" s="65"/>
      <c r="L349" s="59"/>
      <c r="M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row>
    <row r="350" spans="1:52" ht="13" x14ac:dyDescent="0.15">
      <c r="A350" s="65"/>
      <c r="B350" s="65"/>
      <c r="C350" s="65"/>
      <c r="D350" s="65"/>
      <c r="E350" s="65"/>
      <c r="F350" s="65"/>
      <c r="G350" s="65"/>
      <c r="H350" s="65"/>
      <c r="I350" s="65"/>
      <c r="J350" s="64"/>
      <c r="K350" s="65"/>
      <c r="L350" s="59"/>
      <c r="M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row>
    <row r="351" spans="1:52" ht="13" x14ac:dyDescent="0.15">
      <c r="A351" s="65"/>
      <c r="B351" s="65"/>
      <c r="C351" s="65"/>
      <c r="D351" s="65"/>
      <c r="E351" s="65"/>
      <c r="F351" s="65"/>
      <c r="G351" s="65"/>
      <c r="H351" s="65"/>
      <c r="I351" s="65"/>
      <c r="J351" s="64"/>
      <c r="K351" s="65"/>
      <c r="L351" s="59"/>
      <c r="M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c r="AM351" s="59"/>
      <c r="AN351" s="59"/>
      <c r="AO351" s="59"/>
      <c r="AP351" s="59"/>
      <c r="AQ351" s="59"/>
      <c r="AR351" s="59"/>
      <c r="AS351" s="59"/>
      <c r="AT351" s="59"/>
      <c r="AU351" s="59"/>
      <c r="AV351" s="59"/>
      <c r="AW351" s="59"/>
      <c r="AX351" s="59"/>
      <c r="AY351" s="59"/>
      <c r="AZ351" s="59"/>
    </row>
    <row r="352" spans="1:52" ht="13" x14ac:dyDescent="0.15">
      <c r="A352" s="65"/>
      <c r="B352" s="65"/>
      <c r="C352" s="65"/>
      <c r="D352" s="65"/>
      <c r="E352" s="65"/>
      <c r="F352" s="65"/>
      <c r="G352" s="65"/>
      <c r="H352" s="65"/>
      <c r="I352" s="65"/>
      <c r="J352" s="64"/>
      <c r="K352" s="65"/>
      <c r="L352" s="59"/>
      <c r="M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row>
    <row r="353" spans="1:52" ht="13" x14ac:dyDescent="0.15">
      <c r="A353" s="65"/>
      <c r="B353" s="65"/>
      <c r="C353" s="65"/>
      <c r="D353" s="65"/>
      <c r="E353" s="65"/>
      <c r="F353" s="65"/>
      <c r="G353" s="65"/>
      <c r="H353" s="65"/>
      <c r="I353" s="65"/>
      <c r="J353" s="64"/>
      <c r="K353" s="65"/>
      <c r="L353" s="59"/>
      <c r="M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row>
    <row r="354" spans="1:52" ht="13" x14ac:dyDescent="0.15">
      <c r="A354" s="65"/>
      <c r="B354" s="65"/>
      <c r="C354" s="65"/>
      <c r="D354" s="65"/>
      <c r="E354" s="65"/>
      <c r="F354" s="65"/>
      <c r="G354" s="65"/>
      <c r="H354" s="65"/>
      <c r="I354" s="65"/>
      <c r="J354" s="64"/>
      <c r="K354" s="65"/>
      <c r="L354" s="59"/>
      <c r="M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row>
    <row r="355" spans="1:52" ht="13" x14ac:dyDescent="0.15">
      <c r="A355" s="65"/>
      <c r="B355" s="65"/>
      <c r="C355" s="65"/>
      <c r="D355" s="65"/>
      <c r="E355" s="65"/>
      <c r="F355" s="65"/>
      <c r="G355" s="65"/>
      <c r="H355" s="65"/>
      <c r="I355" s="65"/>
      <c r="J355" s="64"/>
      <c r="K355" s="65"/>
      <c r="L355" s="59"/>
      <c r="M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row>
    <row r="356" spans="1:52" ht="13" x14ac:dyDescent="0.15">
      <c r="A356" s="65"/>
      <c r="B356" s="65"/>
      <c r="C356" s="65"/>
      <c r="D356" s="65"/>
      <c r="E356" s="65"/>
      <c r="F356" s="65"/>
      <c r="G356" s="65"/>
      <c r="H356" s="65"/>
      <c r="I356" s="65"/>
      <c r="J356" s="64"/>
      <c r="K356" s="65"/>
      <c r="L356" s="59"/>
      <c r="M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row>
    <row r="357" spans="1:52" ht="13" x14ac:dyDescent="0.15">
      <c r="A357" s="65"/>
      <c r="B357" s="65"/>
      <c r="C357" s="65"/>
      <c r="D357" s="65"/>
      <c r="E357" s="65"/>
      <c r="F357" s="65"/>
      <c r="G357" s="65"/>
      <c r="H357" s="65"/>
      <c r="I357" s="65"/>
      <c r="J357" s="64"/>
      <c r="K357" s="65"/>
      <c r="L357" s="59"/>
      <c r="M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c r="AM357" s="59"/>
      <c r="AN357" s="59"/>
      <c r="AO357" s="59"/>
      <c r="AP357" s="59"/>
      <c r="AQ357" s="59"/>
      <c r="AR357" s="59"/>
      <c r="AS357" s="59"/>
      <c r="AT357" s="59"/>
      <c r="AU357" s="59"/>
      <c r="AV357" s="59"/>
      <c r="AW357" s="59"/>
      <c r="AX357" s="59"/>
      <c r="AY357" s="59"/>
      <c r="AZ357" s="59"/>
    </row>
    <row r="358" spans="1:52" ht="13" x14ac:dyDescent="0.15">
      <c r="A358" s="65"/>
      <c r="B358" s="65"/>
      <c r="C358" s="65"/>
      <c r="D358" s="65"/>
      <c r="E358" s="65"/>
      <c r="F358" s="65"/>
      <c r="G358" s="65"/>
      <c r="H358" s="65"/>
      <c r="I358" s="65"/>
      <c r="J358" s="64"/>
      <c r="K358" s="65"/>
      <c r="L358" s="59"/>
      <c r="M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row>
    <row r="359" spans="1:52" ht="13" x14ac:dyDescent="0.15">
      <c r="A359" s="65"/>
      <c r="B359" s="65"/>
      <c r="C359" s="65"/>
      <c r="D359" s="65"/>
      <c r="E359" s="65"/>
      <c r="F359" s="65"/>
      <c r="G359" s="65"/>
      <c r="H359" s="65"/>
      <c r="I359" s="65"/>
      <c r="J359" s="64"/>
      <c r="K359" s="65"/>
      <c r="L359" s="59"/>
      <c r="M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c r="AM359" s="59"/>
      <c r="AN359" s="59"/>
      <c r="AO359" s="59"/>
      <c r="AP359" s="59"/>
      <c r="AQ359" s="59"/>
      <c r="AR359" s="59"/>
      <c r="AS359" s="59"/>
      <c r="AT359" s="59"/>
      <c r="AU359" s="59"/>
      <c r="AV359" s="59"/>
      <c r="AW359" s="59"/>
      <c r="AX359" s="59"/>
      <c r="AY359" s="59"/>
      <c r="AZ359" s="59"/>
    </row>
    <row r="360" spans="1:52" ht="13" x14ac:dyDescent="0.15">
      <c r="A360" s="65"/>
      <c r="B360" s="65"/>
      <c r="C360" s="65"/>
      <c r="D360" s="65"/>
      <c r="E360" s="65"/>
      <c r="F360" s="65"/>
      <c r="G360" s="65"/>
      <c r="H360" s="65"/>
      <c r="I360" s="65"/>
      <c r="J360" s="64"/>
      <c r="K360" s="65"/>
      <c r="L360" s="59"/>
      <c r="M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c r="AM360" s="59"/>
      <c r="AN360" s="59"/>
      <c r="AO360" s="59"/>
      <c r="AP360" s="59"/>
      <c r="AQ360" s="59"/>
      <c r="AR360" s="59"/>
      <c r="AS360" s="59"/>
      <c r="AT360" s="59"/>
      <c r="AU360" s="59"/>
      <c r="AV360" s="59"/>
      <c r="AW360" s="59"/>
      <c r="AX360" s="59"/>
      <c r="AY360" s="59"/>
      <c r="AZ360" s="59"/>
    </row>
    <row r="361" spans="1:52" ht="13" x14ac:dyDescent="0.15">
      <c r="A361" s="65"/>
      <c r="B361" s="65"/>
      <c r="C361" s="65"/>
      <c r="D361" s="65"/>
      <c r="E361" s="65"/>
      <c r="F361" s="65"/>
      <c r="G361" s="65"/>
      <c r="H361" s="65"/>
      <c r="I361" s="65"/>
      <c r="J361" s="64"/>
      <c r="K361" s="65"/>
      <c r="L361" s="59"/>
      <c r="M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row>
    <row r="362" spans="1:52" ht="13" x14ac:dyDescent="0.15">
      <c r="A362" s="65"/>
      <c r="B362" s="65"/>
      <c r="C362" s="65"/>
      <c r="D362" s="65"/>
      <c r="E362" s="65"/>
      <c r="F362" s="65"/>
      <c r="G362" s="65"/>
      <c r="H362" s="65"/>
      <c r="I362" s="65"/>
      <c r="J362" s="64"/>
      <c r="K362" s="65"/>
      <c r="L362" s="59"/>
      <c r="M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c r="AM362" s="59"/>
      <c r="AN362" s="59"/>
      <c r="AO362" s="59"/>
      <c r="AP362" s="59"/>
      <c r="AQ362" s="59"/>
      <c r="AR362" s="59"/>
      <c r="AS362" s="59"/>
      <c r="AT362" s="59"/>
      <c r="AU362" s="59"/>
      <c r="AV362" s="59"/>
      <c r="AW362" s="59"/>
      <c r="AX362" s="59"/>
      <c r="AY362" s="59"/>
      <c r="AZ362" s="59"/>
    </row>
    <row r="363" spans="1:52" ht="13" x14ac:dyDescent="0.15">
      <c r="A363" s="65"/>
      <c r="B363" s="65"/>
      <c r="C363" s="65"/>
      <c r="D363" s="65"/>
      <c r="E363" s="65"/>
      <c r="F363" s="65"/>
      <c r="G363" s="65"/>
      <c r="H363" s="65"/>
      <c r="I363" s="65"/>
      <c r="J363" s="64"/>
      <c r="K363" s="65"/>
      <c r="L363" s="59"/>
      <c r="M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row>
    <row r="364" spans="1:52" ht="13" x14ac:dyDescent="0.15">
      <c r="A364" s="65"/>
      <c r="B364" s="65"/>
      <c r="C364" s="65"/>
      <c r="D364" s="65"/>
      <c r="E364" s="65"/>
      <c r="F364" s="65"/>
      <c r="G364" s="65"/>
      <c r="H364" s="65"/>
      <c r="I364" s="65"/>
      <c r="J364" s="64"/>
      <c r="K364" s="65"/>
      <c r="L364" s="59"/>
      <c r="M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row>
    <row r="365" spans="1:52" ht="13" x14ac:dyDescent="0.15">
      <c r="A365" s="65"/>
      <c r="B365" s="65"/>
      <c r="C365" s="65"/>
      <c r="D365" s="65"/>
      <c r="E365" s="65"/>
      <c r="F365" s="65"/>
      <c r="G365" s="65"/>
      <c r="H365" s="65"/>
      <c r="I365" s="65"/>
      <c r="J365" s="64"/>
      <c r="K365" s="65"/>
      <c r="L365" s="59"/>
      <c r="M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c r="AM365" s="59"/>
      <c r="AN365" s="59"/>
      <c r="AO365" s="59"/>
      <c r="AP365" s="59"/>
      <c r="AQ365" s="59"/>
      <c r="AR365" s="59"/>
      <c r="AS365" s="59"/>
      <c r="AT365" s="59"/>
      <c r="AU365" s="59"/>
      <c r="AV365" s="59"/>
      <c r="AW365" s="59"/>
      <c r="AX365" s="59"/>
      <c r="AY365" s="59"/>
      <c r="AZ365" s="59"/>
    </row>
    <row r="366" spans="1:52" ht="13" x14ac:dyDescent="0.15">
      <c r="A366" s="65"/>
      <c r="B366" s="65"/>
      <c r="C366" s="65"/>
      <c r="D366" s="65"/>
      <c r="E366" s="65"/>
      <c r="F366" s="65"/>
      <c r="G366" s="65"/>
      <c r="H366" s="65"/>
      <c r="I366" s="65"/>
      <c r="J366" s="64"/>
      <c r="K366" s="65"/>
      <c r="L366" s="59"/>
      <c r="M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row>
    <row r="367" spans="1:52" ht="13" x14ac:dyDescent="0.15">
      <c r="A367" s="65"/>
      <c r="B367" s="65"/>
      <c r="C367" s="65"/>
      <c r="D367" s="65"/>
      <c r="E367" s="65"/>
      <c r="F367" s="65"/>
      <c r="G367" s="65"/>
      <c r="H367" s="65"/>
      <c r="I367" s="65"/>
      <c r="J367" s="64"/>
      <c r="K367" s="65"/>
      <c r="L367" s="59"/>
      <c r="M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row>
    <row r="368" spans="1:52" ht="13" x14ac:dyDescent="0.15">
      <c r="A368" s="65"/>
      <c r="B368" s="65"/>
      <c r="C368" s="65"/>
      <c r="D368" s="65"/>
      <c r="E368" s="65"/>
      <c r="F368" s="65"/>
      <c r="G368" s="65"/>
      <c r="H368" s="65"/>
      <c r="I368" s="65"/>
      <c r="J368" s="64"/>
      <c r="K368" s="65"/>
      <c r="L368" s="59"/>
      <c r="M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row>
    <row r="369" spans="1:52" ht="13" x14ac:dyDescent="0.15">
      <c r="A369" s="65"/>
      <c r="B369" s="65"/>
      <c r="C369" s="65"/>
      <c r="D369" s="65"/>
      <c r="E369" s="65"/>
      <c r="F369" s="65"/>
      <c r="G369" s="65"/>
      <c r="H369" s="65"/>
      <c r="I369" s="65"/>
      <c r="J369" s="64"/>
      <c r="K369" s="65"/>
      <c r="L369" s="59"/>
      <c r="M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row>
    <row r="370" spans="1:52" ht="13" x14ac:dyDescent="0.15">
      <c r="A370" s="65"/>
      <c r="B370" s="65"/>
      <c r="C370" s="65"/>
      <c r="D370" s="65"/>
      <c r="E370" s="65"/>
      <c r="F370" s="65"/>
      <c r="G370" s="65"/>
      <c r="H370" s="65"/>
      <c r="I370" s="65"/>
      <c r="J370" s="64"/>
      <c r="K370" s="65"/>
      <c r="L370" s="59"/>
      <c r="M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row>
    <row r="371" spans="1:52" ht="13" x14ac:dyDescent="0.15">
      <c r="A371" s="65"/>
      <c r="B371" s="65"/>
      <c r="C371" s="65"/>
      <c r="D371" s="65"/>
      <c r="E371" s="65"/>
      <c r="F371" s="65"/>
      <c r="G371" s="65"/>
      <c r="H371" s="65"/>
      <c r="I371" s="65"/>
      <c r="J371" s="64"/>
      <c r="K371" s="65"/>
      <c r="L371" s="59"/>
      <c r="M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row>
    <row r="372" spans="1:52" ht="13" x14ac:dyDescent="0.15">
      <c r="A372" s="65"/>
      <c r="B372" s="65"/>
      <c r="C372" s="65"/>
      <c r="D372" s="65"/>
      <c r="E372" s="65"/>
      <c r="F372" s="65"/>
      <c r="G372" s="65"/>
      <c r="H372" s="65"/>
      <c r="I372" s="65"/>
      <c r="J372" s="64"/>
      <c r="K372" s="65"/>
      <c r="L372" s="59"/>
      <c r="M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row>
    <row r="373" spans="1:52" ht="13" x14ac:dyDescent="0.15">
      <c r="A373" s="65"/>
      <c r="B373" s="65"/>
      <c r="C373" s="65"/>
      <c r="D373" s="65"/>
      <c r="E373" s="65"/>
      <c r="F373" s="65"/>
      <c r="G373" s="65"/>
      <c r="H373" s="65"/>
      <c r="I373" s="65"/>
      <c r="J373" s="64"/>
      <c r="K373" s="65"/>
      <c r="L373" s="59"/>
      <c r="M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row>
    <row r="374" spans="1:52" ht="13" x14ac:dyDescent="0.15">
      <c r="A374" s="65"/>
      <c r="B374" s="65"/>
      <c r="C374" s="65"/>
      <c r="D374" s="65"/>
      <c r="E374" s="65"/>
      <c r="F374" s="65"/>
      <c r="G374" s="65"/>
      <c r="H374" s="65"/>
      <c r="I374" s="65"/>
      <c r="J374" s="64"/>
      <c r="K374" s="65"/>
      <c r="L374" s="59"/>
      <c r="M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row>
    <row r="375" spans="1:52" ht="13" x14ac:dyDescent="0.15">
      <c r="A375" s="65"/>
      <c r="B375" s="65"/>
      <c r="C375" s="65"/>
      <c r="D375" s="65"/>
      <c r="E375" s="65"/>
      <c r="F375" s="65"/>
      <c r="G375" s="65"/>
      <c r="H375" s="65"/>
      <c r="I375" s="65"/>
      <c r="J375" s="64"/>
      <c r="K375" s="65"/>
      <c r="L375" s="59"/>
      <c r="M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row>
    <row r="376" spans="1:52" ht="13" x14ac:dyDescent="0.15">
      <c r="A376" s="65"/>
      <c r="B376" s="65"/>
      <c r="C376" s="65"/>
      <c r="D376" s="65"/>
      <c r="E376" s="65"/>
      <c r="F376" s="65"/>
      <c r="G376" s="65"/>
      <c r="H376" s="65"/>
      <c r="I376" s="65"/>
      <c r="J376" s="64"/>
      <c r="K376" s="65"/>
      <c r="L376" s="59"/>
      <c r="M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row>
    <row r="377" spans="1:52" ht="13" x14ac:dyDescent="0.15">
      <c r="A377" s="65"/>
      <c r="B377" s="65"/>
      <c r="C377" s="65"/>
      <c r="D377" s="65"/>
      <c r="E377" s="65"/>
      <c r="F377" s="65"/>
      <c r="G377" s="65"/>
      <c r="H377" s="65"/>
      <c r="I377" s="65"/>
      <c r="J377" s="64"/>
      <c r="K377" s="65"/>
      <c r="L377" s="59"/>
      <c r="M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row>
    <row r="378" spans="1:52" ht="13" x14ac:dyDescent="0.15">
      <c r="A378" s="65"/>
      <c r="B378" s="65"/>
      <c r="C378" s="65"/>
      <c r="D378" s="65"/>
      <c r="E378" s="65"/>
      <c r="F378" s="65"/>
      <c r="G378" s="65"/>
      <c r="H378" s="65"/>
      <c r="I378" s="65"/>
      <c r="J378" s="64"/>
      <c r="K378" s="65"/>
      <c r="L378" s="59"/>
      <c r="M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row>
    <row r="379" spans="1:52" ht="13" x14ac:dyDescent="0.15">
      <c r="A379" s="65"/>
      <c r="B379" s="65"/>
      <c r="C379" s="65"/>
      <c r="D379" s="65"/>
      <c r="E379" s="65"/>
      <c r="F379" s="65"/>
      <c r="G379" s="65"/>
      <c r="H379" s="65"/>
      <c r="I379" s="65"/>
      <c r="J379" s="64"/>
      <c r="K379" s="65"/>
      <c r="L379" s="59"/>
      <c r="M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row>
    <row r="380" spans="1:52" ht="13" x14ac:dyDescent="0.15">
      <c r="A380" s="65"/>
      <c r="B380" s="65"/>
      <c r="C380" s="65"/>
      <c r="D380" s="65"/>
      <c r="E380" s="65"/>
      <c r="F380" s="65"/>
      <c r="G380" s="65"/>
      <c r="H380" s="65"/>
      <c r="I380" s="65"/>
      <c r="J380" s="64"/>
      <c r="K380" s="65"/>
      <c r="L380" s="59"/>
      <c r="M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row>
    <row r="381" spans="1:52" ht="13" x14ac:dyDescent="0.15">
      <c r="A381" s="65"/>
      <c r="B381" s="65"/>
      <c r="C381" s="65"/>
      <c r="D381" s="65"/>
      <c r="E381" s="65"/>
      <c r="F381" s="65"/>
      <c r="G381" s="65"/>
      <c r="H381" s="65"/>
      <c r="I381" s="65"/>
      <c r="J381" s="64"/>
      <c r="K381" s="65"/>
      <c r="L381" s="59"/>
      <c r="M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row>
    <row r="382" spans="1:52" ht="13" x14ac:dyDescent="0.15">
      <c r="A382" s="65"/>
      <c r="B382" s="65"/>
      <c r="C382" s="65"/>
      <c r="D382" s="65"/>
      <c r="E382" s="65"/>
      <c r="F382" s="65"/>
      <c r="G382" s="65"/>
      <c r="H382" s="65"/>
      <c r="I382" s="65"/>
      <c r="J382" s="64"/>
      <c r="K382" s="65"/>
      <c r="L382" s="59"/>
      <c r="M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row>
    <row r="383" spans="1:52" ht="13" x14ac:dyDescent="0.15">
      <c r="A383" s="65"/>
      <c r="B383" s="65"/>
      <c r="C383" s="65"/>
      <c r="D383" s="65"/>
      <c r="E383" s="65"/>
      <c r="F383" s="65"/>
      <c r="G383" s="65"/>
      <c r="H383" s="65"/>
      <c r="I383" s="65"/>
      <c r="J383" s="64"/>
      <c r="K383" s="65"/>
      <c r="L383" s="59"/>
      <c r="M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row>
    <row r="384" spans="1:52" ht="13" x14ac:dyDescent="0.15">
      <c r="A384" s="65"/>
      <c r="B384" s="65"/>
      <c r="C384" s="65"/>
      <c r="D384" s="65"/>
      <c r="E384" s="65"/>
      <c r="F384" s="65"/>
      <c r="G384" s="65"/>
      <c r="H384" s="65"/>
      <c r="I384" s="65"/>
      <c r="J384" s="64"/>
      <c r="K384" s="65"/>
      <c r="L384" s="59"/>
      <c r="M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row>
    <row r="385" spans="1:52" ht="13" x14ac:dyDescent="0.15">
      <c r="A385" s="65"/>
      <c r="B385" s="65"/>
      <c r="C385" s="65"/>
      <c r="D385" s="65"/>
      <c r="E385" s="65"/>
      <c r="F385" s="65"/>
      <c r="G385" s="65"/>
      <c r="H385" s="65"/>
      <c r="I385" s="65"/>
      <c r="J385" s="64"/>
      <c r="K385" s="65"/>
      <c r="L385" s="59"/>
      <c r="M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c r="AK385" s="59"/>
      <c r="AL385" s="59"/>
      <c r="AM385" s="59"/>
      <c r="AN385" s="59"/>
      <c r="AO385" s="59"/>
      <c r="AP385" s="59"/>
      <c r="AQ385" s="59"/>
      <c r="AR385" s="59"/>
      <c r="AS385" s="59"/>
      <c r="AT385" s="59"/>
      <c r="AU385" s="59"/>
      <c r="AV385" s="59"/>
      <c r="AW385" s="59"/>
      <c r="AX385" s="59"/>
      <c r="AY385" s="59"/>
      <c r="AZ385" s="59"/>
    </row>
    <row r="386" spans="1:52" ht="13" x14ac:dyDescent="0.15">
      <c r="A386" s="65"/>
      <c r="B386" s="65"/>
      <c r="C386" s="65"/>
      <c r="D386" s="65"/>
      <c r="E386" s="65"/>
      <c r="F386" s="65"/>
      <c r="G386" s="65"/>
      <c r="H386" s="65"/>
      <c r="I386" s="65"/>
      <c r="J386" s="64"/>
      <c r="K386" s="65"/>
      <c r="L386" s="59"/>
      <c r="M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row>
    <row r="387" spans="1:52" ht="13" x14ac:dyDescent="0.15">
      <c r="A387" s="65"/>
      <c r="B387" s="65"/>
      <c r="C387" s="65"/>
      <c r="D387" s="65"/>
      <c r="E387" s="65"/>
      <c r="F387" s="65"/>
      <c r="G387" s="65"/>
      <c r="H387" s="65"/>
      <c r="I387" s="65"/>
      <c r="J387" s="64"/>
      <c r="K387" s="65"/>
      <c r="L387" s="59"/>
      <c r="M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row>
    <row r="388" spans="1:52" ht="13" x14ac:dyDescent="0.15">
      <c r="A388" s="65"/>
      <c r="B388" s="65"/>
      <c r="C388" s="65"/>
      <c r="D388" s="65"/>
      <c r="E388" s="65"/>
      <c r="F388" s="65"/>
      <c r="G388" s="65"/>
      <c r="H388" s="65"/>
      <c r="I388" s="65"/>
      <c r="J388" s="64"/>
      <c r="K388" s="65"/>
      <c r="L388" s="59"/>
      <c r="M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row>
    <row r="389" spans="1:52" ht="13" x14ac:dyDescent="0.15">
      <c r="A389" s="65"/>
      <c r="B389" s="65"/>
      <c r="C389" s="65"/>
      <c r="D389" s="65"/>
      <c r="E389" s="65"/>
      <c r="F389" s="65"/>
      <c r="G389" s="65"/>
      <c r="H389" s="65"/>
      <c r="I389" s="65"/>
      <c r="J389" s="64"/>
      <c r="K389" s="65"/>
      <c r="L389" s="59"/>
      <c r="M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row>
    <row r="390" spans="1:52" ht="13" x14ac:dyDescent="0.15">
      <c r="A390" s="65"/>
      <c r="B390" s="65"/>
      <c r="C390" s="65"/>
      <c r="D390" s="65"/>
      <c r="E390" s="65"/>
      <c r="F390" s="65"/>
      <c r="G390" s="65"/>
      <c r="H390" s="65"/>
      <c r="I390" s="65"/>
      <c r="J390" s="64"/>
      <c r="K390" s="65"/>
      <c r="L390" s="59"/>
      <c r="M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row>
    <row r="391" spans="1:52" ht="13" x14ac:dyDescent="0.15">
      <c r="A391" s="65"/>
      <c r="B391" s="65"/>
      <c r="C391" s="65"/>
      <c r="D391" s="65"/>
      <c r="E391" s="65"/>
      <c r="F391" s="65"/>
      <c r="G391" s="65"/>
      <c r="H391" s="65"/>
      <c r="I391" s="65"/>
      <c r="J391" s="64"/>
      <c r="K391" s="65"/>
      <c r="L391" s="59"/>
      <c r="M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row>
    <row r="392" spans="1:52" ht="13" x14ac:dyDescent="0.15">
      <c r="A392" s="65"/>
      <c r="B392" s="65"/>
      <c r="C392" s="65"/>
      <c r="D392" s="65"/>
      <c r="E392" s="65"/>
      <c r="F392" s="65"/>
      <c r="G392" s="65"/>
      <c r="H392" s="65"/>
      <c r="I392" s="65"/>
      <c r="J392" s="64"/>
      <c r="K392" s="65"/>
      <c r="L392" s="59"/>
      <c r="M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c r="AK392" s="59"/>
      <c r="AL392" s="59"/>
      <c r="AM392" s="59"/>
      <c r="AN392" s="59"/>
      <c r="AO392" s="59"/>
      <c r="AP392" s="59"/>
      <c r="AQ392" s="59"/>
      <c r="AR392" s="59"/>
      <c r="AS392" s="59"/>
      <c r="AT392" s="59"/>
      <c r="AU392" s="59"/>
      <c r="AV392" s="59"/>
      <c r="AW392" s="59"/>
      <c r="AX392" s="59"/>
      <c r="AY392" s="59"/>
      <c r="AZ392" s="59"/>
    </row>
    <row r="393" spans="1:52" ht="13" x14ac:dyDescent="0.15">
      <c r="A393" s="65"/>
      <c r="B393" s="65"/>
      <c r="C393" s="65"/>
      <c r="D393" s="65"/>
      <c r="E393" s="65"/>
      <c r="F393" s="65"/>
      <c r="G393" s="65"/>
      <c r="H393" s="65"/>
      <c r="I393" s="65"/>
      <c r="J393" s="64"/>
      <c r="K393" s="65"/>
      <c r="L393" s="59"/>
      <c r="M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c r="AK393" s="59"/>
      <c r="AL393" s="59"/>
      <c r="AM393" s="59"/>
      <c r="AN393" s="59"/>
      <c r="AO393" s="59"/>
      <c r="AP393" s="59"/>
      <c r="AQ393" s="59"/>
      <c r="AR393" s="59"/>
      <c r="AS393" s="59"/>
      <c r="AT393" s="59"/>
      <c r="AU393" s="59"/>
      <c r="AV393" s="59"/>
      <c r="AW393" s="59"/>
      <c r="AX393" s="59"/>
      <c r="AY393" s="59"/>
      <c r="AZ393" s="59"/>
    </row>
    <row r="394" spans="1:52" ht="13" x14ac:dyDescent="0.15">
      <c r="A394" s="65"/>
      <c r="B394" s="65"/>
      <c r="C394" s="65"/>
      <c r="D394" s="65"/>
      <c r="E394" s="65"/>
      <c r="F394" s="65"/>
      <c r="G394" s="65"/>
      <c r="H394" s="65"/>
      <c r="I394" s="65"/>
      <c r="J394" s="64"/>
      <c r="K394" s="65"/>
      <c r="L394" s="59"/>
      <c r="M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c r="AK394" s="59"/>
      <c r="AL394" s="59"/>
      <c r="AM394" s="59"/>
      <c r="AN394" s="59"/>
      <c r="AO394" s="59"/>
      <c r="AP394" s="59"/>
      <c r="AQ394" s="59"/>
      <c r="AR394" s="59"/>
      <c r="AS394" s="59"/>
      <c r="AT394" s="59"/>
      <c r="AU394" s="59"/>
      <c r="AV394" s="59"/>
      <c r="AW394" s="59"/>
      <c r="AX394" s="59"/>
      <c r="AY394" s="59"/>
      <c r="AZ394" s="59"/>
    </row>
    <row r="395" spans="1:52" ht="13" x14ac:dyDescent="0.15">
      <c r="A395" s="65"/>
      <c r="B395" s="65"/>
      <c r="C395" s="65"/>
      <c r="D395" s="65"/>
      <c r="E395" s="65"/>
      <c r="F395" s="65"/>
      <c r="G395" s="65"/>
      <c r="H395" s="65"/>
      <c r="I395" s="65"/>
      <c r="J395" s="64"/>
      <c r="K395" s="65"/>
      <c r="L395" s="59"/>
      <c r="M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row>
    <row r="396" spans="1:52" ht="13" x14ac:dyDescent="0.15">
      <c r="A396" s="65"/>
      <c r="B396" s="65"/>
      <c r="C396" s="65"/>
      <c r="D396" s="65"/>
      <c r="E396" s="65"/>
      <c r="F396" s="65"/>
      <c r="G396" s="65"/>
      <c r="H396" s="65"/>
      <c r="I396" s="65"/>
      <c r="J396" s="64"/>
      <c r="K396" s="65"/>
      <c r="L396" s="59"/>
      <c r="M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c r="AK396" s="59"/>
      <c r="AL396" s="59"/>
      <c r="AM396" s="59"/>
      <c r="AN396" s="59"/>
      <c r="AO396" s="59"/>
      <c r="AP396" s="59"/>
      <c r="AQ396" s="59"/>
      <c r="AR396" s="59"/>
      <c r="AS396" s="59"/>
      <c r="AT396" s="59"/>
      <c r="AU396" s="59"/>
      <c r="AV396" s="59"/>
      <c r="AW396" s="59"/>
      <c r="AX396" s="59"/>
      <c r="AY396" s="59"/>
      <c r="AZ396" s="59"/>
    </row>
    <row r="397" spans="1:52" ht="13" x14ac:dyDescent="0.15">
      <c r="A397" s="65"/>
      <c r="B397" s="65"/>
      <c r="C397" s="65"/>
      <c r="D397" s="65"/>
      <c r="E397" s="65"/>
      <c r="F397" s="65"/>
      <c r="G397" s="65"/>
      <c r="H397" s="65"/>
      <c r="I397" s="65"/>
      <c r="J397" s="64"/>
      <c r="K397" s="65"/>
      <c r="L397" s="59"/>
      <c r="M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c r="AK397" s="59"/>
      <c r="AL397" s="59"/>
      <c r="AM397" s="59"/>
      <c r="AN397" s="59"/>
      <c r="AO397" s="59"/>
      <c r="AP397" s="59"/>
      <c r="AQ397" s="59"/>
      <c r="AR397" s="59"/>
      <c r="AS397" s="59"/>
      <c r="AT397" s="59"/>
      <c r="AU397" s="59"/>
      <c r="AV397" s="59"/>
      <c r="AW397" s="59"/>
      <c r="AX397" s="59"/>
      <c r="AY397" s="59"/>
      <c r="AZ397" s="59"/>
    </row>
    <row r="398" spans="1:52" ht="13" x14ac:dyDescent="0.15">
      <c r="A398" s="65"/>
      <c r="B398" s="65"/>
      <c r="C398" s="65"/>
      <c r="D398" s="65"/>
      <c r="E398" s="65"/>
      <c r="F398" s="65"/>
      <c r="G398" s="65"/>
      <c r="H398" s="65"/>
      <c r="I398" s="65"/>
      <c r="J398" s="64"/>
      <c r="K398" s="65"/>
      <c r="L398" s="59"/>
      <c r="M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c r="AK398" s="59"/>
      <c r="AL398" s="59"/>
      <c r="AM398" s="59"/>
      <c r="AN398" s="59"/>
      <c r="AO398" s="59"/>
      <c r="AP398" s="59"/>
      <c r="AQ398" s="59"/>
      <c r="AR398" s="59"/>
      <c r="AS398" s="59"/>
      <c r="AT398" s="59"/>
      <c r="AU398" s="59"/>
      <c r="AV398" s="59"/>
      <c r="AW398" s="59"/>
      <c r="AX398" s="59"/>
      <c r="AY398" s="59"/>
      <c r="AZ398" s="59"/>
    </row>
    <row r="399" spans="1:52" ht="13" x14ac:dyDescent="0.15">
      <c r="A399" s="65"/>
      <c r="B399" s="65"/>
      <c r="C399" s="65"/>
      <c r="D399" s="65"/>
      <c r="E399" s="65"/>
      <c r="F399" s="65"/>
      <c r="G399" s="65"/>
      <c r="H399" s="65"/>
      <c r="I399" s="65"/>
      <c r="J399" s="64"/>
      <c r="K399" s="65"/>
      <c r="L399" s="59"/>
      <c r="M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row>
    <row r="400" spans="1:52" ht="13" x14ac:dyDescent="0.15">
      <c r="A400" s="65"/>
      <c r="B400" s="65"/>
      <c r="C400" s="65"/>
      <c r="D400" s="65"/>
      <c r="E400" s="65"/>
      <c r="F400" s="65"/>
      <c r="G400" s="65"/>
      <c r="H400" s="65"/>
      <c r="I400" s="65"/>
      <c r="J400" s="64"/>
      <c r="K400" s="65"/>
      <c r="L400" s="59"/>
      <c r="M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row>
    <row r="401" spans="1:52" ht="13" x14ac:dyDescent="0.15">
      <c r="A401" s="65"/>
      <c r="B401" s="65"/>
      <c r="C401" s="65"/>
      <c r="D401" s="65"/>
      <c r="E401" s="65"/>
      <c r="F401" s="65"/>
      <c r="G401" s="65"/>
      <c r="H401" s="65"/>
      <c r="I401" s="65"/>
      <c r="J401" s="64"/>
      <c r="K401" s="65"/>
      <c r="L401" s="59"/>
      <c r="M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row>
    <row r="402" spans="1:52" ht="13" x14ac:dyDescent="0.15">
      <c r="A402" s="65"/>
      <c r="B402" s="65"/>
      <c r="C402" s="65"/>
      <c r="D402" s="65"/>
      <c r="E402" s="65"/>
      <c r="F402" s="65"/>
      <c r="G402" s="65"/>
      <c r="H402" s="65"/>
      <c r="I402" s="65"/>
      <c r="J402" s="64"/>
      <c r="K402" s="65"/>
      <c r="L402" s="59"/>
      <c r="M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row>
    <row r="403" spans="1:52" ht="13" x14ac:dyDescent="0.15">
      <c r="A403" s="65"/>
      <c r="B403" s="65"/>
      <c r="C403" s="65"/>
      <c r="D403" s="65"/>
      <c r="E403" s="65"/>
      <c r="F403" s="65"/>
      <c r="G403" s="65"/>
      <c r="H403" s="65"/>
      <c r="I403" s="65"/>
      <c r="J403" s="64"/>
      <c r="K403" s="65"/>
      <c r="L403" s="59"/>
      <c r="M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row>
    <row r="404" spans="1:52" ht="13" x14ac:dyDescent="0.15">
      <c r="A404" s="65"/>
      <c r="B404" s="65"/>
      <c r="C404" s="65"/>
      <c r="D404" s="65"/>
      <c r="E404" s="65"/>
      <c r="F404" s="65"/>
      <c r="G404" s="65"/>
      <c r="H404" s="65"/>
      <c r="I404" s="65"/>
      <c r="J404" s="64"/>
      <c r="K404" s="65"/>
      <c r="L404" s="59"/>
      <c r="M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row>
    <row r="405" spans="1:52" ht="13" x14ac:dyDescent="0.15">
      <c r="A405" s="65"/>
      <c r="B405" s="65"/>
      <c r="C405" s="65"/>
      <c r="D405" s="65"/>
      <c r="E405" s="65"/>
      <c r="F405" s="65"/>
      <c r="G405" s="65"/>
      <c r="H405" s="65"/>
      <c r="I405" s="65"/>
      <c r="J405" s="64"/>
      <c r="K405" s="65"/>
      <c r="L405" s="59"/>
      <c r="M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c r="AK405" s="59"/>
      <c r="AL405" s="59"/>
      <c r="AM405" s="59"/>
      <c r="AN405" s="59"/>
      <c r="AO405" s="59"/>
      <c r="AP405" s="59"/>
      <c r="AQ405" s="59"/>
      <c r="AR405" s="59"/>
      <c r="AS405" s="59"/>
      <c r="AT405" s="59"/>
      <c r="AU405" s="59"/>
      <c r="AV405" s="59"/>
      <c r="AW405" s="59"/>
      <c r="AX405" s="59"/>
      <c r="AY405" s="59"/>
      <c r="AZ405" s="59"/>
    </row>
    <row r="406" spans="1:52" ht="13" x14ac:dyDescent="0.15">
      <c r="A406" s="65"/>
      <c r="B406" s="65"/>
      <c r="C406" s="65"/>
      <c r="D406" s="65"/>
      <c r="E406" s="65"/>
      <c r="F406" s="65"/>
      <c r="G406" s="65"/>
      <c r="H406" s="65"/>
      <c r="I406" s="65"/>
      <c r="J406" s="64"/>
      <c r="K406" s="65"/>
      <c r="L406" s="59"/>
      <c r="M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row>
    <row r="407" spans="1:52" ht="13" x14ac:dyDescent="0.15">
      <c r="A407" s="65"/>
      <c r="B407" s="65"/>
      <c r="C407" s="65"/>
      <c r="D407" s="65"/>
      <c r="E407" s="65"/>
      <c r="F407" s="65"/>
      <c r="G407" s="65"/>
      <c r="H407" s="65"/>
      <c r="I407" s="65"/>
      <c r="J407" s="64"/>
      <c r="K407" s="65"/>
      <c r="L407" s="59"/>
      <c r="M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row>
    <row r="408" spans="1:52" ht="13" x14ac:dyDescent="0.15">
      <c r="A408" s="65"/>
      <c r="B408" s="65"/>
      <c r="C408" s="65"/>
      <c r="D408" s="65"/>
      <c r="E408" s="65"/>
      <c r="F408" s="65"/>
      <c r="G408" s="65"/>
      <c r="H408" s="65"/>
      <c r="I408" s="65"/>
      <c r="J408" s="64"/>
      <c r="K408" s="65"/>
      <c r="L408" s="59"/>
      <c r="M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row>
    <row r="409" spans="1:52" ht="13" x14ac:dyDescent="0.15">
      <c r="A409" s="65"/>
      <c r="B409" s="65"/>
      <c r="C409" s="65"/>
      <c r="D409" s="65"/>
      <c r="E409" s="65"/>
      <c r="F409" s="65"/>
      <c r="G409" s="65"/>
      <c r="H409" s="65"/>
      <c r="I409" s="65"/>
      <c r="J409" s="64"/>
      <c r="K409" s="65"/>
      <c r="L409" s="59"/>
      <c r="M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row>
    <row r="410" spans="1:52" ht="13" x14ac:dyDescent="0.15">
      <c r="A410" s="65"/>
      <c r="B410" s="65"/>
      <c r="C410" s="65"/>
      <c r="D410" s="65"/>
      <c r="E410" s="65"/>
      <c r="F410" s="65"/>
      <c r="G410" s="65"/>
      <c r="H410" s="65"/>
      <c r="I410" s="65"/>
      <c r="J410" s="64"/>
      <c r="K410" s="65"/>
      <c r="L410" s="59"/>
      <c r="M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row>
    <row r="411" spans="1:52" ht="13" x14ac:dyDescent="0.15">
      <c r="A411" s="65"/>
      <c r="B411" s="65"/>
      <c r="C411" s="65"/>
      <c r="D411" s="65"/>
      <c r="E411" s="65"/>
      <c r="F411" s="65"/>
      <c r="G411" s="65"/>
      <c r="H411" s="65"/>
      <c r="I411" s="65"/>
      <c r="J411" s="64"/>
      <c r="K411" s="65"/>
      <c r="L411" s="59"/>
      <c r="M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row>
    <row r="412" spans="1:52" ht="13" x14ac:dyDescent="0.15">
      <c r="A412" s="65"/>
      <c r="B412" s="65"/>
      <c r="C412" s="65"/>
      <c r="D412" s="65"/>
      <c r="E412" s="65"/>
      <c r="F412" s="65"/>
      <c r="G412" s="65"/>
      <c r="H412" s="65"/>
      <c r="I412" s="65"/>
      <c r="J412" s="64"/>
      <c r="K412" s="65"/>
      <c r="L412" s="59"/>
      <c r="M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row>
    <row r="413" spans="1:52" ht="13" x14ac:dyDescent="0.15">
      <c r="A413" s="65"/>
      <c r="B413" s="65"/>
      <c r="C413" s="65"/>
      <c r="D413" s="65"/>
      <c r="E413" s="65"/>
      <c r="F413" s="65"/>
      <c r="G413" s="65"/>
      <c r="H413" s="65"/>
      <c r="I413" s="65"/>
      <c r="J413" s="64"/>
      <c r="K413" s="65"/>
      <c r="L413" s="59"/>
      <c r="M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row>
    <row r="414" spans="1:52" ht="13" x14ac:dyDescent="0.15">
      <c r="A414" s="65"/>
      <c r="B414" s="65"/>
      <c r="C414" s="65"/>
      <c r="D414" s="65"/>
      <c r="E414" s="65"/>
      <c r="F414" s="65"/>
      <c r="G414" s="65"/>
      <c r="H414" s="65"/>
      <c r="I414" s="65"/>
      <c r="J414" s="64"/>
      <c r="K414" s="65"/>
      <c r="L414" s="59"/>
      <c r="M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row>
    <row r="415" spans="1:52" ht="13" x14ac:dyDescent="0.15">
      <c r="A415" s="65"/>
      <c r="B415" s="65"/>
      <c r="C415" s="65"/>
      <c r="D415" s="65"/>
      <c r="E415" s="65"/>
      <c r="F415" s="65"/>
      <c r="G415" s="65"/>
      <c r="H415" s="65"/>
      <c r="I415" s="65"/>
      <c r="J415" s="64"/>
      <c r="K415" s="65"/>
      <c r="L415" s="59"/>
      <c r="M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row>
    <row r="416" spans="1:52" ht="13" x14ac:dyDescent="0.15">
      <c r="A416" s="65"/>
      <c r="B416" s="65"/>
      <c r="C416" s="65"/>
      <c r="D416" s="65"/>
      <c r="E416" s="65"/>
      <c r="F416" s="65"/>
      <c r="G416" s="65"/>
      <c r="H416" s="65"/>
      <c r="I416" s="65"/>
      <c r="J416" s="64"/>
      <c r="K416" s="65"/>
      <c r="L416" s="59"/>
      <c r="M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row>
    <row r="417" spans="1:52" ht="13" x14ac:dyDescent="0.15">
      <c r="A417" s="65"/>
      <c r="B417" s="65"/>
      <c r="C417" s="65"/>
      <c r="D417" s="65"/>
      <c r="E417" s="65"/>
      <c r="F417" s="65"/>
      <c r="G417" s="65"/>
      <c r="H417" s="65"/>
      <c r="I417" s="65"/>
      <c r="J417" s="64"/>
      <c r="K417" s="65"/>
      <c r="L417" s="59"/>
      <c r="M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row>
    <row r="418" spans="1:52" ht="13" x14ac:dyDescent="0.15">
      <c r="A418" s="65"/>
      <c r="B418" s="65"/>
      <c r="C418" s="65"/>
      <c r="D418" s="65"/>
      <c r="E418" s="65"/>
      <c r="F418" s="65"/>
      <c r="G418" s="65"/>
      <c r="H418" s="65"/>
      <c r="I418" s="65"/>
      <c r="J418" s="64"/>
      <c r="K418" s="65"/>
      <c r="L418" s="59"/>
      <c r="M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row>
    <row r="419" spans="1:52" ht="13" x14ac:dyDescent="0.15">
      <c r="A419" s="65"/>
      <c r="B419" s="65"/>
      <c r="C419" s="65"/>
      <c r="D419" s="65"/>
      <c r="E419" s="65"/>
      <c r="F419" s="65"/>
      <c r="G419" s="65"/>
      <c r="H419" s="65"/>
      <c r="I419" s="65"/>
      <c r="J419" s="64"/>
      <c r="K419" s="65"/>
      <c r="L419" s="59"/>
      <c r="M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row>
    <row r="420" spans="1:52" ht="13" x14ac:dyDescent="0.15">
      <c r="A420" s="65"/>
      <c r="B420" s="65"/>
      <c r="C420" s="65"/>
      <c r="D420" s="65"/>
      <c r="E420" s="65"/>
      <c r="F420" s="65"/>
      <c r="G420" s="65"/>
      <c r="H420" s="65"/>
      <c r="I420" s="65"/>
      <c r="J420" s="64"/>
      <c r="K420" s="65"/>
      <c r="L420" s="59"/>
      <c r="M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row>
    <row r="421" spans="1:52" ht="13" x14ac:dyDescent="0.15">
      <c r="A421" s="65"/>
      <c r="B421" s="65"/>
      <c r="C421" s="65"/>
      <c r="D421" s="65"/>
      <c r="E421" s="65"/>
      <c r="F421" s="65"/>
      <c r="G421" s="65"/>
      <c r="H421" s="65"/>
      <c r="I421" s="65"/>
      <c r="J421" s="64"/>
      <c r="K421" s="65"/>
      <c r="L421" s="59"/>
      <c r="M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row>
    <row r="422" spans="1:52" ht="13" x14ac:dyDescent="0.15">
      <c r="A422" s="65"/>
      <c r="B422" s="65"/>
      <c r="C422" s="65"/>
      <c r="D422" s="65"/>
      <c r="E422" s="65"/>
      <c r="F422" s="65"/>
      <c r="G422" s="65"/>
      <c r="H422" s="65"/>
      <c r="I422" s="65"/>
      <c r="J422" s="64"/>
      <c r="K422" s="65"/>
      <c r="L422" s="59"/>
      <c r="M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row>
    <row r="423" spans="1:52" ht="13" x14ac:dyDescent="0.15">
      <c r="A423" s="65"/>
      <c r="B423" s="65"/>
      <c r="C423" s="65"/>
      <c r="D423" s="65"/>
      <c r="E423" s="65"/>
      <c r="F423" s="65"/>
      <c r="G423" s="65"/>
      <c r="H423" s="65"/>
      <c r="I423" s="65"/>
      <c r="J423" s="64"/>
      <c r="K423" s="65"/>
      <c r="L423" s="59"/>
      <c r="M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row>
    <row r="424" spans="1:52" ht="13" x14ac:dyDescent="0.15">
      <c r="A424" s="65"/>
      <c r="B424" s="65"/>
      <c r="C424" s="65"/>
      <c r="D424" s="65"/>
      <c r="E424" s="65"/>
      <c r="F424" s="65"/>
      <c r="G424" s="65"/>
      <c r="H424" s="65"/>
      <c r="I424" s="65"/>
      <c r="J424" s="64"/>
      <c r="K424" s="65"/>
      <c r="L424" s="59"/>
      <c r="M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row>
    <row r="425" spans="1:52" ht="13" x14ac:dyDescent="0.15">
      <c r="A425" s="65"/>
      <c r="B425" s="65"/>
      <c r="C425" s="65"/>
      <c r="D425" s="65"/>
      <c r="E425" s="65"/>
      <c r="F425" s="65"/>
      <c r="G425" s="65"/>
      <c r="H425" s="65"/>
      <c r="I425" s="65"/>
      <c r="J425" s="64"/>
      <c r="K425" s="65"/>
      <c r="L425" s="59"/>
      <c r="M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row>
    <row r="426" spans="1:52" ht="13" x14ac:dyDescent="0.15">
      <c r="A426" s="65"/>
      <c r="B426" s="65"/>
      <c r="C426" s="65"/>
      <c r="D426" s="65"/>
      <c r="E426" s="65"/>
      <c r="F426" s="65"/>
      <c r="G426" s="65"/>
      <c r="H426" s="65"/>
      <c r="I426" s="65"/>
      <c r="J426" s="64"/>
      <c r="K426" s="65"/>
      <c r="L426" s="59"/>
      <c r="M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row>
    <row r="427" spans="1:52" ht="13" x14ac:dyDescent="0.15">
      <c r="A427" s="65"/>
      <c r="B427" s="65"/>
      <c r="C427" s="65"/>
      <c r="D427" s="65"/>
      <c r="E427" s="65"/>
      <c r="F427" s="65"/>
      <c r="G427" s="65"/>
      <c r="H427" s="65"/>
      <c r="I427" s="65"/>
      <c r="J427" s="64"/>
      <c r="K427" s="65"/>
      <c r="L427" s="59"/>
      <c r="M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row>
    <row r="428" spans="1:52" ht="13" x14ac:dyDescent="0.15">
      <c r="A428" s="65"/>
      <c r="B428" s="65"/>
      <c r="C428" s="65"/>
      <c r="D428" s="65"/>
      <c r="E428" s="65"/>
      <c r="F428" s="65"/>
      <c r="G428" s="65"/>
      <c r="H428" s="65"/>
      <c r="I428" s="65"/>
      <c r="J428" s="64"/>
      <c r="K428" s="65"/>
      <c r="L428" s="59"/>
      <c r="M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59"/>
      <c r="AO428" s="59"/>
      <c r="AP428" s="59"/>
      <c r="AQ428" s="59"/>
      <c r="AR428" s="59"/>
      <c r="AS428" s="59"/>
      <c r="AT428" s="59"/>
      <c r="AU428" s="59"/>
      <c r="AV428" s="59"/>
      <c r="AW428" s="59"/>
      <c r="AX428" s="59"/>
      <c r="AY428" s="59"/>
      <c r="AZ428" s="59"/>
    </row>
    <row r="429" spans="1:52" ht="13" x14ac:dyDescent="0.15">
      <c r="A429" s="65"/>
      <c r="B429" s="65"/>
      <c r="C429" s="65"/>
      <c r="D429" s="65"/>
      <c r="E429" s="65"/>
      <c r="F429" s="65"/>
      <c r="G429" s="65"/>
      <c r="H429" s="65"/>
      <c r="I429" s="65"/>
      <c r="J429" s="64"/>
      <c r="K429" s="65"/>
      <c r="L429" s="59"/>
      <c r="M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59"/>
      <c r="AO429" s="59"/>
      <c r="AP429" s="59"/>
      <c r="AQ429" s="59"/>
      <c r="AR429" s="59"/>
      <c r="AS429" s="59"/>
      <c r="AT429" s="59"/>
      <c r="AU429" s="59"/>
      <c r="AV429" s="59"/>
      <c r="AW429" s="59"/>
      <c r="AX429" s="59"/>
      <c r="AY429" s="59"/>
      <c r="AZ429" s="59"/>
    </row>
    <row r="430" spans="1:52" ht="13" x14ac:dyDescent="0.15">
      <c r="A430" s="65"/>
      <c r="B430" s="65"/>
      <c r="C430" s="65"/>
      <c r="D430" s="65"/>
      <c r="E430" s="65"/>
      <c r="F430" s="65"/>
      <c r="G430" s="65"/>
      <c r="H430" s="65"/>
      <c r="I430" s="65"/>
      <c r="J430" s="64"/>
      <c r="K430" s="65"/>
      <c r="L430" s="59"/>
      <c r="M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9"/>
      <c r="AP430" s="59"/>
      <c r="AQ430" s="59"/>
      <c r="AR430" s="59"/>
      <c r="AS430" s="59"/>
      <c r="AT430" s="59"/>
      <c r="AU430" s="59"/>
      <c r="AV430" s="59"/>
      <c r="AW430" s="59"/>
      <c r="AX430" s="59"/>
      <c r="AY430" s="59"/>
      <c r="AZ430" s="59"/>
    </row>
    <row r="431" spans="1:52" ht="13" x14ac:dyDescent="0.15">
      <c r="A431" s="65"/>
      <c r="B431" s="65"/>
      <c r="C431" s="65"/>
      <c r="D431" s="65"/>
      <c r="E431" s="65"/>
      <c r="F431" s="65"/>
      <c r="G431" s="65"/>
      <c r="H431" s="65"/>
      <c r="I431" s="65"/>
      <c r="J431" s="64"/>
      <c r="K431" s="65"/>
      <c r="L431" s="59"/>
      <c r="M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9"/>
      <c r="AP431" s="59"/>
      <c r="AQ431" s="59"/>
      <c r="AR431" s="59"/>
      <c r="AS431" s="59"/>
      <c r="AT431" s="59"/>
      <c r="AU431" s="59"/>
      <c r="AV431" s="59"/>
      <c r="AW431" s="59"/>
      <c r="AX431" s="59"/>
      <c r="AY431" s="59"/>
      <c r="AZ431" s="59"/>
    </row>
    <row r="432" spans="1:52" ht="13" x14ac:dyDescent="0.15">
      <c r="A432" s="65"/>
      <c r="B432" s="65"/>
      <c r="C432" s="65"/>
      <c r="D432" s="65"/>
      <c r="E432" s="65"/>
      <c r="F432" s="65"/>
      <c r="G432" s="65"/>
      <c r="H432" s="65"/>
      <c r="I432" s="65"/>
      <c r="J432" s="64"/>
      <c r="K432" s="65"/>
      <c r="L432" s="59"/>
      <c r="M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59"/>
      <c r="AO432" s="59"/>
      <c r="AP432" s="59"/>
      <c r="AQ432" s="59"/>
      <c r="AR432" s="59"/>
      <c r="AS432" s="59"/>
      <c r="AT432" s="59"/>
      <c r="AU432" s="59"/>
      <c r="AV432" s="59"/>
      <c r="AW432" s="59"/>
      <c r="AX432" s="59"/>
      <c r="AY432" s="59"/>
      <c r="AZ432" s="59"/>
    </row>
    <row r="433" spans="1:52" ht="13" x14ac:dyDescent="0.15">
      <c r="A433" s="65"/>
      <c r="B433" s="65"/>
      <c r="C433" s="65"/>
      <c r="D433" s="65"/>
      <c r="E433" s="65"/>
      <c r="F433" s="65"/>
      <c r="G433" s="65"/>
      <c r="H433" s="65"/>
      <c r="I433" s="65"/>
      <c r="J433" s="64"/>
      <c r="K433" s="65"/>
      <c r="L433" s="59"/>
      <c r="M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c r="AM433" s="59"/>
      <c r="AN433" s="59"/>
      <c r="AO433" s="59"/>
      <c r="AP433" s="59"/>
      <c r="AQ433" s="59"/>
      <c r="AR433" s="59"/>
      <c r="AS433" s="59"/>
      <c r="AT433" s="59"/>
      <c r="AU433" s="59"/>
      <c r="AV433" s="59"/>
      <c r="AW433" s="59"/>
      <c r="AX433" s="59"/>
      <c r="AY433" s="59"/>
      <c r="AZ433" s="59"/>
    </row>
    <row r="434" spans="1:52" ht="13" x14ac:dyDescent="0.15">
      <c r="A434" s="65"/>
      <c r="B434" s="65"/>
      <c r="C434" s="65"/>
      <c r="D434" s="65"/>
      <c r="E434" s="65"/>
      <c r="F434" s="65"/>
      <c r="G434" s="65"/>
      <c r="H434" s="65"/>
      <c r="I434" s="65"/>
      <c r="J434" s="64"/>
      <c r="K434" s="65"/>
      <c r="L434" s="59"/>
      <c r="M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c r="AM434" s="59"/>
      <c r="AN434" s="59"/>
      <c r="AO434" s="59"/>
      <c r="AP434" s="59"/>
      <c r="AQ434" s="59"/>
      <c r="AR434" s="59"/>
      <c r="AS434" s="59"/>
      <c r="AT434" s="59"/>
      <c r="AU434" s="59"/>
      <c r="AV434" s="59"/>
      <c r="AW434" s="59"/>
      <c r="AX434" s="59"/>
      <c r="AY434" s="59"/>
      <c r="AZ434" s="59"/>
    </row>
    <row r="435" spans="1:52" ht="13" x14ac:dyDescent="0.15">
      <c r="A435" s="65"/>
      <c r="B435" s="65"/>
      <c r="C435" s="65"/>
      <c r="D435" s="65"/>
      <c r="E435" s="65"/>
      <c r="F435" s="65"/>
      <c r="G435" s="65"/>
      <c r="H435" s="65"/>
      <c r="I435" s="65"/>
      <c r="J435" s="64"/>
      <c r="K435" s="65"/>
      <c r="L435" s="59"/>
      <c r="M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c r="AM435" s="59"/>
      <c r="AN435" s="59"/>
      <c r="AO435" s="59"/>
      <c r="AP435" s="59"/>
      <c r="AQ435" s="59"/>
      <c r="AR435" s="59"/>
      <c r="AS435" s="59"/>
      <c r="AT435" s="59"/>
      <c r="AU435" s="59"/>
      <c r="AV435" s="59"/>
      <c r="AW435" s="59"/>
      <c r="AX435" s="59"/>
      <c r="AY435" s="59"/>
      <c r="AZ435" s="59"/>
    </row>
    <row r="436" spans="1:52" ht="13" x14ac:dyDescent="0.15">
      <c r="A436" s="65"/>
      <c r="B436" s="65"/>
      <c r="C436" s="65"/>
      <c r="D436" s="65"/>
      <c r="E436" s="65"/>
      <c r="F436" s="65"/>
      <c r="G436" s="65"/>
      <c r="H436" s="65"/>
      <c r="I436" s="65"/>
      <c r="J436" s="64"/>
      <c r="K436" s="65"/>
      <c r="L436" s="59"/>
      <c r="M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c r="AM436" s="59"/>
      <c r="AN436" s="59"/>
      <c r="AO436" s="59"/>
      <c r="AP436" s="59"/>
      <c r="AQ436" s="59"/>
      <c r="AR436" s="59"/>
      <c r="AS436" s="59"/>
      <c r="AT436" s="59"/>
      <c r="AU436" s="59"/>
      <c r="AV436" s="59"/>
      <c r="AW436" s="59"/>
      <c r="AX436" s="59"/>
      <c r="AY436" s="59"/>
      <c r="AZ436" s="59"/>
    </row>
    <row r="437" spans="1:52" ht="13" x14ac:dyDescent="0.15">
      <c r="A437" s="65"/>
      <c r="B437" s="65"/>
      <c r="C437" s="65"/>
      <c r="D437" s="65"/>
      <c r="E437" s="65"/>
      <c r="F437" s="65"/>
      <c r="G437" s="65"/>
      <c r="H437" s="65"/>
      <c r="I437" s="65"/>
      <c r="J437" s="64"/>
      <c r="K437" s="65"/>
      <c r="L437" s="59"/>
      <c r="M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c r="AM437" s="59"/>
      <c r="AN437" s="59"/>
      <c r="AO437" s="59"/>
      <c r="AP437" s="59"/>
      <c r="AQ437" s="59"/>
      <c r="AR437" s="59"/>
      <c r="AS437" s="59"/>
      <c r="AT437" s="59"/>
      <c r="AU437" s="59"/>
      <c r="AV437" s="59"/>
      <c r="AW437" s="59"/>
      <c r="AX437" s="59"/>
      <c r="AY437" s="59"/>
      <c r="AZ437" s="59"/>
    </row>
    <row r="438" spans="1:52" ht="13" x14ac:dyDescent="0.15">
      <c r="A438" s="65"/>
      <c r="B438" s="65"/>
      <c r="C438" s="65"/>
      <c r="D438" s="65"/>
      <c r="E438" s="65"/>
      <c r="F438" s="65"/>
      <c r="G438" s="65"/>
      <c r="H438" s="65"/>
      <c r="I438" s="65"/>
      <c r="J438" s="64"/>
      <c r="K438" s="65"/>
      <c r="L438" s="59"/>
      <c r="M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row>
    <row r="439" spans="1:52" ht="13" x14ac:dyDescent="0.15">
      <c r="A439" s="65"/>
      <c r="B439" s="65"/>
      <c r="C439" s="65"/>
      <c r="D439" s="65"/>
      <c r="E439" s="65"/>
      <c r="F439" s="65"/>
      <c r="G439" s="65"/>
      <c r="H439" s="65"/>
      <c r="I439" s="65"/>
      <c r="J439" s="64"/>
      <c r="K439" s="65"/>
      <c r="L439" s="59"/>
      <c r="M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c r="AM439" s="59"/>
      <c r="AN439" s="59"/>
      <c r="AO439" s="59"/>
      <c r="AP439" s="59"/>
      <c r="AQ439" s="59"/>
      <c r="AR439" s="59"/>
      <c r="AS439" s="59"/>
      <c r="AT439" s="59"/>
      <c r="AU439" s="59"/>
      <c r="AV439" s="59"/>
      <c r="AW439" s="59"/>
      <c r="AX439" s="59"/>
      <c r="AY439" s="59"/>
      <c r="AZ439" s="59"/>
    </row>
    <row r="440" spans="1:52" ht="13" x14ac:dyDescent="0.15">
      <c r="A440" s="65"/>
      <c r="B440" s="65"/>
      <c r="C440" s="65"/>
      <c r="D440" s="65"/>
      <c r="E440" s="65"/>
      <c r="F440" s="65"/>
      <c r="G440" s="65"/>
      <c r="H440" s="65"/>
      <c r="I440" s="65"/>
      <c r="J440" s="64"/>
      <c r="K440" s="65"/>
      <c r="L440" s="59"/>
      <c r="M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c r="AM440" s="59"/>
      <c r="AN440" s="59"/>
      <c r="AO440" s="59"/>
      <c r="AP440" s="59"/>
      <c r="AQ440" s="59"/>
      <c r="AR440" s="59"/>
      <c r="AS440" s="59"/>
      <c r="AT440" s="59"/>
      <c r="AU440" s="59"/>
      <c r="AV440" s="59"/>
      <c r="AW440" s="59"/>
      <c r="AX440" s="59"/>
      <c r="AY440" s="59"/>
      <c r="AZ440" s="59"/>
    </row>
    <row r="441" spans="1:52" ht="13" x14ac:dyDescent="0.15">
      <c r="A441" s="65"/>
      <c r="B441" s="65"/>
      <c r="C441" s="65"/>
      <c r="D441" s="65"/>
      <c r="E441" s="65"/>
      <c r="F441" s="65"/>
      <c r="G441" s="65"/>
      <c r="H441" s="65"/>
      <c r="I441" s="65"/>
      <c r="J441" s="64"/>
      <c r="K441" s="65"/>
      <c r="L441" s="59"/>
      <c r="M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c r="AR441" s="59"/>
      <c r="AS441" s="59"/>
      <c r="AT441" s="59"/>
      <c r="AU441" s="59"/>
      <c r="AV441" s="59"/>
      <c r="AW441" s="59"/>
      <c r="AX441" s="59"/>
      <c r="AY441" s="59"/>
      <c r="AZ441" s="59"/>
    </row>
    <row r="442" spans="1:52" ht="13" x14ac:dyDescent="0.15">
      <c r="A442" s="65"/>
      <c r="B442" s="65"/>
      <c r="C442" s="65"/>
      <c r="D442" s="65"/>
      <c r="E442" s="65"/>
      <c r="F442" s="65"/>
      <c r="G442" s="65"/>
      <c r="H442" s="65"/>
      <c r="I442" s="65"/>
      <c r="J442" s="64"/>
      <c r="K442" s="65"/>
      <c r="L442" s="59"/>
      <c r="M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c r="AR442" s="59"/>
      <c r="AS442" s="59"/>
      <c r="AT442" s="59"/>
      <c r="AU442" s="59"/>
      <c r="AV442" s="59"/>
      <c r="AW442" s="59"/>
      <c r="AX442" s="59"/>
      <c r="AY442" s="59"/>
      <c r="AZ442" s="59"/>
    </row>
    <row r="443" spans="1:52" ht="13" x14ac:dyDescent="0.15">
      <c r="A443" s="65"/>
      <c r="B443" s="65"/>
      <c r="C443" s="65"/>
      <c r="D443" s="65"/>
      <c r="E443" s="65"/>
      <c r="F443" s="65"/>
      <c r="G443" s="65"/>
      <c r="H443" s="65"/>
      <c r="I443" s="65"/>
      <c r="J443" s="64"/>
      <c r="K443" s="65"/>
      <c r="L443" s="59"/>
      <c r="M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c r="AR443" s="59"/>
      <c r="AS443" s="59"/>
      <c r="AT443" s="59"/>
      <c r="AU443" s="59"/>
      <c r="AV443" s="59"/>
      <c r="AW443" s="59"/>
      <c r="AX443" s="59"/>
      <c r="AY443" s="59"/>
      <c r="AZ443" s="59"/>
    </row>
    <row r="444" spans="1:52" ht="13" x14ac:dyDescent="0.15">
      <c r="A444" s="65"/>
      <c r="B444" s="65"/>
      <c r="C444" s="65"/>
      <c r="D444" s="65"/>
      <c r="E444" s="65"/>
      <c r="F444" s="65"/>
      <c r="G444" s="65"/>
      <c r="H444" s="65"/>
      <c r="I444" s="65"/>
      <c r="J444" s="64"/>
      <c r="K444" s="65"/>
      <c r="L444" s="59"/>
      <c r="M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c r="AR444" s="59"/>
      <c r="AS444" s="59"/>
      <c r="AT444" s="59"/>
      <c r="AU444" s="59"/>
      <c r="AV444" s="59"/>
      <c r="AW444" s="59"/>
      <c r="AX444" s="59"/>
      <c r="AY444" s="59"/>
      <c r="AZ444" s="59"/>
    </row>
    <row r="445" spans="1:52" ht="13" x14ac:dyDescent="0.15">
      <c r="A445" s="65"/>
      <c r="B445" s="65"/>
      <c r="C445" s="65"/>
      <c r="D445" s="65"/>
      <c r="E445" s="65"/>
      <c r="F445" s="65"/>
      <c r="G445" s="65"/>
      <c r="H445" s="65"/>
      <c r="I445" s="65"/>
      <c r="J445" s="64"/>
      <c r="K445" s="65"/>
      <c r="L445" s="59"/>
      <c r="M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c r="AR445" s="59"/>
      <c r="AS445" s="59"/>
      <c r="AT445" s="59"/>
      <c r="AU445" s="59"/>
      <c r="AV445" s="59"/>
      <c r="AW445" s="59"/>
      <c r="AX445" s="59"/>
      <c r="AY445" s="59"/>
      <c r="AZ445" s="59"/>
    </row>
    <row r="446" spans="1:52" ht="13" x14ac:dyDescent="0.15">
      <c r="A446" s="65"/>
      <c r="B446" s="65"/>
      <c r="C446" s="65"/>
      <c r="D446" s="65"/>
      <c r="E446" s="65"/>
      <c r="F446" s="65"/>
      <c r="G446" s="65"/>
      <c r="H446" s="65"/>
      <c r="I446" s="65"/>
      <c r="J446" s="64"/>
      <c r="K446" s="65"/>
      <c r="L446" s="59"/>
      <c r="M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row>
    <row r="447" spans="1:52" ht="13" x14ac:dyDescent="0.15">
      <c r="A447" s="65"/>
      <c r="B447" s="65"/>
      <c r="C447" s="65"/>
      <c r="D447" s="65"/>
      <c r="E447" s="65"/>
      <c r="F447" s="65"/>
      <c r="G447" s="65"/>
      <c r="H447" s="65"/>
      <c r="I447" s="65"/>
      <c r="J447" s="64"/>
      <c r="K447" s="65"/>
      <c r="L447" s="59"/>
      <c r="M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row>
    <row r="448" spans="1:52" ht="13" x14ac:dyDescent="0.15">
      <c r="A448" s="65"/>
      <c r="B448" s="65"/>
      <c r="C448" s="65"/>
      <c r="D448" s="65"/>
      <c r="E448" s="65"/>
      <c r="F448" s="65"/>
      <c r="G448" s="65"/>
      <c r="H448" s="65"/>
      <c r="I448" s="65"/>
      <c r="J448" s="64"/>
      <c r="K448" s="65"/>
      <c r="L448" s="59"/>
      <c r="M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row>
    <row r="449" spans="1:52" ht="13" x14ac:dyDescent="0.15">
      <c r="A449" s="65"/>
      <c r="B449" s="65"/>
      <c r="C449" s="65"/>
      <c r="D449" s="65"/>
      <c r="E449" s="65"/>
      <c r="F449" s="65"/>
      <c r="G449" s="65"/>
      <c r="H449" s="65"/>
      <c r="I449" s="65"/>
      <c r="J449" s="64"/>
      <c r="K449" s="65"/>
      <c r="L449" s="59"/>
      <c r="M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row>
    <row r="450" spans="1:52" ht="13" x14ac:dyDescent="0.15">
      <c r="A450" s="65"/>
      <c r="B450" s="65"/>
      <c r="C450" s="65"/>
      <c r="D450" s="65"/>
      <c r="E450" s="65"/>
      <c r="F450" s="65"/>
      <c r="G450" s="65"/>
      <c r="H450" s="65"/>
      <c r="I450" s="65"/>
      <c r="J450" s="64"/>
      <c r="K450" s="65"/>
      <c r="L450" s="59"/>
      <c r="M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row>
    <row r="451" spans="1:52" ht="13" x14ac:dyDescent="0.15">
      <c r="A451" s="65"/>
      <c r="B451" s="65"/>
      <c r="C451" s="65"/>
      <c r="D451" s="65"/>
      <c r="E451" s="65"/>
      <c r="F451" s="65"/>
      <c r="G451" s="65"/>
      <c r="H451" s="65"/>
      <c r="I451" s="65"/>
      <c r="J451" s="64"/>
      <c r="K451" s="65"/>
      <c r="L451" s="59"/>
      <c r="M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row>
    <row r="452" spans="1:52" ht="13" x14ac:dyDescent="0.15">
      <c r="A452" s="65"/>
      <c r="B452" s="65"/>
      <c r="C452" s="65"/>
      <c r="D452" s="65"/>
      <c r="E452" s="65"/>
      <c r="F452" s="65"/>
      <c r="G452" s="65"/>
      <c r="H452" s="65"/>
      <c r="I452" s="65"/>
      <c r="J452" s="64"/>
      <c r="K452" s="65"/>
      <c r="L452" s="59"/>
      <c r="M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row>
    <row r="453" spans="1:52" ht="13" x14ac:dyDescent="0.15">
      <c r="A453" s="65"/>
      <c r="B453" s="65"/>
      <c r="C453" s="65"/>
      <c r="D453" s="65"/>
      <c r="E453" s="65"/>
      <c r="F453" s="65"/>
      <c r="G453" s="65"/>
      <c r="H453" s="65"/>
      <c r="I453" s="65"/>
      <c r="J453" s="64"/>
      <c r="K453" s="65"/>
      <c r="L453" s="59"/>
      <c r="M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row>
    <row r="454" spans="1:52" ht="13" x14ac:dyDescent="0.15">
      <c r="A454" s="65"/>
      <c r="B454" s="65"/>
      <c r="C454" s="65"/>
      <c r="D454" s="65"/>
      <c r="E454" s="65"/>
      <c r="F454" s="65"/>
      <c r="G454" s="65"/>
      <c r="H454" s="65"/>
      <c r="I454" s="65"/>
      <c r="J454" s="64"/>
      <c r="K454" s="65"/>
      <c r="L454" s="59"/>
      <c r="M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row>
    <row r="455" spans="1:52" ht="13" x14ac:dyDescent="0.15">
      <c r="A455" s="65"/>
      <c r="B455" s="65"/>
      <c r="C455" s="65"/>
      <c r="D455" s="65"/>
      <c r="E455" s="65"/>
      <c r="F455" s="65"/>
      <c r="G455" s="65"/>
      <c r="H455" s="65"/>
      <c r="I455" s="65"/>
      <c r="J455" s="64"/>
      <c r="K455" s="65"/>
      <c r="L455" s="59"/>
      <c r="M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row>
    <row r="456" spans="1:52" ht="13" x14ac:dyDescent="0.15">
      <c r="A456" s="65"/>
      <c r="B456" s="65"/>
      <c r="C456" s="65"/>
      <c r="D456" s="65"/>
      <c r="E456" s="65"/>
      <c r="F456" s="65"/>
      <c r="G456" s="65"/>
      <c r="H456" s="65"/>
      <c r="I456" s="65"/>
      <c r="J456" s="64"/>
      <c r="K456" s="65"/>
      <c r="L456" s="59"/>
      <c r="M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row>
    <row r="457" spans="1:52" ht="13" x14ac:dyDescent="0.15">
      <c r="A457" s="65"/>
      <c r="B457" s="65"/>
      <c r="C457" s="65"/>
      <c r="D457" s="65"/>
      <c r="E457" s="65"/>
      <c r="F457" s="65"/>
      <c r="G457" s="65"/>
      <c r="H457" s="65"/>
      <c r="I457" s="65"/>
      <c r="J457" s="64"/>
      <c r="K457" s="65"/>
      <c r="L457" s="59"/>
      <c r="M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row>
    <row r="458" spans="1:52" ht="13" x14ac:dyDescent="0.15">
      <c r="A458" s="65"/>
      <c r="B458" s="65"/>
      <c r="C458" s="65"/>
      <c r="D458" s="65"/>
      <c r="E458" s="65"/>
      <c r="F458" s="65"/>
      <c r="G458" s="65"/>
      <c r="H458" s="65"/>
      <c r="I458" s="65"/>
      <c r="J458" s="64"/>
      <c r="K458" s="65"/>
      <c r="L458" s="59"/>
      <c r="M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row>
    <row r="459" spans="1:52" ht="13" x14ac:dyDescent="0.15">
      <c r="A459" s="65"/>
      <c r="B459" s="65"/>
      <c r="C459" s="65"/>
      <c r="D459" s="65"/>
      <c r="E459" s="65"/>
      <c r="F459" s="65"/>
      <c r="G459" s="65"/>
      <c r="H459" s="65"/>
      <c r="I459" s="65"/>
      <c r="J459" s="64"/>
      <c r="K459" s="65"/>
      <c r="L459" s="59"/>
      <c r="M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row>
    <row r="460" spans="1:52" ht="13" x14ac:dyDescent="0.15">
      <c r="A460" s="65"/>
      <c r="B460" s="65"/>
      <c r="C460" s="65"/>
      <c r="D460" s="65"/>
      <c r="E460" s="65"/>
      <c r="F460" s="65"/>
      <c r="G460" s="65"/>
      <c r="H460" s="65"/>
      <c r="I460" s="65"/>
      <c r="J460" s="64"/>
      <c r="K460" s="65"/>
      <c r="L460" s="59"/>
      <c r="M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row>
    <row r="461" spans="1:52" ht="13" x14ac:dyDescent="0.15">
      <c r="A461" s="65"/>
      <c r="B461" s="65"/>
      <c r="C461" s="65"/>
      <c r="D461" s="65"/>
      <c r="E461" s="65"/>
      <c r="F461" s="65"/>
      <c r="G461" s="65"/>
      <c r="H461" s="65"/>
      <c r="I461" s="65"/>
      <c r="J461" s="64"/>
      <c r="K461" s="65"/>
      <c r="L461" s="59"/>
      <c r="M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row>
    <row r="462" spans="1:52" ht="13" x14ac:dyDescent="0.15">
      <c r="A462" s="65"/>
      <c r="B462" s="65"/>
      <c r="C462" s="65"/>
      <c r="D462" s="65"/>
      <c r="E462" s="65"/>
      <c r="F462" s="65"/>
      <c r="G462" s="65"/>
      <c r="H462" s="65"/>
      <c r="I462" s="65"/>
      <c r="J462" s="64"/>
      <c r="K462" s="65"/>
      <c r="L462" s="59"/>
      <c r="M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row>
    <row r="463" spans="1:52" ht="13" x14ac:dyDescent="0.15">
      <c r="A463" s="65"/>
      <c r="B463" s="65"/>
      <c r="C463" s="65"/>
      <c r="D463" s="65"/>
      <c r="E463" s="65"/>
      <c r="F463" s="65"/>
      <c r="G463" s="65"/>
      <c r="H463" s="65"/>
      <c r="I463" s="65"/>
      <c r="J463" s="64"/>
      <c r="K463" s="65"/>
      <c r="L463" s="59"/>
      <c r="M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row>
    <row r="464" spans="1:52" ht="13" x14ac:dyDescent="0.15">
      <c r="A464" s="65"/>
      <c r="B464" s="65"/>
      <c r="C464" s="65"/>
      <c r="D464" s="65"/>
      <c r="E464" s="65"/>
      <c r="F464" s="65"/>
      <c r="G464" s="65"/>
      <c r="H464" s="65"/>
      <c r="I464" s="65"/>
      <c r="J464" s="64"/>
      <c r="K464" s="65"/>
      <c r="L464" s="59"/>
      <c r="M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row>
    <row r="465" spans="1:52" ht="13" x14ac:dyDescent="0.15">
      <c r="A465" s="65"/>
      <c r="B465" s="65"/>
      <c r="C465" s="65"/>
      <c r="D465" s="65"/>
      <c r="E465" s="65"/>
      <c r="F465" s="65"/>
      <c r="G465" s="65"/>
      <c r="H465" s="65"/>
      <c r="I465" s="65"/>
      <c r="J465" s="64"/>
      <c r="K465" s="65"/>
      <c r="L465" s="59"/>
      <c r="M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row>
    <row r="466" spans="1:52" ht="13" x14ac:dyDescent="0.15">
      <c r="A466" s="65"/>
      <c r="B466" s="65"/>
      <c r="C466" s="65"/>
      <c r="D466" s="65"/>
      <c r="E466" s="65"/>
      <c r="F466" s="65"/>
      <c r="G466" s="65"/>
      <c r="H466" s="65"/>
      <c r="I466" s="65"/>
      <c r="J466" s="64"/>
      <c r="K466" s="65"/>
      <c r="L466" s="59"/>
      <c r="M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row>
    <row r="467" spans="1:52" ht="13" x14ac:dyDescent="0.15">
      <c r="A467" s="65"/>
      <c r="B467" s="65"/>
      <c r="C467" s="65"/>
      <c r="D467" s="65"/>
      <c r="E467" s="65"/>
      <c r="F467" s="65"/>
      <c r="G467" s="65"/>
      <c r="H467" s="65"/>
      <c r="I467" s="65"/>
      <c r="J467" s="64"/>
      <c r="K467" s="65"/>
      <c r="L467" s="59"/>
      <c r="M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row>
    <row r="468" spans="1:52" ht="13" x14ac:dyDescent="0.15">
      <c r="A468" s="65"/>
      <c r="B468" s="65"/>
      <c r="C468" s="65"/>
      <c r="D468" s="65"/>
      <c r="E468" s="65"/>
      <c r="F468" s="65"/>
      <c r="G468" s="65"/>
      <c r="H468" s="65"/>
      <c r="I468" s="65"/>
      <c r="J468" s="64"/>
      <c r="K468" s="65"/>
      <c r="L468" s="59"/>
      <c r="M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row>
    <row r="469" spans="1:52" ht="13" x14ac:dyDescent="0.15">
      <c r="A469" s="65"/>
      <c r="B469" s="65"/>
      <c r="C469" s="65"/>
      <c r="D469" s="65"/>
      <c r="E469" s="65"/>
      <c r="F469" s="65"/>
      <c r="G469" s="65"/>
      <c r="H469" s="65"/>
      <c r="I469" s="65"/>
      <c r="J469" s="64"/>
      <c r="K469" s="65"/>
      <c r="L469" s="59"/>
      <c r="M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c r="AR469" s="59"/>
      <c r="AS469" s="59"/>
      <c r="AT469" s="59"/>
      <c r="AU469" s="59"/>
      <c r="AV469" s="59"/>
      <c r="AW469" s="59"/>
      <c r="AX469" s="59"/>
      <c r="AY469" s="59"/>
      <c r="AZ469" s="59"/>
    </row>
    <row r="470" spans="1:52" ht="13" x14ac:dyDescent="0.15">
      <c r="A470" s="65"/>
      <c r="B470" s="65"/>
      <c r="C470" s="65"/>
      <c r="D470" s="65"/>
      <c r="E470" s="65"/>
      <c r="F470" s="65"/>
      <c r="G470" s="65"/>
      <c r="H470" s="65"/>
      <c r="I470" s="65"/>
      <c r="J470" s="64"/>
      <c r="K470" s="65"/>
      <c r="L470" s="59"/>
      <c r="M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c r="AR470" s="59"/>
      <c r="AS470" s="59"/>
      <c r="AT470" s="59"/>
      <c r="AU470" s="59"/>
      <c r="AV470" s="59"/>
      <c r="AW470" s="59"/>
      <c r="AX470" s="59"/>
      <c r="AY470" s="59"/>
      <c r="AZ470" s="59"/>
    </row>
    <row r="471" spans="1:52" ht="13" x14ac:dyDescent="0.15">
      <c r="A471" s="65"/>
      <c r="B471" s="65"/>
      <c r="C471" s="65"/>
      <c r="D471" s="65"/>
      <c r="E471" s="65"/>
      <c r="F471" s="65"/>
      <c r="G471" s="65"/>
      <c r="H471" s="65"/>
      <c r="I471" s="65"/>
      <c r="J471" s="64"/>
      <c r="K471" s="65"/>
      <c r="L471" s="59"/>
      <c r="M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c r="AR471" s="59"/>
      <c r="AS471" s="59"/>
      <c r="AT471" s="59"/>
      <c r="AU471" s="59"/>
      <c r="AV471" s="59"/>
      <c r="AW471" s="59"/>
      <c r="AX471" s="59"/>
      <c r="AY471" s="59"/>
      <c r="AZ471" s="59"/>
    </row>
    <row r="472" spans="1:52" ht="13" x14ac:dyDescent="0.15">
      <c r="A472" s="65"/>
      <c r="B472" s="65"/>
      <c r="C472" s="65"/>
      <c r="D472" s="65"/>
      <c r="E472" s="65"/>
      <c r="F472" s="65"/>
      <c r="G472" s="65"/>
      <c r="H472" s="65"/>
      <c r="I472" s="65"/>
      <c r="J472" s="64"/>
      <c r="K472" s="65"/>
      <c r="L472" s="59"/>
      <c r="M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c r="AR472" s="59"/>
      <c r="AS472" s="59"/>
      <c r="AT472" s="59"/>
      <c r="AU472" s="59"/>
      <c r="AV472" s="59"/>
      <c r="AW472" s="59"/>
      <c r="AX472" s="59"/>
      <c r="AY472" s="59"/>
      <c r="AZ472" s="59"/>
    </row>
    <row r="473" spans="1:52" ht="13" x14ac:dyDescent="0.15">
      <c r="A473" s="65"/>
      <c r="B473" s="65"/>
      <c r="C473" s="65"/>
      <c r="D473" s="65"/>
      <c r="E473" s="65"/>
      <c r="F473" s="65"/>
      <c r="G473" s="65"/>
      <c r="H473" s="65"/>
      <c r="I473" s="65"/>
      <c r="J473" s="64"/>
      <c r="K473" s="65"/>
      <c r="L473" s="59"/>
      <c r="M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c r="AR473" s="59"/>
      <c r="AS473" s="59"/>
      <c r="AT473" s="59"/>
      <c r="AU473" s="59"/>
      <c r="AV473" s="59"/>
      <c r="AW473" s="59"/>
      <c r="AX473" s="59"/>
      <c r="AY473" s="59"/>
      <c r="AZ473" s="59"/>
    </row>
    <row r="474" spans="1:52" ht="13" x14ac:dyDescent="0.15">
      <c r="A474" s="65"/>
      <c r="B474" s="65"/>
      <c r="C474" s="65"/>
      <c r="D474" s="65"/>
      <c r="E474" s="65"/>
      <c r="F474" s="65"/>
      <c r="G474" s="65"/>
      <c r="H474" s="65"/>
      <c r="I474" s="65"/>
      <c r="J474" s="64"/>
      <c r="K474" s="65"/>
      <c r="L474" s="59"/>
      <c r="M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c r="AR474" s="59"/>
      <c r="AS474" s="59"/>
      <c r="AT474" s="59"/>
      <c r="AU474" s="59"/>
      <c r="AV474" s="59"/>
      <c r="AW474" s="59"/>
      <c r="AX474" s="59"/>
      <c r="AY474" s="59"/>
      <c r="AZ474" s="59"/>
    </row>
    <row r="475" spans="1:52" ht="13" x14ac:dyDescent="0.15">
      <c r="A475" s="65"/>
      <c r="B475" s="65"/>
      <c r="C475" s="65"/>
      <c r="D475" s="65"/>
      <c r="E475" s="65"/>
      <c r="F475" s="65"/>
      <c r="G475" s="65"/>
      <c r="H475" s="65"/>
      <c r="I475" s="65"/>
      <c r="J475" s="64"/>
      <c r="K475" s="65"/>
      <c r="L475" s="59"/>
      <c r="M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c r="AR475" s="59"/>
      <c r="AS475" s="59"/>
      <c r="AT475" s="59"/>
      <c r="AU475" s="59"/>
      <c r="AV475" s="59"/>
      <c r="AW475" s="59"/>
      <c r="AX475" s="59"/>
      <c r="AY475" s="59"/>
      <c r="AZ475" s="59"/>
    </row>
    <row r="476" spans="1:52" ht="13" x14ac:dyDescent="0.15">
      <c r="A476" s="65"/>
      <c r="B476" s="65"/>
      <c r="C476" s="65"/>
      <c r="D476" s="65"/>
      <c r="E476" s="65"/>
      <c r="F476" s="65"/>
      <c r="G476" s="65"/>
      <c r="H476" s="65"/>
      <c r="I476" s="65"/>
      <c r="J476" s="64"/>
      <c r="K476" s="65"/>
      <c r="L476" s="59"/>
      <c r="M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c r="AR476" s="59"/>
      <c r="AS476" s="59"/>
      <c r="AT476" s="59"/>
      <c r="AU476" s="59"/>
      <c r="AV476" s="59"/>
      <c r="AW476" s="59"/>
      <c r="AX476" s="59"/>
      <c r="AY476" s="59"/>
      <c r="AZ476" s="59"/>
    </row>
    <row r="477" spans="1:52" ht="13" x14ac:dyDescent="0.15">
      <c r="A477" s="65"/>
      <c r="B477" s="65"/>
      <c r="C477" s="65"/>
      <c r="D477" s="65"/>
      <c r="E477" s="65"/>
      <c r="F477" s="65"/>
      <c r="G477" s="65"/>
      <c r="H477" s="65"/>
      <c r="I477" s="65"/>
      <c r="J477" s="64"/>
      <c r="K477" s="65"/>
      <c r="L477" s="59"/>
      <c r="M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c r="AR477" s="59"/>
      <c r="AS477" s="59"/>
      <c r="AT477" s="59"/>
      <c r="AU477" s="59"/>
      <c r="AV477" s="59"/>
      <c r="AW477" s="59"/>
      <c r="AX477" s="59"/>
      <c r="AY477" s="59"/>
      <c r="AZ477" s="59"/>
    </row>
    <row r="478" spans="1:52" ht="13" x14ac:dyDescent="0.15">
      <c r="A478" s="65"/>
      <c r="B478" s="65"/>
      <c r="C478" s="65"/>
      <c r="D478" s="65"/>
      <c r="E478" s="65"/>
      <c r="F478" s="65"/>
      <c r="G478" s="65"/>
      <c r="H478" s="65"/>
      <c r="I478" s="65"/>
      <c r="J478" s="64"/>
      <c r="K478" s="65"/>
      <c r="L478" s="59"/>
      <c r="M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row>
    <row r="479" spans="1:52" ht="13" x14ac:dyDescent="0.15">
      <c r="A479" s="65"/>
      <c r="B479" s="65"/>
      <c r="C479" s="65"/>
      <c r="D479" s="65"/>
      <c r="E479" s="65"/>
      <c r="F479" s="65"/>
      <c r="G479" s="65"/>
      <c r="H479" s="65"/>
      <c r="I479" s="65"/>
      <c r="J479" s="64"/>
      <c r="K479" s="65"/>
      <c r="L479" s="59"/>
      <c r="M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c r="AR479" s="59"/>
      <c r="AS479" s="59"/>
      <c r="AT479" s="59"/>
      <c r="AU479" s="59"/>
      <c r="AV479" s="59"/>
      <c r="AW479" s="59"/>
      <c r="AX479" s="59"/>
      <c r="AY479" s="59"/>
      <c r="AZ479" s="59"/>
    </row>
    <row r="480" spans="1:52" ht="13" x14ac:dyDescent="0.15">
      <c r="A480" s="65"/>
      <c r="B480" s="65"/>
      <c r="C480" s="65"/>
      <c r="D480" s="65"/>
      <c r="E480" s="65"/>
      <c r="F480" s="65"/>
      <c r="G480" s="65"/>
      <c r="H480" s="65"/>
      <c r="I480" s="65"/>
      <c r="J480" s="64"/>
      <c r="K480" s="65"/>
      <c r="L480" s="59"/>
      <c r="M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c r="AR480" s="59"/>
      <c r="AS480" s="59"/>
      <c r="AT480" s="59"/>
      <c r="AU480" s="59"/>
      <c r="AV480" s="59"/>
      <c r="AW480" s="59"/>
      <c r="AX480" s="59"/>
      <c r="AY480" s="59"/>
      <c r="AZ480" s="59"/>
    </row>
    <row r="481" spans="1:52" ht="13" x14ac:dyDescent="0.15">
      <c r="A481" s="65"/>
      <c r="B481" s="65"/>
      <c r="C481" s="65"/>
      <c r="D481" s="65"/>
      <c r="E481" s="65"/>
      <c r="F481" s="65"/>
      <c r="G481" s="65"/>
      <c r="H481" s="65"/>
      <c r="I481" s="65"/>
      <c r="J481" s="64"/>
      <c r="K481" s="65"/>
      <c r="L481" s="59"/>
      <c r="M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c r="AR481" s="59"/>
      <c r="AS481" s="59"/>
      <c r="AT481" s="59"/>
      <c r="AU481" s="59"/>
      <c r="AV481" s="59"/>
      <c r="AW481" s="59"/>
      <c r="AX481" s="59"/>
      <c r="AY481" s="59"/>
      <c r="AZ481" s="59"/>
    </row>
    <row r="482" spans="1:52" ht="13" x14ac:dyDescent="0.15">
      <c r="A482" s="65"/>
      <c r="B482" s="65"/>
      <c r="C482" s="65"/>
      <c r="D482" s="65"/>
      <c r="E482" s="65"/>
      <c r="F482" s="65"/>
      <c r="G482" s="65"/>
      <c r="H482" s="65"/>
      <c r="I482" s="65"/>
      <c r="J482" s="64"/>
      <c r="K482" s="65"/>
      <c r="L482" s="59"/>
      <c r="M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c r="AR482" s="59"/>
      <c r="AS482" s="59"/>
      <c r="AT482" s="59"/>
      <c r="AU482" s="59"/>
      <c r="AV482" s="59"/>
      <c r="AW482" s="59"/>
      <c r="AX482" s="59"/>
      <c r="AY482" s="59"/>
      <c r="AZ482" s="59"/>
    </row>
    <row r="483" spans="1:52" ht="13" x14ac:dyDescent="0.15">
      <c r="A483" s="65"/>
      <c r="B483" s="65"/>
      <c r="C483" s="65"/>
      <c r="D483" s="65"/>
      <c r="E483" s="65"/>
      <c r="F483" s="65"/>
      <c r="G483" s="65"/>
      <c r="H483" s="65"/>
      <c r="I483" s="65"/>
      <c r="J483" s="64"/>
      <c r="K483" s="65"/>
      <c r="L483" s="59"/>
      <c r="M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c r="AR483" s="59"/>
      <c r="AS483" s="59"/>
      <c r="AT483" s="59"/>
      <c r="AU483" s="59"/>
      <c r="AV483" s="59"/>
      <c r="AW483" s="59"/>
      <c r="AX483" s="59"/>
      <c r="AY483" s="59"/>
      <c r="AZ483" s="59"/>
    </row>
    <row r="484" spans="1:52" ht="13" x14ac:dyDescent="0.15">
      <c r="A484" s="65"/>
      <c r="B484" s="65"/>
      <c r="C484" s="65"/>
      <c r="D484" s="65"/>
      <c r="E484" s="65"/>
      <c r="F484" s="65"/>
      <c r="G484" s="65"/>
      <c r="H484" s="65"/>
      <c r="I484" s="65"/>
      <c r="J484" s="64"/>
      <c r="K484" s="65"/>
      <c r="L484" s="59"/>
      <c r="M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c r="AR484" s="59"/>
      <c r="AS484" s="59"/>
      <c r="AT484" s="59"/>
      <c r="AU484" s="59"/>
      <c r="AV484" s="59"/>
      <c r="AW484" s="59"/>
      <c r="AX484" s="59"/>
      <c r="AY484" s="59"/>
      <c r="AZ484" s="59"/>
    </row>
    <row r="485" spans="1:52" ht="13" x14ac:dyDescent="0.15">
      <c r="A485" s="65"/>
      <c r="B485" s="65"/>
      <c r="C485" s="65"/>
      <c r="D485" s="65"/>
      <c r="E485" s="65"/>
      <c r="F485" s="65"/>
      <c r="G485" s="65"/>
      <c r="H485" s="65"/>
      <c r="I485" s="65"/>
      <c r="J485" s="64"/>
      <c r="K485" s="65"/>
      <c r="L485" s="59"/>
      <c r="M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c r="AR485" s="59"/>
      <c r="AS485" s="59"/>
      <c r="AT485" s="59"/>
      <c r="AU485" s="59"/>
      <c r="AV485" s="59"/>
      <c r="AW485" s="59"/>
      <c r="AX485" s="59"/>
      <c r="AY485" s="59"/>
      <c r="AZ485" s="59"/>
    </row>
    <row r="486" spans="1:52" ht="13" x14ac:dyDescent="0.15">
      <c r="A486" s="65"/>
      <c r="B486" s="65"/>
      <c r="C486" s="65"/>
      <c r="D486" s="65"/>
      <c r="E486" s="65"/>
      <c r="F486" s="65"/>
      <c r="G486" s="65"/>
      <c r="H486" s="65"/>
      <c r="I486" s="65"/>
      <c r="J486" s="64"/>
      <c r="K486" s="65"/>
      <c r="L486" s="59"/>
      <c r="M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c r="AM486" s="59"/>
      <c r="AN486" s="59"/>
      <c r="AO486" s="59"/>
      <c r="AP486" s="59"/>
      <c r="AQ486" s="59"/>
      <c r="AR486" s="59"/>
      <c r="AS486" s="59"/>
      <c r="AT486" s="59"/>
      <c r="AU486" s="59"/>
      <c r="AV486" s="59"/>
      <c r="AW486" s="59"/>
      <c r="AX486" s="59"/>
      <c r="AY486" s="59"/>
      <c r="AZ486" s="59"/>
    </row>
    <row r="487" spans="1:52" ht="13" x14ac:dyDescent="0.15">
      <c r="A487" s="65"/>
      <c r="B487" s="65"/>
      <c r="C487" s="65"/>
      <c r="D487" s="65"/>
      <c r="E487" s="65"/>
      <c r="F487" s="65"/>
      <c r="G487" s="65"/>
      <c r="H487" s="65"/>
      <c r="I487" s="65"/>
      <c r="J487" s="64"/>
      <c r="K487" s="65"/>
      <c r="L487" s="59"/>
      <c r="M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c r="AM487" s="59"/>
      <c r="AN487" s="59"/>
      <c r="AO487" s="59"/>
      <c r="AP487" s="59"/>
      <c r="AQ487" s="59"/>
      <c r="AR487" s="59"/>
      <c r="AS487" s="59"/>
      <c r="AT487" s="59"/>
      <c r="AU487" s="59"/>
      <c r="AV487" s="59"/>
      <c r="AW487" s="59"/>
      <c r="AX487" s="59"/>
      <c r="AY487" s="59"/>
      <c r="AZ487" s="59"/>
    </row>
    <row r="488" spans="1:52" ht="13" x14ac:dyDescent="0.15">
      <c r="A488" s="65"/>
      <c r="B488" s="65"/>
      <c r="C488" s="65"/>
      <c r="D488" s="65"/>
      <c r="E488" s="65"/>
      <c r="F488" s="65"/>
      <c r="G488" s="65"/>
      <c r="H488" s="65"/>
      <c r="I488" s="65"/>
      <c r="J488" s="64"/>
      <c r="K488" s="65"/>
      <c r="L488" s="59"/>
      <c r="M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row>
    <row r="489" spans="1:52" ht="13" x14ac:dyDescent="0.15">
      <c r="A489" s="65"/>
      <c r="B489" s="65"/>
      <c r="C489" s="65"/>
      <c r="D489" s="65"/>
      <c r="E489" s="65"/>
      <c r="F489" s="65"/>
      <c r="G489" s="65"/>
      <c r="H489" s="65"/>
      <c r="I489" s="65"/>
      <c r="J489" s="64"/>
      <c r="K489" s="65"/>
      <c r="L489" s="59"/>
      <c r="M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c r="AM489" s="59"/>
      <c r="AN489" s="59"/>
      <c r="AO489" s="59"/>
      <c r="AP489" s="59"/>
      <c r="AQ489" s="59"/>
      <c r="AR489" s="59"/>
      <c r="AS489" s="59"/>
      <c r="AT489" s="59"/>
      <c r="AU489" s="59"/>
      <c r="AV489" s="59"/>
      <c r="AW489" s="59"/>
      <c r="AX489" s="59"/>
      <c r="AY489" s="59"/>
      <c r="AZ489" s="59"/>
    </row>
    <row r="490" spans="1:52" ht="13" x14ac:dyDescent="0.15">
      <c r="A490" s="65"/>
      <c r="B490" s="65"/>
      <c r="C490" s="65"/>
      <c r="D490" s="65"/>
      <c r="E490" s="65"/>
      <c r="F490" s="65"/>
      <c r="G490" s="65"/>
      <c r="H490" s="65"/>
      <c r="I490" s="65"/>
      <c r="J490" s="64"/>
      <c r="K490" s="65"/>
      <c r="L490" s="59"/>
      <c r="M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c r="AM490" s="59"/>
      <c r="AN490" s="59"/>
      <c r="AO490" s="59"/>
      <c r="AP490" s="59"/>
      <c r="AQ490" s="59"/>
      <c r="AR490" s="59"/>
      <c r="AS490" s="59"/>
      <c r="AT490" s="59"/>
      <c r="AU490" s="59"/>
      <c r="AV490" s="59"/>
      <c r="AW490" s="59"/>
      <c r="AX490" s="59"/>
      <c r="AY490" s="59"/>
      <c r="AZ490" s="59"/>
    </row>
    <row r="491" spans="1:52" ht="13" x14ac:dyDescent="0.15">
      <c r="A491" s="65"/>
      <c r="B491" s="65"/>
      <c r="C491" s="65"/>
      <c r="D491" s="65"/>
      <c r="E491" s="65"/>
      <c r="F491" s="65"/>
      <c r="G491" s="65"/>
      <c r="H491" s="65"/>
      <c r="I491" s="65"/>
      <c r="J491" s="64"/>
      <c r="K491" s="65"/>
      <c r="L491" s="59"/>
      <c r="M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c r="AM491" s="59"/>
      <c r="AN491" s="59"/>
      <c r="AO491" s="59"/>
      <c r="AP491" s="59"/>
      <c r="AQ491" s="59"/>
      <c r="AR491" s="59"/>
      <c r="AS491" s="59"/>
      <c r="AT491" s="59"/>
      <c r="AU491" s="59"/>
      <c r="AV491" s="59"/>
      <c r="AW491" s="59"/>
      <c r="AX491" s="59"/>
      <c r="AY491" s="59"/>
      <c r="AZ491" s="59"/>
    </row>
    <row r="492" spans="1:52" ht="13" x14ac:dyDescent="0.15">
      <c r="A492" s="65"/>
      <c r="B492" s="65"/>
      <c r="C492" s="65"/>
      <c r="D492" s="65"/>
      <c r="E492" s="65"/>
      <c r="F492" s="65"/>
      <c r="G492" s="65"/>
      <c r="H492" s="65"/>
      <c r="I492" s="65"/>
      <c r="J492" s="64"/>
      <c r="K492" s="65"/>
      <c r="L492" s="59"/>
      <c r="M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c r="AM492" s="59"/>
      <c r="AN492" s="59"/>
      <c r="AO492" s="59"/>
      <c r="AP492" s="59"/>
      <c r="AQ492" s="59"/>
      <c r="AR492" s="59"/>
      <c r="AS492" s="59"/>
      <c r="AT492" s="59"/>
      <c r="AU492" s="59"/>
      <c r="AV492" s="59"/>
      <c r="AW492" s="59"/>
      <c r="AX492" s="59"/>
      <c r="AY492" s="59"/>
      <c r="AZ492" s="59"/>
    </row>
    <row r="493" spans="1:52" ht="13" x14ac:dyDescent="0.15">
      <c r="A493" s="65"/>
      <c r="B493" s="65"/>
      <c r="C493" s="65"/>
      <c r="D493" s="65"/>
      <c r="E493" s="65"/>
      <c r="F493" s="65"/>
      <c r="G493" s="65"/>
      <c r="H493" s="65"/>
      <c r="I493" s="65"/>
      <c r="J493" s="64"/>
      <c r="K493" s="65"/>
      <c r="L493" s="59"/>
      <c r="M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c r="AM493" s="59"/>
      <c r="AN493" s="59"/>
      <c r="AO493" s="59"/>
      <c r="AP493" s="59"/>
      <c r="AQ493" s="59"/>
      <c r="AR493" s="59"/>
      <c r="AS493" s="59"/>
      <c r="AT493" s="59"/>
      <c r="AU493" s="59"/>
      <c r="AV493" s="59"/>
      <c r="AW493" s="59"/>
      <c r="AX493" s="59"/>
      <c r="AY493" s="59"/>
      <c r="AZ493" s="59"/>
    </row>
    <row r="494" spans="1:52" ht="13" x14ac:dyDescent="0.15">
      <c r="A494" s="65"/>
      <c r="B494" s="65"/>
      <c r="C494" s="65"/>
      <c r="D494" s="65"/>
      <c r="E494" s="65"/>
      <c r="F494" s="65"/>
      <c r="G494" s="65"/>
      <c r="H494" s="65"/>
      <c r="I494" s="65"/>
      <c r="J494" s="64"/>
      <c r="K494" s="65"/>
      <c r="L494" s="59"/>
      <c r="M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row>
    <row r="495" spans="1:52" ht="13" x14ac:dyDescent="0.15">
      <c r="A495" s="65"/>
      <c r="B495" s="65"/>
      <c r="C495" s="65"/>
      <c r="D495" s="65"/>
      <c r="E495" s="65"/>
      <c r="F495" s="65"/>
      <c r="G495" s="65"/>
      <c r="H495" s="65"/>
      <c r="I495" s="65"/>
      <c r="J495" s="64"/>
      <c r="K495" s="65"/>
      <c r="L495" s="59"/>
      <c r="M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row>
    <row r="496" spans="1:52" ht="13" x14ac:dyDescent="0.15">
      <c r="A496" s="65"/>
      <c r="B496" s="65"/>
      <c r="C496" s="65"/>
      <c r="D496" s="65"/>
      <c r="E496" s="65"/>
      <c r="F496" s="65"/>
      <c r="G496" s="65"/>
      <c r="H496" s="65"/>
      <c r="I496" s="65"/>
      <c r="J496" s="64"/>
      <c r="K496" s="65"/>
      <c r="L496" s="59"/>
      <c r="M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row>
    <row r="497" spans="1:52" ht="13" x14ac:dyDescent="0.15">
      <c r="A497" s="65"/>
      <c r="B497" s="65"/>
      <c r="C497" s="65"/>
      <c r="D497" s="65"/>
      <c r="E497" s="65"/>
      <c r="F497" s="65"/>
      <c r="G497" s="65"/>
      <c r="H497" s="65"/>
      <c r="I497" s="65"/>
      <c r="J497" s="64"/>
      <c r="K497" s="65"/>
      <c r="L497" s="59"/>
      <c r="M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row>
    <row r="498" spans="1:52" ht="13" x14ac:dyDescent="0.15">
      <c r="A498" s="65"/>
      <c r="B498" s="65"/>
      <c r="C498" s="65"/>
      <c r="D498" s="65"/>
      <c r="E498" s="65"/>
      <c r="F498" s="65"/>
      <c r="G498" s="65"/>
      <c r="H498" s="65"/>
      <c r="I498" s="65"/>
      <c r="J498" s="64"/>
      <c r="K498" s="65"/>
      <c r="L498" s="59"/>
      <c r="M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row>
    <row r="499" spans="1:52" ht="13" x14ac:dyDescent="0.15">
      <c r="A499" s="65"/>
      <c r="B499" s="65"/>
      <c r="C499" s="65"/>
      <c r="D499" s="65"/>
      <c r="E499" s="65"/>
      <c r="F499" s="65"/>
      <c r="G499" s="65"/>
      <c r="H499" s="65"/>
      <c r="I499" s="65"/>
      <c r="J499" s="64"/>
      <c r="K499" s="65"/>
      <c r="L499" s="59"/>
      <c r="M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row>
    <row r="500" spans="1:52" ht="13" x14ac:dyDescent="0.15">
      <c r="A500" s="65"/>
      <c r="B500" s="65"/>
      <c r="C500" s="65"/>
      <c r="D500" s="65"/>
      <c r="E500" s="65"/>
      <c r="F500" s="65"/>
      <c r="G500" s="65"/>
      <c r="H500" s="65"/>
      <c r="I500" s="65"/>
      <c r="J500" s="64"/>
      <c r="K500" s="65"/>
      <c r="L500" s="59"/>
      <c r="M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row>
    <row r="501" spans="1:52" ht="13" x14ac:dyDescent="0.15">
      <c r="A501" s="65"/>
      <c r="B501" s="65"/>
      <c r="C501" s="65"/>
      <c r="D501" s="65"/>
      <c r="E501" s="65"/>
      <c r="F501" s="65"/>
      <c r="G501" s="65"/>
      <c r="H501" s="65"/>
      <c r="I501" s="65"/>
      <c r="J501" s="64"/>
      <c r="K501" s="65"/>
      <c r="L501" s="59"/>
      <c r="M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row>
    <row r="502" spans="1:52" ht="13" x14ac:dyDescent="0.15">
      <c r="A502" s="65"/>
      <c r="B502" s="65"/>
      <c r="C502" s="65"/>
      <c r="D502" s="65"/>
      <c r="E502" s="65"/>
      <c r="F502" s="65"/>
      <c r="G502" s="65"/>
      <c r="H502" s="65"/>
      <c r="I502" s="65"/>
      <c r="J502" s="64"/>
      <c r="K502" s="65"/>
      <c r="L502" s="59"/>
      <c r="M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row>
    <row r="503" spans="1:52" ht="13" x14ac:dyDescent="0.15">
      <c r="A503" s="65"/>
      <c r="B503" s="65"/>
      <c r="C503" s="65"/>
      <c r="D503" s="65"/>
      <c r="E503" s="65"/>
      <c r="F503" s="65"/>
      <c r="G503" s="65"/>
      <c r="H503" s="65"/>
      <c r="I503" s="65"/>
      <c r="J503" s="64"/>
      <c r="K503" s="65"/>
      <c r="L503" s="59"/>
      <c r="M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row>
    <row r="504" spans="1:52" ht="13" x14ac:dyDescent="0.15">
      <c r="A504" s="65"/>
      <c r="B504" s="65"/>
      <c r="C504" s="65"/>
      <c r="D504" s="65"/>
      <c r="E504" s="65"/>
      <c r="F504" s="65"/>
      <c r="G504" s="65"/>
      <c r="H504" s="65"/>
      <c r="I504" s="65"/>
      <c r="J504" s="64"/>
      <c r="K504" s="65"/>
      <c r="L504" s="59"/>
      <c r="M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row>
    <row r="505" spans="1:52" ht="13" x14ac:dyDescent="0.15">
      <c r="A505" s="65"/>
      <c r="B505" s="65"/>
      <c r="C505" s="65"/>
      <c r="D505" s="65"/>
      <c r="E505" s="65"/>
      <c r="F505" s="65"/>
      <c r="G505" s="65"/>
      <c r="H505" s="65"/>
      <c r="I505" s="65"/>
      <c r="J505" s="64"/>
      <c r="K505" s="65"/>
      <c r="L505" s="59"/>
      <c r="M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row>
    <row r="506" spans="1:52" ht="13" x14ac:dyDescent="0.15">
      <c r="A506" s="65"/>
      <c r="B506" s="65"/>
      <c r="C506" s="65"/>
      <c r="D506" s="65"/>
      <c r="E506" s="65"/>
      <c r="F506" s="65"/>
      <c r="G506" s="65"/>
      <c r="H506" s="65"/>
      <c r="I506" s="65"/>
      <c r="J506" s="64"/>
      <c r="K506" s="65"/>
      <c r="L506" s="59"/>
      <c r="M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row>
    <row r="507" spans="1:52" ht="13" x14ac:dyDescent="0.15">
      <c r="A507" s="65"/>
      <c r="B507" s="65"/>
      <c r="C507" s="65"/>
      <c r="D507" s="65"/>
      <c r="E507" s="65"/>
      <c r="F507" s="65"/>
      <c r="G507" s="65"/>
      <c r="H507" s="65"/>
      <c r="I507" s="65"/>
      <c r="J507" s="64"/>
      <c r="K507" s="65"/>
      <c r="L507" s="59"/>
      <c r="M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row>
    <row r="508" spans="1:52" ht="13" x14ac:dyDescent="0.15">
      <c r="A508" s="65"/>
      <c r="B508" s="65"/>
      <c r="C508" s="65"/>
      <c r="D508" s="65"/>
      <c r="E508" s="65"/>
      <c r="F508" s="65"/>
      <c r="G508" s="65"/>
      <c r="H508" s="65"/>
      <c r="I508" s="65"/>
      <c r="J508" s="64"/>
      <c r="K508" s="65"/>
      <c r="L508" s="59"/>
      <c r="M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row>
    <row r="509" spans="1:52" ht="13" x14ac:dyDescent="0.15">
      <c r="A509" s="65"/>
      <c r="B509" s="65"/>
      <c r="C509" s="65"/>
      <c r="D509" s="65"/>
      <c r="E509" s="65"/>
      <c r="F509" s="65"/>
      <c r="G509" s="65"/>
      <c r="H509" s="65"/>
      <c r="I509" s="65"/>
      <c r="J509" s="64"/>
      <c r="K509" s="65"/>
      <c r="L509" s="59"/>
      <c r="M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row>
    <row r="510" spans="1:52" ht="13" x14ac:dyDescent="0.15">
      <c r="A510" s="65"/>
      <c r="B510" s="65"/>
      <c r="C510" s="65"/>
      <c r="D510" s="65"/>
      <c r="E510" s="65"/>
      <c r="F510" s="65"/>
      <c r="G510" s="65"/>
      <c r="H510" s="65"/>
      <c r="I510" s="65"/>
      <c r="J510" s="64"/>
      <c r="K510" s="65"/>
      <c r="L510" s="59"/>
      <c r="M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row>
    <row r="511" spans="1:52" ht="13" x14ac:dyDescent="0.15">
      <c r="A511" s="65"/>
      <c r="B511" s="65"/>
      <c r="C511" s="65"/>
      <c r="D511" s="65"/>
      <c r="E511" s="65"/>
      <c r="F511" s="65"/>
      <c r="G511" s="65"/>
      <c r="H511" s="65"/>
      <c r="I511" s="65"/>
      <c r="J511" s="64"/>
      <c r="K511" s="65"/>
      <c r="L511" s="59"/>
      <c r="M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row>
    <row r="512" spans="1:52" ht="13" x14ac:dyDescent="0.15">
      <c r="A512" s="65"/>
      <c r="B512" s="65"/>
      <c r="C512" s="65"/>
      <c r="D512" s="65"/>
      <c r="E512" s="65"/>
      <c r="F512" s="65"/>
      <c r="G512" s="65"/>
      <c r="H512" s="65"/>
      <c r="I512" s="65"/>
      <c r="J512" s="64"/>
      <c r="K512" s="65"/>
      <c r="L512" s="59"/>
      <c r="M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row>
    <row r="513" spans="1:52" ht="13" x14ac:dyDescent="0.15">
      <c r="A513" s="65"/>
      <c r="B513" s="65"/>
      <c r="C513" s="65"/>
      <c r="D513" s="65"/>
      <c r="E513" s="65"/>
      <c r="F513" s="65"/>
      <c r="G513" s="65"/>
      <c r="H513" s="65"/>
      <c r="I513" s="65"/>
      <c r="J513" s="64"/>
      <c r="K513" s="65"/>
      <c r="L513" s="59"/>
      <c r="M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row>
    <row r="514" spans="1:52" ht="13" x14ac:dyDescent="0.15">
      <c r="A514" s="65"/>
      <c r="B514" s="65"/>
      <c r="C514" s="65"/>
      <c r="D514" s="65"/>
      <c r="E514" s="65"/>
      <c r="F514" s="65"/>
      <c r="G514" s="65"/>
      <c r="H514" s="65"/>
      <c r="I514" s="65"/>
      <c r="J514" s="64"/>
      <c r="K514" s="65"/>
      <c r="L514" s="59"/>
      <c r="M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row>
    <row r="515" spans="1:52" ht="13" x14ac:dyDescent="0.15">
      <c r="A515" s="65"/>
      <c r="B515" s="65"/>
      <c r="C515" s="65"/>
      <c r="D515" s="65"/>
      <c r="E515" s="65"/>
      <c r="F515" s="65"/>
      <c r="G515" s="65"/>
      <c r="H515" s="65"/>
      <c r="I515" s="65"/>
      <c r="J515" s="64"/>
      <c r="K515" s="65"/>
      <c r="L515" s="59"/>
      <c r="M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row>
    <row r="516" spans="1:52" ht="13" x14ac:dyDescent="0.15">
      <c r="A516" s="65"/>
      <c r="B516" s="65"/>
      <c r="C516" s="65"/>
      <c r="D516" s="65"/>
      <c r="E516" s="65"/>
      <c r="F516" s="65"/>
      <c r="G516" s="65"/>
      <c r="H516" s="65"/>
      <c r="I516" s="65"/>
      <c r="J516" s="64"/>
      <c r="K516" s="65"/>
      <c r="L516" s="59"/>
      <c r="M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row>
    <row r="517" spans="1:52" ht="13" x14ac:dyDescent="0.15">
      <c r="A517" s="65"/>
      <c r="B517" s="65"/>
      <c r="C517" s="65"/>
      <c r="D517" s="65"/>
      <c r="E517" s="65"/>
      <c r="F517" s="65"/>
      <c r="G517" s="65"/>
      <c r="H517" s="65"/>
      <c r="I517" s="65"/>
      <c r="J517" s="64"/>
      <c r="K517" s="65"/>
      <c r="L517" s="59"/>
      <c r="M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row>
    <row r="518" spans="1:52" ht="13" x14ac:dyDescent="0.15">
      <c r="A518" s="65"/>
      <c r="B518" s="65"/>
      <c r="C518" s="65"/>
      <c r="D518" s="65"/>
      <c r="E518" s="65"/>
      <c r="F518" s="65"/>
      <c r="G518" s="65"/>
      <c r="H518" s="65"/>
      <c r="I518" s="65"/>
      <c r="J518" s="64"/>
      <c r="K518" s="65"/>
      <c r="L518" s="59"/>
      <c r="M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row>
    <row r="519" spans="1:52" ht="13" x14ac:dyDescent="0.15">
      <c r="A519" s="65"/>
      <c r="B519" s="65"/>
      <c r="C519" s="65"/>
      <c r="D519" s="65"/>
      <c r="E519" s="65"/>
      <c r="F519" s="65"/>
      <c r="G519" s="65"/>
      <c r="H519" s="65"/>
      <c r="I519" s="65"/>
      <c r="J519" s="64"/>
      <c r="K519" s="65"/>
      <c r="L519" s="59"/>
      <c r="M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row>
    <row r="520" spans="1:52" ht="13" x14ac:dyDescent="0.15">
      <c r="A520" s="65"/>
      <c r="B520" s="65"/>
      <c r="C520" s="65"/>
      <c r="D520" s="65"/>
      <c r="E520" s="65"/>
      <c r="F520" s="65"/>
      <c r="G520" s="65"/>
      <c r="H520" s="65"/>
      <c r="I520" s="65"/>
      <c r="J520" s="64"/>
      <c r="K520" s="65"/>
      <c r="L520" s="59"/>
      <c r="M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row>
    <row r="521" spans="1:52" ht="13" x14ac:dyDescent="0.15">
      <c r="A521" s="65"/>
      <c r="B521" s="65"/>
      <c r="C521" s="65"/>
      <c r="D521" s="65"/>
      <c r="E521" s="65"/>
      <c r="F521" s="65"/>
      <c r="G521" s="65"/>
      <c r="H521" s="65"/>
      <c r="I521" s="65"/>
      <c r="J521" s="64"/>
      <c r="K521" s="65"/>
      <c r="L521" s="59"/>
      <c r="M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row>
    <row r="522" spans="1:52" ht="13" x14ac:dyDescent="0.15">
      <c r="A522" s="65"/>
      <c r="B522" s="65"/>
      <c r="C522" s="65"/>
      <c r="D522" s="65"/>
      <c r="E522" s="65"/>
      <c r="F522" s="65"/>
      <c r="G522" s="65"/>
      <c r="H522" s="65"/>
      <c r="I522" s="65"/>
      <c r="J522" s="64"/>
      <c r="K522" s="65"/>
      <c r="L522" s="59"/>
      <c r="M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row>
    <row r="523" spans="1:52" ht="13" x14ac:dyDescent="0.15">
      <c r="A523" s="65"/>
      <c r="B523" s="65"/>
      <c r="C523" s="65"/>
      <c r="D523" s="65"/>
      <c r="E523" s="65"/>
      <c r="F523" s="65"/>
      <c r="G523" s="65"/>
      <c r="H523" s="65"/>
      <c r="I523" s="65"/>
      <c r="J523" s="64"/>
      <c r="K523" s="65"/>
      <c r="L523" s="59"/>
      <c r="M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row>
    <row r="524" spans="1:52" ht="13" x14ac:dyDescent="0.15">
      <c r="A524" s="65"/>
      <c r="B524" s="65"/>
      <c r="C524" s="65"/>
      <c r="D524" s="65"/>
      <c r="E524" s="65"/>
      <c r="F524" s="65"/>
      <c r="G524" s="65"/>
      <c r="H524" s="65"/>
      <c r="I524" s="65"/>
      <c r="J524" s="64"/>
      <c r="K524" s="65"/>
      <c r="L524" s="59"/>
      <c r="M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row>
    <row r="525" spans="1:52" ht="13" x14ac:dyDescent="0.15">
      <c r="A525" s="65"/>
      <c r="B525" s="65"/>
      <c r="C525" s="65"/>
      <c r="D525" s="65"/>
      <c r="E525" s="65"/>
      <c r="F525" s="65"/>
      <c r="G525" s="65"/>
      <c r="H525" s="65"/>
      <c r="I525" s="65"/>
      <c r="J525" s="64"/>
      <c r="K525" s="65"/>
      <c r="L525" s="59"/>
      <c r="M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row>
    <row r="526" spans="1:52" ht="13" x14ac:dyDescent="0.15">
      <c r="A526" s="65"/>
      <c r="B526" s="65"/>
      <c r="C526" s="65"/>
      <c r="D526" s="65"/>
      <c r="E526" s="65"/>
      <c r="F526" s="65"/>
      <c r="G526" s="65"/>
      <c r="H526" s="65"/>
      <c r="I526" s="65"/>
      <c r="J526" s="64"/>
      <c r="K526" s="65"/>
      <c r="L526" s="59"/>
      <c r="M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row>
    <row r="527" spans="1:52" ht="13" x14ac:dyDescent="0.15">
      <c r="A527" s="65"/>
      <c r="B527" s="65"/>
      <c r="C527" s="65"/>
      <c r="D527" s="65"/>
      <c r="E527" s="65"/>
      <c r="F527" s="65"/>
      <c r="G527" s="65"/>
      <c r="H527" s="65"/>
      <c r="I527" s="65"/>
      <c r="J527" s="64"/>
      <c r="K527" s="65"/>
      <c r="L527" s="59"/>
      <c r="M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row>
    <row r="528" spans="1:52" ht="13" x14ac:dyDescent="0.15">
      <c r="A528" s="65"/>
      <c r="B528" s="65"/>
      <c r="C528" s="65"/>
      <c r="D528" s="65"/>
      <c r="E528" s="65"/>
      <c r="F528" s="65"/>
      <c r="G528" s="65"/>
      <c r="H528" s="65"/>
      <c r="I528" s="65"/>
      <c r="J528" s="64"/>
      <c r="K528" s="65"/>
      <c r="L528" s="59"/>
      <c r="M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row>
    <row r="529" spans="1:52" ht="13" x14ac:dyDescent="0.15">
      <c r="A529" s="65"/>
      <c r="B529" s="65"/>
      <c r="C529" s="65"/>
      <c r="D529" s="65"/>
      <c r="E529" s="65"/>
      <c r="F529" s="65"/>
      <c r="G529" s="65"/>
      <c r="H529" s="65"/>
      <c r="I529" s="65"/>
      <c r="J529" s="64"/>
      <c r="K529" s="65"/>
      <c r="L529" s="59"/>
      <c r="M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row>
    <row r="530" spans="1:52" ht="13" x14ac:dyDescent="0.15">
      <c r="A530" s="65"/>
      <c r="B530" s="65"/>
      <c r="C530" s="65"/>
      <c r="D530" s="65"/>
      <c r="E530" s="65"/>
      <c r="F530" s="65"/>
      <c r="G530" s="65"/>
      <c r="H530" s="65"/>
      <c r="I530" s="65"/>
      <c r="J530" s="64"/>
      <c r="K530" s="65"/>
      <c r="L530" s="59"/>
      <c r="M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row>
    <row r="531" spans="1:52" ht="13" x14ac:dyDescent="0.15">
      <c r="A531" s="65"/>
      <c r="B531" s="65"/>
      <c r="C531" s="65"/>
      <c r="D531" s="65"/>
      <c r="E531" s="65"/>
      <c r="F531" s="65"/>
      <c r="G531" s="65"/>
      <c r="H531" s="65"/>
      <c r="I531" s="65"/>
      <c r="J531" s="64"/>
      <c r="K531" s="65"/>
      <c r="L531" s="59"/>
      <c r="M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row>
    <row r="532" spans="1:52" ht="13" x14ac:dyDescent="0.15">
      <c r="A532" s="65"/>
      <c r="B532" s="65"/>
      <c r="C532" s="65"/>
      <c r="D532" s="65"/>
      <c r="E532" s="65"/>
      <c r="F532" s="65"/>
      <c r="G532" s="65"/>
      <c r="H532" s="65"/>
      <c r="I532" s="65"/>
      <c r="J532" s="64"/>
      <c r="K532" s="65"/>
      <c r="L532" s="59"/>
      <c r="M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row>
    <row r="533" spans="1:52" ht="13" x14ac:dyDescent="0.15">
      <c r="A533" s="65"/>
      <c r="B533" s="65"/>
      <c r="C533" s="65"/>
      <c r="D533" s="65"/>
      <c r="E533" s="65"/>
      <c r="F533" s="65"/>
      <c r="G533" s="65"/>
      <c r="H533" s="65"/>
      <c r="I533" s="65"/>
      <c r="J533" s="64"/>
      <c r="K533" s="65"/>
      <c r="L533" s="59"/>
      <c r="M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row>
    <row r="534" spans="1:52" ht="13" x14ac:dyDescent="0.15">
      <c r="A534" s="65"/>
      <c r="B534" s="65"/>
      <c r="C534" s="65"/>
      <c r="D534" s="65"/>
      <c r="E534" s="65"/>
      <c r="F534" s="65"/>
      <c r="G534" s="65"/>
      <c r="H534" s="65"/>
      <c r="I534" s="65"/>
      <c r="J534" s="64"/>
      <c r="K534" s="65"/>
      <c r="L534" s="59"/>
      <c r="M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row>
    <row r="535" spans="1:52" ht="13" x14ac:dyDescent="0.15">
      <c r="A535" s="65"/>
      <c r="B535" s="65"/>
      <c r="C535" s="65"/>
      <c r="D535" s="65"/>
      <c r="E535" s="65"/>
      <c r="F535" s="65"/>
      <c r="G535" s="65"/>
      <c r="H535" s="65"/>
      <c r="I535" s="65"/>
      <c r="J535" s="64"/>
      <c r="K535" s="65"/>
      <c r="L535" s="59"/>
      <c r="M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row>
    <row r="536" spans="1:52" ht="13" x14ac:dyDescent="0.15">
      <c r="A536" s="65"/>
      <c r="B536" s="65"/>
      <c r="C536" s="65"/>
      <c r="D536" s="65"/>
      <c r="E536" s="65"/>
      <c r="F536" s="65"/>
      <c r="G536" s="65"/>
      <c r="H536" s="65"/>
      <c r="I536" s="65"/>
      <c r="J536" s="64"/>
      <c r="K536" s="65"/>
      <c r="L536" s="59"/>
      <c r="M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row>
    <row r="537" spans="1:52" ht="13" x14ac:dyDescent="0.15">
      <c r="A537" s="65"/>
      <c r="B537" s="65"/>
      <c r="C537" s="65"/>
      <c r="D537" s="65"/>
      <c r="E537" s="65"/>
      <c r="F537" s="65"/>
      <c r="G537" s="65"/>
      <c r="H537" s="65"/>
      <c r="I537" s="65"/>
      <c r="J537" s="64"/>
      <c r="K537" s="65"/>
      <c r="L537" s="59"/>
      <c r="M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row>
    <row r="538" spans="1:52" ht="13" x14ac:dyDescent="0.15">
      <c r="A538" s="65"/>
      <c r="B538" s="65"/>
      <c r="C538" s="65"/>
      <c r="D538" s="65"/>
      <c r="E538" s="65"/>
      <c r="F538" s="65"/>
      <c r="G538" s="65"/>
      <c r="H538" s="65"/>
      <c r="I538" s="65"/>
      <c r="J538" s="64"/>
      <c r="K538" s="65"/>
      <c r="L538" s="59"/>
      <c r="M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row>
    <row r="539" spans="1:52" ht="13" x14ac:dyDescent="0.15">
      <c r="A539" s="65"/>
      <c r="B539" s="65"/>
      <c r="C539" s="65"/>
      <c r="D539" s="65"/>
      <c r="E539" s="65"/>
      <c r="F539" s="65"/>
      <c r="G539" s="65"/>
      <c r="H539" s="65"/>
      <c r="I539" s="65"/>
      <c r="J539" s="64"/>
      <c r="K539" s="65"/>
      <c r="L539" s="59"/>
      <c r="M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row>
    <row r="540" spans="1:52" ht="13" x14ac:dyDescent="0.15">
      <c r="A540" s="65"/>
      <c r="B540" s="65"/>
      <c r="C540" s="65"/>
      <c r="D540" s="65"/>
      <c r="E540" s="65"/>
      <c r="F540" s="65"/>
      <c r="G540" s="65"/>
      <c r="H540" s="65"/>
      <c r="I540" s="65"/>
      <c r="J540" s="64"/>
      <c r="K540" s="65"/>
      <c r="L540" s="59"/>
      <c r="M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row>
    <row r="541" spans="1:52" ht="13" x14ac:dyDescent="0.15">
      <c r="A541" s="65"/>
      <c r="B541" s="65"/>
      <c r="C541" s="65"/>
      <c r="D541" s="65"/>
      <c r="E541" s="65"/>
      <c r="F541" s="65"/>
      <c r="G541" s="65"/>
      <c r="H541" s="65"/>
      <c r="I541" s="65"/>
      <c r="J541" s="64"/>
      <c r="K541" s="65"/>
      <c r="L541" s="59"/>
      <c r="M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row>
    <row r="542" spans="1:52" ht="13" x14ac:dyDescent="0.15">
      <c r="A542" s="65"/>
      <c r="B542" s="65"/>
      <c r="C542" s="65"/>
      <c r="D542" s="65"/>
      <c r="E542" s="65"/>
      <c r="F542" s="65"/>
      <c r="G542" s="65"/>
      <c r="H542" s="65"/>
      <c r="I542" s="65"/>
      <c r="J542" s="64"/>
      <c r="K542" s="65"/>
      <c r="L542" s="59"/>
      <c r="M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row>
    <row r="543" spans="1:52" ht="13" x14ac:dyDescent="0.15">
      <c r="A543" s="65"/>
      <c r="B543" s="65"/>
      <c r="C543" s="65"/>
      <c r="D543" s="65"/>
      <c r="E543" s="65"/>
      <c r="F543" s="65"/>
      <c r="G543" s="65"/>
      <c r="H543" s="65"/>
      <c r="I543" s="65"/>
      <c r="J543" s="64"/>
      <c r="K543" s="65"/>
      <c r="L543" s="59"/>
      <c r="M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row>
    <row r="544" spans="1:52" ht="13" x14ac:dyDescent="0.15">
      <c r="A544" s="65"/>
      <c r="B544" s="65"/>
      <c r="C544" s="65"/>
      <c r="D544" s="65"/>
      <c r="E544" s="65"/>
      <c r="F544" s="65"/>
      <c r="G544" s="65"/>
      <c r="H544" s="65"/>
      <c r="I544" s="65"/>
      <c r="J544" s="64"/>
      <c r="K544" s="65"/>
      <c r="L544" s="59"/>
      <c r="M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row>
    <row r="545" spans="1:52" ht="13" x14ac:dyDescent="0.15">
      <c r="A545" s="65"/>
      <c r="B545" s="65"/>
      <c r="C545" s="65"/>
      <c r="D545" s="65"/>
      <c r="E545" s="65"/>
      <c r="F545" s="65"/>
      <c r="G545" s="65"/>
      <c r="H545" s="65"/>
      <c r="I545" s="65"/>
      <c r="J545" s="64"/>
      <c r="K545" s="65"/>
      <c r="L545" s="59"/>
      <c r="M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row>
    <row r="546" spans="1:52" ht="13" x14ac:dyDescent="0.15">
      <c r="A546" s="65"/>
      <c r="B546" s="65"/>
      <c r="C546" s="65"/>
      <c r="D546" s="65"/>
      <c r="E546" s="65"/>
      <c r="F546" s="65"/>
      <c r="G546" s="65"/>
      <c r="H546" s="65"/>
      <c r="I546" s="65"/>
      <c r="J546" s="64"/>
      <c r="K546" s="65"/>
      <c r="L546" s="59"/>
      <c r="M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row>
    <row r="547" spans="1:52" ht="13" x14ac:dyDescent="0.15">
      <c r="A547" s="65"/>
      <c r="B547" s="65"/>
      <c r="C547" s="65"/>
      <c r="D547" s="65"/>
      <c r="E547" s="65"/>
      <c r="F547" s="65"/>
      <c r="G547" s="65"/>
      <c r="H547" s="65"/>
      <c r="I547" s="65"/>
      <c r="J547" s="64"/>
      <c r="K547" s="65"/>
      <c r="L547" s="59"/>
      <c r="M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row>
    <row r="548" spans="1:52" ht="13" x14ac:dyDescent="0.15">
      <c r="A548" s="65"/>
      <c r="B548" s="65"/>
      <c r="C548" s="65"/>
      <c r="D548" s="65"/>
      <c r="E548" s="65"/>
      <c r="F548" s="65"/>
      <c r="G548" s="65"/>
      <c r="H548" s="65"/>
      <c r="I548" s="65"/>
      <c r="J548" s="64"/>
      <c r="K548" s="65"/>
      <c r="L548" s="59"/>
      <c r="M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row>
    <row r="549" spans="1:52" ht="13" x14ac:dyDescent="0.15">
      <c r="A549" s="65"/>
      <c r="B549" s="65"/>
      <c r="C549" s="65"/>
      <c r="D549" s="65"/>
      <c r="E549" s="65"/>
      <c r="F549" s="65"/>
      <c r="G549" s="65"/>
      <c r="H549" s="65"/>
      <c r="I549" s="65"/>
      <c r="J549" s="64"/>
      <c r="K549" s="65"/>
      <c r="L549" s="59"/>
      <c r="M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row>
    <row r="550" spans="1:52" ht="13" x14ac:dyDescent="0.15">
      <c r="A550" s="65"/>
      <c r="B550" s="65"/>
      <c r="C550" s="65"/>
      <c r="D550" s="65"/>
      <c r="E550" s="65"/>
      <c r="F550" s="65"/>
      <c r="G550" s="65"/>
      <c r="H550" s="65"/>
      <c r="I550" s="65"/>
      <c r="J550" s="64"/>
      <c r="K550" s="65"/>
      <c r="L550" s="59"/>
      <c r="M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row>
    <row r="551" spans="1:52" ht="13" x14ac:dyDescent="0.15">
      <c r="A551" s="65"/>
      <c r="B551" s="65"/>
      <c r="C551" s="65"/>
      <c r="D551" s="65"/>
      <c r="E551" s="65"/>
      <c r="F551" s="65"/>
      <c r="G551" s="65"/>
      <c r="H551" s="65"/>
      <c r="I551" s="65"/>
      <c r="J551" s="64"/>
      <c r="K551" s="65"/>
      <c r="L551" s="59"/>
      <c r="M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row>
    <row r="552" spans="1:52" ht="13" x14ac:dyDescent="0.15">
      <c r="A552" s="65"/>
      <c r="B552" s="65"/>
      <c r="C552" s="65"/>
      <c r="D552" s="65"/>
      <c r="E552" s="65"/>
      <c r="F552" s="65"/>
      <c r="G552" s="65"/>
      <c r="H552" s="65"/>
      <c r="I552" s="65"/>
      <c r="J552" s="64"/>
      <c r="K552" s="65"/>
      <c r="L552" s="59"/>
      <c r="M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row>
    <row r="553" spans="1:52" ht="13" x14ac:dyDescent="0.15">
      <c r="A553" s="65"/>
      <c r="B553" s="65"/>
      <c r="C553" s="65"/>
      <c r="D553" s="65"/>
      <c r="E553" s="65"/>
      <c r="F553" s="65"/>
      <c r="G553" s="65"/>
      <c r="H553" s="65"/>
      <c r="I553" s="65"/>
      <c r="J553" s="64"/>
      <c r="K553" s="65"/>
      <c r="L553" s="59"/>
      <c r="M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row>
    <row r="554" spans="1:52" ht="13" x14ac:dyDescent="0.15">
      <c r="A554" s="65"/>
      <c r="B554" s="65"/>
      <c r="C554" s="65"/>
      <c r="D554" s="65"/>
      <c r="E554" s="65"/>
      <c r="F554" s="65"/>
      <c r="G554" s="65"/>
      <c r="H554" s="65"/>
      <c r="I554" s="65"/>
      <c r="J554" s="64"/>
      <c r="K554" s="65"/>
      <c r="L554" s="59"/>
      <c r="M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row>
    <row r="555" spans="1:52" ht="13" x14ac:dyDescent="0.15">
      <c r="A555" s="65"/>
      <c r="B555" s="65"/>
      <c r="C555" s="65"/>
      <c r="D555" s="65"/>
      <c r="E555" s="65"/>
      <c r="F555" s="65"/>
      <c r="G555" s="65"/>
      <c r="H555" s="65"/>
      <c r="I555" s="65"/>
      <c r="J555" s="64"/>
      <c r="K555" s="65"/>
      <c r="L555" s="59"/>
      <c r="M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row>
    <row r="556" spans="1:52" ht="13" x14ac:dyDescent="0.15">
      <c r="A556" s="65"/>
      <c r="B556" s="65"/>
      <c r="C556" s="65"/>
      <c r="D556" s="65"/>
      <c r="E556" s="65"/>
      <c r="F556" s="65"/>
      <c r="G556" s="65"/>
      <c r="H556" s="65"/>
      <c r="I556" s="65"/>
      <c r="J556" s="64"/>
      <c r="K556" s="65"/>
      <c r="L556" s="59"/>
      <c r="M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row>
    <row r="557" spans="1:52" ht="13" x14ac:dyDescent="0.15">
      <c r="A557" s="65"/>
      <c r="B557" s="65"/>
      <c r="C557" s="65"/>
      <c r="D557" s="65"/>
      <c r="E557" s="65"/>
      <c r="F557" s="65"/>
      <c r="G557" s="65"/>
      <c r="H557" s="65"/>
      <c r="I557" s="65"/>
      <c r="J557" s="64"/>
      <c r="K557" s="65"/>
      <c r="L557" s="59"/>
      <c r="M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row>
    <row r="558" spans="1:52" ht="13" x14ac:dyDescent="0.15">
      <c r="A558" s="65"/>
      <c r="B558" s="65"/>
      <c r="C558" s="65"/>
      <c r="D558" s="65"/>
      <c r="E558" s="65"/>
      <c r="F558" s="65"/>
      <c r="G558" s="65"/>
      <c r="H558" s="65"/>
      <c r="I558" s="65"/>
      <c r="J558" s="64"/>
      <c r="K558" s="65"/>
      <c r="L558" s="59"/>
      <c r="M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row>
    <row r="559" spans="1:52" ht="13" x14ac:dyDescent="0.15">
      <c r="A559" s="65"/>
      <c r="B559" s="65"/>
      <c r="C559" s="65"/>
      <c r="D559" s="65"/>
      <c r="E559" s="65"/>
      <c r="F559" s="65"/>
      <c r="G559" s="65"/>
      <c r="H559" s="65"/>
      <c r="I559" s="65"/>
      <c r="J559" s="64"/>
      <c r="K559" s="65"/>
      <c r="L559" s="59"/>
      <c r="M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row>
    <row r="560" spans="1:52" ht="13" x14ac:dyDescent="0.15">
      <c r="A560" s="65"/>
      <c r="B560" s="65"/>
      <c r="C560" s="65"/>
      <c r="D560" s="65"/>
      <c r="E560" s="65"/>
      <c r="F560" s="65"/>
      <c r="G560" s="65"/>
      <c r="H560" s="65"/>
      <c r="I560" s="65"/>
      <c r="J560" s="64"/>
      <c r="K560" s="65"/>
      <c r="L560" s="59"/>
      <c r="M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row>
    <row r="561" spans="1:52" ht="13" x14ac:dyDescent="0.15">
      <c r="A561" s="65"/>
      <c r="B561" s="65"/>
      <c r="C561" s="65"/>
      <c r="D561" s="65"/>
      <c r="E561" s="65"/>
      <c r="F561" s="65"/>
      <c r="G561" s="65"/>
      <c r="H561" s="65"/>
      <c r="I561" s="65"/>
      <c r="J561" s="64"/>
      <c r="K561" s="65"/>
      <c r="L561" s="59"/>
      <c r="M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row>
    <row r="562" spans="1:52" ht="13" x14ac:dyDescent="0.15">
      <c r="A562" s="65"/>
      <c r="B562" s="65"/>
      <c r="C562" s="65"/>
      <c r="D562" s="65"/>
      <c r="E562" s="65"/>
      <c r="F562" s="65"/>
      <c r="G562" s="65"/>
      <c r="H562" s="65"/>
      <c r="I562" s="65"/>
      <c r="J562" s="64"/>
      <c r="K562" s="65"/>
      <c r="L562" s="59"/>
      <c r="M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row>
    <row r="563" spans="1:52" ht="13" x14ac:dyDescent="0.15">
      <c r="A563" s="65"/>
      <c r="B563" s="65"/>
      <c r="C563" s="65"/>
      <c r="D563" s="65"/>
      <c r="E563" s="65"/>
      <c r="F563" s="65"/>
      <c r="G563" s="65"/>
      <c r="H563" s="65"/>
      <c r="I563" s="65"/>
      <c r="J563" s="64"/>
      <c r="K563" s="65"/>
      <c r="L563" s="59"/>
      <c r="M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row>
    <row r="564" spans="1:52" ht="13" x14ac:dyDescent="0.15">
      <c r="A564" s="65"/>
      <c r="B564" s="65"/>
      <c r="C564" s="65"/>
      <c r="D564" s="65"/>
      <c r="E564" s="65"/>
      <c r="F564" s="65"/>
      <c r="G564" s="65"/>
      <c r="H564" s="65"/>
      <c r="I564" s="65"/>
      <c r="J564" s="64"/>
      <c r="K564" s="65"/>
      <c r="L564" s="59"/>
      <c r="M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row>
    <row r="565" spans="1:52" ht="13" x14ac:dyDescent="0.15">
      <c r="A565" s="65"/>
      <c r="B565" s="65"/>
      <c r="C565" s="65"/>
      <c r="D565" s="65"/>
      <c r="E565" s="65"/>
      <c r="F565" s="65"/>
      <c r="G565" s="65"/>
      <c r="H565" s="65"/>
      <c r="I565" s="65"/>
      <c r="J565" s="64"/>
      <c r="K565" s="65"/>
      <c r="L565" s="59"/>
      <c r="M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row>
    <row r="566" spans="1:52" ht="13" x14ac:dyDescent="0.15">
      <c r="A566" s="65"/>
      <c r="B566" s="65"/>
      <c r="C566" s="65"/>
      <c r="D566" s="65"/>
      <c r="E566" s="65"/>
      <c r="F566" s="65"/>
      <c r="G566" s="65"/>
      <c r="H566" s="65"/>
      <c r="I566" s="65"/>
      <c r="J566" s="64"/>
      <c r="K566" s="65"/>
      <c r="L566" s="59"/>
      <c r="M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row>
    <row r="567" spans="1:52" ht="13" x14ac:dyDescent="0.15">
      <c r="A567" s="65"/>
      <c r="B567" s="65"/>
      <c r="C567" s="65"/>
      <c r="D567" s="65"/>
      <c r="E567" s="65"/>
      <c r="F567" s="65"/>
      <c r="G567" s="65"/>
      <c r="H567" s="65"/>
      <c r="I567" s="65"/>
      <c r="J567" s="64"/>
      <c r="K567" s="65"/>
      <c r="L567" s="59"/>
      <c r="M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row>
    <row r="568" spans="1:52" ht="13" x14ac:dyDescent="0.15">
      <c r="A568" s="65"/>
      <c r="B568" s="65"/>
      <c r="C568" s="65"/>
      <c r="D568" s="65"/>
      <c r="E568" s="65"/>
      <c r="F568" s="65"/>
      <c r="G568" s="65"/>
      <c r="H568" s="65"/>
      <c r="I568" s="65"/>
      <c r="J568" s="64"/>
      <c r="K568" s="65"/>
      <c r="L568" s="59"/>
      <c r="M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row>
    <row r="569" spans="1:52" ht="13" x14ac:dyDescent="0.15">
      <c r="A569" s="65"/>
      <c r="B569" s="65"/>
      <c r="C569" s="65"/>
      <c r="D569" s="65"/>
      <c r="E569" s="65"/>
      <c r="F569" s="65"/>
      <c r="G569" s="65"/>
      <c r="H569" s="65"/>
      <c r="I569" s="65"/>
      <c r="J569" s="64"/>
      <c r="K569" s="65"/>
      <c r="L569" s="59"/>
      <c r="M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row>
    <row r="570" spans="1:52" ht="13" x14ac:dyDescent="0.15">
      <c r="A570" s="65"/>
      <c r="B570" s="65"/>
      <c r="C570" s="65"/>
      <c r="D570" s="65"/>
      <c r="E570" s="65"/>
      <c r="F570" s="65"/>
      <c r="G570" s="65"/>
      <c r="H570" s="65"/>
      <c r="I570" s="65"/>
      <c r="J570" s="64"/>
      <c r="K570" s="65"/>
      <c r="L570" s="59"/>
      <c r="M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row>
    <row r="571" spans="1:52" ht="13" x14ac:dyDescent="0.15">
      <c r="A571" s="65"/>
      <c r="B571" s="65"/>
      <c r="C571" s="65"/>
      <c r="D571" s="65"/>
      <c r="E571" s="65"/>
      <c r="F571" s="65"/>
      <c r="G571" s="65"/>
      <c r="H571" s="65"/>
      <c r="I571" s="65"/>
      <c r="J571" s="64"/>
      <c r="K571" s="65"/>
      <c r="L571" s="59"/>
      <c r="M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row>
    <row r="572" spans="1:52" ht="13" x14ac:dyDescent="0.15">
      <c r="A572" s="65"/>
      <c r="B572" s="65"/>
      <c r="C572" s="65"/>
      <c r="D572" s="65"/>
      <c r="E572" s="65"/>
      <c r="F572" s="65"/>
      <c r="G572" s="65"/>
      <c r="H572" s="65"/>
      <c r="I572" s="65"/>
      <c r="J572" s="64"/>
      <c r="K572" s="65"/>
      <c r="L572" s="59"/>
      <c r="M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row>
    <row r="573" spans="1:52" ht="13" x14ac:dyDescent="0.15">
      <c r="A573" s="65"/>
      <c r="B573" s="65"/>
      <c r="C573" s="65"/>
      <c r="D573" s="65"/>
      <c r="E573" s="65"/>
      <c r="F573" s="65"/>
      <c r="G573" s="65"/>
      <c r="H573" s="65"/>
      <c r="I573" s="65"/>
      <c r="J573" s="64"/>
      <c r="K573" s="65"/>
      <c r="L573" s="59"/>
      <c r="M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row>
    <row r="574" spans="1:52" ht="13" x14ac:dyDescent="0.15">
      <c r="A574" s="65"/>
      <c r="B574" s="65"/>
      <c r="C574" s="65"/>
      <c r="D574" s="65"/>
      <c r="E574" s="65"/>
      <c r="F574" s="65"/>
      <c r="G574" s="65"/>
      <c r="H574" s="65"/>
      <c r="I574" s="65"/>
      <c r="J574" s="64"/>
      <c r="K574" s="65"/>
      <c r="L574" s="59"/>
      <c r="M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row>
    <row r="575" spans="1:52" ht="13" x14ac:dyDescent="0.15">
      <c r="A575" s="65"/>
      <c r="B575" s="65"/>
      <c r="C575" s="65"/>
      <c r="D575" s="65"/>
      <c r="E575" s="65"/>
      <c r="F575" s="65"/>
      <c r="G575" s="65"/>
      <c r="H575" s="65"/>
      <c r="I575" s="65"/>
      <c r="J575" s="64"/>
      <c r="K575" s="65"/>
      <c r="L575" s="59"/>
      <c r="M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row>
    <row r="576" spans="1:52" ht="13" x14ac:dyDescent="0.15">
      <c r="A576" s="65"/>
      <c r="B576" s="65"/>
      <c r="C576" s="65"/>
      <c r="D576" s="65"/>
      <c r="E576" s="65"/>
      <c r="F576" s="65"/>
      <c r="G576" s="65"/>
      <c r="H576" s="65"/>
      <c r="I576" s="65"/>
      <c r="J576" s="64"/>
      <c r="K576" s="65"/>
      <c r="L576" s="59"/>
      <c r="M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row>
    <row r="577" spans="1:52" ht="13" x14ac:dyDescent="0.15">
      <c r="A577" s="65"/>
      <c r="B577" s="65"/>
      <c r="C577" s="65"/>
      <c r="D577" s="65"/>
      <c r="E577" s="65"/>
      <c r="F577" s="65"/>
      <c r="G577" s="65"/>
      <c r="H577" s="65"/>
      <c r="I577" s="65"/>
      <c r="J577" s="64"/>
      <c r="K577" s="65"/>
      <c r="L577" s="59"/>
      <c r="M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row>
    <row r="578" spans="1:52" ht="13" x14ac:dyDescent="0.15">
      <c r="A578" s="65"/>
      <c r="B578" s="65"/>
      <c r="C578" s="65"/>
      <c r="D578" s="65"/>
      <c r="E578" s="65"/>
      <c r="F578" s="65"/>
      <c r="G578" s="65"/>
      <c r="H578" s="65"/>
      <c r="I578" s="65"/>
      <c r="J578" s="64"/>
      <c r="K578" s="65"/>
      <c r="L578" s="59"/>
      <c r="M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row>
    <row r="579" spans="1:52" ht="13" x14ac:dyDescent="0.15">
      <c r="A579" s="65"/>
      <c r="B579" s="65"/>
      <c r="C579" s="65"/>
      <c r="D579" s="65"/>
      <c r="E579" s="65"/>
      <c r="F579" s="65"/>
      <c r="G579" s="65"/>
      <c r="H579" s="65"/>
      <c r="I579" s="65"/>
      <c r="J579" s="64"/>
      <c r="K579" s="65"/>
      <c r="L579" s="59"/>
      <c r="M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row>
    <row r="580" spans="1:52" ht="13" x14ac:dyDescent="0.15">
      <c r="A580" s="65"/>
      <c r="B580" s="65"/>
      <c r="C580" s="65"/>
      <c r="D580" s="65"/>
      <c r="E580" s="65"/>
      <c r="F580" s="65"/>
      <c r="G580" s="65"/>
      <c r="H580" s="65"/>
      <c r="I580" s="65"/>
      <c r="J580" s="64"/>
      <c r="K580" s="65"/>
      <c r="L580" s="59"/>
      <c r="M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row>
    <row r="581" spans="1:52" ht="13" x14ac:dyDescent="0.15">
      <c r="A581" s="65"/>
      <c r="B581" s="65"/>
      <c r="C581" s="65"/>
      <c r="D581" s="65"/>
      <c r="E581" s="65"/>
      <c r="F581" s="65"/>
      <c r="G581" s="65"/>
      <c r="H581" s="65"/>
      <c r="I581" s="65"/>
      <c r="J581" s="64"/>
      <c r="K581" s="65"/>
      <c r="L581" s="59"/>
      <c r="M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row>
    <row r="582" spans="1:52" ht="13" x14ac:dyDescent="0.15">
      <c r="A582" s="65"/>
      <c r="B582" s="65"/>
      <c r="C582" s="65"/>
      <c r="D582" s="65"/>
      <c r="E582" s="65"/>
      <c r="F582" s="65"/>
      <c r="G582" s="65"/>
      <c r="H582" s="65"/>
      <c r="I582" s="65"/>
      <c r="J582" s="64"/>
      <c r="K582" s="65"/>
      <c r="L582" s="59"/>
      <c r="M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row>
    <row r="583" spans="1:52" ht="13" x14ac:dyDescent="0.15">
      <c r="A583" s="65"/>
      <c r="B583" s="65"/>
      <c r="C583" s="65"/>
      <c r="D583" s="65"/>
      <c r="E583" s="65"/>
      <c r="F583" s="65"/>
      <c r="G583" s="65"/>
      <c r="H583" s="65"/>
      <c r="I583" s="65"/>
      <c r="J583" s="64"/>
      <c r="K583" s="65"/>
      <c r="L583" s="59"/>
      <c r="M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row>
    <row r="584" spans="1:52" ht="13" x14ac:dyDescent="0.15">
      <c r="A584" s="65"/>
      <c r="B584" s="65"/>
      <c r="C584" s="65"/>
      <c r="D584" s="65"/>
      <c r="E584" s="65"/>
      <c r="F584" s="65"/>
      <c r="G584" s="65"/>
      <c r="H584" s="65"/>
      <c r="I584" s="65"/>
      <c r="J584" s="64"/>
      <c r="K584" s="65"/>
      <c r="L584" s="59"/>
      <c r="M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row>
    <row r="585" spans="1:52" ht="13" x14ac:dyDescent="0.15">
      <c r="A585" s="65"/>
      <c r="B585" s="65"/>
      <c r="C585" s="65"/>
      <c r="D585" s="65"/>
      <c r="E585" s="65"/>
      <c r="F585" s="65"/>
      <c r="G585" s="65"/>
      <c r="H585" s="65"/>
      <c r="I585" s="65"/>
      <c r="J585" s="64"/>
      <c r="K585" s="65"/>
      <c r="L585" s="59"/>
      <c r="M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row>
    <row r="586" spans="1:52" ht="13" x14ac:dyDescent="0.15">
      <c r="A586" s="65"/>
      <c r="B586" s="65"/>
      <c r="C586" s="65"/>
      <c r="D586" s="65"/>
      <c r="E586" s="65"/>
      <c r="F586" s="65"/>
      <c r="G586" s="65"/>
      <c r="H586" s="65"/>
      <c r="I586" s="65"/>
      <c r="J586" s="64"/>
      <c r="K586" s="65"/>
      <c r="L586" s="59"/>
      <c r="M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row>
    <row r="587" spans="1:52" ht="13" x14ac:dyDescent="0.15">
      <c r="A587" s="65"/>
      <c r="B587" s="65"/>
      <c r="C587" s="65"/>
      <c r="D587" s="65"/>
      <c r="E587" s="65"/>
      <c r="F587" s="65"/>
      <c r="G587" s="65"/>
      <c r="H587" s="65"/>
      <c r="I587" s="65"/>
      <c r="J587" s="64"/>
      <c r="K587" s="65"/>
      <c r="L587" s="59"/>
      <c r="M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row>
    <row r="588" spans="1:52" ht="13" x14ac:dyDescent="0.15">
      <c r="A588" s="65"/>
      <c r="B588" s="65"/>
      <c r="C588" s="65"/>
      <c r="D588" s="65"/>
      <c r="E588" s="65"/>
      <c r="F588" s="65"/>
      <c r="G588" s="65"/>
      <c r="H588" s="65"/>
      <c r="I588" s="65"/>
      <c r="J588" s="64"/>
      <c r="K588" s="65"/>
      <c r="L588" s="59"/>
      <c r="M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row>
    <row r="589" spans="1:52" ht="13" x14ac:dyDescent="0.15">
      <c r="A589" s="65"/>
      <c r="B589" s="65"/>
      <c r="C589" s="65"/>
      <c r="D589" s="65"/>
      <c r="E589" s="65"/>
      <c r="F589" s="65"/>
      <c r="G589" s="65"/>
      <c r="H589" s="65"/>
      <c r="I589" s="65"/>
      <c r="J589" s="64"/>
      <c r="K589" s="65"/>
      <c r="L589" s="59"/>
      <c r="M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row>
    <row r="590" spans="1:52" ht="13" x14ac:dyDescent="0.15">
      <c r="A590" s="65"/>
      <c r="B590" s="65"/>
      <c r="C590" s="65"/>
      <c r="D590" s="65"/>
      <c r="E590" s="65"/>
      <c r="F590" s="65"/>
      <c r="G590" s="65"/>
      <c r="H590" s="65"/>
      <c r="I590" s="65"/>
      <c r="J590" s="64"/>
      <c r="K590" s="65"/>
      <c r="L590" s="59"/>
      <c r="M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row>
    <row r="591" spans="1:52" ht="13" x14ac:dyDescent="0.15">
      <c r="A591" s="65"/>
      <c r="B591" s="65"/>
      <c r="C591" s="65"/>
      <c r="D591" s="65"/>
      <c r="E591" s="65"/>
      <c r="F591" s="65"/>
      <c r="G591" s="65"/>
      <c r="H591" s="65"/>
      <c r="I591" s="65"/>
      <c r="J591" s="64"/>
      <c r="K591" s="65"/>
      <c r="L591" s="59"/>
      <c r="M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row>
    <row r="592" spans="1:52" ht="13" x14ac:dyDescent="0.15">
      <c r="A592" s="65"/>
      <c r="B592" s="65"/>
      <c r="C592" s="65"/>
      <c r="D592" s="65"/>
      <c r="E592" s="65"/>
      <c r="F592" s="65"/>
      <c r="G592" s="65"/>
      <c r="H592" s="65"/>
      <c r="I592" s="65"/>
      <c r="J592" s="64"/>
      <c r="K592" s="65"/>
      <c r="L592" s="59"/>
      <c r="M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row>
    <row r="593" spans="1:52" ht="13" x14ac:dyDescent="0.15">
      <c r="A593" s="65"/>
      <c r="B593" s="65"/>
      <c r="C593" s="65"/>
      <c r="D593" s="65"/>
      <c r="E593" s="65"/>
      <c r="F593" s="65"/>
      <c r="G593" s="65"/>
      <c r="H593" s="65"/>
      <c r="I593" s="65"/>
      <c r="J593" s="64"/>
      <c r="K593" s="65"/>
      <c r="L593" s="59"/>
      <c r="M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row>
    <row r="594" spans="1:52" ht="13" x14ac:dyDescent="0.15">
      <c r="A594" s="65"/>
      <c r="B594" s="65"/>
      <c r="C594" s="65"/>
      <c r="D594" s="65"/>
      <c r="E594" s="65"/>
      <c r="F594" s="65"/>
      <c r="G594" s="65"/>
      <c r="H594" s="65"/>
      <c r="I594" s="65"/>
      <c r="J594" s="64"/>
      <c r="K594" s="65"/>
      <c r="L594" s="59"/>
      <c r="M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row>
    <row r="595" spans="1:52" ht="13" x14ac:dyDescent="0.15">
      <c r="A595" s="65"/>
      <c r="B595" s="65"/>
      <c r="C595" s="65"/>
      <c r="D595" s="65"/>
      <c r="E595" s="65"/>
      <c r="F595" s="65"/>
      <c r="G595" s="65"/>
      <c r="H595" s="65"/>
      <c r="I595" s="65"/>
      <c r="J595" s="64"/>
      <c r="K595" s="65"/>
      <c r="L595" s="59"/>
      <c r="M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row>
    <row r="596" spans="1:52" ht="13" x14ac:dyDescent="0.15">
      <c r="A596" s="65"/>
      <c r="B596" s="65"/>
      <c r="C596" s="65"/>
      <c r="D596" s="65"/>
      <c r="E596" s="65"/>
      <c r="F596" s="65"/>
      <c r="G596" s="65"/>
      <c r="H596" s="65"/>
      <c r="I596" s="65"/>
      <c r="J596" s="64"/>
      <c r="K596" s="65"/>
      <c r="L596" s="59"/>
      <c r="M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row>
    <row r="597" spans="1:52" ht="13" x14ac:dyDescent="0.15">
      <c r="A597" s="65"/>
      <c r="B597" s="65"/>
      <c r="C597" s="65"/>
      <c r="D597" s="65"/>
      <c r="E597" s="65"/>
      <c r="F597" s="65"/>
      <c r="G597" s="65"/>
      <c r="H597" s="65"/>
      <c r="I597" s="65"/>
      <c r="J597" s="64"/>
      <c r="K597" s="65"/>
      <c r="L597" s="59"/>
      <c r="M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row>
    <row r="598" spans="1:52" ht="13" x14ac:dyDescent="0.15">
      <c r="A598" s="65"/>
      <c r="B598" s="65"/>
      <c r="C598" s="65"/>
      <c r="D598" s="65"/>
      <c r="E598" s="65"/>
      <c r="F598" s="65"/>
      <c r="G598" s="65"/>
      <c r="H598" s="65"/>
      <c r="I598" s="65"/>
      <c r="J598" s="64"/>
      <c r="K598" s="65"/>
      <c r="L598" s="59"/>
      <c r="M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row>
    <row r="599" spans="1:52" ht="13" x14ac:dyDescent="0.15">
      <c r="A599" s="65"/>
      <c r="B599" s="65"/>
      <c r="C599" s="65"/>
      <c r="D599" s="65"/>
      <c r="E599" s="65"/>
      <c r="F599" s="65"/>
      <c r="G599" s="65"/>
      <c r="H599" s="65"/>
      <c r="I599" s="65"/>
      <c r="J599" s="64"/>
      <c r="K599" s="65"/>
      <c r="L599" s="59"/>
      <c r="M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row>
    <row r="600" spans="1:52" ht="13" x14ac:dyDescent="0.15">
      <c r="A600" s="65"/>
      <c r="B600" s="65"/>
      <c r="C600" s="65"/>
      <c r="D600" s="65"/>
      <c r="E600" s="65"/>
      <c r="F600" s="65"/>
      <c r="G600" s="65"/>
      <c r="H600" s="65"/>
      <c r="I600" s="65"/>
      <c r="J600" s="64"/>
      <c r="K600" s="65"/>
      <c r="L600" s="59"/>
      <c r="M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row>
    <row r="601" spans="1:52" ht="13" x14ac:dyDescent="0.15">
      <c r="A601" s="65"/>
      <c r="B601" s="65"/>
      <c r="C601" s="65"/>
      <c r="D601" s="65"/>
      <c r="E601" s="65"/>
      <c r="F601" s="65"/>
      <c r="G601" s="65"/>
      <c r="H601" s="65"/>
      <c r="I601" s="65"/>
      <c r="J601" s="64"/>
      <c r="K601" s="65"/>
      <c r="L601" s="59"/>
      <c r="M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row>
    <row r="602" spans="1:52" ht="13" x14ac:dyDescent="0.15">
      <c r="A602" s="65"/>
      <c r="B602" s="65"/>
      <c r="C602" s="65"/>
      <c r="D602" s="65"/>
      <c r="E602" s="65"/>
      <c r="F602" s="65"/>
      <c r="G602" s="65"/>
      <c r="H602" s="65"/>
      <c r="I602" s="65"/>
      <c r="J602" s="64"/>
      <c r="K602" s="65"/>
      <c r="L602" s="59"/>
      <c r="M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row>
    <row r="603" spans="1:52" ht="13" x14ac:dyDescent="0.15">
      <c r="A603" s="65"/>
      <c r="B603" s="65"/>
      <c r="C603" s="65"/>
      <c r="D603" s="65"/>
      <c r="E603" s="65"/>
      <c r="F603" s="65"/>
      <c r="G603" s="65"/>
      <c r="H603" s="65"/>
      <c r="I603" s="65"/>
      <c r="J603" s="64"/>
      <c r="K603" s="65"/>
      <c r="L603" s="59"/>
      <c r="M603" s="59"/>
      <c r="O603" s="59"/>
      <c r="P603" s="59"/>
      <c r="Q603" s="59"/>
      <c r="R603" s="59"/>
      <c r="S603" s="59"/>
      <c r="T603" s="59"/>
      <c r="U603" s="59"/>
      <c r="V603" s="59"/>
      <c r="W603" s="59"/>
      <c r="X603" s="59"/>
      <c r="Y603" s="59"/>
      <c r="Z603" s="59"/>
      <c r="AA603" s="59"/>
      <c r="AB603" s="59"/>
      <c r="AC603" s="59"/>
      <c r="AD603" s="59"/>
      <c r="AE603" s="59"/>
      <c r="AF603" s="59"/>
      <c r="AG603" s="59"/>
      <c r="AH603" s="59"/>
      <c r="AI603" s="59"/>
      <c r="AJ603" s="59"/>
      <c r="AK603" s="59"/>
      <c r="AL603" s="59"/>
      <c r="AM603" s="59"/>
      <c r="AN603" s="59"/>
      <c r="AO603" s="59"/>
      <c r="AP603" s="59"/>
      <c r="AQ603" s="59"/>
      <c r="AR603" s="59"/>
      <c r="AS603" s="59"/>
      <c r="AT603" s="59"/>
      <c r="AU603" s="59"/>
      <c r="AV603" s="59"/>
      <c r="AW603" s="59"/>
      <c r="AX603" s="59"/>
      <c r="AY603" s="59"/>
      <c r="AZ603" s="59"/>
    </row>
    <row r="604" spans="1:52" ht="13" x14ac:dyDescent="0.15">
      <c r="A604" s="65"/>
      <c r="B604" s="65"/>
      <c r="C604" s="65"/>
      <c r="D604" s="65"/>
      <c r="E604" s="65"/>
      <c r="F604" s="65"/>
      <c r="G604" s="65"/>
      <c r="H604" s="65"/>
      <c r="I604" s="65"/>
      <c r="J604" s="64"/>
      <c r="K604" s="65"/>
      <c r="L604" s="59"/>
      <c r="M604" s="59"/>
      <c r="O604" s="59"/>
      <c r="P604" s="59"/>
      <c r="Q604" s="59"/>
      <c r="R604" s="59"/>
      <c r="S604" s="59"/>
      <c r="T604" s="59"/>
      <c r="U604" s="59"/>
      <c r="V604" s="59"/>
      <c r="W604" s="59"/>
      <c r="X604" s="59"/>
      <c r="Y604" s="59"/>
      <c r="Z604" s="59"/>
      <c r="AA604" s="59"/>
      <c r="AB604" s="59"/>
      <c r="AC604" s="59"/>
      <c r="AD604" s="59"/>
      <c r="AE604" s="59"/>
      <c r="AF604" s="59"/>
      <c r="AG604" s="59"/>
      <c r="AH604" s="59"/>
      <c r="AI604" s="59"/>
      <c r="AJ604" s="59"/>
      <c r="AK604" s="59"/>
      <c r="AL604" s="59"/>
      <c r="AM604" s="59"/>
      <c r="AN604" s="59"/>
      <c r="AO604" s="59"/>
      <c r="AP604" s="59"/>
      <c r="AQ604" s="59"/>
      <c r="AR604" s="59"/>
      <c r="AS604" s="59"/>
      <c r="AT604" s="59"/>
      <c r="AU604" s="59"/>
      <c r="AV604" s="59"/>
      <c r="AW604" s="59"/>
      <c r="AX604" s="59"/>
      <c r="AY604" s="59"/>
      <c r="AZ604" s="59"/>
    </row>
    <row r="605" spans="1:52" ht="13" x14ac:dyDescent="0.15">
      <c r="A605" s="65"/>
      <c r="B605" s="65"/>
      <c r="C605" s="65"/>
      <c r="D605" s="65"/>
      <c r="E605" s="65"/>
      <c r="F605" s="65"/>
      <c r="G605" s="65"/>
      <c r="H605" s="65"/>
      <c r="I605" s="65"/>
      <c r="J605" s="64"/>
      <c r="K605" s="65"/>
      <c r="L605" s="59"/>
      <c r="M605" s="59"/>
      <c r="O605" s="59"/>
      <c r="P605" s="59"/>
      <c r="Q605" s="59"/>
      <c r="R605" s="59"/>
      <c r="S605" s="59"/>
      <c r="T605" s="59"/>
      <c r="U605" s="59"/>
      <c r="V605" s="59"/>
      <c r="W605" s="59"/>
      <c r="X605" s="59"/>
      <c r="Y605" s="59"/>
      <c r="Z605" s="59"/>
      <c r="AA605" s="59"/>
      <c r="AB605" s="59"/>
      <c r="AC605" s="59"/>
      <c r="AD605" s="59"/>
      <c r="AE605" s="59"/>
      <c r="AF605" s="59"/>
      <c r="AG605" s="59"/>
      <c r="AH605" s="59"/>
      <c r="AI605" s="59"/>
      <c r="AJ605" s="59"/>
      <c r="AK605" s="59"/>
      <c r="AL605" s="59"/>
      <c r="AM605" s="59"/>
      <c r="AN605" s="59"/>
      <c r="AO605" s="59"/>
      <c r="AP605" s="59"/>
      <c r="AQ605" s="59"/>
      <c r="AR605" s="59"/>
      <c r="AS605" s="59"/>
      <c r="AT605" s="59"/>
      <c r="AU605" s="59"/>
      <c r="AV605" s="59"/>
      <c r="AW605" s="59"/>
      <c r="AX605" s="59"/>
      <c r="AY605" s="59"/>
      <c r="AZ605" s="59"/>
    </row>
    <row r="606" spans="1:52" ht="13" x14ac:dyDescent="0.15">
      <c r="A606" s="65"/>
      <c r="B606" s="65"/>
      <c r="C606" s="65"/>
      <c r="D606" s="65"/>
      <c r="E606" s="65"/>
      <c r="F606" s="65"/>
      <c r="G606" s="65"/>
      <c r="H606" s="65"/>
      <c r="I606" s="65"/>
      <c r="J606" s="64"/>
      <c r="K606" s="65"/>
      <c r="L606" s="59"/>
      <c r="M606" s="59"/>
      <c r="O606" s="59"/>
      <c r="P606" s="59"/>
      <c r="Q606" s="59"/>
      <c r="R606" s="59"/>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row>
    <row r="607" spans="1:52" ht="13" x14ac:dyDescent="0.15">
      <c r="A607" s="65"/>
      <c r="B607" s="65"/>
      <c r="C607" s="65"/>
      <c r="D607" s="65"/>
      <c r="E607" s="65"/>
      <c r="F607" s="65"/>
      <c r="G607" s="65"/>
      <c r="H607" s="65"/>
      <c r="I607" s="65"/>
      <c r="J607" s="64"/>
      <c r="K607" s="65"/>
      <c r="L607" s="59"/>
      <c r="M607" s="59"/>
      <c r="O607" s="59"/>
      <c r="P607" s="59"/>
      <c r="Q607" s="59"/>
      <c r="R607" s="59"/>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row>
    <row r="608" spans="1:52" ht="13" x14ac:dyDescent="0.15">
      <c r="A608" s="65"/>
      <c r="B608" s="65"/>
      <c r="C608" s="65"/>
      <c r="D608" s="65"/>
      <c r="E608" s="65"/>
      <c r="F608" s="65"/>
      <c r="G608" s="65"/>
      <c r="H608" s="65"/>
      <c r="I608" s="65"/>
      <c r="J608" s="64"/>
      <c r="K608" s="65"/>
      <c r="L608" s="59"/>
      <c r="M608" s="59"/>
      <c r="O608" s="59"/>
      <c r="P608" s="59"/>
      <c r="Q608" s="59"/>
      <c r="R608" s="59"/>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row>
    <row r="609" spans="1:52" ht="13" x14ac:dyDescent="0.15">
      <c r="A609" s="65"/>
      <c r="B609" s="65"/>
      <c r="C609" s="65"/>
      <c r="D609" s="65"/>
      <c r="E609" s="65"/>
      <c r="F609" s="65"/>
      <c r="G609" s="65"/>
      <c r="H609" s="65"/>
      <c r="I609" s="65"/>
      <c r="J609" s="64"/>
      <c r="K609" s="65"/>
      <c r="L609" s="59"/>
      <c r="M609" s="59"/>
      <c r="O609" s="59"/>
      <c r="P609" s="59"/>
      <c r="Q609" s="59"/>
      <c r="R609" s="5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row>
    <row r="610" spans="1:52" ht="13" x14ac:dyDescent="0.15">
      <c r="A610" s="65"/>
      <c r="B610" s="65"/>
      <c r="C610" s="65"/>
      <c r="D610" s="65"/>
      <c r="E610" s="65"/>
      <c r="F610" s="65"/>
      <c r="G610" s="65"/>
      <c r="H610" s="65"/>
      <c r="I610" s="65"/>
      <c r="J610" s="64"/>
      <c r="K610" s="65"/>
      <c r="L610" s="59"/>
      <c r="M610" s="59"/>
      <c r="O610" s="59"/>
      <c r="P610" s="59"/>
      <c r="Q610" s="59"/>
      <c r="R610" s="59"/>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row>
    <row r="611" spans="1:52" ht="13" x14ac:dyDescent="0.15">
      <c r="A611" s="65"/>
      <c r="B611" s="65"/>
      <c r="C611" s="65"/>
      <c r="D611" s="65"/>
      <c r="E611" s="65"/>
      <c r="F611" s="65"/>
      <c r="G611" s="65"/>
      <c r="H611" s="65"/>
      <c r="I611" s="65"/>
      <c r="J611" s="64"/>
      <c r="K611" s="65"/>
      <c r="L611" s="59"/>
      <c r="M611" s="59"/>
      <c r="O611" s="59"/>
      <c r="P611" s="59"/>
      <c r="Q611" s="59"/>
      <c r="R611" s="59"/>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row>
    <row r="612" spans="1:52" ht="13" x14ac:dyDescent="0.15">
      <c r="A612" s="65"/>
      <c r="B612" s="65"/>
      <c r="C612" s="65"/>
      <c r="D612" s="65"/>
      <c r="E612" s="65"/>
      <c r="F612" s="65"/>
      <c r="G612" s="65"/>
      <c r="H612" s="65"/>
      <c r="I612" s="65"/>
      <c r="J612" s="64"/>
      <c r="K612" s="65"/>
      <c r="L612" s="59"/>
      <c r="M612" s="59"/>
      <c r="O612" s="59"/>
      <c r="P612" s="59"/>
      <c r="Q612" s="59"/>
      <c r="R612" s="59"/>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row>
    <row r="613" spans="1:52" ht="13" x14ac:dyDescent="0.15">
      <c r="A613" s="65"/>
      <c r="B613" s="65"/>
      <c r="C613" s="65"/>
      <c r="D613" s="65"/>
      <c r="E613" s="65"/>
      <c r="F613" s="65"/>
      <c r="G613" s="65"/>
      <c r="H613" s="65"/>
      <c r="I613" s="65"/>
      <c r="J613" s="64"/>
      <c r="K613" s="65"/>
      <c r="L613" s="59"/>
      <c r="M613" s="59"/>
      <c r="O613" s="59"/>
      <c r="P613" s="59"/>
      <c r="Q613" s="59"/>
      <c r="R613" s="59"/>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row>
    <row r="614" spans="1:52" ht="13" x14ac:dyDescent="0.15">
      <c r="A614" s="65"/>
      <c r="B614" s="65"/>
      <c r="C614" s="65"/>
      <c r="D614" s="65"/>
      <c r="E614" s="65"/>
      <c r="F614" s="65"/>
      <c r="G614" s="65"/>
      <c r="H614" s="65"/>
      <c r="I614" s="65"/>
      <c r="J614" s="64"/>
      <c r="K614" s="65"/>
      <c r="L614" s="59"/>
      <c r="M614" s="59"/>
      <c r="O614" s="59"/>
      <c r="P614" s="59"/>
      <c r="Q614" s="59"/>
      <c r="R614" s="59"/>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row>
    <row r="615" spans="1:52" ht="13" x14ac:dyDescent="0.15">
      <c r="A615" s="65"/>
      <c r="B615" s="65"/>
      <c r="C615" s="65"/>
      <c r="D615" s="65"/>
      <c r="E615" s="65"/>
      <c r="F615" s="65"/>
      <c r="G615" s="65"/>
      <c r="H615" s="65"/>
      <c r="I615" s="65"/>
      <c r="J615" s="64"/>
      <c r="K615" s="65"/>
      <c r="L615" s="59"/>
      <c r="M615" s="59"/>
      <c r="O615" s="59"/>
      <c r="P615" s="59"/>
      <c r="Q615" s="59"/>
      <c r="R615" s="59"/>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row>
    <row r="616" spans="1:52" ht="13" x14ac:dyDescent="0.15">
      <c r="A616" s="65"/>
      <c r="B616" s="65"/>
      <c r="C616" s="65"/>
      <c r="D616" s="65"/>
      <c r="E616" s="65"/>
      <c r="F616" s="65"/>
      <c r="G616" s="65"/>
      <c r="H616" s="65"/>
      <c r="I616" s="65"/>
      <c r="J616" s="64"/>
      <c r="K616" s="65"/>
      <c r="L616" s="59"/>
      <c r="M616" s="59"/>
      <c r="O616" s="59"/>
      <c r="P616" s="59"/>
      <c r="Q616" s="59"/>
      <c r="R616" s="59"/>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row>
    <row r="617" spans="1:52" ht="13" x14ac:dyDescent="0.15">
      <c r="A617" s="65"/>
      <c r="B617" s="65"/>
      <c r="C617" s="65"/>
      <c r="D617" s="65"/>
      <c r="E617" s="65"/>
      <c r="F617" s="65"/>
      <c r="G617" s="65"/>
      <c r="H617" s="65"/>
      <c r="I617" s="65"/>
      <c r="J617" s="64"/>
      <c r="K617" s="65"/>
      <c r="L617" s="59"/>
      <c r="M617" s="59"/>
      <c r="O617" s="59"/>
      <c r="P617" s="59"/>
      <c r="Q617" s="59"/>
      <c r="R617" s="59"/>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row>
    <row r="618" spans="1:52" ht="13" x14ac:dyDescent="0.15">
      <c r="A618" s="65"/>
      <c r="B618" s="65"/>
      <c r="C618" s="65"/>
      <c r="D618" s="65"/>
      <c r="E618" s="65"/>
      <c r="F618" s="65"/>
      <c r="G618" s="65"/>
      <c r="H618" s="65"/>
      <c r="I618" s="65"/>
      <c r="J618" s="64"/>
      <c r="K618" s="65"/>
      <c r="L618" s="59"/>
      <c r="M618" s="59"/>
      <c r="O618" s="59"/>
      <c r="P618" s="59"/>
      <c r="Q618" s="59"/>
      <c r="R618" s="59"/>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row>
    <row r="619" spans="1:52" ht="13" x14ac:dyDescent="0.15">
      <c r="A619" s="65"/>
      <c r="B619" s="65"/>
      <c r="C619" s="65"/>
      <c r="D619" s="65"/>
      <c r="E619" s="65"/>
      <c r="F619" s="65"/>
      <c r="G619" s="65"/>
      <c r="H619" s="65"/>
      <c r="I619" s="65"/>
      <c r="J619" s="64"/>
      <c r="K619" s="65"/>
      <c r="L619" s="59"/>
      <c r="M619" s="59"/>
      <c r="O619" s="59"/>
      <c r="P619" s="59"/>
      <c r="Q619" s="59"/>
      <c r="R619" s="5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row>
    <row r="620" spans="1:52" ht="13" x14ac:dyDescent="0.15">
      <c r="A620" s="65"/>
      <c r="B620" s="65"/>
      <c r="C620" s="65"/>
      <c r="D620" s="65"/>
      <c r="E620" s="65"/>
      <c r="F620" s="65"/>
      <c r="G620" s="65"/>
      <c r="H620" s="65"/>
      <c r="I620" s="65"/>
      <c r="J620" s="64"/>
      <c r="K620" s="65"/>
      <c r="L620" s="59"/>
      <c r="M620" s="59"/>
      <c r="O620" s="59"/>
      <c r="P620" s="59"/>
      <c r="Q620" s="59"/>
      <c r="R620" s="59"/>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row>
    <row r="621" spans="1:52" ht="13" x14ac:dyDescent="0.15">
      <c r="A621" s="65"/>
      <c r="B621" s="65"/>
      <c r="C621" s="65"/>
      <c r="D621" s="65"/>
      <c r="E621" s="65"/>
      <c r="F621" s="65"/>
      <c r="G621" s="65"/>
      <c r="H621" s="65"/>
      <c r="I621" s="65"/>
      <c r="J621" s="64"/>
      <c r="K621" s="65"/>
      <c r="L621" s="59"/>
      <c r="M621" s="59"/>
      <c r="O621" s="59"/>
      <c r="P621" s="59"/>
      <c r="Q621" s="59"/>
      <c r="R621" s="59"/>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row>
    <row r="622" spans="1:52" ht="13" x14ac:dyDescent="0.15">
      <c r="A622" s="65"/>
      <c r="B622" s="65"/>
      <c r="C622" s="65"/>
      <c r="D622" s="65"/>
      <c r="E622" s="65"/>
      <c r="F622" s="65"/>
      <c r="G622" s="65"/>
      <c r="H622" s="65"/>
      <c r="I622" s="65"/>
      <c r="J622" s="64"/>
      <c r="K622" s="65"/>
      <c r="L622" s="59"/>
      <c r="M622" s="59"/>
      <c r="O622" s="59"/>
      <c r="P622" s="59"/>
      <c r="Q622" s="59"/>
      <c r="R622" s="59"/>
      <c r="S622" s="59"/>
      <c r="T622" s="59"/>
      <c r="U622" s="59"/>
      <c r="V622" s="59"/>
      <c r="W622" s="59"/>
      <c r="X622" s="59"/>
      <c r="Y622" s="59"/>
      <c r="Z622" s="59"/>
      <c r="AA622" s="59"/>
      <c r="AB622" s="59"/>
      <c r="AC622" s="59"/>
      <c r="AD622" s="59"/>
      <c r="AE622" s="59"/>
      <c r="AF622" s="59"/>
      <c r="AG622" s="59"/>
      <c r="AH622" s="59"/>
      <c r="AI622" s="59"/>
      <c r="AJ622" s="59"/>
      <c r="AK622" s="59"/>
      <c r="AL622" s="59"/>
      <c r="AM622" s="59"/>
      <c r="AN622" s="59"/>
      <c r="AO622" s="59"/>
      <c r="AP622" s="59"/>
      <c r="AQ622" s="59"/>
      <c r="AR622" s="59"/>
      <c r="AS622" s="59"/>
      <c r="AT622" s="59"/>
      <c r="AU622" s="59"/>
      <c r="AV622" s="59"/>
      <c r="AW622" s="59"/>
      <c r="AX622" s="59"/>
      <c r="AY622" s="59"/>
      <c r="AZ622" s="59"/>
    </row>
    <row r="623" spans="1:52" ht="13" x14ac:dyDescent="0.15">
      <c r="A623" s="65"/>
      <c r="B623" s="65"/>
      <c r="C623" s="65"/>
      <c r="D623" s="65"/>
      <c r="E623" s="65"/>
      <c r="F623" s="65"/>
      <c r="G623" s="65"/>
      <c r="H623" s="65"/>
      <c r="I623" s="65"/>
      <c r="J623" s="64"/>
      <c r="K623" s="65"/>
      <c r="L623" s="59"/>
      <c r="M623" s="59"/>
      <c r="O623" s="59"/>
      <c r="P623" s="59"/>
      <c r="Q623" s="59"/>
      <c r="R623" s="59"/>
      <c r="S623" s="59"/>
      <c r="T623" s="59"/>
      <c r="U623" s="59"/>
      <c r="V623" s="59"/>
      <c r="W623" s="59"/>
      <c r="X623" s="59"/>
      <c r="Y623" s="59"/>
      <c r="Z623" s="59"/>
      <c r="AA623" s="59"/>
      <c r="AB623" s="59"/>
      <c r="AC623" s="59"/>
      <c r="AD623" s="59"/>
      <c r="AE623" s="59"/>
      <c r="AF623" s="59"/>
      <c r="AG623" s="59"/>
      <c r="AH623" s="59"/>
      <c r="AI623" s="59"/>
      <c r="AJ623" s="59"/>
      <c r="AK623" s="59"/>
      <c r="AL623" s="59"/>
      <c r="AM623" s="59"/>
      <c r="AN623" s="59"/>
      <c r="AO623" s="59"/>
      <c r="AP623" s="59"/>
      <c r="AQ623" s="59"/>
      <c r="AR623" s="59"/>
      <c r="AS623" s="59"/>
      <c r="AT623" s="59"/>
      <c r="AU623" s="59"/>
      <c r="AV623" s="59"/>
      <c r="AW623" s="59"/>
      <c r="AX623" s="59"/>
      <c r="AY623" s="59"/>
      <c r="AZ623" s="59"/>
    </row>
    <row r="624" spans="1:52" ht="13" x14ac:dyDescent="0.15">
      <c r="A624" s="65"/>
      <c r="B624" s="65"/>
      <c r="C624" s="65"/>
      <c r="D624" s="65"/>
      <c r="E624" s="65"/>
      <c r="F624" s="65"/>
      <c r="G624" s="65"/>
      <c r="H624" s="65"/>
      <c r="I624" s="65"/>
      <c r="J624" s="64"/>
      <c r="K624" s="65"/>
      <c r="L624" s="59"/>
      <c r="M624" s="59"/>
      <c r="O624" s="59"/>
      <c r="P624" s="59"/>
      <c r="Q624" s="59"/>
      <c r="R624" s="59"/>
      <c r="S624" s="59"/>
      <c r="T624" s="59"/>
      <c r="U624" s="59"/>
      <c r="V624" s="59"/>
      <c r="W624" s="59"/>
      <c r="X624" s="59"/>
      <c r="Y624" s="59"/>
      <c r="Z624" s="59"/>
      <c r="AA624" s="59"/>
      <c r="AB624" s="59"/>
      <c r="AC624" s="59"/>
      <c r="AD624" s="59"/>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row>
    <row r="625" spans="1:52" ht="13" x14ac:dyDescent="0.15">
      <c r="A625" s="65"/>
      <c r="B625" s="65"/>
      <c r="C625" s="65"/>
      <c r="D625" s="65"/>
      <c r="E625" s="65"/>
      <c r="F625" s="65"/>
      <c r="G625" s="65"/>
      <c r="H625" s="65"/>
      <c r="I625" s="65"/>
      <c r="J625" s="64"/>
      <c r="K625" s="65"/>
      <c r="L625" s="59"/>
      <c r="M625" s="59"/>
      <c r="O625" s="59"/>
      <c r="P625" s="59"/>
      <c r="Q625" s="59"/>
      <c r="R625" s="59"/>
      <c r="S625" s="59"/>
      <c r="T625" s="59"/>
      <c r="U625" s="59"/>
      <c r="V625" s="59"/>
      <c r="W625" s="59"/>
      <c r="X625" s="59"/>
      <c r="Y625" s="59"/>
      <c r="Z625" s="59"/>
      <c r="AA625" s="59"/>
      <c r="AB625" s="59"/>
      <c r="AC625" s="59"/>
      <c r="AD625" s="59"/>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row>
    <row r="626" spans="1:52" ht="13" x14ac:dyDescent="0.15">
      <c r="A626" s="65"/>
      <c r="B626" s="65"/>
      <c r="C626" s="65"/>
      <c r="D626" s="65"/>
      <c r="E626" s="65"/>
      <c r="F626" s="65"/>
      <c r="G626" s="65"/>
      <c r="H626" s="65"/>
      <c r="I626" s="65"/>
      <c r="J626" s="64"/>
      <c r="K626" s="65"/>
      <c r="L626" s="59"/>
      <c r="M626" s="59"/>
      <c r="O626" s="59"/>
      <c r="P626" s="59"/>
      <c r="Q626" s="59"/>
      <c r="R626" s="59"/>
      <c r="S626" s="59"/>
      <c r="T626" s="59"/>
      <c r="U626" s="59"/>
      <c r="V626" s="59"/>
      <c r="W626" s="59"/>
      <c r="X626" s="59"/>
      <c r="Y626" s="59"/>
      <c r="Z626" s="59"/>
      <c r="AA626" s="59"/>
      <c r="AB626" s="59"/>
      <c r="AC626" s="59"/>
      <c r="AD626" s="59"/>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row>
    <row r="627" spans="1:52" ht="13" x14ac:dyDescent="0.15">
      <c r="A627" s="65"/>
      <c r="B627" s="65"/>
      <c r="C627" s="65"/>
      <c r="D627" s="65"/>
      <c r="E627" s="65"/>
      <c r="F627" s="65"/>
      <c r="G627" s="65"/>
      <c r="H627" s="65"/>
      <c r="I627" s="65"/>
      <c r="J627" s="64"/>
      <c r="K627" s="65"/>
      <c r="L627" s="59"/>
      <c r="M627" s="59"/>
      <c r="O627" s="59"/>
      <c r="P627" s="59"/>
      <c r="Q627" s="59"/>
      <c r="R627" s="59"/>
      <c r="S627" s="59"/>
      <c r="T627" s="59"/>
      <c r="U627" s="59"/>
      <c r="V627" s="59"/>
      <c r="W627" s="59"/>
      <c r="X627" s="59"/>
      <c r="Y627" s="59"/>
      <c r="Z627" s="59"/>
      <c r="AA627" s="59"/>
      <c r="AB627" s="59"/>
      <c r="AC627" s="59"/>
      <c r="AD627" s="59"/>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row>
    <row r="628" spans="1:52" ht="13" x14ac:dyDescent="0.15">
      <c r="A628" s="65"/>
      <c r="B628" s="65"/>
      <c r="C628" s="65"/>
      <c r="D628" s="65"/>
      <c r="E628" s="65"/>
      <c r="F628" s="65"/>
      <c r="G628" s="65"/>
      <c r="H628" s="65"/>
      <c r="I628" s="65"/>
      <c r="J628" s="64"/>
      <c r="K628" s="65"/>
      <c r="L628" s="59"/>
      <c r="M628" s="59"/>
      <c r="O628" s="59"/>
      <c r="P628" s="59"/>
      <c r="Q628" s="59"/>
      <c r="R628" s="59"/>
      <c r="S628" s="59"/>
      <c r="T628" s="59"/>
      <c r="U628" s="59"/>
      <c r="V628" s="59"/>
      <c r="W628" s="59"/>
      <c r="X628" s="59"/>
      <c r="Y628" s="59"/>
      <c r="Z628" s="59"/>
      <c r="AA628" s="59"/>
      <c r="AB628" s="59"/>
      <c r="AC628" s="59"/>
      <c r="AD628" s="59"/>
      <c r="AE628" s="59"/>
      <c r="AF628" s="59"/>
      <c r="AG628" s="59"/>
      <c r="AH628" s="59"/>
      <c r="AI628" s="59"/>
      <c r="AJ628" s="59"/>
      <c r="AK628" s="59"/>
      <c r="AL628" s="59"/>
      <c r="AM628" s="59"/>
      <c r="AN628" s="59"/>
      <c r="AO628" s="59"/>
      <c r="AP628" s="59"/>
      <c r="AQ628" s="59"/>
      <c r="AR628" s="59"/>
      <c r="AS628" s="59"/>
      <c r="AT628" s="59"/>
      <c r="AU628" s="59"/>
      <c r="AV628" s="59"/>
      <c r="AW628" s="59"/>
      <c r="AX628" s="59"/>
      <c r="AY628" s="59"/>
      <c r="AZ628" s="59"/>
    </row>
    <row r="629" spans="1:52" ht="13" x14ac:dyDescent="0.15">
      <c r="A629" s="65"/>
      <c r="B629" s="65"/>
      <c r="C629" s="65"/>
      <c r="D629" s="65"/>
      <c r="E629" s="65"/>
      <c r="F629" s="65"/>
      <c r="G629" s="65"/>
      <c r="H629" s="65"/>
      <c r="I629" s="65"/>
      <c r="J629" s="64"/>
      <c r="K629" s="65"/>
      <c r="L629" s="59"/>
      <c r="M629" s="59"/>
      <c r="O629" s="59"/>
      <c r="P629" s="59"/>
      <c r="Q629" s="59"/>
      <c r="R629" s="59"/>
      <c r="S629" s="59"/>
      <c r="T629" s="59"/>
      <c r="U629" s="59"/>
      <c r="V629" s="59"/>
      <c r="W629" s="59"/>
      <c r="X629" s="59"/>
      <c r="Y629" s="59"/>
      <c r="Z629" s="59"/>
      <c r="AA629" s="59"/>
      <c r="AB629" s="59"/>
      <c r="AC629" s="59"/>
      <c r="AD629" s="59"/>
      <c r="AE629" s="59"/>
      <c r="AF629" s="59"/>
      <c r="AG629" s="59"/>
      <c r="AH629" s="59"/>
      <c r="AI629" s="59"/>
      <c r="AJ629" s="59"/>
      <c r="AK629" s="59"/>
      <c r="AL629" s="59"/>
      <c r="AM629" s="59"/>
      <c r="AN629" s="59"/>
      <c r="AO629" s="59"/>
      <c r="AP629" s="59"/>
      <c r="AQ629" s="59"/>
      <c r="AR629" s="59"/>
      <c r="AS629" s="59"/>
      <c r="AT629" s="59"/>
      <c r="AU629" s="59"/>
      <c r="AV629" s="59"/>
      <c r="AW629" s="59"/>
      <c r="AX629" s="59"/>
      <c r="AY629" s="59"/>
      <c r="AZ629" s="59"/>
    </row>
    <row r="630" spans="1:52" ht="13" x14ac:dyDescent="0.15">
      <c r="A630" s="65"/>
      <c r="B630" s="65"/>
      <c r="C630" s="65"/>
      <c r="D630" s="65"/>
      <c r="E630" s="65"/>
      <c r="F630" s="65"/>
      <c r="G630" s="65"/>
      <c r="H630" s="65"/>
      <c r="I630" s="65"/>
      <c r="J630" s="64"/>
      <c r="K630" s="65"/>
      <c r="L630" s="59"/>
      <c r="M630" s="59"/>
      <c r="O630" s="59"/>
      <c r="P630" s="59"/>
      <c r="Q630" s="59"/>
      <c r="R630" s="59"/>
      <c r="S630" s="59"/>
      <c r="T630" s="59"/>
      <c r="U630" s="59"/>
      <c r="V630" s="59"/>
      <c r="W630" s="59"/>
      <c r="X630" s="59"/>
      <c r="Y630" s="59"/>
      <c r="Z630" s="59"/>
      <c r="AA630" s="59"/>
      <c r="AB630" s="59"/>
      <c r="AC630" s="59"/>
      <c r="AD630" s="59"/>
      <c r="AE630" s="59"/>
      <c r="AF630" s="59"/>
      <c r="AG630" s="59"/>
      <c r="AH630" s="59"/>
      <c r="AI630" s="59"/>
      <c r="AJ630" s="59"/>
      <c r="AK630" s="59"/>
      <c r="AL630" s="59"/>
      <c r="AM630" s="59"/>
      <c r="AN630" s="59"/>
      <c r="AO630" s="59"/>
      <c r="AP630" s="59"/>
      <c r="AQ630" s="59"/>
      <c r="AR630" s="59"/>
      <c r="AS630" s="59"/>
      <c r="AT630" s="59"/>
      <c r="AU630" s="59"/>
      <c r="AV630" s="59"/>
      <c r="AW630" s="59"/>
      <c r="AX630" s="59"/>
      <c r="AY630" s="59"/>
      <c r="AZ630" s="59"/>
    </row>
    <row r="631" spans="1:52" ht="13" x14ac:dyDescent="0.15">
      <c r="A631" s="65"/>
      <c r="B631" s="65"/>
      <c r="C631" s="65"/>
      <c r="D631" s="65"/>
      <c r="E631" s="65"/>
      <c r="F631" s="65"/>
      <c r="G631" s="65"/>
      <c r="H631" s="65"/>
      <c r="I631" s="65"/>
      <c r="J631" s="64"/>
      <c r="K631" s="65"/>
      <c r="L631" s="59"/>
      <c r="M631" s="59"/>
      <c r="O631" s="59"/>
      <c r="P631" s="59"/>
      <c r="Q631" s="59"/>
      <c r="R631" s="59"/>
      <c r="S631" s="59"/>
      <c r="T631" s="59"/>
      <c r="U631" s="59"/>
      <c r="V631" s="59"/>
      <c r="W631" s="59"/>
      <c r="X631" s="59"/>
      <c r="Y631" s="59"/>
      <c r="Z631" s="59"/>
      <c r="AA631" s="59"/>
      <c r="AB631" s="59"/>
      <c r="AC631" s="59"/>
      <c r="AD631" s="59"/>
      <c r="AE631" s="59"/>
      <c r="AF631" s="59"/>
      <c r="AG631" s="59"/>
      <c r="AH631" s="59"/>
      <c r="AI631" s="59"/>
      <c r="AJ631" s="59"/>
      <c r="AK631" s="59"/>
      <c r="AL631" s="59"/>
      <c r="AM631" s="59"/>
      <c r="AN631" s="59"/>
      <c r="AO631" s="59"/>
      <c r="AP631" s="59"/>
      <c r="AQ631" s="59"/>
      <c r="AR631" s="59"/>
      <c r="AS631" s="59"/>
      <c r="AT631" s="59"/>
      <c r="AU631" s="59"/>
      <c r="AV631" s="59"/>
      <c r="AW631" s="59"/>
      <c r="AX631" s="59"/>
      <c r="AY631" s="59"/>
      <c r="AZ631" s="59"/>
    </row>
    <row r="632" spans="1:52" ht="13" x14ac:dyDescent="0.15">
      <c r="A632" s="65"/>
      <c r="B632" s="65"/>
      <c r="C632" s="65"/>
      <c r="D632" s="65"/>
      <c r="E632" s="65"/>
      <c r="F632" s="65"/>
      <c r="G632" s="65"/>
      <c r="H632" s="65"/>
      <c r="I632" s="65"/>
      <c r="J632" s="64"/>
      <c r="K632" s="65"/>
      <c r="L632" s="59"/>
      <c r="M632" s="59"/>
      <c r="O632" s="59"/>
      <c r="P632" s="59"/>
      <c r="Q632" s="59"/>
      <c r="R632" s="59"/>
      <c r="S632" s="59"/>
      <c r="T632" s="59"/>
      <c r="U632" s="59"/>
      <c r="V632" s="59"/>
      <c r="W632" s="59"/>
      <c r="X632" s="59"/>
      <c r="Y632" s="59"/>
      <c r="Z632" s="59"/>
      <c r="AA632" s="59"/>
      <c r="AB632" s="59"/>
      <c r="AC632" s="59"/>
      <c r="AD632" s="59"/>
      <c r="AE632" s="59"/>
      <c r="AF632" s="59"/>
      <c r="AG632" s="59"/>
      <c r="AH632" s="59"/>
      <c r="AI632" s="59"/>
      <c r="AJ632" s="59"/>
      <c r="AK632" s="59"/>
      <c r="AL632" s="59"/>
      <c r="AM632" s="59"/>
      <c r="AN632" s="59"/>
      <c r="AO632" s="59"/>
      <c r="AP632" s="59"/>
      <c r="AQ632" s="59"/>
      <c r="AR632" s="59"/>
      <c r="AS632" s="59"/>
      <c r="AT632" s="59"/>
      <c r="AU632" s="59"/>
      <c r="AV632" s="59"/>
      <c r="AW632" s="59"/>
      <c r="AX632" s="59"/>
      <c r="AY632" s="59"/>
      <c r="AZ632" s="59"/>
    </row>
    <row r="633" spans="1:52" ht="13" x14ac:dyDescent="0.15">
      <c r="A633" s="65"/>
      <c r="B633" s="65"/>
      <c r="C633" s="65"/>
      <c r="D633" s="65"/>
      <c r="E633" s="65"/>
      <c r="F633" s="65"/>
      <c r="G633" s="65"/>
      <c r="H633" s="65"/>
      <c r="I633" s="65"/>
      <c r="J633" s="64"/>
      <c r="K633" s="65"/>
      <c r="L633" s="59"/>
      <c r="M633" s="59"/>
      <c r="O633" s="59"/>
      <c r="P633" s="59"/>
      <c r="Q633" s="59"/>
      <c r="R633" s="59"/>
      <c r="S633" s="59"/>
      <c r="T633" s="59"/>
      <c r="U633" s="59"/>
      <c r="V633" s="59"/>
      <c r="W633" s="59"/>
      <c r="X633" s="59"/>
      <c r="Y633" s="59"/>
      <c r="Z633" s="59"/>
      <c r="AA633" s="59"/>
      <c r="AB633" s="59"/>
      <c r="AC633" s="59"/>
      <c r="AD633" s="59"/>
      <c r="AE633" s="59"/>
      <c r="AF633" s="59"/>
      <c r="AG633" s="59"/>
      <c r="AH633" s="59"/>
      <c r="AI633" s="59"/>
      <c r="AJ633" s="59"/>
      <c r="AK633" s="59"/>
      <c r="AL633" s="59"/>
      <c r="AM633" s="59"/>
      <c r="AN633" s="59"/>
      <c r="AO633" s="59"/>
      <c r="AP633" s="59"/>
      <c r="AQ633" s="59"/>
      <c r="AR633" s="59"/>
      <c r="AS633" s="59"/>
      <c r="AT633" s="59"/>
      <c r="AU633" s="59"/>
      <c r="AV633" s="59"/>
      <c r="AW633" s="59"/>
      <c r="AX633" s="59"/>
      <c r="AY633" s="59"/>
      <c r="AZ633" s="59"/>
    </row>
    <row r="634" spans="1:52" ht="13" x14ac:dyDescent="0.15">
      <c r="A634" s="65"/>
      <c r="B634" s="65"/>
      <c r="C634" s="65"/>
      <c r="D634" s="65"/>
      <c r="E634" s="65"/>
      <c r="F634" s="65"/>
      <c r="G634" s="65"/>
      <c r="H634" s="65"/>
      <c r="I634" s="65"/>
      <c r="J634" s="64"/>
      <c r="K634" s="65"/>
      <c r="L634" s="59"/>
      <c r="M634" s="59"/>
      <c r="O634" s="59"/>
      <c r="P634" s="59"/>
      <c r="Q634" s="59"/>
      <c r="R634" s="59"/>
      <c r="S634" s="59"/>
      <c r="T634" s="59"/>
      <c r="U634" s="59"/>
      <c r="V634" s="59"/>
      <c r="W634" s="59"/>
      <c r="X634" s="59"/>
      <c r="Y634" s="59"/>
      <c r="Z634" s="59"/>
      <c r="AA634" s="59"/>
      <c r="AB634" s="59"/>
      <c r="AC634" s="59"/>
      <c r="AD634" s="59"/>
      <c r="AE634" s="59"/>
      <c r="AF634" s="59"/>
      <c r="AG634" s="59"/>
      <c r="AH634" s="59"/>
      <c r="AI634" s="59"/>
      <c r="AJ634" s="59"/>
      <c r="AK634" s="59"/>
      <c r="AL634" s="59"/>
      <c r="AM634" s="59"/>
      <c r="AN634" s="59"/>
      <c r="AO634" s="59"/>
      <c r="AP634" s="59"/>
      <c r="AQ634" s="59"/>
      <c r="AR634" s="59"/>
      <c r="AS634" s="59"/>
      <c r="AT634" s="59"/>
      <c r="AU634" s="59"/>
      <c r="AV634" s="59"/>
      <c r="AW634" s="59"/>
      <c r="AX634" s="59"/>
      <c r="AY634" s="59"/>
      <c r="AZ634" s="59"/>
    </row>
    <row r="635" spans="1:52" ht="13" x14ac:dyDescent="0.15">
      <c r="A635" s="65"/>
      <c r="B635" s="65"/>
      <c r="C635" s="65"/>
      <c r="D635" s="65"/>
      <c r="E635" s="65"/>
      <c r="F635" s="65"/>
      <c r="G635" s="65"/>
      <c r="H635" s="65"/>
      <c r="I635" s="65"/>
      <c r="J635" s="64"/>
      <c r="K635" s="65"/>
      <c r="L635" s="59"/>
      <c r="M635" s="59"/>
      <c r="O635" s="59"/>
      <c r="P635" s="59"/>
      <c r="Q635" s="59"/>
      <c r="R635" s="59"/>
      <c r="S635" s="59"/>
      <c r="T635" s="59"/>
      <c r="U635" s="59"/>
      <c r="V635" s="59"/>
      <c r="W635" s="59"/>
      <c r="X635" s="59"/>
      <c r="Y635" s="59"/>
      <c r="Z635" s="59"/>
      <c r="AA635" s="59"/>
      <c r="AB635" s="59"/>
      <c r="AC635" s="59"/>
      <c r="AD635" s="59"/>
      <c r="AE635" s="59"/>
      <c r="AF635" s="59"/>
      <c r="AG635" s="59"/>
      <c r="AH635" s="59"/>
      <c r="AI635" s="59"/>
      <c r="AJ635" s="59"/>
      <c r="AK635" s="59"/>
      <c r="AL635" s="59"/>
      <c r="AM635" s="59"/>
      <c r="AN635" s="59"/>
      <c r="AO635" s="59"/>
      <c r="AP635" s="59"/>
      <c r="AQ635" s="59"/>
      <c r="AR635" s="59"/>
      <c r="AS635" s="59"/>
      <c r="AT635" s="59"/>
      <c r="AU635" s="59"/>
      <c r="AV635" s="59"/>
      <c r="AW635" s="59"/>
      <c r="AX635" s="59"/>
      <c r="AY635" s="59"/>
      <c r="AZ635" s="59"/>
    </row>
    <row r="636" spans="1:52" ht="13" x14ac:dyDescent="0.15">
      <c r="A636" s="65"/>
      <c r="B636" s="65"/>
      <c r="C636" s="65"/>
      <c r="D636" s="65"/>
      <c r="E636" s="65"/>
      <c r="F636" s="65"/>
      <c r="G636" s="65"/>
      <c r="H636" s="65"/>
      <c r="I636" s="65"/>
      <c r="J636" s="64"/>
      <c r="K636" s="65"/>
      <c r="L636" s="59"/>
      <c r="M636" s="59"/>
      <c r="O636" s="59"/>
      <c r="P636" s="59"/>
      <c r="Q636" s="59"/>
      <c r="R636" s="59"/>
      <c r="S636" s="59"/>
      <c r="T636" s="59"/>
      <c r="U636" s="59"/>
      <c r="V636" s="59"/>
      <c r="W636" s="59"/>
      <c r="X636" s="59"/>
      <c r="Y636" s="59"/>
      <c r="Z636" s="59"/>
      <c r="AA636" s="59"/>
      <c r="AB636" s="59"/>
      <c r="AC636" s="59"/>
      <c r="AD636" s="59"/>
      <c r="AE636" s="59"/>
      <c r="AF636" s="59"/>
      <c r="AG636" s="59"/>
      <c r="AH636" s="59"/>
      <c r="AI636" s="59"/>
      <c r="AJ636" s="59"/>
      <c r="AK636" s="59"/>
      <c r="AL636" s="59"/>
      <c r="AM636" s="59"/>
      <c r="AN636" s="59"/>
      <c r="AO636" s="59"/>
      <c r="AP636" s="59"/>
      <c r="AQ636" s="59"/>
      <c r="AR636" s="59"/>
      <c r="AS636" s="59"/>
      <c r="AT636" s="59"/>
      <c r="AU636" s="59"/>
      <c r="AV636" s="59"/>
      <c r="AW636" s="59"/>
      <c r="AX636" s="59"/>
      <c r="AY636" s="59"/>
      <c r="AZ636" s="59"/>
    </row>
    <row r="637" spans="1:52" ht="13" x14ac:dyDescent="0.15">
      <c r="A637" s="65"/>
      <c r="B637" s="65"/>
      <c r="C637" s="65"/>
      <c r="D637" s="65"/>
      <c r="E637" s="65"/>
      <c r="F637" s="65"/>
      <c r="G637" s="65"/>
      <c r="H637" s="65"/>
      <c r="I637" s="65"/>
      <c r="J637" s="64"/>
      <c r="K637" s="65"/>
      <c r="L637" s="59"/>
      <c r="M637" s="59"/>
      <c r="O637" s="59"/>
      <c r="P637" s="59"/>
      <c r="Q637" s="59"/>
      <c r="R637" s="59"/>
      <c r="S637" s="59"/>
      <c r="T637" s="59"/>
      <c r="U637" s="59"/>
      <c r="V637" s="59"/>
      <c r="W637" s="59"/>
      <c r="X637" s="59"/>
      <c r="Y637" s="59"/>
      <c r="Z637" s="59"/>
      <c r="AA637" s="59"/>
      <c r="AB637" s="59"/>
      <c r="AC637" s="59"/>
      <c r="AD637" s="59"/>
      <c r="AE637" s="59"/>
      <c r="AF637" s="59"/>
      <c r="AG637" s="59"/>
      <c r="AH637" s="59"/>
      <c r="AI637" s="59"/>
      <c r="AJ637" s="59"/>
      <c r="AK637" s="59"/>
      <c r="AL637" s="59"/>
      <c r="AM637" s="59"/>
      <c r="AN637" s="59"/>
      <c r="AO637" s="59"/>
      <c r="AP637" s="59"/>
      <c r="AQ637" s="59"/>
      <c r="AR637" s="59"/>
      <c r="AS637" s="59"/>
      <c r="AT637" s="59"/>
      <c r="AU637" s="59"/>
      <c r="AV637" s="59"/>
      <c r="AW637" s="59"/>
      <c r="AX637" s="59"/>
      <c r="AY637" s="59"/>
      <c r="AZ637" s="59"/>
    </row>
    <row r="638" spans="1:52" ht="13" x14ac:dyDescent="0.15">
      <c r="A638" s="65"/>
      <c r="B638" s="65"/>
      <c r="C638" s="65"/>
      <c r="D638" s="65"/>
      <c r="E638" s="65"/>
      <c r="F638" s="65"/>
      <c r="G638" s="65"/>
      <c r="H638" s="65"/>
      <c r="I638" s="65"/>
      <c r="J638" s="64"/>
      <c r="K638" s="65"/>
      <c r="L638" s="59"/>
      <c r="M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c r="AK638" s="59"/>
      <c r="AL638" s="59"/>
      <c r="AM638" s="59"/>
      <c r="AN638" s="59"/>
      <c r="AO638" s="59"/>
      <c r="AP638" s="59"/>
      <c r="AQ638" s="59"/>
      <c r="AR638" s="59"/>
      <c r="AS638" s="59"/>
      <c r="AT638" s="59"/>
      <c r="AU638" s="59"/>
      <c r="AV638" s="59"/>
      <c r="AW638" s="59"/>
      <c r="AX638" s="59"/>
      <c r="AY638" s="59"/>
      <c r="AZ638" s="59"/>
    </row>
    <row r="639" spans="1:52" ht="13" x14ac:dyDescent="0.15">
      <c r="A639" s="65"/>
      <c r="B639" s="65"/>
      <c r="C639" s="65"/>
      <c r="D639" s="65"/>
      <c r="E639" s="65"/>
      <c r="F639" s="65"/>
      <c r="G639" s="65"/>
      <c r="H639" s="65"/>
      <c r="I639" s="65"/>
      <c r="J639" s="64"/>
      <c r="K639" s="65"/>
      <c r="L639" s="59"/>
      <c r="M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c r="AK639" s="59"/>
      <c r="AL639" s="59"/>
      <c r="AM639" s="59"/>
      <c r="AN639" s="59"/>
      <c r="AO639" s="59"/>
      <c r="AP639" s="59"/>
      <c r="AQ639" s="59"/>
      <c r="AR639" s="59"/>
      <c r="AS639" s="59"/>
      <c r="AT639" s="59"/>
      <c r="AU639" s="59"/>
      <c r="AV639" s="59"/>
      <c r="AW639" s="59"/>
      <c r="AX639" s="59"/>
      <c r="AY639" s="59"/>
      <c r="AZ639" s="59"/>
    </row>
    <row r="640" spans="1:52" ht="13" x14ac:dyDescent="0.15">
      <c r="A640" s="65"/>
      <c r="B640" s="65"/>
      <c r="C640" s="65"/>
      <c r="D640" s="65"/>
      <c r="E640" s="65"/>
      <c r="F640" s="65"/>
      <c r="G640" s="65"/>
      <c r="H640" s="65"/>
      <c r="I640" s="65"/>
      <c r="J640" s="64"/>
      <c r="K640" s="65"/>
      <c r="L640" s="59"/>
      <c r="M640" s="59"/>
      <c r="O640" s="59"/>
      <c r="P640" s="59"/>
      <c r="Q640" s="59"/>
      <c r="R640" s="59"/>
      <c r="S640" s="59"/>
      <c r="T640" s="59"/>
      <c r="U640" s="59"/>
      <c r="V640" s="59"/>
      <c r="W640" s="59"/>
      <c r="X640" s="59"/>
      <c r="Y640" s="59"/>
      <c r="Z640" s="59"/>
      <c r="AA640" s="59"/>
      <c r="AB640" s="59"/>
      <c r="AC640" s="59"/>
      <c r="AD640" s="59"/>
      <c r="AE640" s="59"/>
      <c r="AF640" s="59"/>
      <c r="AG640" s="59"/>
      <c r="AH640" s="59"/>
      <c r="AI640" s="59"/>
      <c r="AJ640" s="59"/>
      <c r="AK640" s="59"/>
      <c r="AL640" s="59"/>
      <c r="AM640" s="59"/>
      <c r="AN640" s="59"/>
      <c r="AO640" s="59"/>
      <c r="AP640" s="59"/>
      <c r="AQ640" s="59"/>
      <c r="AR640" s="59"/>
      <c r="AS640" s="59"/>
      <c r="AT640" s="59"/>
      <c r="AU640" s="59"/>
      <c r="AV640" s="59"/>
      <c r="AW640" s="59"/>
      <c r="AX640" s="59"/>
      <c r="AY640" s="59"/>
      <c r="AZ640" s="59"/>
    </row>
    <row r="641" spans="1:52" ht="13" x14ac:dyDescent="0.15">
      <c r="A641" s="65"/>
      <c r="B641" s="65"/>
      <c r="C641" s="65"/>
      <c r="D641" s="65"/>
      <c r="E641" s="65"/>
      <c r="F641" s="65"/>
      <c r="G641" s="65"/>
      <c r="H641" s="65"/>
      <c r="I641" s="65"/>
      <c r="J641" s="64"/>
      <c r="K641" s="65"/>
      <c r="L641" s="59"/>
      <c r="M641" s="59"/>
      <c r="O641" s="59"/>
      <c r="P641" s="59"/>
      <c r="Q641" s="59"/>
      <c r="R641" s="59"/>
      <c r="S641" s="59"/>
      <c r="T641" s="59"/>
      <c r="U641" s="59"/>
      <c r="V641" s="59"/>
      <c r="W641" s="59"/>
      <c r="X641" s="59"/>
      <c r="Y641" s="59"/>
      <c r="Z641" s="59"/>
      <c r="AA641" s="59"/>
      <c r="AB641" s="59"/>
      <c r="AC641" s="59"/>
      <c r="AD641" s="59"/>
      <c r="AE641" s="59"/>
      <c r="AF641" s="59"/>
      <c r="AG641" s="59"/>
      <c r="AH641" s="59"/>
      <c r="AI641" s="59"/>
      <c r="AJ641" s="59"/>
      <c r="AK641" s="59"/>
      <c r="AL641" s="59"/>
      <c r="AM641" s="59"/>
      <c r="AN641" s="59"/>
      <c r="AO641" s="59"/>
      <c r="AP641" s="59"/>
      <c r="AQ641" s="59"/>
      <c r="AR641" s="59"/>
      <c r="AS641" s="59"/>
      <c r="AT641" s="59"/>
      <c r="AU641" s="59"/>
      <c r="AV641" s="59"/>
      <c r="AW641" s="59"/>
      <c r="AX641" s="59"/>
      <c r="AY641" s="59"/>
      <c r="AZ641" s="59"/>
    </row>
    <row r="642" spans="1:52" ht="13" x14ac:dyDescent="0.15">
      <c r="A642" s="65"/>
      <c r="B642" s="65"/>
      <c r="C642" s="65"/>
      <c r="D642" s="65"/>
      <c r="E642" s="65"/>
      <c r="F642" s="65"/>
      <c r="G642" s="65"/>
      <c r="H642" s="65"/>
      <c r="I642" s="65"/>
      <c r="J642" s="64"/>
      <c r="K642" s="65"/>
      <c r="L642" s="59"/>
      <c r="M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c r="AK642" s="59"/>
      <c r="AL642" s="59"/>
      <c r="AM642" s="59"/>
      <c r="AN642" s="59"/>
      <c r="AO642" s="59"/>
      <c r="AP642" s="59"/>
      <c r="AQ642" s="59"/>
      <c r="AR642" s="59"/>
      <c r="AS642" s="59"/>
      <c r="AT642" s="59"/>
      <c r="AU642" s="59"/>
      <c r="AV642" s="59"/>
      <c r="AW642" s="59"/>
      <c r="AX642" s="59"/>
      <c r="AY642" s="59"/>
      <c r="AZ642" s="59"/>
    </row>
    <row r="643" spans="1:52" ht="13" x14ac:dyDescent="0.15">
      <c r="A643" s="65"/>
      <c r="B643" s="65"/>
      <c r="C643" s="65"/>
      <c r="D643" s="65"/>
      <c r="E643" s="65"/>
      <c r="F643" s="65"/>
      <c r="G643" s="65"/>
      <c r="H643" s="65"/>
      <c r="I643" s="65"/>
      <c r="J643" s="64"/>
      <c r="K643" s="65"/>
      <c r="L643" s="59"/>
      <c r="M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c r="AK643" s="59"/>
      <c r="AL643" s="59"/>
      <c r="AM643" s="59"/>
      <c r="AN643" s="59"/>
      <c r="AO643" s="59"/>
      <c r="AP643" s="59"/>
      <c r="AQ643" s="59"/>
      <c r="AR643" s="59"/>
      <c r="AS643" s="59"/>
      <c r="AT643" s="59"/>
      <c r="AU643" s="59"/>
      <c r="AV643" s="59"/>
      <c r="AW643" s="59"/>
      <c r="AX643" s="59"/>
      <c r="AY643" s="59"/>
      <c r="AZ643" s="59"/>
    </row>
    <row r="644" spans="1:52" ht="13" x14ac:dyDescent="0.15">
      <c r="A644" s="65"/>
      <c r="B644" s="65"/>
      <c r="C644" s="65"/>
      <c r="D644" s="65"/>
      <c r="E644" s="65"/>
      <c r="F644" s="65"/>
      <c r="G644" s="65"/>
      <c r="H644" s="65"/>
      <c r="I644" s="65"/>
      <c r="J644" s="64"/>
      <c r="K644" s="65"/>
      <c r="L644" s="59"/>
      <c r="M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c r="AK644" s="59"/>
      <c r="AL644" s="59"/>
      <c r="AM644" s="59"/>
      <c r="AN644" s="59"/>
      <c r="AO644" s="59"/>
      <c r="AP644" s="59"/>
      <c r="AQ644" s="59"/>
      <c r="AR644" s="59"/>
      <c r="AS644" s="59"/>
      <c r="AT644" s="59"/>
      <c r="AU644" s="59"/>
      <c r="AV644" s="59"/>
      <c r="AW644" s="59"/>
      <c r="AX644" s="59"/>
      <c r="AY644" s="59"/>
      <c r="AZ644" s="59"/>
    </row>
    <row r="645" spans="1:52" ht="13" x14ac:dyDescent="0.15">
      <c r="A645" s="65"/>
      <c r="B645" s="65"/>
      <c r="C645" s="65"/>
      <c r="D645" s="65"/>
      <c r="E645" s="65"/>
      <c r="F645" s="65"/>
      <c r="G645" s="65"/>
      <c r="H645" s="65"/>
      <c r="I645" s="65"/>
      <c r="J645" s="64"/>
      <c r="K645" s="65"/>
      <c r="L645" s="59"/>
      <c r="M645" s="59"/>
      <c r="O645" s="59"/>
      <c r="P645" s="59"/>
      <c r="Q645" s="59"/>
      <c r="R645" s="59"/>
      <c r="S645" s="59"/>
      <c r="T645" s="59"/>
      <c r="U645" s="59"/>
      <c r="V645" s="59"/>
      <c r="W645" s="59"/>
      <c r="X645" s="59"/>
      <c r="Y645" s="59"/>
      <c r="Z645" s="59"/>
      <c r="AA645" s="59"/>
      <c r="AB645" s="59"/>
      <c r="AC645" s="59"/>
      <c r="AD645" s="59"/>
      <c r="AE645" s="59"/>
      <c r="AF645" s="59"/>
      <c r="AG645" s="59"/>
      <c r="AH645" s="59"/>
      <c r="AI645" s="59"/>
      <c r="AJ645" s="59"/>
      <c r="AK645" s="59"/>
      <c r="AL645" s="59"/>
      <c r="AM645" s="59"/>
      <c r="AN645" s="59"/>
      <c r="AO645" s="59"/>
      <c r="AP645" s="59"/>
      <c r="AQ645" s="59"/>
      <c r="AR645" s="59"/>
      <c r="AS645" s="59"/>
      <c r="AT645" s="59"/>
      <c r="AU645" s="59"/>
      <c r="AV645" s="59"/>
      <c r="AW645" s="59"/>
      <c r="AX645" s="59"/>
      <c r="AY645" s="59"/>
      <c r="AZ645" s="59"/>
    </row>
    <row r="646" spans="1:52" ht="13" x14ac:dyDescent="0.15">
      <c r="A646" s="65"/>
      <c r="B646" s="65"/>
      <c r="C646" s="65"/>
      <c r="D646" s="65"/>
      <c r="E646" s="65"/>
      <c r="F646" s="65"/>
      <c r="G646" s="65"/>
      <c r="H646" s="65"/>
      <c r="I646" s="65"/>
      <c r="J646" s="64"/>
      <c r="K646" s="65"/>
      <c r="L646" s="59"/>
      <c r="M646" s="59"/>
      <c r="O646" s="59"/>
      <c r="P646" s="59"/>
      <c r="Q646" s="59"/>
      <c r="R646" s="59"/>
      <c r="S646" s="59"/>
      <c r="T646" s="59"/>
      <c r="U646" s="59"/>
      <c r="V646" s="59"/>
      <c r="W646" s="59"/>
      <c r="X646" s="59"/>
      <c r="Y646" s="59"/>
      <c r="Z646" s="59"/>
      <c r="AA646" s="59"/>
      <c r="AB646" s="59"/>
      <c r="AC646" s="59"/>
      <c r="AD646" s="59"/>
      <c r="AE646" s="59"/>
      <c r="AF646" s="59"/>
      <c r="AG646" s="59"/>
      <c r="AH646" s="59"/>
      <c r="AI646" s="59"/>
      <c r="AJ646" s="59"/>
      <c r="AK646" s="59"/>
      <c r="AL646" s="59"/>
      <c r="AM646" s="59"/>
      <c r="AN646" s="59"/>
      <c r="AO646" s="59"/>
      <c r="AP646" s="59"/>
      <c r="AQ646" s="59"/>
      <c r="AR646" s="59"/>
      <c r="AS646" s="59"/>
      <c r="AT646" s="59"/>
      <c r="AU646" s="59"/>
      <c r="AV646" s="59"/>
      <c r="AW646" s="59"/>
      <c r="AX646" s="59"/>
      <c r="AY646" s="59"/>
      <c r="AZ646" s="59"/>
    </row>
    <row r="647" spans="1:52" ht="13" x14ac:dyDescent="0.15">
      <c r="A647" s="65"/>
      <c r="B647" s="65"/>
      <c r="C647" s="65"/>
      <c r="D647" s="65"/>
      <c r="E647" s="65"/>
      <c r="F647" s="65"/>
      <c r="G647" s="65"/>
      <c r="H647" s="65"/>
      <c r="I647" s="65"/>
      <c r="J647" s="64"/>
      <c r="K647" s="65"/>
      <c r="L647" s="59"/>
      <c r="M647" s="59"/>
      <c r="O647" s="59"/>
      <c r="P647" s="59"/>
      <c r="Q647" s="59"/>
      <c r="R647" s="59"/>
      <c r="S647" s="59"/>
      <c r="T647" s="59"/>
      <c r="U647" s="59"/>
      <c r="V647" s="59"/>
      <c r="W647" s="59"/>
      <c r="X647" s="59"/>
      <c r="Y647" s="59"/>
      <c r="Z647" s="59"/>
      <c r="AA647" s="59"/>
      <c r="AB647" s="59"/>
      <c r="AC647" s="59"/>
      <c r="AD647" s="59"/>
      <c r="AE647" s="59"/>
      <c r="AF647" s="59"/>
      <c r="AG647" s="59"/>
      <c r="AH647" s="59"/>
      <c r="AI647" s="59"/>
      <c r="AJ647" s="59"/>
      <c r="AK647" s="59"/>
      <c r="AL647" s="59"/>
      <c r="AM647" s="59"/>
      <c r="AN647" s="59"/>
      <c r="AO647" s="59"/>
      <c r="AP647" s="59"/>
      <c r="AQ647" s="59"/>
      <c r="AR647" s="59"/>
      <c r="AS647" s="59"/>
      <c r="AT647" s="59"/>
      <c r="AU647" s="59"/>
      <c r="AV647" s="59"/>
      <c r="AW647" s="59"/>
      <c r="AX647" s="59"/>
      <c r="AY647" s="59"/>
      <c r="AZ647" s="59"/>
    </row>
    <row r="648" spans="1:52" ht="13" x14ac:dyDescent="0.15">
      <c r="A648" s="65"/>
      <c r="B648" s="65"/>
      <c r="C648" s="65"/>
      <c r="D648" s="65"/>
      <c r="E648" s="65"/>
      <c r="F648" s="65"/>
      <c r="G648" s="65"/>
      <c r="H648" s="65"/>
      <c r="I648" s="65"/>
      <c r="J648" s="64"/>
      <c r="K648" s="65"/>
      <c r="L648" s="59"/>
      <c r="M648" s="59"/>
      <c r="O648" s="59"/>
      <c r="P648" s="59"/>
      <c r="Q648" s="59"/>
      <c r="R648" s="59"/>
      <c r="S648" s="59"/>
      <c r="T648" s="59"/>
      <c r="U648" s="59"/>
      <c r="V648" s="59"/>
      <c r="W648" s="59"/>
      <c r="X648" s="59"/>
      <c r="Y648" s="59"/>
      <c r="Z648" s="59"/>
      <c r="AA648" s="59"/>
      <c r="AB648" s="59"/>
      <c r="AC648" s="59"/>
      <c r="AD648" s="59"/>
      <c r="AE648" s="59"/>
      <c r="AF648" s="59"/>
      <c r="AG648" s="59"/>
      <c r="AH648" s="59"/>
      <c r="AI648" s="59"/>
      <c r="AJ648" s="59"/>
      <c r="AK648" s="59"/>
      <c r="AL648" s="59"/>
      <c r="AM648" s="59"/>
      <c r="AN648" s="59"/>
      <c r="AO648" s="59"/>
      <c r="AP648" s="59"/>
      <c r="AQ648" s="59"/>
      <c r="AR648" s="59"/>
      <c r="AS648" s="59"/>
      <c r="AT648" s="59"/>
      <c r="AU648" s="59"/>
      <c r="AV648" s="59"/>
      <c r="AW648" s="59"/>
      <c r="AX648" s="59"/>
      <c r="AY648" s="59"/>
      <c r="AZ648" s="59"/>
    </row>
    <row r="649" spans="1:52" ht="13" x14ac:dyDescent="0.15">
      <c r="A649" s="65"/>
      <c r="B649" s="65"/>
      <c r="C649" s="65"/>
      <c r="D649" s="65"/>
      <c r="E649" s="65"/>
      <c r="F649" s="65"/>
      <c r="G649" s="65"/>
      <c r="H649" s="65"/>
      <c r="I649" s="65"/>
      <c r="J649" s="64"/>
      <c r="K649" s="65"/>
      <c r="L649" s="59"/>
      <c r="M649" s="59"/>
      <c r="O649" s="59"/>
      <c r="P649" s="59"/>
      <c r="Q649" s="59"/>
      <c r="R649" s="59"/>
      <c r="S649" s="59"/>
      <c r="T649" s="59"/>
      <c r="U649" s="59"/>
      <c r="V649" s="59"/>
      <c r="W649" s="59"/>
      <c r="X649" s="59"/>
      <c r="Y649" s="59"/>
      <c r="Z649" s="59"/>
      <c r="AA649" s="59"/>
      <c r="AB649" s="59"/>
      <c r="AC649" s="59"/>
      <c r="AD649" s="59"/>
      <c r="AE649" s="59"/>
      <c r="AF649" s="59"/>
      <c r="AG649" s="59"/>
      <c r="AH649" s="59"/>
      <c r="AI649" s="59"/>
      <c r="AJ649" s="59"/>
      <c r="AK649" s="59"/>
      <c r="AL649" s="59"/>
      <c r="AM649" s="59"/>
      <c r="AN649" s="59"/>
      <c r="AO649" s="59"/>
      <c r="AP649" s="59"/>
      <c r="AQ649" s="59"/>
      <c r="AR649" s="59"/>
      <c r="AS649" s="59"/>
      <c r="AT649" s="59"/>
      <c r="AU649" s="59"/>
      <c r="AV649" s="59"/>
      <c r="AW649" s="59"/>
      <c r="AX649" s="59"/>
      <c r="AY649" s="59"/>
      <c r="AZ649" s="59"/>
    </row>
    <row r="650" spans="1:52" ht="13" x14ac:dyDescent="0.15">
      <c r="A650" s="65"/>
      <c r="B650" s="65"/>
      <c r="C650" s="65"/>
      <c r="D650" s="65"/>
      <c r="E650" s="65"/>
      <c r="F650" s="65"/>
      <c r="G650" s="65"/>
      <c r="H650" s="65"/>
      <c r="I650" s="65"/>
      <c r="J650" s="64"/>
      <c r="K650" s="65"/>
      <c r="L650" s="59"/>
      <c r="M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c r="AK650" s="59"/>
      <c r="AL650" s="59"/>
      <c r="AM650" s="59"/>
      <c r="AN650" s="59"/>
      <c r="AO650" s="59"/>
      <c r="AP650" s="59"/>
      <c r="AQ650" s="59"/>
      <c r="AR650" s="59"/>
      <c r="AS650" s="59"/>
      <c r="AT650" s="59"/>
      <c r="AU650" s="59"/>
      <c r="AV650" s="59"/>
      <c r="AW650" s="59"/>
      <c r="AX650" s="59"/>
      <c r="AY650" s="59"/>
      <c r="AZ650" s="59"/>
    </row>
    <row r="651" spans="1:52" ht="13" x14ac:dyDescent="0.15">
      <c r="A651" s="65"/>
      <c r="B651" s="65"/>
      <c r="C651" s="65"/>
      <c r="D651" s="65"/>
      <c r="E651" s="65"/>
      <c r="F651" s="65"/>
      <c r="G651" s="65"/>
      <c r="H651" s="65"/>
      <c r="I651" s="65"/>
      <c r="J651" s="64"/>
      <c r="K651" s="65"/>
      <c r="L651" s="59"/>
      <c r="M651" s="59"/>
      <c r="O651" s="59"/>
      <c r="P651" s="59"/>
      <c r="Q651" s="59"/>
      <c r="R651" s="59"/>
      <c r="S651" s="59"/>
      <c r="T651" s="59"/>
      <c r="U651" s="59"/>
      <c r="V651" s="59"/>
      <c r="W651" s="59"/>
      <c r="X651" s="59"/>
      <c r="Y651" s="59"/>
      <c r="Z651" s="59"/>
      <c r="AA651" s="59"/>
      <c r="AB651" s="59"/>
      <c r="AC651" s="59"/>
      <c r="AD651" s="59"/>
      <c r="AE651" s="59"/>
      <c r="AF651" s="59"/>
      <c r="AG651" s="59"/>
      <c r="AH651" s="59"/>
      <c r="AI651" s="59"/>
      <c r="AJ651" s="59"/>
      <c r="AK651" s="59"/>
      <c r="AL651" s="59"/>
      <c r="AM651" s="59"/>
      <c r="AN651" s="59"/>
      <c r="AO651" s="59"/>
      <c r="AP651" s="59"/>
      <c r="AQ651" s="59"/>
      <c r="AR651" s="59"/>
      <c r="AS651" s="59"/>
      <c r="AT651" s="59"/>
      <c r="AU651" s="59"/>
      <c r="AV651" s="59"/>
      <c r="AW651" s="59"/>
      <c r="AX651" s="59"/>
      <c r="AY651" s="59"/>
      <c r="AZ651" s="59"/>
    </row>
    <row r="652" spans="1:52" ht="13" x14ac:dyDescent="0.15">
      <c r="A652" s="65"/>
      <c r="B652" s="65"/>
      <c r="C652" s="65"/>
      <c r="D652" s="65"/>
      <c r="E652" s="65"/>
      <c r="F652" s="65"/>
      <c r="G652" s="65"/>
      <c r="H652" s="65"/>
      <c r="I652" s="65"/>
      <c r="J652" s="64"/>
      <c r="K652" s="65"/>
      <c r="L652" s="59"/>
      <c r="M652" s="59"/>
      <c r="O652" s="59"/>
      <c r="P652" s="59"/>
      <c r="Q652" s="59"/>
      <c r="R652" s="59"/>
      <c r="S652" s="59"/>
      <c r="T652" s="59"/>
      <c r="U652" s="59"/>
      <c r="V652" s="59"/>
      <c r="W652" s="59"/>
      <c r="X652" s="59"/>
      <c r="Y652" s="59"/>
      <c r="Z652" s="59"/>
      <c r="AA652" s="59"/>
      <c r="AB652" s="59"/>
      <c r="AC652" s="59"/>
      <c r="AD652" s="59"/>
      <c r="AE652" s="59"/>
      <c r="AF652" s="59"/>
      <c r="AG652" s="59"/>
      <c r="AH652" s="59"/>
      <c r="AI652" s="59"/>
      <c r="AJ652" s="59"/>
      <c r="AK652" s="59"/>
      <c r="AL652" s="59"/>
      <c r="AM652" s="59"/>
      <c r="AN652" s="59"/>
      <c r="AO652" s="59"/>
      <c r="AP652" s="59"/>
      <c r="AQ652" s="59"/>
      <c r="AR652" s="59"/>
      <c r="AS652" s="59"/>
      <c r="AT652" s="59"/>
      <c r="AU652" s="59"/>
      <c r="AV652" s="59"/>
      <c r="AW652" s="59"/>
      <c r="AX652" s="59"/>
      <c r="AY652" s="59"/>
      <c r="AZ652" s="59"/>
    </row>
    <row r="653" spans="1:52" ht="13" x14ac:dyDescent="0.15">
      <c r="A653" s="65"/>
      <c r="B653" s="65"/>
      <c r="C653" s="65"/>
      <c r="D653" s="65"/>
      <c r="E653" s="65"/>
      <c r="F653" s="65"/>
      <c r="G653" s="65"/>
      <c r="H653" s="65"/>
      <c r="I653" s="65"/>
      <c r="J653" s="64"/>
      <c r="K653" s="65"/>
      <c r="L653" s="59"/>
      <c r="M653" s="59"/>
      <c r="O653" s="59"/>
      <c r="P653" s="59"/>
      <c r="Q653" s="59"/>
      <c r="R653" s="59"/>
      <c r="S653" s="59"/>
      <c r="T653" s="59"/>
      <c r="U653" s="59"/>
      <c r="V653" s="59"/>
      <c r="W653" s="59"/>
      <c r="X653" s="59"/>
      <c r="Y653" s="59"/>
      <c r="Z653" s="59"/>
      <c r="AA653" s="59"/>
      <c r="AB653" s="59"/>
      <c r="AC653" s="59"/>
      <c r="AD653" s="59"/>
      <c r="AE653" s="59"/>
      <c r="AF653" s="59"/>
      <c r="AG653" s="59"/>
      <c r="AH653" s="59"/>
      <c r="AI653" s="59"/>
      <c r="AJ653" s="59"/>
      <c r="AK653" s="59"/>
      <c r="AL653" s="59"/>
      <c r="AM653" s="59"/>
      <c r="AN653" s="59"/>
      <c r="AO653" s="59"/>
      <c r="AP653" s="59"/>
      <c r="AQ653" s="59"/>
      <c r="AR653" s="59"/>
      <c r="AS653" s="59"/>
      <c r="AT653" s="59"/>
      <c r="AU653" s="59"/>
      <c r="AV653" s="59"/>
      <c r="AW653" s="59"/>
      <c r="AX653" s="59"/>
      <c r="AY653" s="59"/>
      <c r="AZ653" s="59"/>
    </row>
    <row r="654" spans="1:52" ht="13" x14ac:dyDescent="0.15">
      <c r="A654" s="65"/>
      <c r="B654" s="65"/>
      <c r="C654" s="65"/>
      <c r="D654" s="65"/>
      <c r="E654" s="65"/>
      <c r="F654" s="65"/>
      <c r="G654" s="65"/>
      <c r="H654" s="65"/>
      <c r="I654" s="65"/>
      <c r="J654" s="64"/>
      <c r="K654" s="65"/>
      <c r="L654" s="59"/>
      <c r="M654" s="59"/>
      <c r="O654" s="59"/>
      <c r="P654" s="59"/>
      <c r="Q654" s="59"/>
      <c r="R654" s="59"/>
      <c r="S654" s="59"/>
      <c r="T654" s="59"/>
      <c r="U654" s="59"/>
      <c r="V654" s="59"/>
      <c r="W654" s="59"/>
      <c r="X654" s="59"/>
      <c r="Y654" s="59"/>
      <c r="Z654" s="59"/>
      <c r="AA654" s="59"/>
      <c r="AB654" s="59"/>
      <c r="AC654" s="59"/>
      <c r="AD654" s="59"/>
      <c r="AE654" s="59"/>
      <c r="AF654" s="59"/>
      <c r="AG654" s="59"/>
      <c r="AH654" s="59"/>
      <c r="AI654" s="59"/>
      <c r="AJ654" s="59"/>
      <c r="AK654" s="59"/>
      <c r="AL654" s="59"/>
      <c r="AM654" s="59"/>
      <c r="AN654" s="59"/>
      <c r="AO654" s="59"/>
      <c r="AP654" s="59"/>
      <c r="AQ654" s="59"/>
      <c r="AR654" s="59"/>
      <c r="AS654" s="59"/>
      <c r="AT654" s="59"/>
      <c r="AU654" s="59"/>
      <c r="AV654" s="59"/>
      <c r="AW654" s="59"/>
      <c r="AX654" s="59"/>
      <c r="AY654" s="59"/>
      <c r="AZ654" s="59"/>
    </row>
    <row r="655" spans="1:52" ht="13" x14ac:dyDescent="0.15">
      <c r="A655" s="65"/>
      <c r="B655" s="65"/>
      <c r="C655" s="65"/>
      <c r="D655" s="65"/>
      <c r="E655" s="65"/>
      <c r="F655" s="65"/>
      <c r="G655" s="65"/>
      <c r="H655" s="65"/>
      <c r="I655" s="65"/>
      <c r="J655" s="64"/>
      <c r="K655" s="65"/>
      <c r="L655" s="59"/>
      <c r="M655" s="59"/>
      <c r="O655" s="59"/>
      <c r="P655" s="59"/>
      <c r="Q655" s="59"/>
      <c r="R655" s="59"/>
      <c r="S655" s="59"/>
      <c r="T655" s="59"/>
      <c r="U655" s="59"/>
      <c r="V655" s="59"/>
      <c r="W655" s="59"/>
      <c r="X655" s="59"/>
      <c r="Y655" s="59"/>
      <c r="Z655" s="59"/>
      <c r="AA655" s="59"/>
      <c r="AB655" s="59"/>
      <c r="AC655" s="59"/>
      <c r="AD655" s="59"/>
      <c r="AE655" s="59"/>
      <c r="AF655" s="59"/>
      <c r="AG655" s="59"/>
      <c r="AH655" s="59"/>
      <c r="AI655" s="59"/>
      <c r="AJ655" s="59"/>
      <c r="AK655" s="59"/>
      <c r="AL655" s="59"/>
      <c r="AM655" s="59"/>
      <c r="AN655" s="59"/>
      <c r="AO655" s="59"/>
      <c r="AP655" s="59"/>
      <c r="AQ655" s="59"/>
      <c r="AR655" s="59"/>
      <c r="AS655" s="59"/>
      <c r="AT655" s="59"/>
      <c r="AU655" s="59"/>
      <c r="AV655" s="59"/>
      <c r="AW655" s="59"/>
      <c r="AX655" s="59"/>
      <c r="AY655" s="59"/>
      <c r="AZ655" s="59"/>
    </row>
    <row r="656" spans="1:52" ht="13" x14ac:dyDescent="0.15">
      <c r="A656" s="65"/>
      <c r="B656" s="65"/>
      <c r="C656" s="65"/>
      <c r="D656" s="65"/>
      <c r="E656" s="65"/>
      <c r="F656" s="65"/>
      <c r="G656" s="65"/>
      <c r="H656" s="65"/>
      <c r="I656" s="65"/>
      <c r="J656" s="64"/>
      <c r="K656" s="65"/>
      <c r="L656" s="59"/>
      <c r="M656" s="59"/>
      <c r="O656" s="59"/>
      <c r="P656" s="59"/>
      <c r="Q656" s="59"/>
      <c r="R656" s="59"/>
      <c r="S656" s="59"/>
      <c r="T656" s="59"/>
      <c r="U656" s="59"/>
      <c r="V656" s="59"/>
      <c r="W656" s="59"/>
      <c r="X656" s="59"/>
      <c r="Y656" s="59"/>
      <c r="Z656" s="59"/>
      <c r="AA656" s="59"/>
      <c r="AB656" s="59"/>
      <c r="AC656" s="59"/>
      <c r="AD656" s="59"/>
      <c r="AE656" s="59"/>
      <c r="AF656" s="59"/>
      <c r="AG656" s="59"/>
      <c r="AH656" s="59"/>
      <c r="AI656" s="59"/>
      <c r="AJ656" s="59"/>
      <c r="AK656" s="59"/>
      <c r="AL656" s="59"/>
      <c r="AM656" s="59"/>
      <c r="AN656" s="59"/>
      <c r="AO656" s="59"/>
      <c r="AP656" s="59"/>
      <c r="AQ656" s="59"/>
      <c r="AR656" s="59"/>
      <c r="AS656" s="59"/>
      <c r="AT656" s="59"/>
      <c r="AU656" s="59"/>
      <c r="AV656" s="59"/>
      <c r="AW656" s="59"/>
      <c r="AX656" s="59"/>
      <c r="AY656" s="59"/>
      <c r="AZ656" s="59"/>
    </row>
    <row r="657" spans="1:52" ht="13" x14ac:dyDescent="0.15">
      <c r="A657" s="65"/>
      <c r="B657" s="65"/>
      <c r="C657" s="65"/>
      <c r="D657" s="65"/>
      <c r="E657" s="65"/>
      <c r="F657" s="65"/>
      <c r="G657" s="65"/>
      <c r="H657" s="65"/>
      <c r="I657" s="65"/>
      <c r="J657" s="64"/>
      <c r="K657" s="65"/>
      <c r="L657" s="59"/>
      <c r="M657" s="59"/>
      <c r="O657" s="59"/>
      <c r="P657" s="59"/>
      <c r="Q657" s="59"/>
      <c r="R657" s="59"/>
      <c r="S657" s="59"/>
      <c r="T657" s="59"/>
      <c r="U657" s="59"/>
      <c r="V657" s="59"/>
      <c r="W657" s="59"/>
      <c r="X657" s="59"/>
      <c r="Y657" s="59"/>
      <c r="Z657" s="59"/>
      <c r="AA657" s="59"/>
      <c r="AB657" s="59"/>
      <c r="AC657" s="59"/>
      <c r="AD657" s="59"/>
      <c r="AE657" s="59"/>
      <c r="AF657" s="59"/>
      <c r="AG657" s="59"/>
      <c r="AH657" s="59"/>
      <c r="AI657" s="59"/>
      <c r="AJ657" s="59"/>
      <c r="AK657" s="59"/>
      <c r="AL657" s="59"/>
      <c r="AM657" s="59"/>
      <c r="AN657" s="59"/>
      <c r="AO657" s="59"/>
      <c r="AP657" s="59"/>
      <c r="AQ657" s="59"/>
      <c r="AR657" s="59"/>
      <c r="AS657" s="59"/>
      <c r="AT657" s="59"/>
      <c r="AU657" s="59"/>
      <c r="AV657" s="59"/>
      <c r="AW657" s="59"/>
      <c r="AX657" s="59"/>
      <c r="AY657" s="59"/>
      <c r="AZ657" s="59"/>
    </row>
    <row r="658" spans="1:52" ht="13" x14ac:dyDescent="0.15">
      <c r="A658" s="65"/>
      <c r="B658" s="65"/>
      <c r="C658" s="65"/>
      <c r="D658" s="65"/>
      <c r="E658" s="65"/>
      <c r="F658" s="65"/>
      <c r="G658" s="65"/>
      <c r="H658" s="65"/>
      <c r="I658" s="65"/>
      <c r="J658" s="64"/>
      <c r="K658" s="65"/>
      <c r="L658" s="59"/>
      <c r="M658" s="59"/>
      <c r="O658" s="59"/>
      <c r="P658" s="59"/>
      <c r="Q658" s="59"/>
      <c r="R658" s="59"/>
      <c r="S658" s="59"/>
      <c r="T658" s="59"/>
      <c r="U658" s="59"/>
      <c r="V658" s="59"/>
      <c r="W658" s="59"/>
      <c r="X658" s="59"/>
      <c r="Y658" s="59"/>
      <c r="Z658" s="59"/>
      <c r="AA658" s="59"/>
      <c r="AB658" s="59"/>
      <c r="AC658" s="59"/>
      <c r="AD658" s="59"/>
      <c r="AE658" s="59"/>
      <c r="AF658" s="59"/>
      <c r="AG658" s="59"/>
      <c r="AH658" s="59"/>
      <c r="AI658" s="59"/>
      <c r="AJ658" s="59"/>
      <c r="AK658" s="59"/>
      <c r="AL658" s="59"/>
      <c r="AM658" s="59"/>
      <c r="AN658" s="59"/>
      <c r="AO658" s="59"/>
      <c r="AP658" s="59"/>
      <c r="AQ658" s="59"/>
      <c r="AR658" s="59"/>
      <c r="AS658" s="59"/>
      <c r="AT658" s="59"/>
      <c r="AU658" s="59"/>
      <c r="AV658" s="59"/>
      <c r="AW658" s="59"/>
      <c r="AX658" s="59"/>
      <c r="AY658" s="59"/>
      <c r="AZ658" s="59"/>
    </row>
    <row r="659" spans="1:52" ht="13" x14ac:dyDescent="0.15">
      <c r="A659" s="65"/>
      <c r="B659" s="65"/>
      <c r="C659" s="65"/>
      <c r="D659" s="65"/>
      <c r="E659" s="65"/>
      <c r="F659" s="65"/>
      <c r="G659" s="65"/>
      <c r="H659" s="65"/>
      <c r="I659" s="65"/>
      <c r="J659" s="64"/>
      <c r="K659" s="65"/>
      <c r="L659" s="59"/>
      <c r="M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c r="AK659" s="59"/>
      <c r="AL659" s="59"/>
      <c r="AM659" s="59"/>
      <c r="AN659" s="59"/>
      <c r="AO659" s="59"/>
      <c r="AP659" s="59"/>
      <c r="AQ659" s="59"/>
      <c r="AR659" s="59"/>
      <c r="AS659" s="59"/>
      <c r="AT659" s="59"/>
      <c r="AU659" s="59"/>
      <c r="AV659" s="59"/>
      <c r="AW659" s="59"/>
      <c r="AX659" s="59"/>
      <c r="AY659" s="59"/>
      <c r="AZ659" s="59"/>
    </row>
    <row r="660" spans="1:52" ht="13" x14ac:dyDescent="0.15">
      <c r="A660" s="65"/>
      <c r="B660" s="65"/>
      <c r="C660" s="65"/>
      <c r="D660" s="65"/>
      <c r="E660" s="65"/>
      <c r="F660" s="65"/>
      <c r="G660" s="65"/>
      <c r="H660" s="65"/>
      <c r="I660" s="65"/>
      <c r="J660" s="64"/>
      <c r="K660" s="65"/>
      <c r="L660" s="59"/>
      <c r="M660" s="59"/>
      <c r="O660" s="59"/>
      <c r="P660" s="59"/>
      <c r="Q660" s="59"/>
      <c r="R660" s="59"/>
      <c r="S660" s="59"/>
      <c r="T660" s="59"/>
      <c r="U660" s="59"/>
      <c r="V660" s="59"/>
      <c r="W660" s="59"/>
      <c r="X660" s="59"/>
      <c r="Y660" s="59"/>
      <c r="Z660" s="59"/>
      <c r="AA660" s="59"/>
      <c r="AB660" s="59"/>
      <c r="AC660" s="59"/>
      <c r="AD660" s="59"/>
      <c r="AE660" s="59"/>
      <c r="AF660" s="59"/>
      <c r="AG660" s="59"/>
      <c r="AH660" s="59"/>
      <c r="AI660" s="59"/>
      <c r="AJ660" s="59"/>
      <c r="AK660" s="59"/>
      <c r="AL660" s="59"/>
      <c r="AM660" s="59"/>
      <c r="AN660" s="59"/>
      <c r="AO660" s="59"/>
      <c r="AP660" s="59"/>
      <c r="AQ660" s="59"/>
      <c r="AR660" s="59"/>
      <c r="AS660" s="59"/>
      <c r="AT660" s="59"/>
      <c r="AU660" s="59"/>
      <c r="AV660" s="59"/>
      <c r="AW660" s="59"/>
      <c r="AX660" s="59"/>
      <c r="AY660" s="59"/>
      <c r="AZ660" s="59"/>
    </row>
    <row r="661" spans="1:52" ht="13" x14ac:dyDescent="0.15">
      <c r="A661" s="65"/>
      <c r="B661" s="65"/>
      <c r="C661" s="65"/>
      <c r="D661" s="65"/>
      <c r="E661" s="65"/>
      <c r="F661" s="65"/>
      <c r="G661" s="65"/>
      <c r="H661" s="65"/>
      <c r="I661" s="65"/>
      <c r="J661" s="64"/>
      <c r="K661" s="65"/>
      <c r="L661" s="59"/>
      <c r="M661" s="59"/>
      <c r="O661" s="59"/>
      <c r="P661" s="59"/>
      <c r="Q661" s="59"/>
      <c r="R661" s="59"/>
      <c r="S661" s="59"/>
      <c r="T661" s="59"/>
      <c r="U661" s="59"/>
      <c r="V661" s="59"/>
      <c r="W661" s="59"/>
      <c r="X661" s="59"/>
      <c r="Y661" s="59"/>
      <c r="Z661" s="59"/>
      <c r="AA661" s="59"/>
      <c r="AB661" s="59"/>
      <c r="AC661" s="59"/>
      <c r="AD661" s="59"/>
      <c r="AE661" s="59"/>
      <c r="AF661" s="59"/>
      <c r="AG661" s="59"/>
      <c r="AH661" s="59"/>
      <c r="AI661" s="59"/>
      <c r="AJ661" s="59"/>
      <c r="AK661" s="59"/>
      <c r="AL661" s="59"/>
      <c r="AM661" s="59"/>
      <c r="AN661" s="59"/>
      <c r="AO661" s="59"/>
      <c r="AP661" s="59"/>
      <c r="AQ661" s="59"/>
      <c r="AR661" s="59"/>
      <c r="AS661" s="59"/>
      <c r="AT661" s="59"/>
      <c r="AU661" s="59"/>
      <c r="AV661" s="59"/>
      <c r="AW661" s="59"/>
      <c r="AX661" s="59"/>
      <c r="AY661" s="59"/>
      <c r="AZ661" s="59"/>
    </row>
    <row r="662" spans="1:52" ht="13" x14ac:dyDescent="0.15">
      <c r="A662" s="65"/>
      <c r="B662" s="65"/>
      <c r="C662" s="65"/>
      <c r="D662" s="65"/>
      <c r="E662" s="65"/>
      <c r="F662" s="65"/>
      <c r="G662" s="65"/>
      <c r="H662" s="65"/>
      <c r="I662" s="65"/>
      <c r="J662" s="64"/>
      <c r="K662" s="65"/>
      <c r="L662" s="59"/>
      <c r="M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c r="AK662" s="59"/>
      <c r="AL662" s="59"/>
      <c r="AM662" s="59"/>
      <c r="AN662" s="59"/>
      <c r="AO662" s="59"/>
      <c r="AP662" s="59"/>
      <c r="AQ662" s="59"/>
      <c r="AR662" s="59"/>
      <c r="AS662" s="59"/>
      <c r="AT662" s="59"/>
      <c r="AU662" s="59"/>
      <c r="AV662" s="59"/>
      <c r="AW662" s="59"/>
      <c r="AX662" s="59"/>
      <c r="AY662" s="59"/>
      <c r="AZ662" s="59"/>
    </row>
    <row r="663" spans="1:52" ht="13" x14ac:dyDescent="0.15">
      <c r="A663" s="65"/>
      <c r="B663" s="65"/>
      <c r="C663" s="65"/>
      <c r="D663" s="65"/>
      <c r="E663" s="65"/>
      <c r="F663" s="65"/>
      <c r="G663" s="65"/>
      <c r="H663" s="65"/>
      <c r="I663" s="65"/>
      <c r="J663" s="64"/>
      <c r="K663" s="65"/>
      <c r="L663" s="59"/>
      <c r="M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c r="AK663" s="59"/>
      <c r="AL663" s="59"/>
      <c r="AM663" s="59"/>
      <c r="AN663" s="59"/>
      <c r="AO663" s="59"/>
      <c r="AP663" s="59"/>
      <c r="AQ663" s="59"/>
      <c r="AR663" s="59"/>
      <c r="AS663" s="59"/>
      <c r="AT663" s="59"/>
      <c r="AU663" s="59"/>
      <c r="AV663" s="59"/>
      <c r="AW663" s="59"/>
      <c r="AX663" s="59"/>
      <c r="AY663" s="59"/>
      <c r="AZ663" s="59"/>
    </row>
    <row r="664" spans="1:52" ht="13" x14ac:dyDescent="0.15">
      <c r="A664" s="65"/>
      <c r="B664" s="65"/>
      <c r="C664" s="65"/>
      <c r="D664" s="65"/>
      <c r="E664" s="65"/>
      <c r="F664" s="65"/>
      <c r="G664" s="65"/>
      <c r="H664" s="65"/>
      <c r="I664" s="65"/>
      <c r="J664" s="64"/>
      <c r="K664" s="65"/>
      <c r="L664" s="59"/>
      <c r="M664" s="59"/>
      <c r="O664" s="59"/>
      <c r="P664" s="59"/>
      <c r="Q664" s="59"/>
      <c r="R664" s="59"/>
      <c r="S664" s="59"/>
      <c r="T664" s="59"/>
      <c r="U664" s="59"/>
      <c r="V664" s="59"/>
      <c r="W664" s="59"/>
      <c r="X664" s="59"/>
      <c r="Y664" s="59"/>
      <c r="Z664" s="59"/>
      <c r="AA664" s="59"/>
      <c r="AB664" s="59"/>
      <c r="AC664" s="59"/>
      <c r="AD664" s="59"/>
      <c r="AE664" s="59"/>
      <c r="AF664" s="59"/>
      <c r="AG664" s="59"/>
      <c r="AH664" s="59"/>
      <c r="AI664" s="59"/>
      <c r="AJ664" s="59"/>
      <c r="AK664" s="59"/>
      <c r="AL664" s="59"/>
      <c r="AM664" s="59"/>
      <c r="AN664" s="59"/>
      <c r="AO664" s="59"/>
      <c r="AP664" s="59"/>
      <c r="AQ664" s="59"/>
      <c r="AR664" s="59"/>
      <c r="AS664" s="59"/>
      <c r="AT664" s="59"/>
      <c r="AU664" s="59"/>
      <c r="AV664" s="59"/>
      <c r="AW664" s="59"/>
      <c r="AX664" s="59"/>
      <c r="AY664" s="59"/>
      <c r="AZ664" s="59"/>
    </row>
    <row r="665" spans="1:52" ht="13" x14ac:dyDescent="0.15">
      <c r="A665" s="65"/>
      <c r="B665" s="65"/>
      <c r="C665" s="65"/>
      <c r="D665" s="65"/>
      <c r="E665" s="65"/>
      <c r="F665" s="65"/>
      <c r="G665" s="65"/>
      <c r="H665" s="65"/>
      <c r="I665" s="65"/>
      <c r="J665" s="64"/>
      <c r="K665" s="65"/>
      <c r="L665" s="59"/>
      <c r="M665" s="59"/>
      <c r="O665" s="59"/>
      <c r="P665" s="59"/>
      <c r="Q665" s="59"/>
      <c r="R665" s="59"/>
      <c r="S665" s="59"/>
      <c r="T665" s="59"/>
      <c r="U665" s="59"/>
      <c r="V665" s="59"/>
      <c r="W665" s="59"/>
      <c r="X665" s="59"/>
      <c r="Y665" s="59"/>
      <c r="Z665" s="59"/>
      <c r="AA665" s="59"/>
      <c r="AB665" s="59"/>
      <c r="AC665" s="59"/>
      <c r="AD665" s="59"/>
      <c r="AE665" s="59"/>
      <c r="AF665" s="59"/>
      <c r="AG665" s="59"/>
      <c r="AH665" s="59"/>
      <c r="AI665" s="59"/>
      <c r="AJ665" s="59"/>
      <c r="AK665" s="59"/>
      <c r="AL665" s="59"/>
      <c r="AM665" s="59"/>
      <c r="AN665" s="59"/>
      <c r="AO665" s="59"/>
      <c r="AP665" s="59"/>
      <c r="AQ665" s="59"/>
      <c r="AR665" s="59"/>
      <c r="AS665" s="59"/>
      <c r="AT665" s="59"/>
      <c r="AU665" s="59"/>
      <c r="AV665" s="59"/>
      <c r="AW665" s="59"/>
      <c r="AX665" s="59"/>
      <c r="AY665" s="59"/>
      <c r="AZ665" s="59"/>
    </row>
    <row r="666" spans="1:52" ht="13" x14ac:dyDescent="0.15">
      <c r="A666" s="65"/>
      <c r="B666" s="65"/>
      <c r="C666" s="65"/>
      <c r="D666" s="65"/>
      <c r="E666" s="65"/>
      <c r="F666" s="65"/>
      <c r="G666" s="65"/>
      <c r="H666" s="65"/>
      <c r="I666" s="65"/>
      <c r="J666" s="64"/>
      <c r="K666" s="65"/>
      <c r="L666" s="59"/>
      <c r="M666" s="59"/>
      <c r="O666" s="59"/>
      <c r="P666" s="59"/>
      <c r="Q666" s="59"/>
      <c r="R666" s="59"/>
      <c r="S666" s="59"/>
      <c r="T666" s="59"/>
      <c r="U666" s="59"/>
      <c r="V666" s="59"/>
      <c r="W666" s="59"/>
      <c r="X666" s="59"/>
      <c r="Y666" s="59"/>
      <c r="Z666" s="59"/>
      <c r="AA666" s="59"/>
      <c r="AB666" s="59"/>
      <c r="AC666" s="59"/>
      <c r="AD666" s="59"/>
      <c r="AE666" s="59"/>
      <c r="AF666" s="59"/>
      <c r="AG666" s="59"/>
      <c r="AH666" s="59"/>
      <c r="AI666" s="59"/>
      <c r="AJ666" s="59"/>
      <c r="AK666" s="59"/>
      <c r="AL666" s="59"/>
      <c r="AM666" s="59"/>
      <c r="AN666" s="59"/>
      <c r="AO666" s="59"/>
      <c r="AP666" s="59"/>
      <c r="AQ666" s="59"/>
      <c r="AR666" s="59"/>
      <c r="AS666" s="59"/>
      <c r="AT666" s="59"/>
      <c r="AU666" s="59"/>
      <c r="AV666" s="59"/>
      <c r="AW666" s="59"/>
      <c r="AX666" s="59"/>
      <c r="AY666" s="59"/>
      <c r="AZ666" s="59"/>
    </row>
    <row r="667" spans="1:52" ht="13" x14ac:dyDescent="0.15">
      <c r="A667" s="65"/>
      <c r="B667" s="65"/>
      <c r="C667" s="65"/>
      <c r="D667" s="65"/>
      <c r="E667" s="65"/>
      <c r="F667" s="65"/>
      <c r="G667" s="65"/>
      <c r="H667" s="65"/>
      <c r="I667" s="65"/>
      <c r="J667" s="64"/>
      <c r="K667" s="65"/>
      <c r="L667" s="59"/>
      <c r="M667" s="59"/>
      <c r="O667" s="59"/>
      <c r="P667" s="59"/>
      <c r="Q667" s="59"/>
      <c r="R667" s="59"/>
      <c r="S667" s="59"/>
      <c r="T667" s="59"/>
      <c r="U667" s="59"/>
      <c r="V667" s="59"/>
      <c r="W667" s="59"/>
      <c r="X667" s="59"/>
      <c r="Y667" s="59"/>
      <c r="Z667" s="59"/>
      <c r="AA667" s="59"/>
      <c r="AB667" s="59"/>
      <c r="AC667" s="59"/>
      <c r="AD667" s="59"/>
      <c r="AE667" s="59"/>
      <c r="AF667" s="59"/>
      <c r="AG667" s="59"/>
      <c r="AH667" s="59"/>
      <c r="AI667" s="59"/>
      <c r="AJ667" s="59"/>
      <c r="AK667" s="59"/>
      <c r="AL667" s="59"/>
      <c r="AM667" s="59"/>
      <c r="AN667" s="59"/>
      <c r="AO667" s="59"/>
      <c r="AP667" s="59"/>
      <c r="AQ667" s="59"/>
      <c r="AR667" s="59"/>
      <c r="AS667" s="59"/>
      <c r="AT667" s="59"/>
      <c r="AU667" s="59"/>
      <c r="AV667" s="59"/>
      <c r="AW667" s="59"/>
      <c r="AX667" s="59"/>
      <c r="AY667" s="59"/>
      <c r="AZ667" s="59"/>
    </row>
    <row r="668" spans="1:52" ht="13" x14ac:dyDescent="0.15">
      <c r="A668" s="65"/>
      <c r="B668" s="65"/>
      <c r="C668" s="65"/>
      <c r="D668" s="65"/>
      <c r="E668" s="65"/>
      <c r="F668" s="65"/>
      <c r="G668" s="65"/>
      <c r="H668" s="65"/>
      <c r="I668" s="65"/>
      <c r="J668" s="64"/>
      <c r="K668" s="65"/>
      <c r="L668" s="59"/>
      <c r="M668" s="59"/>
      <c r="O668" s="59"/>
      <c r="P668" s="59"/>
      <c r="Q668" s="59"/>
      <c r="R668" s="59"/>
      <c r="S668" s="59"/>
      <c r="T668" s="59"/>
      <c r="U668" s="59"/>
      <c r="V668" s="59"/>
      <c r="W668" s="59"/>
      <c r="X668" s="59"/>
      <c r="Y668" s="59"/>
      <c r="Z668" s="59"/>
      <c r="AA668" s="59"/>
      <c r="AB668" s="59"/>
      <c r="AC668" s="59"/>
      <c r="AD668" s="59"/>
      <c r="AE668" s="59"/>
      <c r="AF668" s="59"/>
      <c r="AG668" s="59"/>
      <c r="AH668" s="59"/>
      <c r="AI668" s="59"/>
      <c r="AJ668" s="59"/>
      <c r="AK668" s="59"/>
      <c r="AL668" s="59"/>
      <c r="AM668" s="59"/>
      <c r="AN668" s="59"/>
      <c r="AO668" s="59"/>
      <c r="AP668" s="59"/>
      <c r="AQ668" s="59"/>
      <c r="AR668" s="59"/>
      <c r="AS668" s="59"/>
      <c r="AT668" s="59"/>
      <c r="AU668" s="59"/>
      <c r="AV668" s="59"/>
      <c r="AW668" s="59"/>
      <c r="AX668" s="59"/>
      <c r="AY668" s="59"/>
      <c r="AZ668" s="59"/>
    </row>
    <row r="669" spans="1:52" ht="13" x14ac:dyDescent="0.15">
      <c r="A669" s="65"/>
      <c r="B669" s="65"/>
      <c r="C669" s="65"/>
      <c r="D669" s="65"/>
      <c r="E669" s="65"/>
      <c r="F669" s="65"/>
      <c r="G669" s="65"/>
      <c r="H669" s="65"/>
      <c r="I669" s="65"/>
      <c r="J669" s="64"/>
      <c r="K669" s="65"/>
      <c r="L669" s="59"/>
      <c r="M669" s="59"/>
      <c r="O669" s="59"/>
      <c r="P669" s="59"/>
      <c r="Q669" s="59"/>
      <c r="R669" s="59"/>
      <c r="S669" s="59"/>
      <c r="T669" s="59"/>
      <c r="U669" s="59"/>
      <c r="V669" s="59"/>
      <c r="W669" s="59"/>
      <c r="X669" s="59"/>
      <c r="Y669" s="59"/>
      <c r="Z669" s="59"/>
      <c r="AA669" s="59"/>
      <c r="AB669" s="59"/>
      <c r="AC669" s="59"/>
      <c r="AD669" s="59"/>
      <c r="AE669" s="59"/>
      <c r="AF669" s="59"/>
      <c r="AG669" s="59"/>
      <c r="AH669" s="59"/>
      <c r="AI669" s="59"/>
      <c r="AJ669" s="59"/>
      <c r="AK669" s="59"/>
      <c r="AL669" s="59"/>
      <c r="AM669" s="59"/>
      <c r="AN669" s="59"/>
      <c r="AO669" s="59"/>
      <c r="AP669" s="59"/>
      <c r="AQ669" s="59"/>
      <c r="AR669" s="59"/>
      <c r="AS669" s="59"/>
      <c r="AT669" s="59"/>
      <c r="AU669" s="59"/>
      <c r="AV669" s="59"/>
      <c r="AW669" s="59"/>
      <c r="AX669" s="59"/>
      <c r="AY669" s="59"/>
      <c r="AZ669" s="59"/>
    </row>
    <row r="670" spans="1:52" ht="13" x14ac:dyDescent="0.15">
      <c r="A670" s="65"/>
      <c r="B670" s="65"/>
      <c r="C670" s="65"/>
      <c r="D670" s="65"/>
      <c r="E670" s="65"/>
      <c r="F670" s="65"/>
      <c r="G670" s="65"/>
      <c r="H670" s="65"/>
      <c r="I670" s="65"/>
      <c r="J670" s="64"/>
      <c r="K670" s="65"/>
      <c r="L670" s="59"/>
      <c r="M670" s="59"/>
      <c r="O670" s="59"/>
      <c r="P670" s="59"/>
      <c r="Q670" s="59"/>
      <c r="R670" s="59"/>
      <c r="S670" s="59"/>
      <c r="T670" s="59"/>
      <c r="U670" s="59"/>
      <c r="V670" s="59"/>
      <c r="W670" s="59"/>
      <c r="X670" s="59"/>
      <c r="Y670" s="59"/>
      <c r="Z670" s="59"/>
      <c r="AA670" s="59"/>
      <c r="AB670" s="59"/>
      <c r="AC670" s="59"/>
      <c r="AD670" s="59"/>
      <c r="AE670" s="59"/>
      <c r="AF670" s="59"/>
      <c r="AG670" s="59"/>
      <c r="AH670" s="59"/>
      <c r="AI670" s="59"/>
      <c r="AJ670" s="59"/>
      <c r="AK670" s="59"/>
      <c r="AL670" s="59"/>
      <c r="AM670" s="59"/>
      <c r="AN670" s="59"/>
      <c r="AO670" s="59"/>
      <c r="AP670" s="59"/>
      <c r="AQ670" s="59"/>
      <c r="AR670" s="59"/>
      <c r="AS670" s="59"/>
      <c r="AT670" s="59"/>
      <c r="AU670" s="59"/>
      <c r="AV670" s="59"/>
      <c r="AW670" s="59"/>
      <c r="AX670" s="59"/>
      <c r="AY670" s="59"/>
      <c r="AZ670" s="59"/>
    </row>
    <row r="671" spans="1:52" ht="13" x14ac:dyDescent="0.15">
      <c r="A671" s="65"/>
      <c r="B671" s="65"/>
      <c r="C671" s="65"/>
      <c r="D671" s="65"/>
      <c r="E671" s="65"/>
      <c r="F671" s="65"/>
      <c r="G671" s="65"/>
      <c r="H671" s="65"/>
      <c r="I671" s="65"/>
      <c r="J671" s="64"/>
      <c r="K671" s="65"/>
      <c r="L671" s="59"/>
      <c r="M671" s="59"/>
      <c r="O671" s="59"/>
      <c r="P671" s="59"/>
      <c r="Q671" s="59"/>
      <c r="R671" s="59"/>
      <c r="S671" s="59"/>
      <c r="T671" s="59"/>
      <c r="U671" s="59"/>
      <c r="V671" s="59"/>
      <c r="W671" s="59"/>
      <c r="X671" s="59"/>
      <c r="Y671" s="59"/>
      <c r="Z671" s="59"/>
      <c r="AA671" s="59"/>
      <c r="AB671" s="59"/>
      <c r="AC671" s="59"/>
      <c r="AD671" s="59"/>
      <c r="AE671" s="59"/>
      <c r="AF671" s="59"/>
      <c r="AG671" s="59"/>
      <c r="AH671" s="59"/>
      <c r="AI671" s="59"/>
      <c r="AJ671" s="59"/>
      <c r="AK671" s="59"/>
      <c r="AL671" s="59"/>
      <c r="AM671" s="59"/>
      <c r="AN671" s="59"/>
      <c r="AO671" s="59"/>
      <c r="AP671" s="59"/>
      <c r="AQ671" s="59"/>
      <c r="AR671" s="59"/>
      <c r="AS671" s="59"/>
      <c r="AT671" s="59"/>
      <c r="AU671" s="59"/>
      <c r="AV671" s="59"/>
      <c r="AW671" s="59"/>
      <c r="AX671" s="59"/>
      <c r="AY671" s="59"/>
      <c r="AZ671" s="59"/>
    </row>
    <row r="672" spans="1:52" ht="13" x14ac:dyDescent="0.15">
      <c r="A672" s="65"/>
      <c r="B672" s="65"/>
      <c r="C672" s="65"/>
      <c r="D672" s="65"/>
      <c r="E672" s="65"/>
      <c r="F672" s="65"/>
      <c r="G672" s="65"/>
      <c r="H672" s="65"/>
      <c r="I672" s="65"/>
      <c r="J672" s="64"/>
      <c r="K672" s="65"/>
      <c r="L672" s="59"/>
      <c r="M672" s="59"/>
      <c r="O672" s="59"/>
      <c r="P672" s="59"/>
      <c r="Q672" s="59"/>
      <c r="R672" s="59"/>
      <c r="S672" s="59"/>
      <c r="T672" s="59"/>
      <c r="U672" s="59"/>
      <c r="V672" s="59"/>
      <c r="W672" s="59"/>
      <c r="X672" s="59"/>
      <c r="Y672" s="59"/>
      <c r="Z672" s="59"/>
      <c r="AA672" s="59"/>
      <c r="AB672" s="59"/>
      <c r="AC672" s="59"/>
      <c r="AD672" s="59"/>
      <c r="AE672" s="59"/>
      <c r="AF672" s="59"/>
      <c r="AG672" s="59"/>
      <c r="AH672" s="59"/>
      <c r="AI672" s="59"/>
      <c r="AJ672" s="59"/>
      <c r="AK672" s="59"/>
      <c r="AL672" s="59"/>
      <c r="AM672" s="59"/>
      <c r="AN672" s="59"/>
      <c r="AO672" s="59"/>
      <c r="AP672" s="59"/>
      <c r="AQ672" s="59"/>
      <c r="AR672" s="59"/>
      <c r="AS672" s="59"/>
      <c r="AT672" s="59"/>
      <c r="AU672" s="59"/>
      <c r="AV672" s="59"/>
      <c r="AW672" s="59"/>
      <c r="AX672" s="59"/>
      <c r="AY672" s="59"/>
      <c r="AZ672" s="59"/>
    </row>
    <row r="673" spans="1:52" ht="13" x14ac:dyDescent="0.15">
      <c r="A673" s="65"/>
      <c r="B673" s="65"/>
      <c r="C673" s="65"/>
      <c r="D673" s="65"/>
      <c r="E673" s="65"/>
      <c r="F673" s="65"/>
      <c r="G673" s="65"/>
      <c r="H673" s="65"/>
      <c r="I673" s="65"/>
      <c r="J673" s="64"/>
      <c r="K673" s="65"/>
      <c r="L673" s="59"/>
      <c r="M673" s="59"/>
      <c r="O673" s="59"/>
      <c r="P673" s="59"/>
      <c r="Q673" s="59"/>
      <c r="R673" s="59"/>
      <c r="S673" s="59"/>
      <c r="T673" s="59"/>
      <c r="U673" s="59"/>
      <c r="V673" s="59"/>
      <c r="W673" s="59"/>
      <c r="X673" s="59"/>
      <c r="Y673" s="59"/>
      <c r="Z673" s="59"/>
      <c r="AA673" s="59"/>
      <c r="AB673" s="59"/>
      <c r="AC673" s="59"/>
      <c r="AD673" s="59"/>
      <c r="AE673" s="59"/>
      <c r="AF673" s="59"/>
      <c r="AG673" s="59"/>
      <c r="AH673" s="59"/>
      <c r="AI673" s="59"/>
      <c r="AJ673" s="59"/>
      <c r="AK673" s="59"/>
      <c r="AL673" s="59"/>
      <c r="AM673" s="59"/>
      <c r="AN673" s="59"/>
      <c r="AO673" s="59"/>
      <c r="AP673" s="59"/>
      <c r="AQ673" s="59"/>
      <c r="AR673" s="59"/>
      <c r="AS673" s="59"/>
      <c r="AT673" s="59"/>
      <c r="AU673" s="59"/>
      <c r="AV673" s="59"/>
      <c r="AW673" s="59"/>
      <c r="AX673" s="59"/>
      <c r="AY673" s="59"/>
      <c r="AZ673" s="59"/>
    </row>
    <row r="674" spans="1:52" ht="13" x14ac:dyDescent="0.15">
      <c r="A674" s="65"/>
      <c r="B674" s="65"/>
      <c r="C674" s="65"/>
      <c r="D674" s="65"/>
      <c r="E674" s="65"/>
      <c r="F674" s="65"/>
      <c r="G674" s="65"/>
      <c r="H674" s="65"/>
      <c r="I674" s="65"/>
      <c r="J674" s="64"/>
      <c r="K674" s="65"/>
      <c r="L674" s="59"/>
      <c r="M674" s="59"/>
      <c r="O674" s="59"/>
      <c r="P674" s="59"/>
      <c r="Q674" s="59"/>
      <c r="R674" s="59"/>
      <c r="S674" s="59"/>
      <c r="T674" s="59"/>
      <c r="U674" s="59"/>
      <c r="V674" s="59"/>
      <c r="W674" s="59"/>
      <c r="X674" s="59"/>
      <c r="Y674" s="59"/>
      <c r="Z674" s="59"/>
      <c r="AA674" s="59"/>
      <c r="AB674" s="59"/>
      <c r="AC674" s="59"/>
      <c r="AD674" s="59"/>
      <c r="AE674" s="59"/>
      <c r="AF674" s="59"/>
      <c r="AG674" s="59"/>
      <c r="AH674" s="59"/>
      <c r="AI674" s="59"/>
      <c r="AJ674" s="59"/>
      <c r="AK674" s="59"/>
      <c r="AL674" s="59"/>
      <c r="AM674" s="59"/>
      <c r="AN674" s="59"/>
      <c r="AO674" s="59"/>
      <c r="AP674" s="59"/>
      <c r="AQ674" s="59"/>
      <c r="AR674" s="59"/>
      <c r="AS674" s="59"/>
      <c r="AT674" s="59"/>
      <c r="AU674" s="59"/>
      <c r="AV674" s="59"/>
      <c r="AW674" s="59"/>
      <c r="AX674" s="59"/>
      <c r="AY674" s="59"/>
      <c r="AZ674" s="59"/>
    </row>
    <row r="675" spans="1:52" ht="13" x14ac:dyDescent="0.15">
      <c r="A675" s="65"/>
      <c r="B675" s="65"/>
      <c r="C675" s="65"/>
      <c r="D675" s="65"/>
      <c r="E675" s="65"/>
      <c r="F675" s="65"/>
      <c r="G675" s="65"/>
      <c r="H675" s="65"/>
      <c r="I675" s="65"/>
      <c r="J675" s="64"/>
      <c r="K675" s="65"/>
      <c r="L675" s="59"/>
      <c r="M675" s="59"/>
      <c r="O675" s="59"/>
      <c r="P675" s="59"/>
      <c r="Q675" s="59"/>
      <c r="R675" s="59"/>
      <c r="S675" s="59"/>
      <c r="T675" s="59"/>
      <c r="U675" s="59"/>
      <c r="V675" s="59"/>
      <c r="W675" s="59"/>
      <c r="X675" s="59"/>
      <c r="Y675" s="59"/>
      <c r="Z675" s="59"/>
      <c r="AA675" s="59"/>
      <c r="AB675" s="59"/>
      <c r="AC675" s="59"/>
      <c r="AD675" s="59"/>
      <c r="AE675" s="59"/>
      <c r="AF675" s="59"/>
      <c r="AG675" s="59"/>
      <c r="AH675" s="59"/>
      <c r="AI675" s="59"/>
      <c r="AJ675" s="59"/>
      <c r="AK675" s="59"/>
      <c r="AL675" s="59"/>
      <c r="AM675" s="59"/>
      <c r="AN675" s="59"/>
      <c r="AO675" s="59"/>
      <c r="AP675" s="59"/>
      <c r="AQ675" s="59"/>
      <c r="AR675" s="59"/>
      <c r="AS675" s="59"/>
      <c r="AT675" s="59"/>
      <c r="AU675" s="59"/>
      <c r="AV675" s="59"/>
      <c r="AW675" s="59"/>
      <c r="AX675" s="59"/>
      <c r="AY675" s="59"/>
      <c r="AZ675" s="59"/>
    </row>
    <row r="676" spans="1:52" ht="13" x14ac:dyDescent="0.15">
      <c r="A676" s="65"/>
      <c r="B676" s="65"/>
      <c r="C676" s="65"/>
      <c r="D676" s="65"/>
      <c r="E676" s="65"/>
      <c r="F676" s="65"/>
      <c r="G676" s="65"/>
      <c r="H676" s="65"/>
      <c r="I676" s="65"/>
      <c r="J676" s="64"/>
      <c r="K676" s="65"/>
      <c r="L676" s="59"/>
      <c r="M676" s="59"/>
      <c r="O676" s="59"/>
      <c r="P676" s="59"/>
      <c r="Q676" s="59"/>
      <c r="R676" s="59"/>
      <c r="S676" s="59"/>
      <c r="T676" s="59"/>
      <c r="U676" s="59"/>
      <c r="V676" s="59"/>
      <c r="W676" s="59"/>
      <c r="X676" s="59"/>
      <c r="Y676" s="59"/>
      <c r="Z676" s="59"/>
      <c r="AA676" s="59"/>
      <c r="AB676" s="59"/>
      <c r="AC676" s="59"/>
      <c r="AD676" s="59"/>
      <c r="AE676" s="59"/>
      <c r="AF676" s="59"/>
      <c r="AG676" s="59"/>
      <c r="AH676" s="59"/>
      <c r="AI676" s="59"/>
      <c r="AJ676" s="59"/>
      <c r="AK676" s="59"/>
      <c r="AL676" s="59"/>
      <c r="AM676" s="59"/>
      <c r="AN676" s="59"/>
      <c r="AO676" s="59"/>
      <c r="AP676" s="59"/>
      <c r="AQ676" s="59"/>
      <c r="AR676" s="59"/>
      <c r="AS676" s="59"/>
      <c r="AT676" s="59"/>
      <c r="AU676" s="59"/>
      <c r="AV676" s="59"/>
      <c r="AW676" s="59"/>
      <c r="AX676" s="59"/>
      <c r="AY676" s="59"/>
      <c r="AZ676" s="59"/>
    </row>
    <row r="677" spans="1:52" ht="13" x14ac:dyDescent="0.15">
      <c r="A677" s="65"/>
      <c r="B677" s="65"/>
      <c r="C677" s="65"/>
      <c r="D677" s="65"/>
      <c r="E677" s="65"/>
      <c r="F677" s="65"/>
      <c r="G677" s="65"/>
      <c r="H677" s="65"/>
      <c r="I677" s="65"/>
      <c r="J677" s="64"/>
      <c r="K677" s="65"/>
      <c r="L677" s="59"/>
      <c r="M677" s="59"/>
      <c r="O677" s="59"/>
      <c r="P677" s="59"/>
      <c r="Q677" s="59"/>
      <c r="R677" s="59"/>
      <c r="S677" s="59"/>
      <c r="T677" s="59"/>
      <c r="U677" s="59"/>
      <c r="V677" s="59"/>
      <c r="W677" s="59"/>
      <c r="X677" s="59"/>
      <c r="Y677" s="59"/>
      <c r="Z677" s="59"/>
      <c r="AA677" s="59"/>
      <c r="AB677" s="59"/>
      <c r="AC677" s="59"/>
      <c r="AD677" s="59"/>
      <c r="AE677" s="59"/>
      <c r="AF677" s="59"/>
      <c r="AG677" s="59"/>
      <c r="AH677" s="59"/>
      <c r="AI677" s="59"/>
      <c r="AJ677" s="59"/>
      <c r="AK677" s="59"/>
      <c r="AL677" s="59"/>
      <c r="AM677" s="59"/>
      <c r="AN677" s="59"/>
      <c r="AO677" s="59"/>
      <c r="AP677" s="59"/>
      <c r="AQ677" s="59"/>
      <c r="AR677" s="59"/>
      <c r="AS677" s="59"/>
      <c r="AT677" s="59"/>
      <c r="AU677" s="59"/>
      <c r="AV677" s="59"/>
      <c r="AW677" s="59"/>
      <c r="AX677" s="59"/>
      <c r="AY677" s="59"/>
      <c r="AZ677" s="59"/>
    </row>
    <row r="678" spans="1:52" ht="13" x14ac:dyDescent="0.15">
      <c r="A678" s="65"/>
      <c r="B678" s="65"/>
      <c r="C678" s="65"/>
      <c r="D678" s="65"/>
      <c r="E678" s="65"/>
      <c r="F678" s="65"/>
      <c r="G678" s="65"/>
      <c r="H678" s="65"/>
      <c r="I678" s="65"/>
      <c r="J678" s="64"/>
      <c r="K678" s="65"/>
      <c r="L678" s="59"/>
      <c r="M678" s="59"/>
      <c r="O678" s="59"/>
      <c r="P678" s="59"/>
      <c r="Q678" s="59"/>
      <c r="R678" s="59"/>
      <c r="S678" s="59"/>
      <c r="T678" s="59"/>
      <c r="U678" s="59"/>
      <c r="V678" s="59"/>
      <c r="W678" s="59"/>
      <c r="X678" s="59"/>
      <c r="Y678" s="59"/>
      <c r="Z678" s="59"/>
      <c r="AA678" s="59"/>
      <c r="AB678" s="59"/>
      <c r="AC678" s="59"/>
      <c r="AD678" s="59"/>
      <c r="AE678" s="59"/>
      <c r="AF678" s="59"/>
      <c r="AG678" s="59"/>
      <c r="AH678" s="59"/>
      <c r="AI678" s="59"/>
      <c r="AJ678" s="59"/>
      <c r="AK678" s="59"/>
      <c r="AL678" s="59"/>
      <c r="AM678" s="59"/>
      <c r="AN678" s="59"/>
      <c r="AO678" s="59"/>
      <c r="AP678" s="59"/>
      <c r="AQ678" s="59"/>
      <c r="AR678" s="59"/>
      <c r="AS678" s="59"/>
      <c r="AT678" s="59"/>
      <c r="AU678" s="59"/>
      <c r="AV678" s="59"/>
      <c r="AW678" s="59"/>
      <c r="AX678" s="59"/>
      <c r="AY678" s="59"/>
      <c r="AZ678" s="59"/>
    </row>
    <row r="679" spans="1:52" ht="13" x14ac:dyDescent="0.15">
      <c r="A679" s="65"/>
      <c r="B679" s="65"/>
      <c r="C679" s="65"/>
      <c r="D679" s="65"/>
      <c r="E679" s="65"/>
      <c r="F679" s="65"/>
      <c r="G679" s="65"/>
      <c r="H679" s="65"/>
      <c r="I679" s="65"/>
      <c r="J679" s="64"/>
      <c r="K679" s="65"/>
      <c r="L679" s="59"/>
      <c r="M679" s="59"/>
      <c r="O679" s="59"/>
      <c r="P679" s="59"/>
      <c r="Q679" s="59"/>
      <c r="R679" s="59"/>
      <c r="S679" s="59"/>
      <c r="T679" s="59"/>
      <c r="U679" s="59"/>
      <c r="V679" s="59"/>
      <c r="W679" s="59"/>
      <c r="X679" s="59"/>
      <c r="Y679" s="59"/>
      <c r="Z679" s="59"/>
      <c r="AA679" s="59"/>
      <c r="AB679" s="59"/>
      <c r="AC679" s="59"/>
      <c r="AD679" s="59"/>
      <c r="AE679" s="59"/>
      <c r="AF679" s="59"/>
      <c r="AG679" s="59"/>
      <c r="AH679" s="59"/>
      <c r="AI679" s="59"/>
      <c r="AJ679" s="59"/>
      <c r="AK679" s="59"/>
      <c r="AL679" s="59"/>
      <c r="AM679" s="59"/>
      <c r="AN679" s="59"/>
      <c r="AO679" s="59"/>
      <c r="AP679" s="59"/>
      <c r="AQ679" s="59"/>
      <c r="AR679" s="59"/>
      <c r="AS679" s="59"/>
      <c r="AT679" s="59"/>
      <c r="AU679" s="59"/>
      <c r="AV679" s="59"/>
      <c r="AW679" s="59"/>
      <c r="AX679" s="59"/>
      <c r="AY679" s="59"/>
      <c r="AZ679" s="59"/>
    </row>
    <row r="680" spans="1:52" ht="13" x14ac:dyDescent="0.15">
      <c r="A680" s="65"/>
      <c r="B680" s="65"/>
      <c r="C680" s="65"/>
      <c r="D680" s="65"/>
      <c r="E680" s="65"/>
      <c r="F680" s="65"/>
      <c r="G680" s="65"/>
      <c r="H680" s="65"/>
      <c r="I680" s="65"/>
      <c r="J680" s="64"/>
      <c r="K680" s="65"/>
      <c r="L680" s="59"/>
      <c r="M680" s="59"/>
      <c r="O680" s="59"/>
      <c r="P680" s="59"/>
      <c r="Q680" s="59"/>
      <c r="R680" s="59"/>
      <c r="S680" s="59"/>
      <c r="T680" s="59"/>
      <c r="U680" s="59"/>
      <c r="V680" s="59"/>
      <c r="W680" s="59"/>
      <c r="X680" s="59"/>
      <c r="Y680" s="59"/>
      <c r="Z680" s="59"/>
      <c r="AA680" s="59"/>
      <c r="AB680" s="59"/>
      <c r="AC680" s="59"/>
      <c r="AD680" s="59"/>
      <c r="AE680" s="59"/>
      <c r="AF680" s="59"/>
      <c r="AG680" s="59"/>
      <c r="AH680" s="59"/>
      <c r="AI680" s="59"/>
      <c r="AJ680" s="59"/>
      <c r="AK680" s="59"/>
      <c r="AL680" s="59"/>
      <c r="AM680" s="59"/>
      <c r="AN680" s="59"/>
      <c r="AO680" s="59"/>
      <c r="AP680" s="59"/>
      <c r="AQ680" s="59"/>
      <c r="AR680" s="59"/>
      <c r="AS680" s="59"/>
      <c r="AT680" s="59"/>
      <c r="AU680" s="59"/>
      <c r="AV680" s="59"/>
      <c r="AW680" s="59"/>
      <c r="AX680" s="59"/>
      <c r="AY680" s="59"/>
      <c r="AZ680" s="59"/>
    </row>
    <row r="681" spans="1:52" ht="13" x14ac:dyDescent="0.15">
      <c r="A681" s="65"/>
      <c r="B681" s="65"/>
      <c r="C681" s="65"/>
      <c r="D681" s="65"/>
      <c r="E681" s="65"/>
      <c r="F681" s="65"/>
      <c r="G681" s="65"/>
      <c r="H681" s="65"/>
      <c r="I681" s="65"/>
      <c r="J681" s="64"/>
      <c r="K681" s="65"/>
      <c r="L681" s="59"/>
      <c r="M681" s="59"/>
      <c r="O681" s="59"/>
      <c r="P681" s="59"/>
      <c r="Q681" s="59"/>
      <c r="R681" s="59"/>
      <c r="S681" s="59"/>
      <c r="T681" s="59"/>
      <c r="U681" s="59"/>
      <c r="V681" s="59"/>
      <c r="W681" s="59"/>
      <c r="X681" s="59"/>
      <c r="Y681" s="59"/>
      <c r="Z681" s="59"/>
      <c r="AA681" s="59"/>
      <c r="AB681" s="59"/>
      <c r="AC681" s="59"/>
      <c r="AD681" s="59"/>
      <c r="AE681" s="59"/>
      <c r="AF681" s="59"/>
      <c r="AG681" s="59"/>
      <c r="AH681" s="59"/>
      <c r="AI681" s="59"/>
      <c r="AJ681" s="59"/>
      <c r="AK681" s="59"/>
      <c r="AL681" s="59"/>
      <c r="AM681" s="59"/>
      <c r="AN681" s="59"/>
      <c r="AO681" s="59"/>
      <c r="AP681" s="59"/>
      <c r="AQ681" s="59"/>
      <c r="AR681" s="59"/>
      <c r="AS681" s="59"/>
      <c r="AT681" s="59"/>
      <c r="AU681" s="59"/>
      <c r="AV681" s="59"/>
      <c r="AW681" s="59"/>
      <c r="AX681" s="59"/>
      <c r="AY681" s="59"/>
      <c r="AZ681" s="59"/>
    </row>
    <row r="682" spans="1:52" ht="13" x14ac:dyDescent="0.15">
      <c r="A682" s="65"/>
      <c r="B682" s="65"/>
      <c r="C682" s="65"/>
      <c r="D682" s="65"/>
      <c r="E682" s="65"/>
      <c r="F682" s="65"/>
      <c r="G682" s="65"/>
      <c r="H682" s="65"/>
      <c r="I682" s="65"/>
      <c r="J682" s="64"/>
      <c r="K682" s="65"/>
      <c r="L682" s="59"/>
      <c r="M682" s="59"/>
      <c r="O682" s="59"/>
      <c r="P682" s="59"/>
      <c r="Q682" s="59"/>
      <c r="R682" s="59"/>
      <c r="S682" s="59"/>
      <c r="T682" s="59"/>
      <c r="U682" s="59"/>
      <c r="V682" s="59"/>
      <c r="W682" s="59"/>
      <c r="X682" s="59"/>
      <c r="Y682" s="59"/>
      <c r="Z682" s="59"/>
      <c r="AA682" s="59"/>
      <c r="AB682" s="59"/>
      <c r="AC682" s="59"/>
      <c r="AD682" s="59"/>
      <c r="AE682" s="59"/>
      <c r="AF682" s="59"/>
      <c r="AG682" s="59"/>
      <c r="AH682" s="59"/>
      <c r="AI682" s="59"/>
      <c r="AJ682" s="59"/>
      <c r="AK682" s="59"/>
      <c r="AL682" s="59"/>
      <c r="AM682" s="59"/>
      <c r="AN682" s="59"/>
      <c r="AO682" s="59"/>
      <c r="AP682" s="59"/>
      <c r="AQ682" s="59"/>
      <c r="AR682" s="59"/>
      <c r="AS682" s="59"/>
      <c r="AT682" s="59"/>
      <c r="AU682" s="59"/>
      <c r="AV682" s="59"/>
      <c r="AW682" s="59"/>
      <c r="AX682" s="59"/>
      <c r="AY682" s="59"/>
      <c r="AZ682" s="59"/>
    </row>
    <row r="683" spans="1:52" ht="13" x14ac:dyDescent="0.15">
      <c r="A683" s="65"/>
      <c r="B683" s="65"/>
      <c r="C683" s="65"/>
      <c r="D683" s="65"/>
      <c r="E683" s="65"/>
      <c r="F683" s="65"/>
      <c r="G683" s="65"/>
      <c r="H683" s="65"/>
      <c r="I683" s="65"/>
      <c r="J683" s="64"/>
      <c r="K683" s="65"/>
      <c r="L683" s="59"/>
      <c r="M683" s="59"/>
      <c r="O683" s="59"/>
      <c r="P683" s="59"/>
      <c r="Q683" s="59"/>
      <c r="R683" s="59"/>
      <c r="S683" s="59"/>
      <c r="T683" s="59"/>
      <c r="U683" s="59"/>
      <c r="V683" s="59"/>
      <c r="W683" s="59"/>
      <c r="X683" s="59"/>
      <c r="Y683" s="59"/>
      <c r="Z683" s="59"/>
      <c r="AA683" s="59"/>
      <c r="AB683" s="59"/>
      <c r="AC683" s="59"/>
      <c r="AD683" s="59"/>
      <c r="AE683" s="59"/>
      <c r="AF683" s="59"/>
      <c r="AG683" s="59"/>
      <c r="AH683" s="59"/>
      <c r="AI683" s="59"/>
      <c r="AJ683" s="59"/>
      <c r="AK683" s="59"/>
      <c r="AL683" s="59"/>
      <c r="AM683" s="59"/>
      <c r="AN683" s="59"/>
      <c r="AO683" s="59"/>
      <c r="AP683" s="59"/>
      <c r="AQ683" s="59"/>
      <c r="AR683" s="59"/>
      <c r="AS683" s="59"/>
      <c r="AT683" s="59"/>
      <c r="AU683" s="59"/>
      <c r="AV683" s="59"/>
      <c r="AW683" s="59"/>
      <c r="AX683" s="59"/>
      <c r="AY683" s="59"/>
      <c r="AZ683" s="59"/>
    </row>
    <row r="684" spans="1:52" ht="13" x14ac:dyDescent="0.15">
      <c r="A684" s="65"/>
      <c r="B684" s="65"/>
      <c r="C684" s="65"/>
      <c r="D684" s="65"/>
      <c r="E684" s="65"/>
      <c r="F684" s="65"/>
      <c r="G684" s="65"/>
      <c r="H684" s="65"/>
      <c r="I684" s="65"/>
      <c r="J684" s="64"/>
      <c r="K684" s="65"/>
      <c r="L684" s="59"/>
      <c r="M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c r="AK684" s="59"/>
      <c r="AL684" s="59"/>
      <c r="AM684" s="59"/>
      <c r="AN684" s="59"/>
      <c r="AO684" s="59"/>
      <c r="AP684" s="59"/>
      <c r="AQ684" s="59"/>
      <c r="AR684" s="59"/>
      <c r="AS684" s="59"/>
      <c r="AT684" s="59"/>
      <c r="AU684" s="59"/>
      <c r="AV684" s="59"/>
      <c r="AW684" s="59"/>
      <c r="AX684" s="59"/>
      <c r="AY684" s="59"/>
      <c r="AZ684" s="59"/>
    </row>
    <row r="685" spans="1:52" ht="13" x14ac:dyDescent="0.15">
      <c r="A685" s="65"/>
      <c r="B685" s="65"/>
      <c r="C685" s="65"/>
      <c r="D685" s="65"/>
      <c r="E685" s="65"/>
      <c r="F685" s="65"/>
      <c r="G685" s="65"/>
      <c r="H685" s="65"/>
      <c r="I685" s="65"/>
      <c r="J685" s="64"/>
      <c r="K685" s="65"/>
      <c r="L685" s="59"/>
      <c r="M685" s="59"/>
      <c r="O685" s="59"/>
      <c r="P685" s="59"/>
      <c r="Q685" s="59"/>
      <c r="R685" s="59"/>
      <c r="S685" s="59"/>
      <c r="T685" s="59"/>
      <c r="U685" s="59"/>
      <c r="V685" s="59"/>
      <c r="W685" s="59"/>
      <c r="X685" s="59"/>
      <c r="Y685" s="59"/>
      <c r="Z685" s="59"/>
      <c r="AA685" s="59"/>
      <c r="AB685" s="59"/>
      <c r="AC685" s="59"/>
      <c r="AD685" s="59"/>
      <c r="AE685" s="59"/>
      <c r="AF685" s="59"/>
      <c r="AG685" s="59"/>
      <c r="AH685" s="59"/>
      <c r="AI685" s="59"/>
      <c r="AJ685" s="59"/>
      <c r="AK685" s="59"/>
      <c r="AL685" s="59"/>
      <c r="AM685" s="59"/>
      <c r="AN685" s="59"/>
      <c r="AO685" s="59"/>
      <c r="AP685" s="59"/>
      <c r="AQ685" s="59"/>
      <c r="AR685" s="59"/>
      <c r="AS685" s="59"/>
      <c r="AT685" s="59"/>
      <c r="AU685" s="59"/>
      <c r="AV685" s="59"/>
      <c r="AW685" s="59"/>
      <c r="AX685" s="59"/>
      <c r="AY685" s="59"/>
      <c r="AZ685" s="59"/>
    </row>
    <row r="686" spans="1:52" ht="13" x14ac:dyDescent="0.15">
      <c r="A686" s="65"/>
      <c r="B686" s="65"/>
      <c r="C686" s="65"/>
      <c r="D686" s="65"/>
      <c r="E686" s="65"/>
      <c r="F686" s="65"/>
      <c r="G686" s="65"/>
      <c r="H686" s="65"/>
      <c r="I686" s="65"/>
      <c r="J686" s="64"/>
      <c r="K686" s="65"/>
      <c r="L686" s="59"/>
      <c r="M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c r="AK686" s="59"/>
      <c r="AL686" s="59"/>
      <c r="AM686" s="59"/>
      <c r="AN686" s="59"/>
      <c r="AO686" s="59"/>
      <c r="AP686" s="59"/>
      <c r="AQ686" s="59"/>
      <c r="AR686" s="59"/>
      <c r="AS686" s="59"/>
      <c r="AT686" s="59"/>
      <c r="AU686" s="59"/>
      <c r="AV686" s="59"/>
      <c r="AW686" s="59"/>
      <c r="AX686" s="59"/>
      <c r="AY686" s="59"/>
      <c r="AZ686" s="59"/>
    </row>
    <row r="687" spans="1:52" ht="13" x14ac:dyDescent="0.15">
      <c r="A687" s="65"/>
      <c r="B687" s="65"/>
      <c r="C687" s="65"/>
      <c r="D687" s="65"/>
      <c r="E687" s="65"/>
      <c r="F687" s="65"/>
      <c r="G687" s="65"/>
      <c r="H687" s="65"/>
      <c r="I687" s="65"/>
      <c r="J687" s="64"/>
      <c r="K687" s="65"/>
      <c r="L687" s="59"/>
      <c r="M687" s="59"/>
      <c r="O687" s="59"/>
      <c r="P687" s="59"/>
      <c r="Q687" s="59"/>
      <c r="R687" s="59"/>
      <c r="S687" s="59"/>
      <c r="T687" s="59"/>
      <c r="U687" s="59"/>
      <c r="V687" s="59"/>
      <c r="W687" s="59"/>
      <c r="X687" s="59"/>
      <c r="Y687" s="59"/>
      <c r="Z687" s="59"/>
      <c r="AA687" s="59"/>
      <c r="AB687" s="59"/>
      <c r="AC687" s="59"/>
      <c r="AD687" s="59"/>
      <c r="AE687" s="59"/>
      <c r="AF687" s="59"/>
      <c r="AG687" s="59"/>
      <c r="AH687" s="59"/>
      <c r="AI687" s="59"/>
      <c r="AJ687" s="59"/>
      <c r="AK687" s="59"/>
      <c r="AL687" s="59"/>
      <c r="AM687" s="59"/>
      <c r="AN687" s="59"/>
      <c r="AO687" s="59"/>
      <c r="AP687" s="59"/>
      <c r="AQ687" s="59"/>
      <c r="AR687" s="59"/>
      <c r="AS687" s="59"/>
      <c r="AT687" s="59"/>
      <c r="AU687" s="59"/>
      <c r="AV687" s="59"/>
      <c r="AW687" s="59"/>
      <c r="AX687" s="59"/>
      <c r="AY687" s="59"/>
      <c r="AZ687" s="59"/>
    </row>
    <row r="688" spans="1:52" ht="13" x14ac:dyDescent="0.15">
      <c r="A688" s="65"/>
      <c r="B688" s="65"/>
      <c r="C688" s="65"/>
      <c r="D688" s="65"/>
      <c r="E688" s="65"/>
      <c r="F688" s="65"/>
      <c r="G688" s="65"/>
      <c r="H688" s="65"/>
      <c r="I688" s="65"/>
      <c r="J688" s="64"/>
      <c r="K688" s="65"/>
      <c r="L688" s="59"/>
      <c r="M688" s="59"/>
      <c r="O688" s="59"/>
      <c r="P688" s="59"/>
      <c r="Q688" s="59"/>
      <c r="R688" s="59"/>
      <c r="S688" s="59"/>
      <c r="T688" s="59"/>
      <c r="U688" s="59"/>
      <c r="V688" s="59"/>
      <c r="W688" s="59"/>
      <c r="X688" s="59"/>
      <c r="Y688" s="59"/>
      <c r="Z688" s="59"/>
      <c r="AA688" s="59"/>
      <c r="AB688" s="59"/>
      <c r="AC688" s="59"/>
      <c r="AD688" s="59"/>
      <c r="AE688" s="59"/>
      <c r="AF688" s="59"/>
      <c r="AG688" s="59"/>
      <c r="AH688" s="59"/>
      <c r="AI688" s="59"/>
      <c r="AJ688" s="59"/>
      <c r="AK688" s="59"/>
      <c r="AL688" s="59"/>
      <c r="AM688" s="59"/>
      <c r="AN688" s="59"/>
      <c r="AO688" s="59"/>
      <c r="AP688" s="59"/>
      <c r="AQ688" s="59"/>
      <c r="AR688" s="59"/>
      <c r="AS688" s="59"/>
      <c r="AT688" s="59"/>
      <c r="AU688" s="59"/>
      <c r="AV688" s="59"/>
      <c r="AW688" s="59"/>
      <c r="AX688" s="59"/>
      <c r="AY688" s="59"/>
      <c r="AZ688" s="59"/>
    </row>
    <row r="689" spans="1:52" ht="13" x14ac:dyDescent="0.15">
      <c r="A689" s="65"/>
      <c r="B689" s="65"/>
      <c r="C689" s="65"/>
      <c r="D689" s="65"/>
      <c r="E689" s="65"/>
      <c r="F689" s="65"/>
      <c r="G689" s="65"/>
      <c r="H689" s="65"/>
      <c r="I689" s="65"/>
      <c r="J689" s="64"/>
      <c r="K689" s="65"/>
      <c r="L689" s="59"/>
      <c r="M689" s="59"/>
      <c r="O689" s="59"/>
      <c r="P689" s="59"/>
      <c r="Q689" s="59"/>
      <c r="R689" s="59"/>
      <c r="S689" s="59"/>
      <c r="T689" s="59"/>
      <c r="U689" s="59"/>
      <c r="V689" s="59"/>
      <c r="W689" s="59"/>
      <c r="X689" s="59"/>
      <c r="Y689" s="59"/>
      <c r="Z689" s="59"/>
      <c r="AA689" s="59"/>
      <c r="AB689" s="59"/>
      <c r="AC689" s="59"/>
      <c r="AD689" s="59"/>
      <c r="AE689" s="59"/>
      <c r="AF689" s="59"/>
      <c r="AG689" s="59"/>
      <c r="AH689" s="59"/>
      <c r="AI689" s="59"/>
      <c r="AJ689" s="59"/>
      <c r="AK689" s="59"/>
      <c r="AL689" s="59"/>
      <c r="AM689" s="59"/>
      <c r="AN689" s="59"/>
      <c r="AO689" s="59"/>
      <c r="AP689" s="59"/>
      <c r="AQ689" s="59"/>
      <c r="AR689" s="59"/>
      <c r="AS689" s="59"/>
      <c r="AT689" s="59"/>
      <c r="AU689" s="59"/>
      <c r="AV689" s="59"/>
      <c r="AW689" s="59"/>
      <c r="AX689" s="59"/>
      <c r="AY689" s="59"/>
      <c r="AZ689" s="59"/>
    </row>
    <row r="690" spans="1:52" ht="13" x14ac:dyDescent="0.15">
      <c r="A690" s="65"/>
      <c r="B690" s="65"/>
      <c r="C690" s="65"/>
      <c r="D690" s="65"/>
      <c r="E690" s="65"/>
      <c r="F690" s="65"/>
      <c r="G690" s="65"/>
      <c r="H690" s="65"/>
      <c r="I690" s="65"/>
      <c r="J690" s="64"/>
      <c r="K690" s="65"/>
      <c r="L690" s="59"/>
      <c r="M690" s="59"/>
      <c r="O690" s="59"/>
      <c r="P690" s="59"/>
      <c r="Q690" s="59"/>
      <c r="R690" s="59"/>
      <c r="S690" s="59"/>
      <c r="T690" s="59"/>
      <c r="U690" s="59"/>
      <c r="V690" s="59"/>
      <c r="W690" s="59"/>
      <c r="X690" s="59"/>
      <c r="Y690" s="59"/>
      <c r="Z690" s="59"/>
      <c r="AA690" s="59"/>
      <c r="AB690" s="59"/>
      <c r="AC690" s="59"/>
      <c r="AD690" s="59"/>
      <c r="AE690" s="59"/>
      <c r="AF690" s="59"/>
      <c r="AG690" s="59"/>
      <c r="AH690" s="59"/>
      <c r="AI690" s="59"/>
      <c r="AJ690" s="59"/>
      <c r="AK690" s="59"/>
      <c r="AL690" s="59"/>
      <c r="AM690" s="59"/>
      <c r="AN690" s="59"/>
      <c r="AO690" s="59"/>
      <c r="AP690" s="59"/>
      <c r="AQ690" s="59"/>
      <c r="AR690" s="59"/>
      <c r="AS690" s="59"/>
      <c r="AT690" s="59"/>
      <c r="AU690" s="59"/>
      <c r="AV690" s="59"/>
      <c r="AW690" s="59"/>
      <c r="AX690" s="59"/>
      <c r="AY690" s="59"/>
      <c r="AZ690" s="59"/>
    </row>
    <row r="691" spans="1:52" ht="13" x14ac:dyDescent="0.15">
      <c r="A691" s="65"/>
      <c r="B691" s="65"/>
      <c r="C691" s="65"/>
      <c r="D691" s="65"/>
      <c r="E691" s="65"/>
      <c r="F691" s="65"/>
      <c r="G691" s="65"/>
      <c r="H691" s="65"/>
      <c r="I691" s="65"/>
      <c r="J691" s="64"/>
      <c r="K691" s="65"/>
      <c r="L691" s="59"/>
      <c r="M691" s="59"/>
      <c r="O691" s="59"/>
      <c r="P691" s="59"/>
      <c r="Q691" s="59"/>
      <c r="R691" s="59"/>
      <c r="S691" s="59"/>
      <c r="T691" s="59"/>
      <c r="U691" s="59"/>
      <c r="V691" s="59"/>
      <c r="W691" s="59"/>
      <c r="X691" s="59"/>
      <c r="Y691" s="59"/>
      <c r="Z691" s="59"/>
      <c r="AA691" s="59"/>
      <c r="AB691" s="59"/>
      <c r="AC691" s="59"/>
      <c r="AD691" s="59"/>
      <c r="AE691" s="59"/>
      <c r="AF691" s="59"/>
      <c r="AG691" s="59"/>
      <c r="AH691" s="59"/>
      <c r="AI691" s="59"/>
      <c r="AJ691" s="59"/>
      <c r="AK691" s="59"/>
      <c r="AL691" s="59"/>
      <c r="AM691" s="59"/>
      <c r="AN691" s="59"/>
      <c r="AO691" s="59"/>
      <c r="AP691" s="59"/>
      <c r="AQ691" s="59"/>
      <c r="AR691" s="59"/>
      <c r="AS691" s="59"/>
      <c r="AT691" s="59"/>
      <c r="AU691" s="59"/>
      <c r="AV691" s="59"/>
      <c r="AW691" s="59"/>
      <c r="AX691" s="59"/>
      <c r="AY691" s="59"/>
      <c r="AZ691" s="59"/>
    </row>
    <row r="692" spans="1:52" ht="13" x14ac:dyDescent="0.15">
      <c r="A692" s="65"/>
      <c r="B692" s="65"/>
      <c r="C692" s="65"/>
      <c r="D692" s="65"/>
      <c r="E692" s="65"/>
      <c r="F692" s="65"/>
      <c r="G692" s="65"/>
      <c r="H692" s="65"/>
      <c r="I692" s="65"/>
      <c r="J692" s="64"/>
      <c r="K692" s="65"/>
      <c r="L692" s="59"/>
      <c r="M692" s="59"/>
      <c r="O692" s="59"/>
      <c r="P692" s="59"/>
      <c r="Q692" s="59"/>
      <c r="R692" s="59"/>
      <c r="S692" s="59"/>
      <c r="T692" s="59"/>
      <c r="U692" s="59"/>
      <c r="V692" s="59"/>
      <c r="W692" s="59"/>
      <c r="X692" s="59"/>
      <c r="Y692" s="59"/>
      <c r="Z692" s="59"/>
      <c r="AA692" s="59"/>
      <c r="AB692" s="59"/>
      <c r="AC692" s="59"/>
      <c r="AD692" s="59"/>
      <c r="AE692" s="59"/>
      <c r="AF692" s="59"/>
      <c r="AG692" s="59"/>
      <c r="AH692" s="59"/>
      <c r="AI692" s="59"/>
      <c r="AJ692" s="59"/>
      <c r="AK692" s="59"/>
      <c r="AL692" s="59"/>
      <c r="AM692" s="59"/>
      <c r="AN692" s="59"/>
      <c r="AO692" s="59"/>
      <c r="AP692" s="59"/>
      <c r="AQ692" s="59"/>
      <c r="AR692" s="59"/>
      <c r="AS692" s="59"/>
      <c r="AT692" s="59"/>
      <c r="AU692" s="59"/>
      <c r="AV692" s="59"/>
      <c r="AW692" s="59"/>
      <c r="AX692" s="59"/>
      <c r="AY692" s="59"/>
      <c r="AZ692" s="59"/>
    </row>
    <row r="693" spans="1:52" ht="13" x14ac:dyDescent="0.15">
      <c r="A693" s="65"/>
      <c r="B693" s="65"/>
      <c r="C693" s="65"/>
      <c r="D693" s="65"/>
      <c r="E693" s="65"/>
      <c r="F693" s="65"/>
      <c r="G693" s="65"/>
      <c r="H693" s="65"/>
      <c r="I693" s="65"/>
      <c r="J693" s="64"/>
      <c r="K693" s="65"/>
      <c r="L693" s="59"/>
      <c r="M693" s="59"/>
      <c r="O693" s="59"/>
      <c r="P693" s="59"/>
      <c r="Q693" s="59"/>
      <c r="R693" s="59"/>
      <c r="S693" s="59"/>
      <c r="T693" s="59"/>
      <c r="U693" s="59"/>
      <c r="V693" s="59"/>
      <c r="W693" s="59"/>
      <c r="X693" s="59"/>
      <c r="Y693" s="59"/>
      <c r="Z693" s="59"/>
      <c r="AA693" s="59"/>
      <c r="AB693" s="59"/>
      <c r="AC693" s="59"/>
      <c r="AD693" s="59"/>
      <c r="AE693" s="59"/>
      <c r="AF693" s="59"/>
      <c r="AG693" s="59"/>
      <c r="AH693" s="59"/>
      <c r="AI693" s="59"/>
      <c r="AJ693" s="59"/>
      <c r="AK693" s="59"/>
      <c r="AL693" s="59"/>
      <c r="AM693" s="59"/>
      <c r="AN693" s="59"/>
      <c r="AO693" s="59"/>
      <c r="AP693" s="59"/>
      <c r="AQ693" s="59"/>
      <c r="AR693" s="59"/>
      <c r="AS693" s="59"/>
      <c r="AT693" s="59"/>
      <c r="AU693" s="59"/>
      <c r="AV693" s="59"/>
      <c r="AW693" s="59"/>
      <c r="AX693" s="59"/>
      <c r="AY693" s="59"/>
      <c r="AZ693" s="59"/>
    </row>
    <row r="694" spans="1:52" ht="13" x14ac:dyDescent="0.15">
      <c r="A694" s="65"/>
      <c r="B694" s="65"/>
      <c r="C694" s="65"/>
      <c r="D694" s="65"/>
      <c r="E694" s="65"/>
      <c r="F694" s="65"/>
      <c r="G694" s="65"/>
      <c r="H694" s="65"/>
      <c r="I694" s="65"/>
      <c r="J694" s="64"/>
      <c r="K694" s="65"/>
      <c r="L694" s="59"/>
      <c r="M694" s="59"/>
      <c r="O694" s="59"/>
      <c r="P694" s="59"/>
      <c r="Q694" s="59"/>
      <c r="R694" s="59"/>
      <c r="S694" s="59"/>
      <c r="T694" s="59"/>
      <c r="U694" s="59"/>
      <c r="V694" s="59"/>
      <c r="W694" s="59"/>
      <c r="X694" s="59"/>
      <c r="Y694" s="59"/>
      <c r="Z694" s="59"/>
      <c r="AA694" s="59"/>
      <c r="AB694" s="59"/>
      <c r="AC694" s="59"/>
      <c r="AD694" s="59"/>
      <c r="AE694" s="59"/>
      <c r="AF694" s="59"/>
      <c r="AG694" s="59"/>
      <c r="AH694" s="59"/>
      <c r="AI694" s="59"/>
      <c r="AJ694" s="59"/>
      <c r="AK694" s="59"/>
      <c r="AL694" s="59"/>
      <c r="AM694" s="59"/>
      <c r="AN694" s="59"/>
      <c r="AO694" s="59"/>
      <c r="AP694" s="59"/>
      <c r="AQ694" s="59"/>
      <c r="AR694" s="59"/>
      <c r="AS694" s="59"/>
      <c r="AT694" s="59"/>
      <c r="AU694" s="59"/>
      <c r="AV694" s="59"/>
      <c r="AW694" s="59"/>
      <c r="AX694" s="59"/>
      <c r="AY694" s="59"/>
      <c r="AZ694" s="59"/>
    </row>
    <row r="695" spans="1:52" ht="13" x14ac:dyDescent="0.15">
      <c r="A695" s="65"/>
      <c r="B695" s="65"/>
      <c r="C695" s="65"/>
      <c r="D695" s="65"/>
      <c r="E695" s="65"/>
      <c r="F695" s="65"/>
      <c r="G695" s="65"/>
      <c r="H695" s="65"/>
      <c r="I695" s="65"/>
      <c r="J695" s="64"/>
      <c r="K695" s="65"/>
      <c r="L695" s="59"/>
      <c r="M695" s="59"/>
      <c r="O695" s="59"/>
      <c r="P695" s="59"/>
      <c r="Q695" s="59"/>
      <c r="R695" s="59"/>
      <c r="S695" s="59"/>
      <c r="T695" s="59"/>
      <c r="U695" s="59"/>
      <c r="V695" s="59"/>
      <c r="W695" s="59"/>
      <c r="X695" s="59"/>
      <c r="Y695" s="59"/>
      <c r="Z695" s="59"/>
      <c r="AA695" s="59"/>
      <c r="AB695" s="59"/>
      <c r="AC695" s="59"/>
      <c r="AD695" s="59"/>
      <c r="AE695" s="59"/>
      <c r="AF695" s="59"/>
      <c r="AG695" s="59"/>
      <c r="AH695" s="59"/>
      <c r="AI695" s="59"/>
      <c r="AJ695" s="59"/>
      <c r="AK695" s="59"/>
      <c r="AL695" s="59"/>
      <c r="AM695" s="59"/>
      <c r="AN695" s="59"/>
      <c r="AO695" s="59"/>
      <c r="AP695" s="59"/>
      <c r="AQ695" s="59"/>
      <c r="AR695" s="59"/>
      <c r="AS695" s="59"/>
      <c r="AT695" s="59"/>
      <c r="AU695" s="59"/>
      <c r="AV695" s="59"/>
      <c r="AW695" s="59"/>
      <c r="AX695" s="59"/>
      <c r="AY695" s="59"/>
      <c r="AZ695" s="59"/>
    </row>
    <row r="696" spans="1:52" ht="13" x14ac:dyDescent="0.15">
      <c r="A696" s="65"/>
      <c r="B696" s="65"/>
      <c r="C696" s="65"/>
      <c r="D696" s="65"/>
      <c r="E696" s="65"/>
      <c r="F696" s="65"/>
      <c r="G696" s="65"/>
      <c r="H696" s="65"/>
      <c r="I696" s="65"/>
      <c r="J696" s="64"/>
      <c r="K696" s="65"/>
      <c r="L696" s="59"/>
      <c r="M696" s="59"/>
      <c r="O696" s="59"/>
      <c r="P696" s="59"/>
      <c r="Q696" s="59"/>
      <c r="R696" s="59"/>
      <c r="S696" s="59"/>
      <c r="T696" s="59"/>
      <c r="U696" s="59"/>
      <c r="V696" s="59"/>
      <c r="W696" s="59"/>
      <c r="X696" s="59"/>
      <c r="Y696" s="59"/>
      <c r="Z696" s="59"/>
      <c r="AA696" s="59"/>
      <c r="AB696" s="59"/>
      <c r="AC696" s="59"/>
      <c r="AD696" s="59"/>
      <c r="AE696" s="59"/>
      <c r="AF696" s="59"/>
      <c r="AG696" s="59"/>
      <c r="AH696" s="59"/>
      <c r="AI696" s="59"/>
      <c r="AJ696" s="59"/>
      <c r="AK696" s="59"/>
      <c r="AL696" s="59"/>
      <c r="AM696" s="59"/>
      <c r="AN696" s="59"/>
      <c r="AO696" s="59"/>
      <c r="AP696" s="59"/>
      <c r="AQ696" s="59"/>
      <c r="AR696" s="59"/>
      <c r="AS696" s="59"/>
      <c r="AT696" s="59"/>
      <c r="AU696" s="59"/>
      <c r="AV696" s="59"/>
      <c r="AW696" s="59"/>
      <c r="AX696" s="59"/>
      <c r="AY696" s="59"/>
      <c r="AZ696" s="59"/>
    </row>
    <row r="697" spans="1:52" ht="13" x14ac:dyDescent="0.15">
      <c r="A697" s="65"/>
      <c r="B697" s="65"/>
      <c r="C697" s="65"/>
      <c r="D697" s="65"/>
      <c r="E697" s="65"/>
      <c r="F697" s="65"/>
      <c r="G697" s="65"/>
      <c r="H697" s="65"/>
      <c r="I697" s="65"/>
      <c r="J697" s="64"/>
      <c r="K697" s="65"/>
      <c r="L697" s="59"/>
      <c r="M697" s="59"/>
      <c r="O697" s="59"/>
      <c r="P697" s="59"/>
      <c r="Q697" s="59"/>
      <c r="R697" s="59"/>
      <c r="S697" s="59"/>
      <c r="T697" s="59"/>
      <c r="U697" s="59"/>
      <c r="V697" s="59"/>
      <c r="W697" s="59"/>
      <c r="X697" s="59"/>
      <c r="Y697" s="59"/>
      <c r="Z697" s="59"/>
      <c r="AA697" s="59"/>
      <c r="AB697" s="59"/>
      <c r="AC697" s="59"/>
      <c r="AD697" s="59"/>
      <c r="AE697" s="59"/>
      <c r="AF697" s="59"/>
      <c r="AG697" s="59"/>
      <c r="AH697" s="59"/>
      <c r="AI697" s="59"/>
      <c r="AJ697" s="59"/>
      <c r="AK697" s="59"/>
      <c r="AL697" s="59"/>
      <c r="AM697" s="59"/>
      <c r="AN697" s="59"/>
      <c r="AO697" s="59"/>
      <c r="AP697" s="59"/>
      <c r="AQ697" s="59"/>
      <c r="AR697" s="59"/>
      <c r="AS697" s="59"/>
      <c r="AT697" s="59"/>
      <c r="AU697" s="59"/>
      <c r="AV697" s="59"/>
      <c r="AW697" s="59"/>
      <c r="AX697" s="59"/>
      <c r="AY697" s="59"/>
      <c r="AZ697" s="59"/>
    </row>
    <row r="698" spans="1:52" ht="13" x14ac:dyDescent="0.15">
      <c r="A698" s="65"/>
      <c r="B698" s="65"/>
      <c r="C698" s="65"/>
      <c r="D698" s="65"/>
      <c r="E698" s="65"/>
      <c r="F698" s="65"/>
      <c r="G698" s="65"/>
      <c r="H698" s="65"/>
      <c r="I698" s="65"/>
      <c r="J698" s="64"/>
      <c r="K698" s="65"/>
      <c r="L698" s="59"/>
      <c r="M698" s="59"/>
      <c r="O698" s="59"/>
      <c r="P698" s="59"/>
      <c r="Q698" s="59"/>
      <c r="R698" s="59"/>
      <c r="S698" s="59"/>
      <c r="T698" s="59"/>
      <c r="U698" s="59"/>
      <c r="V698" s="59"/>
      <c r="W698" s="59"/>
      <c r="X698" s="59"/>
      <c r="Y698" s="59"/>
      <c r="Z698" s="59"/>
      <c r="AA698" s="59"/>
      <c r="AB698" s="59"/>
      <c r="AC698" s="59"/>
      <c r="AD698" s="59"/>
      <c r="AE698" s="59"/>
      <c r="AF698" s="59"/>
      <c r="AG698" s="59"/>
      <c r="AH698" s="59"/>
      <c r="AI698" s="59"/>
      <c r="AJ698" s="59"/>
      <c r="AK698" s="59"/>
      <c r="AL698" s="59"/>
      <c r="AM698" s="59"/>
      <c r="AN698" s="59"/>
      <c r="AO698" s="59"/>
      <c r="AP698" s="59"/>
      <c r="AQ698" s="59"/>
      <c r="AR698" s="59"/>
      <c r="AS698" s="59"/>
      <c r="AT698" s="59"/>
      <c r="AU698" s="59"/>
      <c r="AV698" s="59"/>
      <c r="AW698" s="59"/>
      <c r="AX698" s="59"/>
      <c r="AY698" s="59"/>
      <c r="AZ698" s="59"/>
    </row>
    <row r="699" spans="1:52" ht="13" x14ac:dyDescent="0.15">
      <c r="A699" s="65"/>
      <c r="B699" s="65"/>
      <c r="C699" s="65"/>
      <c r="D699" s="65"/>
      <c r="E699" s="65"/>
      <c r="F699" s="65"/>
      <c r="G699" s="65"/>
      <c r="H699" s="65"/>
      <c r="I699" s="65"/>
      <c r="J699" s="64"/>
      <c r="K699" s="65"/>
      <c r="L699" s="59"/>
      <c r="M699" s="59"/>
      <c r="O699" s="59"/>
      <c r="P699" s="59"/>
      <c r="Q699" s="59"/>
      <c r="R699" s="59"/>
      <c r="S699" s="59"/>
      <c r="T699" s="59"/>
      <c r="U699" s="59"/>
      <c r="V699" s="59"/>
      <c r="W699" s="59"/>
      <c r="X699" s="59"/>
      <c r="Y699" s="59"/>
      <c r="Z699" s="59"/>
      <c r="AA699" s="59"/>
      <c r="AB699" s="59"/>
      <c r="AC699" s="59"/>
      <c r="AD699" s="59"/>
      <c r="AE699" s="59"/>
      <c r="AF699" s="59"/>
      <c r="AG699" s="59"/>
      <c r="AH699" s="59"/>
      <c r="AI699" s="59"/>
      <c r="AJ699" s="59"/>
      <c r="AK699" s="59"/>
      <c r="AL699" s="59"/>
      <c r="AM699" s="59"/>
      <c r="AN699" s="59"/>
      <c r="AO699" s="59"/>
      <c r="AP699" s="59"/>
      <c r="AQ699" s="59"/>
      <c r="AR699" s="59"/>
      <c r="AS699" s="59"/>
      <c r="AT699" s="59"/>
      <c r="AU699" s="59"/>
      <c r="AV699" s="59"/>
      <c r="AW699" s="59"/>
      <c r="AX699" s="59"/>
      <c r="AY699" s="59"/>
      <c r="AZ699" s="59"/>
    </row>
    <row r="700" spans="1:52" ht="13" x14ac:dyDescent="0.15">
      <c r="A700" s="65"/>
      <c r="B700" s="65"/>
      <c r="C700" s="65"/>
      <c r="D700" s="65"/>
      <c r="E700" s="65"/>
      <c r="F700" s="65"/>
      <c r="G700" s="65"/>
      <c r="H700" s="65"/>
      <c r="I700" s="65"/>
      <c r="J700" s="64"/>
      <c r="K700" s="65"/>
      <c r="L700" s="59"/>
      <c r="M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c r="AK700" s="59"/>
      <c r="AL700" s="59"/>
      <c r="AM700" s="59"/>
      <c r="AN700" s="59"/>
      <c r="AO700" s="59"/>
      <c r="AP700" s="59"/>
      <c r="AQ700" s="59"/>
      <c r="AR700" s="59"/>
      <c r="AS700" s="59"/>
      <c r="AT700" s="59"/>
      <c r="AU700" s="59"/>
      <c r="AV700" s="59"/>
      <c r="AW700" s="59"/>
      <c r="AX700" s="59"/>
      <c r="AY700" s="59"/>
      <c r="AZ700" s="59"/>
    </row>
    <row r="701" spans="1:52" ht="13" x14ac:dyDescent="0.15">
      <c r="A701" s="65"/>
      <c r="B701" s="65"/>
      <c r="C701" s="65"/>
      <c r="D701" s="65"/>
      <c r="E701" s="65"/>
      <c r="F701" s="65"/>
      <c r="G701" s="65"/>
      <c r="H701" s="65"/>
      <c r="I701" s="65"/>
      <c r="J701" s="64"/>
      <c r="K701" s="65"/>
      <c r="L701" s="59"/>
      <c r="M701" s="59"/>
      <c r="O701" s="59"/>
      <c r="P701" s="59"/>
      <c r="Q701" s="59"/>
      <c r="R701" s="59"/>
      <c r="S701" s="59"/>
      <c r="T701" s="59"/>
      <c r="U701" s="59"/>
      <c r="V701" s="59"/>
      <c r="W701" s="59"/>
      <c r="X701" s="59"/>
      <c r="Y701" s="59"/>
      <c r="Z701" s="59"/>
      <c r="AA701" s="59"/>
      <c r="AB701" s="59"/>
      <c r="AC701" s="59"/>
      <c r="AD701" s="59"/>
      <c r="AE701" s="59"/>
      <c r="AF701" s="59"/>
      <c r="AG701" s="59"/>
      <c r="AH701" s="59"/>
      <c r="AI701" s="59"/>
      <c r="AJ701" s="59"/>
      <c r="AK701" s="59"/>
      <c r="AL701" s="59"/>
      <c r="AM701" s="59"/>
      <c r="AN701" s="59"/>
      <c r="AO701" s="59"/>
      <c r="AP701" s="59"/>
      <c r="AQ701" s="59"/>
      <c r="AR701" s="59"/>
      <c r="AS701" s="59"/>
      <c r="AT701" s="59"/>
      <c r="AU701" s="59"/>
      <c r="AV701" s="59"/>
      <c r="AW701" s="59"/>
      <c r="AX701" s="59"/>
      <c r="AY701" s="59"/>
      <c r="AZ701" s="59"/>
    </row>
    <row r="702" spans="1:52" ht="13" x14ac:dyDescent="0.15">
      <c r="A702" s="65"/>
      <c r="B702" s="65"/>
      <c r="C702" s="65"/>
      <c r="D702" s="65"/>
      <c r="E702" s="65"/>
      <c r="F702" s="65"/>
      <c r="G702" s="65"/>
      <c r="H702" s="65"/>
      <c r="I702" s="65"/>
      <c r="J702" s="64"/>
      <c r="K702" s="65"/>
      <c r="L702" s="59"/>
      <c r="M702" s="59"/>
      <c r="O702" s="59"/>
      <c r="P702" s="59"/>
      <c r="Q702" s="59"/>
      <c r="R702" s="59"/>
      <c r="S702" s="59"/>
      <c r="T702" s="59"/>
      <c r="U702" s="59"/>
      <c r="V702" s="59"/>
      <c r="W702" s="59"/>
      <c r="X702" s="59"/>
      <c r="Y702" s="59"/>
      <c r="Z702" s="59"/>
      <c r="AA702" s="59"/>
      <c r="AB702" s="59"/>
      <c r="AC702" s="59"/>
      <c r="AD702" s="59"/>
      <c r="AE702" s="59"/>
      <c r="AF702" s="59"/>
      <c r="AG702" s="59"/>
      <c r="AH702" s="59"/>
      <c r="AI702" s="59"/>
      <c r="AJ702" s="59"/>
      <c r="AK702" s="59"/>
      <c r="AL702" s="59"/>
      <c r="AM702" s="59"/>
      <c r="AN702" s="59"/>
      <c r="AO702" s="59"/>
      <c r="AP702" s="59"/>
      <c r="AQ702" s="59"/>
      <c r="AR702" s="59"/>
      <c r="AS702" s="59"/>
      <c r="AT702" s="59"/>
      <c r="AU702" s="59"/>
      <c r="AV702" s="59"/>
      <c r="AW702" s="59"/>
      <c r="AX702" s="59"/>
      <c r="AY702" s="59"/>
      <c r="AZ702" s="59"/>
    </row>
    <row r="703" spans="1:52" ht="13" x14ac:dyDescent="0.15">
      <c r="A703" s="65"/>
      <c r="B703" s="65"/>
      <c r="C703" s="65"/>
      <c r="D703" s="65"/>
      <c r="E703" s="65"/>
      <c r="F703" s="65"/>
      <c r="G703" s="65"/>
      <c r="H703" s="65"/>
      <c r="I703" s="65"/>
      <c r="J703" s="64"/>
      <c r="K703" s="65"/>
      <c r="L703" s="59"/>
      <c r="M703" s="59"/>
      <c r="O703" s="59"/>
      <c r="P703" s="59"/>
      <c r="Q703" s="59"/>
      <c r="R703" s="59"/>
      <c r="S703" s="59"/>
      <c r="T703" s="59"/>
      <c r="U703" s="59"/>
      <c r="V703" s="59"/>
      <c r="W703" s="59"/>
      <c r="X703" s="59"/>
      <c r="Y703" s="59"/>
      <c r="Z703" s="59"/>
      <c r="AA703" s="59"/>
      <c r="AB703" s="59"/>
      <c r="AC703" s="59"/>
      <c r="AD703" s="59"/>
      <c r="AE703" s="59"/>
      <c r="AF703" s="59"/>
      <c r="AG703" s="59"/>
      <c r="AH703" s="59"/>
      <c r="AI703" s="59"/>
      <c r="AJ703" s="59"/>
      <c r="AK703" s="59"/>
      <c r="AL703" s="59"/>
      <c r="AM703" s="59"/>
      <c r="AN703" s="59"/>
      <c r="AO703" s="59"/>
      <c r="AP703" s="59"/>
      <c r="AQ703" s="59"/>
      <c r="AR703" s="59"/>
      <c r="AS703" s="59"/>
      <c r="AT703" s="59"/>
      <c r="AU703" s="59"/>
      <c r="AV703" s="59"/>
      <c r="AW703" s="59"/>
      <c r="AX703" s="59"/>
      <c r="AY703" s="59"/>
      <c r="AZ703" s="59"/>
    </row>
    <row r="704" spans="1:52" ht="13" x14ac:dyDescent="0.15">
      <c r="A704" s="65"/>
      <c r="B704" s="65"/>
      <c r="C704" s="65"/>
      <c r="D704" s="65"/>
      <c r="E704" s="65"/>
      <c r="F704" s="65"/>
      <c r="G704" s="65"/>
      <c r="H704" s="65"/>
      <c r="I704" s="65"/>
      <c r="J704" s="64"/>
      <c r="K704" s="65"/>
      <c r="L704" s="59"/>
      <c r="M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c r="AK704" s="59"/>
      <c r="AL704" s="59"/>
      <c r="AM704" s="59"/>
      <c r="AN704" s="59"/>
      <c r="AO704" s="59"/>
      <c r="AP704" s="59"/>
      <c r="AQ704" s="59"/>
      <c r="AR704" s="59"/>
      <c r="AS704" s="59"/>
      <c r="AT704" s="59"/>
      <c r="AU704" s="59"/>
      <c r="AV704" s="59"/>
      <c r="AW704" s="59"/>
      <c r="AX704" s="59"/>
      <c r="AY704" s="59"/>
      <c r="AZ704" s="59"/>
    </row>
    <row r="705" spans="1:52" ht="13" x14ac:dyDescent="0.15">
      <c r="A705" s="65"/>
      <c r="B705" s="65"/>
      <c r="C705" s="65"/>
      <c r="D705" s="65"/>
      <c r="E705" s="65"/>
      <c r="F705" s="65"/>
      <c r="G705" s="65"/>
      <c r="H705" s="65"/>
      <c r="I705" s="65"/>
      <c r="J705" s="64"/>
      <c r="K705" s="65"/>
      <c r="L705" s="59"/>
      <c r="M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c r="AK705" s="59"/>
      <c r="AL705" s="59"/>
      <c r="AM705" s="59"/>
      <c r="AN705" s="59"/>
      <c r="AO705" s="59"/>
      <c r="AP705" s="59"/>
      <c r="AQ705" s="59"/>
      <c r="AR705" s="59"/>
      <c r="AS705" s="59"/>
      <c r="AT705" s="59"/>
      <c r="AU705" s="59"/>
      <c r="AV705" s="59"/>
      <c r="AW705" s="59"/>
      <c r="AX705" s="59"/>
      <c r="AY705" s="59"/>
      <c r="AZ705" s="59"/>
    </row>
    <row r="706" spans="1:52" ht="13" x14ac:dyDescent="0.15">
      <c r="A706" s="65"/>
      <c r="B706" s="65"/>
      <c r="C706" s="65"/>
      <c r="D706" s="65"/>
      <c r="E706" s="65"/>
      <c r="F706" s="65"/>
      <c r="G706" s="65"/>
      <c r="H706" s="65"/>
      <c r="I706" s="65"/>
      <c r="J706" s="64"/>
      <c r="K706" s="65"/>
      <c r="L706" s="59"/>
      <c r="M706" s="59"/>
      <c r="O706" s="59"/>
      <c r="P706" s="59"/>
      <c r="Q706" s="59"/>
      <c r="R706" s="59"/>
      <c r="S706" s="59"/>
      <c r="T706" s="59"/>
      <c r="U706" s="59"/>
      <c r="V706" s="59"/>
      <c r="W706" s="59"/>
      <c r="X706" s="59"/>
      <c r="Y706" s="59"/>
      <c r="Z706" s="59"/>
      <c r="AA706" s="59"/>
      <c r="AB706" s="59"/>
      <c r="AC706" s="59"/>
      <c r="AD706" s="59"/>
      <c r="AE706" s="59"/>
      <c r="AF706" s="59"/>
      <c r="AG706" s="59"/>
      <c r="AH706" s="59"/>
      <c r="AI706" s="59"/>
      <c r="AJ706" s="59"/>
      <c r="AK706" s="59"/>
      <c r="AL706" s="59"/>
      <c r="AM706" s="59"/>
      <c r="AN706" s="59"/>
      <c r="AO706" s="59"/>
      <c r="AP706" s="59"/>
      <c r="AQ706" s="59"/>
      <c r="AR706" s="59"/>
      <c r="AS706" s="59"/>
      <c r="AT706" s="59"/>
      <c r="AU706" s="59"/>
      <c r="AV706" s="59"/>
      <c r="AW706" s="59"/>
      <c r="AX706" s="59"/>
      <c r="AY706" s="59"/>
      <c r="AZ706" s="59"/>
    </row>
    <row r="707" spans="1:52" ht="13" x14ac:dyDescent="0.15">
      <c r="A707" s="65"/>
      <c r="B707" s="65"/>
      <c r="C707" s="65"/>
      <c r="D707" s="65"/>
      <c r="E707" s="65"/>
      <c r="F707" s="65"/>
      <c r="G707" s="65"/>
      <c r="H707" s="65"/>
      <c r="I707" s="65"/>
      <c r="J707" s="64"/>
      <c r="K707" s="65"/>
      <c r="L707" s="59"/>
      <c r="M707" s="59"/>
      <c r="O707" s="59"/>
      <c r="P707" s="59"/>
      <c r="Q707" s="59"/>
      <c r="R707" s="59"/>
      <c r="S707" s="59"/>
      <c r="T707" s="59"/>
      <c r="U707" s="59"/>
      <c r="V707" s="59"/>
      <c r="W707" s="59"/>
      <c r="X707" s="59"/>
      <c r="Y707" s="59"/>
      <c r="Z707" s="59"/>
      <c r="AA707" s="59"/>
      <c r="AB707" s="59"/>
      <c r="AC707" s="59"/>
      <c r="AD707" s="59"/>
      <c r="AE707" s="59"/>
      <c r="AF707" s="59"/>
      <c r="AG707" s="59"/>
      <c r="AH707" s="59"/>
      <c r="AI707" s="59"/>
      <c r="AJ707" s="59"/>
      <c r="AK707" s="59"/>
      <c r="AL707" s="59"/>
      <c r="AM707" s="59"/>
      <c r="AN707" s="59"/>
      <c r="AO707" s="59"/>
      <c r="AP707" s="59"/>
      <c r="AQ707" s="59"/>
      <c r="AR707" s="59"/>
      <c r="AS707" s="59"/>
      <c r="AT707" s="59"/>
      <c r="AU707" s="59"/>
      <c r="AV707" s="59"/>
      <c r="AW707" s="59"/>
      <c r="AX707" s="59"/>
      <c r="AY707" s="59"/>
      <c r="AZ707" s="59"/>
    </row>
    <row r="708" spans="1:52" ht="13" x14ac:dyDescent="0.15">
      <c r="A708" s="65"/>
      <c r="B708" s="65"/>
      <c r="C708" s="65"/>
      <c r="D708" s="65"/>
      <c r="E708" s="65"/>
      <c r="F708" s="65"/>
      <c r="G708" s="65"/>
      <c r="H708" s="65"/>
      <c r="I708" s="65"/>
      <c r="J708" s="64"/>
      <c r="K708" s="65"/>
      <c r="L708" s="59"/>
      <c r="M708" s="59"/>
      <c r="O708" s="59"/>
      <c r="P708" s="59"/>
      <c r="Q708" s="59"/>
      <c r="R708" s="59"/>
      <c r="S708" s="59"/>
      <c r="T708" s="59"/>
      <c r="U708" s="59"/>
      <c r="V708" s="59"/>
      <c r="W708" s="59"/>
      <c r="X708" s="59"/>
      <c r="Y708" s="59"/>
      <c r="Z708" s="59"/>
      <c r="AA708" s="59"/>
      <c r="AB708" s="59"/>
      <c r="AC708" s="59"/>
      <c r="AD708" s="59"/>
      <c r="AE708" s="59"/>
      <c r="AF708" s="59"/>
      <c r="AG708" s="59"/>
      <c r="AH708" s="59"/>
      <c r="AI708" s="59"/>
      <c r="AJ708" s="59"/>
      <c r="AK708" s="59"/>
      <c r="AL708" s="59"/>
      <c r="AM708" s="59"/>
      <c r="AN708" s="59"/>
      <c r="AO708" s="59"/>
      <c r="AP708" s="59"/>
      <c r="AQ708" s="59"/>
      <c r="AR708" s="59"/>
      <c r="AS708" s="59"/>
      <c r="AT708" s="59"/>
      <c r="AU708" s="59"/>
      <c r="AV708" s="59"/>
      <c r="AW708" s="59"/>
      <c r="AX708" s="59"/>
      <c r="AY708" s="59"/>
      <c r="AZ708" s="59"/>
    </row>
    <row r="709" spans="1:52" ht="13" x14ac:dyDescent="0.15">
      <c r="A709" s="65"/>
      <c r="B709" s="65"/>
      <c r="C709" s="65"/>
      <c r="D709" s="65"/>
      <c r="E709" s="65"/>
      <c r="F709" s="65"/>
      <c r="G709" s="65"/>
      <c r="H709" s="65"/>
      <c r="I709" s="65"/>
      <c r="J709" s="64"/>
      <c r="K709" s="65"/>
      <c r="L709" s="59"/>
      <c r="M709" s="59"/>
      <c r="O709" s="59"/>
      <c r="P709" s="59"/>
      <c r="Q709" s="59"/>
      <c r="R709" s="59"/>
      <c r="S709" s="59"/>
      <c r="T709" s="59"/>
      <c r="U709" s="59"/>
      <c r="V709" s="59"/>
      <c r="W709" s="59"/>
      <c r="X709" s="59"/>
      <c r="Y709" s="59"/>
      <c r="Z709" s="59"/>
      <c r="AA709" s="59"/>
      <c r="AB709" s="59"/>
      <c r="AC709" s="59"/>
      <c r="AD709" s="59"/>
      <c r="AE709" s="59"/>
      <c r="AF709" s="59"/>
      <c r="AG709" s="59"/>
      <c r="AH709" s="59"/>
      <c r="AI709" s="59"/>
      <c r="AJ709" s="59"/>
      <c r="AK709" s="59"/>
      <c r="AL709" s="59"/>
      <c r="AM709" s="59"/>
      <c r="AN709" s="59"/>
      <c r="AO709" s="59"/>
      <c r="AP709" s="59"/>
      <c r="AQ709" s="59"/>
      <c r="AR709" s="59"/>
      <c r="AS709" s="59"/>
      <c r="AT709" s="59"/>
      <c r="AU709" s="59"/>
      <c r="AV709" s="59"/>
      <c r="AW709" s="59"/>
      <c r="AX709" s="59"/>
      <c r="AY709" s="59"/>
      <c r="AZ709" s="59"/>
    </row>
    <row r="710" spans="1:52" ht="13" x14ac:dyDescent="0.15">
      <c r="A710" s="65"/>
      <c r="B710" s="65"/>
      <c r="C710" s="65"/>
      <c r="D710" s="65"/>
      <c r="E710" s="65"/>
      <c r="F710" s="65"/>
      <c r="G710" s="65"/>
      <c r="H710" s="65"/>
      <c r="I710" s="65"/>
      <c r="J710" s="64"/>
      <c r="K710" s="65"/>
      <c r="L710" s="59"/>
      <c r="M710" s="59"/>
      <c r="O710" s="59"/>
      <c r="P710" s="59"/>
      <c r="Q710" s="59"/>
      <c r="R710" s="59"/>
      <c r="S710" s="59"/>
      <c r="T710" s="59"/>
      <c r="U710" s="59"/>
      <c r="V710" s="59"/>
      <c r="W710" s="59"/>
      <c r="X710" s="59"/>
      <c r="Y710" s="59"/>
      <c r="Z710" s="59"/>
      <c r="AA710" s="59"/>
      <c r="AB710" s="59"/>
      <c r="AC710" s="59"/>
      <c r="AD710" s="59"/>
      <c r="AE710" s="59"/>
      <c r="AF710" s="59"/>
      <c r="AG710" s="59"/>
      <c r="AH710" s="59"/>
      <c r="AI710" s="59"/>
      <c r="AJ710" s="59"/>
      <c r="AK710" s="59"/>
      <c r="AL710" s="59"/>
      <c r="AM710" s="59"/>
      <c r="AN710" s="59"/>
      <c r="AO710" s="59"/>
      <c r="AP710" s="59"/>
      <c r="AQ710" s="59"/>
      <c r="AR710" s="59"/>
      <c r="AS710" s="59"/>
      <c r="AT710" s="59"/>
      <c r="AU710" s="59"/>
      <c r="AV710" s="59"/>
      <c r="AW710" s="59"/>
      <c r="AX710" s="59"/>
      <c r="AY710" s="59"/>
      <c r="AZ710" s="59"/>
    </row>
    <row r="711" spans="1:52" ht="13" x14ac:dyDescent="0.15">
      <c r="A711" s="65"/>
      <c r="B711" s="65"/>
      <c r="C711" s="65"/>
      <c r="D711" s="65"/>
      <c r="E711" s="65"/>
      <c r="F711" s="65"/>
      <c r="G711" s="65"/>
      <c r="H711" s="65"/>
      <c r="I711" s="65"/>
      <c r="J711" s="64"/>
      <c r="K711" s="65"/>
      <c r="L711" s="59"/>
      <c r="M711" s="59"/>
      <c r="O711" s="59"/>
      <c r="P711" s="59"/>
      <c r="Q711" s="59"/>
      <c r="R711" s="59"/>
      <c r="S711" s="59"/>
      <c r="T711" s="59"/>
      <c r="U711" s="59"/>
      <c r="V711" s="59"/>
      <c r="W711" s="59"/>
      <c r="X711" s="59"/>
      <c r="Y711" s="59"/>
      <c r="Z711" s="59"/>
      <c r="AA711" s="59"/>
      <c r="AB711" s="59"/>
      <c r="AC711" s="59"/>
      <c r="AD711" s="59"/>
      <c r="AE711" s="59"/>
      <c r="AF711" s="59"/>
      <c r="AG711" s="59"/>
      <c r="AH711" s="59"/>
      <c r="AI711" s="59"/>
      <c r="AJ711" s="59"/>
      <c r="AK711" s="59"/>
      <c r="AL711" s="59"/>
      <c r="AM711" s="59"/>
      <c r="AN711" s="59"/>
      <c r="AO711" s="59"/>
      <c r="AP711" s="59"/>
      <c r="AQ711" s="59"/>
      <c r="AR711" s="59"/>
      <c r="AS711" s="59"/>
      <c r="AT711" s="59"/>
      <c r="AU711" s="59"/>
      <c r="AV711" s="59"/>
      <c r="AW711" s="59"/>
      <c r="AX711" s="59"/>
      <c r="AY711" s="59"/>
      <c r="AZ711" s="59"/>
    </row>
    <row r="712" spans="1:52" ht="13" x14ac:dyDescent="0.15">
      <c r="A712" s="65"/>
      <c r="B712" s="65"/>
      <c r="C712" s="65"/>
      <c r="D712" s="65"/>
      <c r="E712" s="65"/>
      <c r="F712" s="65"/>
      <c r="G712" s="65"/>
      <c r="H712" s="65"/>
      <c r="I712" s="65"/>
      <c r="J712" s="64"/>
      <c r="K712" s="65"/>
      <c r="L712" s="59"/>
      <c r="M712" s="59"/>
      <c r="O712" s="59"/>
      <c r="P712" s="59"/>
      <c r="Q712" s="59"/>
      <c r="R712" s="59"/>
      <c r="S712" s="59"/>
      <c r="T712" s="59"/>
      <c r="U712" s="59"/>
      <c r="V712" s="59"/>
      <c r="W712" s="59"/>
      <c r="X712" s="59"/>
      <c r="Y712" s="59"/>
      <c r="Z712" s="59"/>
      <c r="AA712" s="59"/>
      <c r="AB712" s="59"/>
      <c r="AC712" s="59"/>
      <c r="AD712" s="59"/>
      <c r="AE712" s="59"/>
      <c r="AF712" s="59"/>
      <c r="AG712" s="59"/>
      <c r="AH712" s="59"/>
      <c r="AI712" s="59"/>
      <c r="AJ712" s="59"/>
      <c r="AK712" s="59"/>
      <c r="AL712" s="59"/>
      <c r="AM712" s="59"/>
      <c r="AN712" s="59"/>
      <c r="AO712" s="59"/>
      <c r="AP712" s="59"/>
      <c r="AQ712" s="59"/>
      <c r="AR712" s="59"/>
      <c r="AS712" s="59"/>
      <c r="AT712" s="59"/>
      <c r="AU712" s="59"/>
      <c r="AV712" s="59"/>
      <c r="AW712" s="59"/>
      <c r="AX712" s="59"/>
      <c r="AY712" s="59"/>
      <c r="AZ712" s="59"/>
    </row>
    <row r="713" spans="1:52" ht="13" x14ac:dyDescent="0.15">
      <c r="A713" s="65"/>
      <c r="B713" s="65"/>
      <c r="C713" s="65"/>
      <c r="D713" s="65"/>
      <c r="E713" s="65"/>
      <c r="F713" s="65"/>
      <c r="G713" s="65"/>
      <c r="H713" s="65"/>
      <c r="I713" s="65"/>
      <c r="J713" s="64"/>
      <c r="K713" s="65"/>
      <c r="L713" s="59"/>
      <c r="M713" s="59"/>
      <c r="O713" s="59"/>
      <c r="P713" s="59"/>
      <c r="Q713" s="59"/>
      <c r="R713" s="59"/>
      <c r="S713" s="59"/>
      <c r="T713" s="59"/>
      <c r="U713" s="59"/>
      <c r="V713" s="59"/>
      <c r="W713" s="59"/>
      <c r="X713" s="59"/>
      <c r="Y713" s="59"/>
      <c r="Z713" s="59"/>
      <c r="AA713" s="59"/>
      <c r="AB713" s="59"/>
      <c r="AC713" s="59"/>
      <c r="AD713" s="59"/>
      <c r="AE713" s="59"/>
      <c r="AF713" s="59"/>
      <c r="AG713" s="59"/>
      <c r="AH713" s="59"/>
      <c r="AI713" s="59"/>
      <c r="AJ713" s="59"/>
      <c r="AK713" s="59"/>
      <c r="AL713" s="59"/>
      <c r="AM713" s="59"/>
      <c r="AN713" s="59"/>
      <c r="AO713" s="59"/>
      <c r="AP713" s="59"/>
      <c r="AQ713" s="59"/>
      <c r="AR713" s="59"/>
      <c r="AS713" s="59"/>
      <c r="AT713" s="59"/>
      <c r="AU713" s="59"/>
      <c r="AV713" s="59"/>
      <c r="AW713" s="59"/>
      <c r="AX713" s="59"/>
      <c r="AY713" s="59"/>
      <c r="AZ713" s="59"/>
    </row>
    <row r="714" spans="1:52" ht="13" x14ac:dyDescent="0.15">
      <c r="A714" s="65"/>
      <c r="B714" s="65"/>
      <c r="C714" s="65"/>
      <c r="D714" s="65"/>
      <c r="E714" s="65"/>
      <c r="F714" s="65"/>
      <c r="G714" s="65"/>
      <c r="H714" s="65"/>
      <c r="I714" s="65"/>
      <c r="J714" s="64"/>
      <c r="K714" s="65"/>
      <c r="L714" s="59"/>
      <c r="M714" s="59"/>
      <c r="O714" s="59"/>
      <c r="P714" s="59"/>
      <c r="Q714" s="59"/>
      <c r="R714" s="59"/>
      <c r="S714" s="59"/>
      <c r="T714" s="59"/>
      <c r="U714" s="59"/>
      <c r="V714" s="59"/>
      <c r="W714" s="59"/>
      <c r="X714" s="59"/>
      <c r="Y714" s="59"/>
      <c r="Z714" s="59"/>
      <c r="AA714" s="59"/>
      <c r="AB714" s="59"/>
      <c r="AC714" s="59"/>
      <c r="AD714" s="59"/>
      <c r="AE714" s="59"/>
      <c r="AF714" s="59"/>
      <c r="AG714" s="59"/>
      <c r="AH714" s="59"/>
      <c r="AI714" s="59"/>
      <c r="AJ714" s="59"/>
      <c r="AK714" s="59"/>
      <c r="AL714" s="59"/>
      <c r="AM714" s="59"/>
      <c r="AN714" s="59"/>
      <c r="AO714" s="59"/>
      <c r="AP714" s="59"/>
      <c r="AQ714" s="59"/>
      <c r="AR714" s="59"/>
      <c r="AS714" s="59"/>
      <c r="AT714" s="59"/>
      <c r="AU714" s="59"/>
      <c r="AV714" s="59"/>
      <c r="AW714" s="59"/>
      <c r="AX714" s="59"/>
      <c r="AY714" s="59"/>
      <c r="AZ714" s="59"/>
    </row>
    <row r="715" spans="1:52" ht="13" x14ac:dyDescent="0.15">
      <c r="A715" s="65"/>
      <c r="B715" s="65"/>
      <c r="C715" s="65"/>
      <c r="D715" s="65"/>
      <c r="E715" s="65"/>
      <c r="F715" s="65"/>
      <c r="G715" s="65"/>
      <c r="H715" s="65"/>
      <c r="I715" s="65"/>
      <c r="J715" s="64"/>
      <c r="K715" s="65"/>
      <c r="L715" s="59"/>
      <c r="M715" s="59"/>
      <c r="O715" s="59"/>
      <c r="P715" s="59"/>
      <c r="Q715" s="59"/>
      <c r="R715" s="59"/>
      <c r="S715" s="59"/>
      <c r="T715" s="59"/>
      <c r="U715" s="59"/>
      <c r="V715" s="59"/>
      <c r="W715" s="59"/>
      <c r="X715" s="59"/>
      <c r="Y715" s="59"/>
      <c r="Z715" s="59"/>
      <c r="AA715" s="59"/>
      <c r="AB715" s="59"/>
      <c r="AC715" s="59"/>
      <c r="AD715" s="59"/>
      <c r="AE715" s="59"/>
      <c r="AF715" s="59"/>
      <c r="AG715" s="59"/>
      <c r="AH715" s="59"/>
      <c r="AI715" s="59"/>
      <c r="AJ715" s="59"/>
      <c r="AK715" s="59"/>
      <c r="AL715" s="59"/>
      <c r="AM715" s="59"/>
      <c r="AN715" s="59"/>
      <c r="AO715" s="59"/>
      <c r="AP715" s="59"/>
      <c r="AQ715" s="59"/>
      <c r="AR715" s="59"/>
      <c r="AS715" s="59"/>
      <c r="AT715" s="59"/>
      <c r="AU715" s="59"/>
      <c r="AV715" s="59"/>
      <c r="AW715" s="59"/>
      <c r="AX715" s="59"/>
      <c r="AY715" s="59"/>
      <c r="AZ715" s="59"/>
    </row>
    <row r="716" spans="1:52" ht="13" x14ac:dyDescent="0.15">
      <c r="A716" s="65"/>
      <c r="B716" s="65"/>
      <c r="C716" s="65"/>
      <c r="D716" s="65"/>
      <c r="E716" s="65"/>
      <c r="F716" s="65"/>
      <c r="G716" s="65"/>
      <c r="H716" s="65"/>
      <c r="I716" s="65"/>
      <c r="J716" s="64"/>
      <c r="K716" s="65"/>
      <c r="L716" s="59"/>
      <c r="M716" s="59"/>
      <c r="O716" s="59"/>
      <c r="P716" s="59"/>
      <c r="Q716" s="59"/>
      <c r="R716" s="59"/>
      <c r="S716" s="59"/>
      <c r="T716" s="59"/>
      <c r="U716" s="59"/>
      <c r="V716" s="59"/>
      <c r="W716" s="59"/>
      <c r="X716" s="59"/>
      <c r="Y716" s="59"/>
      <c r="Z716" s="59"/>
      <c r="AA716" s="59"/>
      <c r="AB716" s="59"/>
      <c r="AC716" s="59"/>
      <c r="AD716" s="59"/>
      <c r="AE716" s="59"/>
      <c r="AF716" s="59"/>
      <c r="AG716" s="59"/>
      <c r="AH716" s="59"/>
      <c r="AI716" s="59"/>
      <c r="AJ716" s="59"/>
      <c r="AK716" s="59"/>
      <c r="AL716" s="59"/>
      <c r="AM716" s="59"/>
      <c r="AN716" s="59"/>
      <c r="AO716" s="59"/>
      <c r="AP716" s="59"/>
      <c r="AQ716" s="59"/>
      <c r="AR716" s="59"/>
      <c r="AS716" s="59"/>
      <c r="AT716" s="59"/>
      <c r="AU716" s="59"/>
      <c r="AV716" s="59"/>
      <c r="AW716" s="59"/>
      <c r="AX716" s="59"/>
      <c r="AY716" s="59"/>
      <c r="AZ716" s="59"/>
    </row>
    <row r="717" spans="1:52" ht="13" x14ac:dyDescent="0.15">
      <c r="A717" s="65"/>
      <c r="B717" s="65"/>
      <c r="C717" s="65"/>
      <c r="D717" s="65"/>
      <c r="E717" s="65"/>
      <c r="F717" s="65"/>
      <c r="G717" s="65"/>
      <c r="H717" s="65"/>
      <c r="I717" s="65"/>
      <c r="J717" s="64"/>
      <c r="K717" s="65"/>
      <c r="L717" s="59"/>
      <c r="M717" s="59"/>
      <c r="O717" s="59"/>
      <c r="P717" s="59"/>
      <c r="Q717" s="59"/>
      <c r="R717" s="59"/>
      <c r="S717" s="59"/>
      <c r="T717" s="59"/>
      <c r="U717" s="59"/>
      <c r="V717" s="59"/>
      <c r="W717" s="59"/>
      <c r="X717" s="59"/>
      <c r="Y717" s="59"/>
      <c r="Z717" s="59"/>
      <c r="AA717" s="59"/>
      <c r="AB717" s="59"/>
      <c r="AC717" s="59"/>
      <c r="AD717" s="59"/>
      <c r="AE717" s="59"/>
      <c r="AF717" s="59"/>
      <c r="AG717" s="59"/>
      <c r="AH717" s="59"/>
      <c r="AI717" s="59"/>
      <c r="AJ717" s="59"/>
      <c r="AK717" s="59"/>
      <c r="AL717" s="59"/>
      <c r="AM717" s="59"/>
      <c r="AN717" s="59"/>
      <c r="AO717" s="59"/>
      <c r="AP717" s="59"/>
      <c r="AQ717" s="59"/>
      <c r="AR717" s="59"/>
      <c r="AS717" s="59"/>
      <c r="AT717" s="59"/>
      <c r="AU717" s="59"/>
      <c r="AV717" s="59"/>
      <c r="AW717" s="59"/>
      <c r="AX717" s="59"/>
      <c r="AY717" s="59"/>
      <c r="AZ717" s="59"/>
    </row>
    <row r="718" spans="1:52" ht="13" x14ac:dyDescent="0.15">
      <c r="A718" s="65"/>
      <c r="B718" s="65"/>
      <c r="C718" s="65"/>
      <c r="D718" s="65"/>
      <c r="E718" s="65"/>
      <c r="F718" s="65"/>
      <c r="G718" s="65"/>
      <c r="H718" s="65"/>
      <c r="I718" s="65"/>
      <c r="J718" s="64"/>
      <c r="K718" s="65"/>
      <c r="L718" s="59"/>
      <c r="M718" s="59"/>
      <c r="O718" s="59"/>
      <c r="P718" s="59"/>
      <c r="Q718" s="59"/>
      <c r="R718" s="59"/>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row>
    <row r="719" spans="1:52" ht="13" x14ac:dyDescent="0.15">
      <c r="A719" s="65"/>
      <c r="B719" s="65"/>
      <c r="C719" s="65"/>
      <c r="D719" s="65"/>
      <c r="E719" s="65"/>
      <c r="F719" s="65"/>
      <c r="G719" s="65"/>
      <c r="H719" s="65"/>
      <c r="I719" s="65"/>
      <c r="J719" s="64"/>
      <c r="K719" s="65"/>
      <c r="L719" s="59"/>
      <c r="M719" s="59"/>
      <c r="O719" s="59"/>
      <c r="P719" s="59"/>
      <c r="Q719" s="59"/>
      <c r="R719" s="5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row>
    <row r="720" spans="1:52" ht="13" x14ac:dyDescent="0.15">
      <c r="A720" s="65"/>
      <c r="B720" s="65"/>
      <c r="C720" s="65"/>
      <c r="D720" s="65"/>
      <c r="E720" s="65"/>
      <c r="F720" s="65"/>
      <c r="G720" s="65"/>
      <c r="H720" s="65"/>
      <c r="I720" s="65"/>
      <c r="J720" s="64"/>
      <c r="K720" s="65"/>
      <c r="L720" s="59"/>
      <c r="M720" s="59"/>
      <c r="O720" s="59"/>
      <c r="P720" s="59"/>
      <c r="Q720" s="59"/>
      <c r="R720" s="59"/>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row>
    <row r="721" spans="1:52" ht="13" x14ac:dyDescent="0.15">
      <c r="A721" s="65"/>
      <c r="B721" s="65"/>
      <c r="C721" s="65"/>
      <c r="D721" s="65"/>
      <c r="E721" s="65"/>
      <c r="F721" s="65"/>
      <c r="G721" s="65"/>
      <c r="H721" s="65"/>
      <c r="I721" s="65"/>
      <c r="J721" s="64"/>
      <c r="K721" s="65"/>
      <c r="L721" s="59"/>
      <c r="M721" s="59"/>
      <c r="O721" s="59"/>
      <c r="P721" s="59"/>
      <c r="Q721" s="59"/>
      <c r="R721" s="59"/>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row>
    <row r="722" spans="1:52" ht="13" x14ac:dyDescent="0.15">
      <c r="A722" s="65"/>
      <c r="B722" s="65"/>
      <c r="C722" s="65"/>
      <c r="D722" s="65"/>
      <c r="E722" s="65"/>
      <c r="F722" s="65"/>
      <c r="G722" s="65"/>
      <c r="H722" s="65"/>
      <c r="I722" s="65"/>
      <c r="J722" s="64"/>
      <c r="K722" s="65"/>
      <c r="L722" s="59"/>
      <c r="M722" s="59"/>
      <c r="O722" s="59"/>
      <c r="P722" s="59"/>
      <c r="Q722" s="59"/>
      <c r="R722" s="59"/>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row>
    <row r="723" spans="1:52" ht="13" x14ac:dyDescent="0.15">
      <c r="A723" s="65"/>
      <c r="B723" s="65"/>
      <c r="C723" s="65"/>
      <c r="D723" s="65"/>
      <c r="E723" s="65"/>
      <c r="F723" s="65"/>
      <c r="G723" s="65"/>
      <c r="H723" s="65"/>
      <c r="I723" s="65"/>
      <c r="J723" s="64"/>
      <c r="K723" s="65"/>
      <c r="L723" s="59"/>
      <c r="M723" s="59"/>
      <c r="O723" s="59"/>
      <c r="P723" s="59"/>
      <c r="Q723" s="59"/>
      <c r="R723" s="59"/>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row>
    <row r="724" spans="1:52" ht="13" x14ac:dyDescent="0.15">
      <c r="A724" s="65"/>
      <c r="B724" s="65"/>
      <c r="C724" s="65"/>
      <c r="D724" s="65"/>
      <c r="E724" s="65"/>
      <c r="F724" s="65"/>
      <c r="G724" s="65"/>
      <c r="H724" s="65"/>
      <c r="I724" s="65"/>
      <c r="J724" s="64"/>
      <c r="K724" s="65"/>
      <c r="L724" s="59"/>
      <c r="M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row>
    <row r="725" spans="1:52" ht="13" x14ac:dyDescent="0.15">
      <c r="A725" s="65"/>
      <c r="B725" s="65"/>
      <c r="C725" s="65"/>
      <c r="D725" s="65"/>
      <c r="E725" s="65"/>
      <c r="F725" s="65"/>
      <c r="G725" s="65"/>
      <c r="H725" s="65"/>
      <c r="I725" s="65"/>
      <c r="J725" s="64"/>
      <c r="K725" s="65"/>
      <c r="L725" s="59"/>
      <c r="M725" s="59"/>
      <c r="O725" s="59"/>
      <c r="P725" s="59"/>
      <c r="Q725" s="59"/>
      <c r="R725" s="59"/>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row>
    <row r="726" spans="1:52" ht="13" x14ac:dyDescent="0.15">
      <c r="A726" s="65"/>
      <c r="B726" s="65"/>
      <c r="C726" s="65"/>
      <c r="D726" s="65"/>
      <c r="E726" s="65"/>
      <c r="F726" s="65"/>
      <c r="G726" s="65"/>
      <c r="H726" s="65"/>
      <c r="I726" s="65"/>
      <c r="J726" s="64"/>
      <c r="K726" s="65"/>
      <c r="L726" s="59"/>
      <c r="M726" s="59"/>
      <c r="O726" s="59"/>
      <c r="P726" s="59"/>
      <c r="Q726" s="59"/>
      <c r="R726" s="59"/>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row>
    <row r="727" spans="1:52" ht="13" x14ac:dyDescent="0.15">
      <c r="A727" s="65"/>
      <c r="B727" s="65"/>
      <c r="C727" s="65"/>
      <c r="D727" s="65"/>
      <c r="E727" s="65"/>
      <c r="F727" s="65"/>
      <c r="G727" s="65"/>
      <c r="H727" s="65"/>
      <c r="I727" s="65"/>
      <c r="J727" s="64"/>
      <c r="K727" s="65"/>
      <c r="L727" s="59"/>
      <c r="M727" s="59"/>
      <c r="O727" s="59"/>
      <c r="P727" s="59"/>
      <c r="Q727" s="59"/>
      <c r="R727" s="59"/>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row>
    <row r="728" spans="1:52" ht="13" x14ac:dyDescent="0.15">
      <c r="A728" s="65"/>
      <c r="B728" s="65"/>
      <c r="C728" s="65"/>
      <c r="D728" s="65"/>
      <c r="E728" s="65"/>
      <c r="F728" s="65"/>
      <c r="G728" s="65"/>
      <c r="H728" s="65"/>
      <c r="I728" s="65"/>
      <c r="J728" s="64"/>
      <c r="K728" s="65"/>
      <c r="L728" s="59"/>
      <c r="M728" s="59"/>
      <c r="O728" s="59"/>
      <c r="P728" s="59"/>
      <c r="Q728" s="59"/>
      <c r="R728" s="59"/>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row>
    <row r="729" spans="1:52" ht="13" x14ac:dyDescent="0.15">
      <c r="A729" s="65"/>
      <c r="B729" s="65"/>
      <c r="C729" s="65"/>
      <c r="D729" s="65"/>
      <c r="E729" s="65"/>
      <c r="F729" s="65"/>
      <c r="G729" s="65"/>
      <c r="H729" s="65"/>
      <c r="I729" s="65"/>
      <c r="J729" s="64"/>
      <c r="K729" s="65"/>
      <c r="L729" s="59"/>
      <c r="M729" s="59"/>
      <c r="O729" s="59"/>
      <c r="P729" s="59"/>
      <c r="Q729" s="59"/>
      <c r="R729" s="5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row>
    <row r="730" spans="1:52" ht="13" x14ac:dyDescent="0.15">
      <c r="A730" s="65"/>
      <c r="B730" s="65"/>
      <c r="C730" s="65"/>
      <c r="D730" s="65"/>
      <c r="E730" s="65"/>
      <c r="F730" s="65"/>
      <c r="G730" s="65"/>
      <c r="H730" s="65"/>
      <c r="I730" s="65"/>
      <c r="J730" s="64"/>
      <c r="K730" s="65"/>
      <c r="L730" s="59"/>
      <c r="M730" s="59"/>
      <c r="O730" s="59"/>
      <c r="P730" s="59"/>
      <c r="Q730" s="59"/>
      <c r="R730" s="59"/>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row>
    <row r="731" spans="1:52" ht="13" x14ac:dyDescent="0.15">
      <c r="A731" s="65"/>
      <c r="B731" s="65"/>
      <c r="C731" s="65"/>
      <c r="D731" s="65"/>
      <c r="E731" s="65"/>
      <c r="F731" s="65"/>
      <c r="G731" s="65"/>
      <c r="H731" s="65"/>
      <c r="I731" s="65"/>
      <c r="J731" s="64"/>
      <c r="K731" s="65"/>
      <c r="L731" s="59"/>
      <c r="M731" s="59"/>
      <c r="O731" s="59"/>
      <c r="P731" s="59"/>
      <c r="Q731" s="59"/>
      <c r="R731" s="59"/>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row>
    <row r="732" spans="1:52" ht="13" x14ac:dyDescent="0.15">
      <c r="A732" s="65"/>
      <c r="B732" s="65"/>
      <c r="C732" s="65"/>
      <c r="D732" s="65"/>
      <c r="E732" s="65"/>
      <c r="F732" s="65"/>
      <c r="G732" s="65"/>
      <c r="H732" s="65"/>
      <c r="I732" s="65"/>
      <c r="J732" s="64"/>
      <c r="K732" s="65"/>
      <c r="L732" s="59"/>
      <c r="M732" s="59"/>
      <c r="O732" s="59"/>
      <c r="P732" s="59"/>
      <c r="Q732" s="59"/>
      <c r="R732" s="59"/>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row>
    <row r="733" spans="1:52" ht="13" x14ac:dyDescent="0.15">
      <c r="A733" s="65"/>
      <c r="B733" s="65"/>
      <c r="C733" s="65"/>
      <c r="D733" s="65"/>
      <c r="E733" s="65"/>
      <c r="F733" s="65"/>
      <c r="G733" s="65"/>
      <c r="H733" s="65"/>
      <c r="I733" s="65"/>
      <c r="J733" s="64"/>
      <c r="K733" s="65"/>
      <c r="L733" s="59"/>
      <c r="M733" s="59"/>
      <c r="O733" s="59"/>
      <c r="P733" s="59"/>
      <c r="Q733" s="59"/>
      <c r="R733" s="59"/>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row>
    <row r="734" spans="1:52" ht="13" x14ac:dyDescent="0.15">
      <c r="A734" s="65"/>
      <c r="B734" s="65"/>
      <c r="C734" s="65"/>
      <c r="D734" s="65"/>
      <c r="E734" s="65"/>
      <c r="F734" s="65"/>
      <c r="G734" s="65"/>
      <c r="H734" s="65"/>
      <c r="I734" s="65"/>
      <c r="J734" s="64"/>
      <c r="K734" s="65"/>
      <c r="L734" s="59"/>
      <c r="M734" s="59"/>
      <c r="O734" s="59"/>
      <c r="P734" s="59"/>
      <c r="Q734" s="59"/>
      <c r="R734" s="59"/>
      <c r="S734" s="59"/>
      <c r="T734" s="59"/>
      <c r="U734" s="59"/>
      <c r="V734" s="59"/>
      <c r="W734" s="59"/>
      <c r="X734" s="59"/>
      <c r="Y734" s="59"/>
      <c r="Z734" s="59"/>
      <c r="AA734" s="59"/>
      <c r="AB734" s="59"/>
      <c r="AC734" s="59"/>
      <c r="AD734" s="59"/>
      <c r="AE734" s="59"/>
      <c r="AF734" s="59"/>
      <c r="AG734" s="59"/>
      <c r="AH734" s="59"/>
      <c r="AI734" s="59"/>
      <c r="AJ734" s="59"/>
      <c r="AK734" s="59"/>
      <c r="AL734" s="59"/>
      <c r="AM734" s="59"/>
      <c r="AN734" s="59"/>
      <c r="AO734" s="59"/>
      <c r="AP734" s="59"/>
      <c r="AQ734" s="59"/>
      <c r="AR734" s="59"/>
      <c r="AS734" s="59"/>
      <c r="AT734" s="59"/>
      <c r="AU734" s="59"/>
      <c r="AV734" s="59"/>
      <c r="AW734" s="59"/>
      <c r="AX734" s="59"/>
      <c r="AY734" s="59"/>
      <c r="AZ734" s="59"/>
    </row>
    <row r="735" spans="1:52" ht="13" x14ac:dyDescent="0.15">
      <c r="A735" s="65"/>
      <c r="B735" s="65"/>
      <c r="C735" s="65"/>
      <c r="D735" s="65"/>
      <c r="E735" s="65"/>
      <c r="F735" s="65"/>
      <c r="G735" s="65"/>
      <c r="H735" s="65"/>
      <c r="I735" s="65"/>
      <c r="J735" s="64"/>
      <c r="K735" s="65"/>
      <c r="L735" s="59"/>
      <c r="M735" s="59"/>
      <c r="O735" s="59"/>
      <c r="P735" s="59"/>
      <c r="Q735" s="59"/>
      <c r="R735" s="59"/>
      <c r="S735" s="59"/>
      <c r="T735" s="59"/>
      <c r="U735" s="59"/>
      <c r="V735" s="59"/>
      <c r="W735" s="59"/>
      <c r="X735" s="59"/>
      <c r="Y735" s="59"/>
      <c r="Z735" s="59"/>
      <c r="AA735" s="59"/>
      <c r="AB735" s="59"/>
      <c r="AC735" s="59"/>
      <c r="AD735" s="59"/>
      <c r="AE735" s="59"/>
      <c r="AF735" s="59"/>
      <c r="AG735" s="59"/>
      <c r="AH735" s="59"/>
      <c r="AI735" s="59"/>
      <c r="AJ735" s="59"/>
      <c r="AK735" s="59"/>
      <c r="AL735" s="59"/>
      <c r="AM735" s="59"/>
      <c r="AN735" s="59"/>
      <c r="AO735" s="59"/>
      <c r="AP735" s="59"/>
      <c r="AQ735" s="59"/>
      <c r="AR735" s="59"/>
      <c r="AS735" s="59"/>
      <c r="AT735" s="59"/>
      <c r="AU735" s="59"/>
      <c r="AV735" s="59"/>
      <c r="AW735" s="59"/>
      <c r="AX735" s="59"/>
      <c r="AY735" s="59"/>
      <c r="AZ735" s="59"/>
    </row>
    <row r="736" spans="1:52" ht="13" x14ac:dyDescent="0.15">
      <c r="A736" s="65"/>
      <c r="B736" s="65"/>
      <c r="C736" s="65"/>
      <c r="D736" s="65"/>
      <c r="E736" s="65"/>
      <c r="F736" s="65"/>
      <c r="G736" s="65"/>
      <c r="H736" s="65"/>
      <c r="I736" s="65"/>
      <c r="J736" s="64"/>
      <c r="K736" s="65"/>
      <c r="L736" s="59"/>
      <c r="M736" s="59"/>
      <c r="O736" s="59"/>
      <c r="P736" s="59"/>
      <c r="Q736" s="59"/>
      <c r="R736" s="59"/>
      <c r="S736" s="59"/>
      <c r="T736" s="59"/>
      <c r="U736" s="59"/>
      <c r="V736" s="59"/>
      <c r="W736" s="59"/>
      <c r="X736" s="59"/>
      <c r="Y736" s="59"/>
      <c r="Z736" s="59"/>
      <c r="AA736" s="59"/>
      <c r="AB736" s="59"/>
      <c r="AC736" s="59"/>
      <c r="AD736" s="59"/>
      <c r="AE736" s="59"/>
      <c r="AF736" s="59"/>
      <c r="AG736" s="59"/>
      <c r="AH736" s="59"/>
      <c r="AI736" s="59"/>
      <c r="AJ736" s="59"/>
      <c r="AK736" s="59"/>
      <c r="AL736" s="59"/>
      <c r="AM736" s="59"/>
      <c r="AN736" s="59"/>
      <c r="AO736" s="59"/>
      <c r="AP736" s="59"/>
      <c r="AQ736" s="59"/>
      <c r="AR736" s="59"/>
      <c r="AS736" s="59"/>
      <c r="AT736" s="59"/>
      <c r="AU736" s="59"/>
      <c r="AV736" s="59"/>
      <c r="AW736" s="59"/>
      <c r="AX736" s="59"/>
      <c r="AY736" s="59"/>
      <c r="AZ736" s="59"/>
    </row>
    <row r="737" spans="1:52" ht="13" x14ac:dyDescent="0.15">
      <c r="A737" s="65"/>
      <c r="B737" s="65"/>
      <c r="C737" s="65"/>
      <c r="D737" s="65"/>
      <c r="E737" s="65"/>
      <c r="F737" s="65"/>
      <c r="G737" s="65"/>
      <c r="H737" s="65"/>
      <c r="I737" s="65"/>
      <c r="J737" s="64"/>
      <c r="K737" s="65"/>
      <c r="L737" s="59"/>
      <c r="M737" s="59"/>
      <c r="O737" s="59"/>
      <c r="P737" s="59"/>
      <c r="Q737" s="59"/>
      <c r="R737" s="59"/>
      <c r="S737" s="59"/>
      <c r="T737" s="59"/>
      <c r="U737" s="59"/>
      <c r="V737" s="59"/>
      <c r="W737" s="59"/>
      <c r="X737" s="59"/>
      <c r="Y737" s="59"/>
      <c r="Z737" s="59"/>
      <c r="AA737" s="59"/>
      <c r="AB737" s="59"/>
      <c r="AC737" s="59"/>
      <c r="AD737" s="59"/>
      <c r="AE737" s="59"/>
      <c r="AF737" s="59"/>
      <c r="AG737" s="59"/>
      <c r="AH737" s="59"/>
      <c r="AI737" s="59"/>
      <c r="AJ737" s="59"/>
      <c r="AK737" s="59"/>
      <c r="AL737" s="59"/>
      <c r="AM737" s="59"/>
      <c r="AN737" s="59"/>
      <c r="AO737" s="59"/>
      <c r="AP737" s="59"/>
      <c r="AQ737" s="59"/>
      <c r="AR737" s="59"/>
      <c r="AS737" s="59"/>
      <c r="AT737" s="59"/>
      <c r="AU737" s="59"/>
      <c r="AV737" s="59"/>
      <c r="AW737" s="59"/>
      <c r="AX737" s="59"/>
      <c r="AY737" s="59"/>
      <c r="AZ737" s="59"/>
    </row>
    <row r="738" spans="1:52" ht="13" x14ac:dyDescent="0.15">
      <c r="A738" s="65"/>
      <c r="B738" s="65"/>
      <c r="C738" s="65"/>
      <c r="D738" s="65"/>
      <c r="E738" s="65"/>
      <c r="F738" s="65"/>
      <c r="G738" s="65"/>
      <c r="H738" s="65"/>
      <c r="I738" s="65"/>
      <c r="J738" s="64"/>
      <c r="K738" s="65"/>
      <c r="L738" s="59"/>
      <c r="M738" s="59"/>
      <c r="O738" s="59"/>
      <c r="P738" s="59"/>
      <c r="Q738" s="59"/>
      <c r="R738" s="59"/>
      <c r="S738" s="59"/>
      <c r="T738" s="59"/>
      <c r="U738" s="59"/>
      <c r="V738" s="59"/>
      <c r="W738" s="59"/>
      <c r="X738" s="59"/>
      <c r="Y738" s="59"/>
      <c r="Z738" s="59"/>
      <c r="AA738" s="59"/>
      <c r="AB738" s="59"/>
      <c r="AC738" s="59"/>
      <c r="AD738" s="59"/>
      <c r="AE738" s="59"/>
      <c r="AF738" s="59"/>
      <c r="AG738" s="59"/>
      <c r="AH738" s="59"/>
      <c r="AI738" s="59"/>
      <c r="AJ738" s="59"/>
      <c r="AK738" s="59"/>
      <c r="AL738" s="59"/>
      <c r="AM738" s="59"/>
      <c r="AN738" s="59"/>
      <c r="AO738" s="59"/>
      <c r="AP738" s="59"/>
      <c r="AQ738" s="59"/>
      <c r="AR738" s="59"/>
      <c r="AS738" s="59"/>
      <c r="AT738" s="59"/>
      <c r="AU738" s="59"/>
      <c r="AV738" s="59"/>
      <c r="AW738" s="59"/>
      <c r="AX738" s="59"/>
      <c r="AY738" s="59"/>
      <c r="AZ738" s="59"/>
    </row>
    <row r="739" spans="1:52" ht="13" x14ac:dyDescent="0.15">
      <c r="A739" s="65"/>
      <c r="B739" s="65"/>
      <c r="C739" s="65"/>
      <c r="D739" s="65"/>
      <c r="E739" s="65"/>
      <c r="F739" s="65"/>
      <c r="G739" s="65"/>
      <c r="H739" s="65"/>
      <c r="I739" s="65"/>
      <c r="J739" s="64"/>
      <c r="K739" s="65"/>
      <c r="L739" s="59"/>
      <c r="M739" s="59"/>
      <c r="O739" s="59"/>
      <c r="P739" s="59"/>
      <c r="Q739" s="59"/>
      <c r="R739" s="59"/>
      <c r="S739" s="59"/>
      <c r="T739" s="59"/>
      <c r="U739" s="59"/>
      <c r="V739" s="59"/>
      <c r="W739" s="59"/>
      <c r="X739" s="59"/>
      <c r="Y739" s="59"/>
      <c r="Z739" s="59"/>
      <c r="AA739" s="59"/>
      <c r="AB739" s="59"/>
      <c r="AC739" s="59"/>
      <c r="AD739" s="59"/>
      <c r="AE739" s="59"/>
      <c r="AF739" s="59"/>
      <c r="AG739" s="59"/>
      <c r="AH739" s="59"/>
      <c r="AI739" s="59"/>
      <c r="AJ739" s="59"/>
      <c r="AK739" s="59"/>
      <c r="AL739" s="59"/>
      <c r="AM739" s="59"/>
      <c r="AN739" s="59"/>
      <c r="AO739" s="59"/>
      <c r="AP739" s="59"/>
      <c r="AQ739" s="59"/>
      <c r="AR739" s="59"/>
      <c r="AS739" s="59"/>
      <c r="AT739" s="59"/>
      <c r="AU739" s="59"/>
      <c r="AV739" s="59"/>
      <c r="AW739" s="59"/>
      <c r="AX739" s="59"/>
      <c r="AY739" s="59"/>
      <c r="AZ739" s="59"/>
    </row>
    <row r="740" spans="1:52" ht="13" x14ac:dyDescent="0.15">
      <c r="A740" s="65"/>
      <c r="B740" s="65"/>
      <c r="C740" s="65"/>
      <c r="D740" s="65"/>
      <c r="E740" s="65"/>
      <c r="F740" s="65"/>
      <c r="G740" s="65"/>
      <c r="H740" s="65"/>
      <c r="I740" s="65"/>
      <c r="J740" s="64"/>
      <c r="K740" s="65"/>
      <c r="L740" s="59"/>
      <c r="M740" s="59"/>
      <c r="O740" s="59"/>
      <c r="P740" s="59"/>
      <c r="Q740" s="59"/>
      <c r="R740" s="59"/>
      <c r="S740" s="59"/>
      <c r="T740" s="59"/>
      <c r="U740" s="59"/>
      <c r="V740" s="59"/>
      <c r="W740" s="59"/>
      <c r="X740" s="59"/>
      <c r="Y740" s="59"/>
      <c r="Z740" s="59"/>
      <c r="AA740" s="59"/>
      <c r="AB740" s="59"/>
      <c r="AC740" s="59"/>
      <c r="AD740" s="59"/>
      <c r="AE740" s="59"/>
      <c r="AF740" s="59"/>
      <c r="AG740" s="59"/>
      <c r="AH740" s="59"/>
      <c r="AI740" s="59"/>
      <c r="AJ740" s="59"/>
      <c r="AK740" s="59"/>
      <c r="AL740" s="59"/>
      <c r="AM740" s="59"/>
      <c r="AN740" s="59"/>
      <c r="AO740" s="59"/>
      <c r="AP740" s="59"/>
      <c r="AQ740" s="59"/>
      <c r="AR740" s="59"/>
      <c r="AS740" s="59"/>
      <c r="AT740" s="59"/>
      <c r="AU740" s="59"/>
      <c r="AV740" s="59"/>
      <c r="AW740" s="59"/>
      <c r="AX740" s="59"/>
      <c r="AY740" s="59"/>
      <c r="AZ740" s="59"/>
    </row>
    <row r="741" spans="1:52" ht="13" x14ac:dyDescent="0.15">
      <c r="A741" s="65"/>
      <c r="B741" s="65"/>
      <c r="C741" s="65"/>
      <c r="D741" s="65"/>
      <c r="E741" s="65"/>
      <c r="F741" s="65"/>
      <c r="G741" s="65"/>
      <c r="H741" s="65"/>
      <c r="I741" s="65"/>
      <c r="J741" s="64"/>
      <c r="K741" s="65"/>
      <c r="L741" s="59"/>
      <c r="M741" s="59"/>
      <c r="O741" s="59"/>
      <c r="P741" s="59"/>
      <c r="Q741" s="59"/>
      <c r="R741" s="59"/>
      <c r="S741" s="59"/>
      <c r="T741" s="59"/>
      <c r="U741" s="59"/>
      <c r="V741" s="59"/>
      <c r="W741" s="59"/>
      <c r="X741" s="59"/>
      <c r="Y741" s="59"/>
      <c r="Z741" s="59"/>
      <c r="AA741" s="59"/>
      <c r="AB741" s="59"/>
      <c r="AC741" s="59"/>
      <c r="AD741" s="59"/>
      <c r="AE741" s="59"/>
      <c r="AF741" s="59"/>
      <c r="AG741" s="59"/>
      <c r="AH741" s="59"/>
      <c r="AI741" s="59"/>
      <c r="AJ741" s="59"/>
      <c r="AK741" s="59"/>
      <c r="AL741" s="59"/>
      <c r="AM741" s="59"/>
      <c r="AN741" s="59"/>
      <c r="AO741" s="59"/>
      <c r="AP741" s="59"/>
      <c r="AQ741" s="59"/>
      <c r="AR741" s="59"/>
      <c r="AS741" s="59"/>
      <c r="AT741" s="59"/>
      <c r="AU741" s="59"/>
      <c r="AV741" s="59"/>
      <c r="AW741" s="59"/>
      <c r="AX741" s="59"/>
      <c r="AY741" s="59"/>
      <c r="AZ741" s="59"/>
    </row>
    <row r="742" spans="1:52" ht="13" x14ac:dyDescent="0.15">
      <c r="A742" s="65"/>
      <c r="B742" s="65"/>
      <c r="C742" s="65"/>
      <c r="D742" s="65"/>
      <c r="E742" s="65"/>
      <c r="F742" s="65"/>
      <c r="G742" s="65"/>
      <c r="H742" s="65"/>
      <c r="I742" s="65"/>
      <c r="J742" s="64"/>
      <c r="K742" s="65"/>
      <c r="L742" s="59"/>
      <c r="M742" s="59"/>
      <c r="O742" s="59"/>
      <c r="P742" s="59"/>
      <c r="Q742" s="59"/>
      <c r="R742" s="59"/>
      <c r="S742" s="59"/>
      <c r="T742" s="59"/>
      <c r="U742" s="59"/>
      <c r="V742" s="59"/>
      <c r="W742" s="59"/>
      <c r="X742" s="59"/>
      <c r="Y742" s="59"/>
      <c r="Z742" s="59"/>
      <c r="AA742" s="59"/>
      <c r="AB742" s="59"/>
      <c r="AC742" s="59"/>
      <c r="AD742" s="59"/>
      <c r="AE742" s="59"/>
      <c r="AF742" s="59"/>
      <c r="AG742" s="59"/>
      <c r="AH742" s="59"/>
      <c r="AI742" s="59"/>
      <c r="AJ742" s="59"/>
      <c r="AK742" s="59"/>
      <c r="AL742" s="59"/>
      <c r="AM742" s="59"/>
      <c r="AN742" s="59"/>
      <c r="AO742" s="59"/>
      <c r="AP742" s="59"/>
      <c r="AQ742" s="59"/>
      <c r="AR742" s="59"/>
      <c r="AS742" s="59"/>
      <c r="AT742" s="59"/>
      <c r="AU742" s="59"/>
      <c r="AV742" s="59"/>
      <c r="AW742" s="59"/>
      <c r="AX742" s="59"/>
      <c r="AY742" s="59"/>
      <c r="AZ742" s="59"/>
    </row>
    <row r="743" spans="1:52" ht="13" x14ac:dyDescent="0.15">
      <c r="A743" s="65"/>
      <c r="B743" s="65"/>
      <c r="C743" s="65"/>
      <c r="D743" s="65"/>
      <c r="E743" s="65"/>
      <c r="F743" s="65"/>
      <c r="G743" s="65"/>
      <c r="H743" s="65"/>
      <c r="I743" s="65"/>
      <c r="J743" s="64"/>
      <c r="K743" s="65"/>
      <c r="L743" s="59"/>
      <c r="M743" s="59"/>
      <c r="O743" s="59"/>
      <c r="P743" s="59"/>
      <c r="Q743" s="59"/>
      <c r="R743" s="59"/>
      <c r="S743" s="59"/>
      <c r="T743" s="59"/>
      <c r="U743" s="59"/>
      <c r="V743" s="59"/>
      <c r="W743" s="59"/>
      <c r="X743" s="59"/>
      <c r="Y743" s="59"/>
      <c r="Z743" s="59"/>
      <c r="AA743" s="59"/>
      <c r="AB743" s="59"/>
      <c r="AC743" s="59"/>
      <c r="AD743" s="59"/>
      <c r="AE743" s="59"/>
      <c r="AF743" s="59"/>
      <c r="AG743" s="59"/>
      <c r="AH743" s="59"/>
      <c r="AI743" s="59"/>
      <c r="AJ743" s="59"/>
      <c r="AK743" s="59"/>
      <c r="AL743" s="59"/>
      <c r="AM743" s="59"/>
      <c r="AN743" s="59"/>
      <c r="AO743" s="59"/>
      <c r="AP743" s="59"/>
      <c r="AQ743" s="59"/>
      <c r="AR743" s="59"/>
      <c r="AS743" s="59"/>
      <c r="AT743" s="59"/>
      <c r="AU743" s="59"/>
      <c r="AV743" s="59"/>
      <c r="AW743" s="59"/>
      <c r="AX743" s="59"/>
      <c r="AY743" s="59"/>
      <c r="AZ743" s="59"/>
    </row>
    <row r="744" spans="1:52" ht="13" x14ac:dyDescent="0.15">
      <c r="A744" s="65"/>
      <c r="B744" s="65"/>
      <c r="C744" s="65"/>
      <c r="D744" s="65"/>
      <c r="E744" s="65"/>
      <c r="F744" s="65"/>
      <c r="G744" s="65"/>
      <c r="H744" s="65"/>
      <c r="I744" s="65"/>
      <c r="J744" s="64"/>
      <c r="K744" s="65"/>
      <c r="L744" s="59"/>
      <c r="M744" s="59"/>
      <c r="O744" s="59"/>
      <c r="P744" s="59"/>
      <c r="Q744" s="59"/>
      <c r="R744" s="59"/>
      <c r="S744" s="59"/>
      <c r="T744" s="59"/>
      <c r="U744" s="59"/>
      <c r="V744" s="59"/>
      <c r="W744" s="59"/>
      <c r="X744" s="59"/>
      <c r="Y744" s="59"/>
      <c r="Z744" s="59"/>
      <c r="AA744" s="59"/>
      <c r="AB744" s="59"/>
      <c r="AC744" s="59"/>
      <c r="AD744" s="59"/>
      <c r="AE744" s="59"/>
      <c r="AF744" s="59"/>
      <c r="AG744" s="59"/>
      <c r="AH744" s="59"/>
      <c r="AI744" s="59"/>
      <c r="AJ744" s="59"/>
      <c r="AK744" s="59"/>
      <c r="AL744" s="59"/>
      <c r="AM744" s="59"/>
      <c r="AN744" s="59"/>
      <c r="AO744" s="59"/>
      <c r="AP744" s="59"/>
      <c r="AQ744" s="59"/>
      <c r="AR744" s="59"/>
      <c r="AS744" s="59"/>
      <c r="AT744" s="59"/>
      <c r="AU744" s="59"/>
      <c r="AV744" s="59"/>
      <c r="AW744" s="59"/>
      <c r="AX744" s="59"/>
      <c r="AY744" s="59"/>
      <c r="AZ744" s="59"/>
    </row>
    <row r="745" spans="1:52" ht="13" x14ac:dyDescent="0.15">
      <c r="A745" s="65"/>
      <c r="B745" s="65"/>
      <c r="C745" s="65"/>
      <c r="D745" s="65"/>
      <c r="E745" s="65"/>
      <c r="F745" s="65"/>
      <c r="G745" s="65"/>
      <c r="H745" s="65"/>
      <c r="I745" s="65"/>
      <c r="J745" s="64"/>
      <c r="K745" s="65"/>
      <c r="L745" s="59"/>
      <c r="M745" s="59"/>
      <c r="O745" s="59"/>
      <c r="P745" s="59"/>
      <c r="Q745" s="59"/>
      <c r="R745" s="59"/>
      <c r="S745" s="59"/>
      <c r="T745" s="59"/>
      <c r="U745" s="59"/>
      <c r="V745" s="59"/>
      <c r="W745" s="59"/>
      <c r="X745" s="59"/>
      <c r="Y745" s="59"/>
      <c r="Z745" s="59"/>
      <c r="AA745" s="59"/>
      <c r="AB745" s="59"/>
      <c r="AC745" s="59"/>
      <c r="AD745" s="59"/>
      <c r="AE745" s="59"/>
      <c r="AF745" s="59"/>
      <c r="AG745" s="59"/>
      <c r="AH745" s="59"/>
      <c r="AI745" s="59"/>
      <c r="AJ745" s="59"/>
      <c r="AK745" s="59"/>
      <c r="AL745" s="59"/>
      <c r="AM745" s="59"/>
      <c r="AN745" s="59"/>
      <c r="AO745" s="59"/>
      <c r="AP745" s="59"/>
      <c r="AQ745" s="59"/>
      <c r="AR745" s="59"/>
      <c r="AS745" s="59"/>
      <c r="AT745" s="59"/>
      <c r="AU745" s="59"/>
      <c r="AV745" s="59"/>
      <c r="AW745" s="59"/>
      <c r="AX745" s="59"/>
      <c r="AY745" s="59"/>
      <c r="AZ745" s="59"/>
    </row>
    <row r="746" spans="1:52" ht="13" x14ac:dyDescent="0.15">
      <c r="A746" s="65"/>
      <c r="B746" s="65"/>
      <c r="C746" s="65"/>
      <c r="D746" s="65"/>
      <c r="E746" s="65"/>
      <c r="F746" s="65"/>
      <c r="G746" s="65"/>
      <c r="H746" s="65"/>
      <c r="I746" s="65"/>
      <c r="J746" s="64"/>
      <c r="K746" s="65"/>
      <c r="L746" s="59"/>
      <c r="M746" s="59"/>
      <c r="O746" s="59"/>
      <c r="P746" s="59"/>
      <c r="Q746" s="59"/>
      <c r="R746" s="59"/>
      <c r="S746" s="59"/>
      <c r="T746" s="59"/>
      <c r="U746" s="59"/>
      <c r="V746" s="59"/>
      <c r="W746" s="59"/>
      <c r="X746" s="59"/>
      <c r="Y746" s="59"/>
      <c r="Z746" s="59"/>
      <c r="AA746" s="59"/>
      <c r="AB746" s="59"/>
      <c r="AC746" s="59"/>
      <c r="AD746" s="59"/>
      <c r="AE746" s="59"/>
      <c r="AF746" s="59"/>
      <c r="AG746" s="59"/>
      <c r="AH746" s="59"/>
      <c r="AI746" s="59"/>
      <c r="AJ746" s="59"/>
      <c r="AK746" s="59"/>
      <c r="AL746" s="59"/>
      <c r="AM746" s="59"/>
      <c r="AN746" s="59"/>
      <c r="AO746" s="59"/>
      <c r="AP746" s="59"/>
      <c r="AQ746" s="59"/>
      <c r="AR746" s="59"/>
      <c r="AS746" s="59"/>
      <c r="AT746" s="59"/>
      <c r="AU746" s="59"/>
      <c r="AV746" s="59"/>
      <c r="AW746" s="59"/>
      <c r="AX746" s="59"/>
      <c r="AY746" s="59"/>
      <c r="AZ746" s="59"/>
    </row>
    <row r="747" spans="1:52" ht="13" x14ac:dyDescent="0.15">
      <c r="A747" s="65"/>
      <c r="B747" s="65"/>
      <c r="C747" s="65"/>
      <c r="D747" s="65"/>
      <c r="E747" s="65"/>
      <c r="F747" s="65"/>
      <c r="G747" s="65"/>
      <c r="H747" s="65"/>
      <c r="I747" s="65"/>
      <c r="J747" s="64"/>
      <c r="K747" s="65"/>
      <c r="L747" s="59"/>
      <c r="M747" s="59"/>
      <c r="O747" s="59"/>
      <c r="P747" s="59"/>
      <c r="Q747" s="59"/>
      <c r="R747" s="59"/>
      <c r="S747" s="59"/>
      <c r="T747" s="59"/>
      <c r="U747" s="59"/>
      <c r="V747" s="59"/>
      <c r="W747" s="59"/>
      <c r="X747" s="59"/>
      <c r="Y747" s="59"/>
      <c r="Z747" s="59"/>
      <c r="AA747" s="59"/>
      <c r="AB747" s="59"/>
      <c r="AC747" s="59"/>
      <c r="AD747" s="59"/>
      <c r="AE747" s="59"/>
      <c r="AF747" s="59"/>
      <c r="AG747" s="59"/>
      <c r="AH747" s="59"/>
      <c r="AI747" s="59"/>
      <c r="AJ747" s="59"/>
      <c r="AK747" s="59"/>
      <c r="AL747" s="59"/>
      <c r="AM747" s="59"/>
      <c r="AN747" s="59"/>
      <c r="AO747" s="59"/>
      <c r="AP747" s="59"/>
      <c r="AQ747" s="59"/>
      <c r="AR747" s="59"/>
      <c r="AS747" s="59"/>
      <c r="AT747" s="59"/>
      <c r="AU747" s="59"/>
      <c r="AV747" s="59"/>
      <c r="AW747" s="59"/>
      <c r="AX747" s="59"/>
      <c r="AY747" s="59"/>
      <c r="AZ747" s="59"/>
    </row>
    <row r="748" spans="1:52" ht="13" x14ac:dyDescent="0.15">
      <c r="A748" s="65"/>
      <c r="B748" s="65"/>
      <c r="C748" s="65"/>
      <c r="D748" s="65"/>
      <c r="E748" s="65"/>
      <c r="F748" s="65"/>
      <c r="G748" s="65"/>
      <c r="H748" s="65"/>
      <c r="I748" s="65"/>
      <c r="J748" s="64"/>
      <c r="K748" s="65"/>
      <c r="L748" s="59"/>
      <c r="M748" s="59"/>
      <c r="O748" s="59"/>
      <c r="P748" s="59"/>
      <c r="Q748" s="59"/>
      <c r="R748" s="59"/>
      <c r="S748" s="59"/>
      <c r="T748" s="59"/>
      <c r="U748" s="59"/>
      <c r="V748" s="59"/>
      <c r="W748" s="59"/>
      <c r="X748" s="59"/>
      <c r="Y748" s="59"/>
      <c r="Z748" s="59"/>
      <c r="AA748" s="59"/>
      <c r="AB748" s="59"/>
      <c r="AC748" s="59"/>
      <c r="AD748" s="59"/>
      <c r="AE748" s="59"/>
      <c r="AF748" s="59"/>
      <c r="AG748" s="59"/>
      <c r="AH748" s="59"/>
      <c r="AI748" s="59"/>
      <c r="AJ748" s="59"/>
      <c r="AK748" s="59"/>
      <c r="AL748" s="59"/>
      <c r="AM748" s="59"/>
      <c r="AN748" s="59"/>
      <c r="AO748" s="59"/>
      <c r="AP748" s="59"/>
      <c r="AQ748" s="59"/>
      <c r="AR748" s="59"/>
      <c r="AS748" s="59"/>
      <c r="AT748" s="59"/>
      <c r="AU748" s="59"/>
      <c r="AV748" s="59"/>
      <c r="AW748" s="59"/>
      <c r="AX748" s="59"/>
      <c r="AY748" s="59"/>
      <c r="AZ748" s="59"/>
    </row>
    <row r="749" spans="1:52" ht="13" x14ac:dyDescent="0.15">
      <c r="A749" s="65"/>
      <c r="B749" s="65"/>
      <c r="C749" s="65"/>
      <c r="D749" s="65"/>
      <c r="E749" s="65"/>
      <c r="F749" s="65"/>
      <c r="G749" s="65"/>
      <c r="H749" s="65"/>
      <c r="I749" s="65"/>
      <c r="J749" s="64"/>
      <c r="K749" s="65"/>
      <c r="L749" s="59"/>
      <c r="M749" s="59"/>
      <c r="O749" s="59"/>
      <c r="P749" s="59"/>
      <c r="Q749" s="59"/>
      <c r="R749" s="59"/>
      <c r="S749" s="59"/>
      <c r="T749" s="59"/>
      <c r="U749" s="59"/>
      <c r="V749" s="59"/>
      <c r="W749" s="59"/>
      <c r="X749" s="59"/>
      <c r="Y749" s="59"/>
      <c r="Z749" s="59"/>
      <c r="AA749" s="59"/>
      <c r="AB749" s="59"/>
      <c r="AC749" s="59"/>
      <c r="AD749" s="59"/>
      <c r="AE749" s="59"/>
      <c r="AF749" s="59"/>
      <c r="AG749" s="59"/>
      <c r="AH749" s="59"/>
      <c r="AI749" s="59"/>
      <c r="AJ749" s="59"/>
      <c r="AK749" s="59"/>
      <c r="AL749" s="59"/>
      <c r="AM749" s="59"/>
      <c r="AN749" s="59"/>
      <c r="AO749" s="59"/>
      <c r="AP749" s="59"/>
      <c r="AQ749" s="59"/>
      <c r="AR749" s="59"/>
      <c r="AS749" s="59"/>
      <c r="AT749" s="59"/>
      <c r="AU749" s="59"/>
      <c r="AV749" s="59"/>
      <c r="AW749" s="59"/>
      <c r="AX749" s="59"/>
      <c r="AY749" s="59"/>
      <c r="AZ749" s="59"/>
    </row>
    <row r="750" spans="1:52" ht="13" x14ac:dyDescent="0.15">
      <c r="A750" s="65"/>
      <c r="B750" s="65"/>
      <c r="C750" s="65"/>
      <c r="D750" s="65"/>
      <c r="E750" s="65"/>
      <c r="F750" s="65"/>
      <c r="G750" s="65"/>
      <c r="H750" s="65"/>
      <c r="I750" s="65"/>
      <c r="J750" s="64"/>
      <c r="K750" s="65"/>
      <c r="L750" s="59"/>
      <c r="M750" s="59"/>
      <c r="O750" s="59"/>
      <c r="P750" s="59"/>
      <c r="Q750" s="59"/>
      <c r="R750" s="59"/>
      <c r="S750" s="59"/>
      <c r="T750" s="59"/>
      <c r="U750" s="59"/>
      <c r="V750" s="59"/>
      <c r="W750" s="59"/>
      <c r="X750" s="59"/>
      <c r="Y750" s="59"/>
      <c r="Z750" s="59"/>
      <c r="AA750" s="59"/>
      <c r="AB750" s="59"/>
      <c r="AC750" s="59"/>
      <c r="AD750" s="59"/>
      <c r="AE750" s="59"/>
      <c r="AF750" s="59"/>
      <c r="AG750" s="59"/>
      <c r="AH750" s="59"/>
      <c r="AI750" s="59"/>
      <c r="AJ750" s="59"/>
      <c r="AK750" s="59"/>
      <c r="AL750" s="59"/>
      <c r="AM750" s="59"/>
      <c r="AN750" s="59"/>
      <c r="AO750" s="59"/>
      <c r="AP750" s="59"/>
      <c r="AQ750" s="59"/>
      <c r="AR750" s="59"/>
      <c r="AS750" s="59"/>
      <c r="AT750" s="59"/>
      <c r="AU750" s="59"/>
      <c r="AV750" s="59"/>
      <c r="AW750" s="59"/>
      <c r="AX750" s="59"/>
      <c r="AY750" s="59"/>
      <c r="AZ750" s="59"/>
    </row>
    <row r="751" spans="1:52" ht="13" x14ac:dyDescent="0.15">
      <c r="A751" s="65"/>
      <c r="B751" s="65"/>
      <c r="C751" s="65"/>
      <c r="D751" s="65"/>
      <c r="E751" s="65"/>
      <c r="F751" s="65"/>
      <c r="G751" s="65"/>
      <c r="H751" s="65"/>
      <c r="I751" s="65"/>
      <c r="J751" s="64"/>
      <c r="K751" s="65"/>
      <c r="L751" s="59"/>
      <c r="M751" s="59"/>
      <c r="O751" s="59"/>
      <c r="P751" s="59"/>
      <c r="Q751" s="59"/>
      <c r="R751" s="59"/>
      <c r="S751" s="59"/>
      <c r="T751" s="59"/>
      <c r="U751" s="59"/>
      <c r="V751" s="59"/>
      <c r="W751" s="59"/>
      <c r="X751" s="59"/>
      <c r="Y751" s="59"/>
      <c r="Z751" s="59"/>
      <c r="AA751" s="59"/>
      <c r="AB751" s="59"/>
      <c r="AC751" s="59"/>
      <c r="AD751" s="59"/>
      <c r="AE751" s="59"/>
      <c r="AF751" s="59"/>
      <c r="AG751" s="59"/>
      <c r="AH751" s="59"/>
      <c r="AI751" s="59"/>
      <c r="AJ751" s="59"/>
      <c r="AK751" s="59"/>
      <c r="AL751" s="59"/>
      <c r="AM751" s="59"/>
      <c r="AN751" s="59"/>
      <c r="AO751" s="59"/>
      <c r="AP751" s="59"/>
      <c r="AQ751" s="59"/>
      <c r="AR751" s="59"/>
      <c r="AS751" s="59"/>
      <c r="AT751" s="59"/>
      <c r="AU751" s="59"/>
      <c r="AV751" s="59"/>
      <c r="AW751" s="59"/>
      <c r="AX751" s="59"/>
      <c r="AY751" s="59"/>
      <c r="AZ751" s="59"/>
    </row>
    <row r="752" spans="1:52" ht="13" x14ac:dyDescent="0.15">
      <c r="A752" s="65"/>
      <c r="B752" s="65"/>
      <c r="C752" s="65"/>
      <c r="D752" s="65"/>
      <c r="E752" s="65"/>
      <c r="F752" s="65"/>
      <c r="G752" s="65"/>
      <c r="H752" s="65"/>
      <c r="I752" s="65"/>
      <c r="J752" s="64"/>
      <c r="K752" s="65"/>
      <c r="L752" s="59"/>
      <c r="M752" s="59"/>
      <c r="O752" s="59"/>
      <c r="P752" s="59"/>
      <c r="Q752" s="59"/>
      <c r="R752" s="59"/>
      <c r="S752" s="59"/>
      <c r="T752" s="59"/>
      <c r="U752" s="59"/>
      <c r="V752" s="59"/>
      <c r="W752" s="59"/>
      <c r="X752" s="59"/>
      <c r="Y752" s="59"/>
      <c r="Z752" s="59"/>
      <c r="AA752" s="59"/>
      <c r="AB752" s="59"/>
      <c r="AC752" s="59"/>
      <c r="AD752" s="59"/>
      <c r="AE752" s="59"/>
      <c r="AF752" s="59"/>
      <c r="AG752" s="59"/>
      <c r="AH752" s="59"/>
      <c r="AI752" s="59"/>
      <c r="AJ752" s="59"/>
      <c r="AK752" s="59"/>
      <c r="AL752" s="59"/>
      <c r="AM752" s="59"/>
      <c r="AN752" s="59"/>
      <c r="AO752" s="59"/>
      <c r="AP752" s="59"/>
      <c r="AQ752" s="59"/>
      <c r="AR752" s="59"/>
      <c r="AS752" s="59"/>
      <c r="AT752" s="59"/>
      <c r="AU752" s="59"/>
      <c r="AV752" s="59"/>
      <c r="AW752" s="59"/>
      <c r="AX752" s="59"/>
      <c r="AY752" s="59"/>
      <c r="AZ752" s="59"/>
    </row>
    <row r="753" spans="1:52" ht="13" x14ac:dyDescent="0.15">
      <c r="A753" s="65"/>
      <c r="B753" s="65"/>
      <c r="C753" s="65"/>
      <c r="D753" s="65"/>
      <c r="E753" s="65"/>
      <c r="F753" s="65"/>
      <c r="G753" s="65"/>
      <c r="H753" s="65"/>
      <c r="I753" s="65"/>
      <c r="J753" s="64"/>
      <c r="K753" s="65"/>
      <c r="L753" s="59"/>
      <c r="M753" s="59"/>
      <c r="O753" s="59"/>
      <c r="P753" s="59"/>
      <c r="Q753" s="59"/>
      <c r="R753" s="59"/>
      <c r="S753" s="59"/>
      <c r="T753" s="59"/>
      <c r="U753" s="59"/>
      <c r="V753" s="59"/>
      <c r="W753" s="59"/>
      <c r="X753" s="59"/>
      <c r="Y753" s="59"/>
      <c r="Z753" s="59"/>
      <c r="AA753" s="59"/>
      <c r="AB753" s="59"/>
      <c r="AC753" s="59"/>
      <c r="AD753" s="59"/>
      <c r="AE753" s="59"/>
      <c r="AF753" s="59"/>
      <c r="AG753" s="59"/>
      <c r="AH753" s="59"/>
      <c r="AI753" s="59"/>
      <c r="AJ753" s="59"/>
      <c r="AK753" s="59"/>
      <c r="AL753" s="59"/>
      <c r="AM753" s="59"/>
      <c r="AN753" s="59"/>
      <c r="AO753" s="59"/>
      <c r="AP753" s="59"/>
      <c r="AQ753" s="59"/>
      <c r="AR753" s="59"/>
      <c r="AS753" s="59"/>
      <c r="AT753" s="59"/>
      <c r="AU753" s="59"/>
      <c r="AV753" s="59"/>
      <c r="AW753" s="59"/>
      <c r="AX753" s="59"/>
      <c r="AY753" s="59"/>
      <c r="AZ753" s="59"/>
    </row>
    <row r="754" spans="1:52" ht="13" x14ac:dyDescent="0.15">
      <c r="A754" s="65"/>
      <c r="B754" s="65"/>
      <c r="C754" s="65"/>
      <c r="D754" s="65"/>
      <c r="E754" s="65"/>
      <c r="F754" s="65"/>
      <c r="G754" s="65"/>
      <c r="H754" s="65"/>
      <c r="I754" s="65"/>
      <c r="J754" s="64"/>
      <c r="K754" s="65"/>
      <c r="L754" s="59"/>
      <c r="M754" s="59"/>
      <c r="O754" s="59"/>
      <c r="P754" s="59"/>
      <c r="Q754" s="59"/>
      <c r="R754" s="59"/>
      <c r="S754" s="59"/>
      <c r="T754" s="59"/>
      <c r="U754" s="59"/>
      <c r="V754" s="59"/>
      <c r="W754" s="59"/>
      <c r="X754" s="59"/>
      <c r="Y754" s="59"/>
      <c r="Z754" s="59"/>
      <c r="AA754" s="59"/>
      <c r="AB754" s="59"/>
      <c r="AC754" s="59"/>
      <c r="AD754" s="59"/>
      <c r="AE754" s="59"/>
      <c r="AF754" s="59"/>
      <c r="AG754" s="59"/>
      <c r="AH754" s="59"/>
      <c r="AI754" s="59"/>
      <c r="AJ754" s="59"/>
      <c r="AK754" s="59"/>
      <c r="AL754" s="59"/>
      <c r="AM754" s="59"/>
      <c r="AN754" s="59"/>
      <c r="AO754" s="59"/>
      <c r="AP754" s="59"/>
      <c r="AQ754" s="59"/>
      <c r="AR754" s="59"/>
      <c r="AS754" s="59"/>
      <c r="AT754" s="59"/>
      <c r="AU754" s="59"/>
      <c r="AV754" s="59"/>
      <c r="AW754" s="59"/>
      <c r="AX754" s="59"/>
      <c r="AY754" s="59"/>
      <c r="AZ754" s="59"/>
    </row>
    <row r="755" spans="1:52" ht="13" x14ac:dyDescent="0.15">
      <c r="A755" s="65"/>
      <c r="B755" s="65"/>
      <c r="C755" s="65"/>
      <c r="D755" s="65"/>
      <c r="E755" s="65"/>
      <c r="F755" s="65"/>
      <c r="G755" s="65"/>
      <c r="H755" s="65"/>
      <c r="I755" s="65"/>
      <c r="J755" s="64"/>
      <c r="K755" s="65"/>
      <c r="L755" s="59"/>
      <c r="M755" s="59"/>
      <c r="O755" s="59"/>
      <c r="P755" s="59"/>
      <c r="Q755" s="59"/>
      <c r="R755" s="59"/>
      <c r="S755" s="59"/>
      <c r="T755" s="59"/>
      <c r="U755" s="59"/>
      <c r="V755" s="59"/>
      <c r="W755" s="59"/>
      <c r="X755" s="59"/>
      <c r="Y755" s="59"/>
      <c r="Z755" s="59"/>
      <c r="AA755" s="59"/>
      <c r="AB755" s="59"/>
      <c r="AC755" s="59"/>
      <c r="AD755" s="59"/>
      <c r="AE755" s="59"/>
      <c r="AF755" s="59"/>
      <c r="AG755" s="59"/>
      <c r="AH755" s="59"/>
      <c r="AI755" s="59"/>
      <c r="AJ755" s="59"/>
      <c r="AK755" s="59"/>
      <c r="AL755" s="59"/>
      <c r="AM755" s="59"/>
      <c r="AN755" s="59"/>
      <c r="AO755" s="59"/>
      <c r="AP755" s="59"/>
      <c r="AQ755" s="59"/>
      <c r="AR755" s="59"/>
      <c r="AS755" s="59"/>
      <c r="AT755" s="59"/>
      <c r="AU755" s="59"/>
      <c r="AV755" s="59"/>
      <c r="AW755" s="59"/>
      <c r="AX755" s="59"/>
      <c r="AY755" s="59"/>
      <c r="AZ755" s="59"/>
    </row>
    <row r="756" spans="1:52" ht="13" x14ac:dyDescent="0.15">
      <c r="A756" s="65"/>
      <c r="B756" s="65"/>
      <c r="C756" s="65"/>
      <c r="D756" s="65"/>
      <c r="E756" s="65"/>
      <c r="F756" s="65"/>
      <c r="G756" s="65"/>
      <c r="H756" s="65"/>
      <c r="I756" s="65"/>
      <c r="J756" s="64"/>
      <c r="K756" s="65"/>
      <c r="L756" s="59"/>
      <c r="M756" s="59"/>
      <c r="O756" s="59"/>
      <c r="P756" s="59"/>
      <c r="Q756" s="59"/>
      <c r="R756" s="59"/>
      <c r="S756" s="59"/>
      <c r="T756" s="59"/>
      <c r="U756" s="59"/>
      <c r="V756" s="59"/>
      <c r="W756" s="59"/>
      <c r="X756" s="59"/>
      <c r="Y756" s="59"/>
      <c r="Z756" s="59"/>
      <c r="AA756" s="59"/>
      <c r="AB756" s="59"/>
      <c r="AC756" s="59"/>
      <c r="AD756" s="59"/>
      <c r="AE756" s="59"/>
      <c r="AF756" s="59"/>
      <c r="AG756" s="59"/>
      <c r="AH756" s="59"/>
      <c r="AI756" s="59"/>
      <c r="AJ756" s="59"/>
      <c r="AK756" s="59"/>
      <c r="AL756" s="59"/>
      <c r="AM756" s="59"/>
      <c r="AN756" s="59"/>
      <c r="AO756" s="59"/>
      <c r="AP756" s="59"/>
      <c r="AQ756" s="59"/>
      <c r="AR756" s="59"/>
      <c r="AS756" s="59"/>
      <c r="AT756" s="59"/>
      <c r="AU756" s="59"/>
      <c r="AV756" s="59"/>
      <c r="AW756" s="59"/>
      <c r="AX756" s="59"/>
      <c r="AY756" s="59"/>
      <c r="AZ756" s="59"/>
    </row>
    <row r="757" spans="1:52" ht="13" x14ac:dyDescent="0.15">
      <c r="A757" s="65"/>
      <c r="B757" s="65"/>
      <c r="C757" s="65"/>
      <c r="D757" s="65"/>
      <c r="E757" s="65"/>
      <c r="F757" s="65"/>
      <c r="G757" s="65"/>
      <c r="H757" s="65"/>
      <c r="I757" s="65"/>
      <c r="J757" s="64"/>
      <c r="K757" s="65"/>
      <c r="L757" s="59"/>
      <c r="M757" s="59"/>
      <c r="O757" s="59"/>
      <c r="P757" s="59"/>
      <c r="Q757" s="59"/>
      <c r="R757" s="59"/>
      <c r="S757" s="59"/>
      <c r="T757" s="59"/>
      <c r="U757" s="59"/>
      <c r="V757" s="59"/>
      <c r="W757" s="59"/>
      <c r="X757" s="59"/>
      <c r="Y757" s="59"/>
      <c r="Z757" s="59"/>
      <c r="AA757" s="59"/>
      <c r="AB757" s="59"/>
      <c r="AC757" s="59"/>
      <c r="AD757" s="59"/>
      <c r="AE757" s="59"/>
      <c r="AF757" s="59"/>
      <c r="AG757" s="59"/>
      <c r="AH757" s="59"/>
      <c r="AI757" s="59"/>
      <c r="AJ757" s="59"/>
      <c r="AK757" s="59"/>
      <c r="AL757" s="59"/>
      <c r="AM757" s="59"/>
      <c r="AN757" s="59"/>
      <c r="AO757" s="59"/>
      <c r="AP757" s="59"/>
      <c r="AQ757" s="59"/>
      <c r="AR757" s="59"/>
      <c r="AS757" s="59"/>
      <c r="AT757" s="59"/>
      <c r="AU757" s="59"/>
      <c r="AV757" s="59"/>
      <c r="AW757" s="59"/>
      <c r="AX757" s="59"/>
      <c r="AY757" s="59"/>
      <c r="AZ757" s="59"/>
    </row>
    <row r="758" spans="1:52" ht="13" x14ac:dyDescent="0.15">
      <c r="A758" s="65"/>
      <c r="B758" s="65"/>
      <c r="C758" s="65"/>
      <c r="D758" s="65"/>
      <c r="E758" s="65"/>
      <c r="F758" s="65"/>
      <c r="G758" s="65"/>
      <c r="H758" s="65"/>
      <c r="I758" s="65"/>
      <c r="J758" s="64"/>
      <c r="K758" s="65"/>
      <c r="L758" s="59"/>
      <c r="M758" s="59"/>
      <c r="O758" s="59"/>
      <c r="P758" s="59"/>
      <c r="Q758" s="59"/>
      <c r="R758" s="59"/>
      <c r="S758" s="59"/>
      <c r="T758" s="59"/>
      <c r="U758" s="59"/>
      <c r="V758" s="59"/>
      <c r="W758" s="59"/>
      <c r="X758" s="59"/>
      <c r="Y758" s="59"/>
      <c r="Z758" s="59"/>
      <c r="AA758" s="59"/>
      <c r="AB758" s="59"/>
      <c r="AC758" s="59"/>
      <c r="AD758" s="59"/>
      <c r="AE758" s="59"/>
      <c r="AF758" s="59"/>
      <c r="AG758" s="59"/>
      <c r="AH758" s="59"/>
      <c r="AI758" s="59"/>
      <c r="AJ758" s="59"/>
      <c r="AK758" s="59"/>
      <c r="AL758" s="59"/>
      <c r="AM758" s="59"/>
      <c r="AN758" s="59"/>
      <c r="AO758" s="59"/>
      <c r="AP758" s="59"/>
      <c r="AQ758" s="59"/>
      <c r="AR758" s="59"/>
      <c r="AS758" s="59"/>
      <c r="AT758" s="59"/>
      <c r="AU758" s="59"/>
      <c r="AV758" s="59"/>
      <c r="AW758" s="59"/>
      <c r="AX758" s="59"/>
      <c r="AY758" s="59"/>
      <c r="AZ758" s="59"/>
    </row>
    <row r="759" spans="1:52" ht="13" x14ac:dyDescent="0.15">
      <c r="A759" s="65"/>
      <c r="B759" s="65"/>
      <c r="C759" s="65"/>
      <c r="D759" s="65"/>
      <c r="E759" s="65"/>
      <c r="F759" s="65"/>
      <c r="G759" s="65"/>
      <c r="H759" s="65"/>
      <c r="I759" s="65"/>
      <c r="J759" s="64"/>
      <c r="K759" s="65"/>
      <c r="L759" s="59"/>
      <c r="M759" s="59"/>
      <c r="O759" s="59"/>
      <c r="P759" s="59"/>
      <c r="Q759" s="59"/>
      <c r="R759" s="59"/>
      <c r="S759" s="59"/>
      <c r="T759" s="59"/>
      <c r="U759" s="59"/>
      <c r="V759" s="59"/>
      <c r="W759" s="59"/>
      <c r="X759" s="59"/>
      <c r="Y759" s="59"/>
      <c r="Z759" s="59"/>
      <c r="AA759" s="59"/>
      <c r="AB759" s="59"/>
      <c r="AC759" s="59"/>
      <c r="AD759" s="59"/>
      <c r="AE759" s="59"/>
      <c r="AF759" s="59"/>
      <c r="AG759" s="59"/>
      <c r="AH759" s="59"/>
      <c r="AI759" s="59"/>
      <c r="AJ759" s="59"/>
      <c r="AK759" s="59"/>
      <c r="AL759" s="59"/>
      <c r="AM759" s="59"/>
      <c r="AN759" s="59"/>
      <c r="AO759" s="59"/>
      <c r="AP759" s="59"/>
      <c r="AQ759" s="59"/>
      <c r="AR759" s="59"/>
      <c r="AS759" s="59"/>
      <c r="AT759" s="59"/>
      <c r="AU759" s="59"/>
      <c r="AV759" s="59"/>
      <c r="AW759" s="59"/>
      <c r="AX759" s="59"/>
      <c r="AY759" s="59"/>
      <c r="AZ759" s="59"/>
    </row>
    <row r="760" spans="1:52" ht="13" x14ac:dyDescent="0.15">
      <c r="A760" s="65"/>
      <c r="B760" s="65"/>
      <c r="C760" s="65"/>
      <c r="D760" s="65"/>
      <c r="E760" s="65"/>
      <c r="F760" s="65"/>
      <c r="G760" s="65"/>
      <c r="H760" s="65"/>
      <c r="I760" s="65"/>
      <c r="J760" s="64"/>
      <c r="K760" s="65"/>
      <c r="L760" s="59"/>
      <c r="M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c r="AK760" s="59"/>
      <c r="AL760" s="59"/>
      <c r="AM760" s="59"/>
      <c r="AN760" s="59"/>
      <c r="AO760" s="59"/>
      <c r="AP760" s="59"/>
      <c r="AQ760" s="59"/>
      <c r="AR760" s="59"/>
      <c r="AS760" s="59"/>
      <c r="AT760" s="59"/>
      <c r="AU760" s="59"/>
      <c r="AV760" s="59"/>
      <c r="AW760" s="59"/>
      <c r="AX760" s="59"/>
      <c r="AY760" s="59"/>
      <c r="AZ760" s="59"/>
    </row>
    <row r="761" spans="1:52" ht="13" x14ac:dyDescent="0.15">
      <c r="A761" s="65"/>
      <c r="B761" s="65"/>
      <c r="C761" s="65"/>
      <c r="D761" s="65"/>
      <c r="E761" s="65"/>
      <c r="F761" s="65"/>
      <c r="G761" s="65"/>
      <c r="H761" s="65"/>
      <c r="I761" s="65"/>
      <c r="J761" s="64"/>
      <c r="K761" s="65"/>
      <c r="L761" s="59"/>
      <c r="M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c r="AK761" s="59"/>
      <c r="AL761" s="59"/>
      <c r="AM761" s="59"/>
      <c r="AN761" s="59"/>
      <c r="AO761" s="59"/>
      <c r="AP761" s="59"/>
      <c r="AQ761" s="59"/>
      <c r="AR761" s="59"/>
      <c r="AS761" s="59"/>
      <c r="AT761" s="59"/>
      <c r="AU761" s="59"/>
      <c r="AV761" s="59"/>
      <c r="AW761" s="59"/>
      <c r="AX761" s="59"/>
      <c r="AY761" s="59"/>
      <c r="AZ761" s="59"/>
    </row>
    <row r="762" spans="1:52" ht="13" x14ac:dyDescent="0.15">
      <c r="A762" s="65"/>
      <c r="B762" s="65"/>
      <c r="C762" s="65"/>
      <c r="D762" s="65"/>
      <c r="E762" s="65"/>
      <c r="F762" s="65"/>
      <c r="G762" s="65"/>
      <c r="H762" s="65"/>
      <c r="I762" s="65"/>
      <c r="J762" s="64"/>
      <c r="K762" s="65"/>
      <c r="L762" s="59"/>
      <c r="M762" s="59"/>
      <c r="O762" s="59"/>
      <c r="P762" s="59"/>
      <c r="Q762" s="59"/>
      <c r="R762" s="59"/>
      <c r="S762" s="59"/>
      <c r="T762" s="59"/>
      <c r="U762" s="59"/>
      <c r="V762" s="59"/>
      <c r="W762" s="59"/>
      <c r="X762" s="59"/>
      <c r="Y762" s="59"/>
      <c r="Z762" s="59"/>
      <c r="AA762" s="59"/>
      <c r="AB762" s="59"/>
      <c r="AC762" s="59"/>
      <c r="AD762" s="59"/>
      <c r="AE762" s="59"/>
      <c r="AF762" s="59"/>
      <c r="AG762" s="59"/>
      <c r="AH762" s="59"/>
      <c r="AI762" s="59"/>
      <c r="AJ762" s="59"/>
      <c r="AK762" s="59"/>
      <c r="AL762" s="59"/>
      <c r="AM762" s="59"/>
      <c r="AN762" s="59"/>
      <c r="AO762" s="59"/>
      <c r="AP762" s="59"/>
      <c r="AQ762" s="59"/>
      <c r="AR762" s="59"/>
      <c r="AS762" s="59"/>
      <c r="AT762" s="59"/>
      <c r="AU762" s="59"/>
      <c r="AV762" s="59"/>
      <c r="AW762" s="59"/>
      <c r="AX762" s="59"/>
      <c r="AY762" s="59"/>
      <c r="AZ762" s="59"/>
    </row>
    <row r="763" spans="1:52" ht="13" x14ac:dyDescent="0.15">
      <c r="A763" s="65"/>
      <c r="B763" s="65"/>
      <c r="C763" s="65"/>
      <c r="D763" s="65"/>
      <c r="E763" s="65"/>
      <c r="F763" s="65"/>
      <c r="G763" s="65"/>
      <c r="H763" s="65"/>
      <c r="I763" s="65"/>
      <c r="J763" s="64"/>
      <c r="K763" s="65"/>
      <c r="L763" s="59"/>
      <c r="M763" s="59"/>
      <c r="O763" s="59"/>
      <c r="P763" s="59"/>
      <c r="Q763" s="59"/>
      <c r="R763" s="59"/>
      <c r="S763" s="59"/>
      <c r="T763" s="59"/>
      <c r="U763" s="59"/>
      <c r="V763" s="59"/>
      <c r="W763" s="59"/>
      <c r="X763" s="59"/>
      <c r="Y763" s="59"/>
      <c r="Z763" s="59"/>
      <c r="AA763" s="59"/>
      <c r="AB763" s="59"/>
      <c r="AC763" s="59"/>
      <c r="AD763" s="59"/>
      <c r="AE763" s="59"/>
      <c r="AF763" s="59"/>
      <c r="AG763" s="59"/>
      <c r="AH763" s="59"/>
      <c r="AI763" s="59"/>
      <c r="AJ763" s="59"/>
      <c r="AK763" s="59"/>
      <c r="AL763" s="59"/>
      <c r="AM763" s="59"/>
      <c r="AN763" s="59"/>
      <c r="AO763" s="59"/>
      <c r="AP763" s="59"/>
      <c r="AQ763" s="59"/>
      <c r="AR763" s="59"/>
      <c r="AS763" s="59"/>
      <c r="AT763" s="59"/>
      <c r="AU763" s="59"/>
      <c r="AV763" s="59"/>
      <c r="AW763" s="59"/>
      <c r="AX763" s="59"/>
      <c r="AY763" s="59"/>
      <c r="AZ763" s="59"/>
    </row>
    <row r="764" spans="1:52" ht="13" x14ac:dyDescent="0.15">
      <c r="A764" s="65"/>
      <c r="B764" s="65"/>
      <c r="C764" s="65"/>
      <c r="D764" s="65"/>
      <c r="E764" s="65"/>
      <c r="F764" s="65"/>
      <c r="G764" s="65"/>
      <c r="H764" s="65"/>
      <c r="I764" s="65"/>
      <c r="J764" s="64"/>
      <c r="K764" s="65"/>
      <c r="L764" s="59"/>
      <c r="M764" s="59"/>
      <c r="O764" s="59"/>
      <c r="P764" s="59"/>
      <c r="Q764" s="59"/>
      <c r="R764" s="59"/>
      <c r="S764" s="59"/>
      <c r="T764" s="59"/>
      <c r="U764" s="59"/>
      <c r="V764" s="59"/>
      <c r="W764" s="59"/>
      <c r="X764" s="59"/>
      <c r="Y764" s="59"/>
      <c r="Z764" s="59"/>
      <c r="AA764" s="59"/>
      <c r="AB764" s="59"/>
      <c r="AC764" s="59"/>
      <c r="AD764" s="59"/>
      <c r="AE764" s="59"/>
      <c r="AF764" s="59"/>
      <c r="AG764" s="59"/>
      <c r="AH764" s="59"/>
      <c r="AI764" s="59"/>
      <c r="AJ764" s="59"/>
      <c r="AK764" s="59"/>
      <c r="AL764" s="59"/>
      <c r="AM764" s="59"/>
      <c r="AN764" s="59"/>
      <c r="AO764" s="59"/>
      <c r="AP764" s="59"/>
      <c r="AQ764" s="59"/>
      <c r="AR764" s="59"/>
      <c r="AS764" s="59"/>
      <c r="AT764" s="59"/>
      <c r="AU764" s="59"/>
      <c r="AV764" s="59"/>
      <c r="AW764" s="59"/>
      <c r="AX764" s="59"/>
      <c r="AY764" s="59"/>
      <c r="AZ764" s="59"/>
    </row>
    <row r="765" spans="1:52" ht="13" x14ac:dyDescent="0.15">
      <c r="A765" s="65"/>
      <c r="B765" s="65"/>
      <c r="C765" s="65"/>
      <c r="D765" s="65"/>
      <c r="E765" s="65"/>
      <c r="F765" s="65"/>
      <c r="G765" s="65"/>
      <c r="H765" s="65"/>
      <c r="I765" s="65"/>
      <c r="J765" s="64"/>
      <c r="K765" s="65"/>
      <c r="L765" s="59"/>
      <c r="M765" s="59"/>
      <c r="O765" s="59"/>
      <c r="P765" s="59"/>
      <c r="Q765" s="59"/>
      <c r="R765" s="59"/>
      <c r="S765" s="59"/>
      <c r="T765" s="59"/>
      <c r="U765" s="59"/>
      <c r="V765" s="59"/>
      <c r="W765" s="59"/>
      <c r="X765" s="59"/>
      <c r="Y765" s="59"/>
      <c r="Z765" s="59"/>
      <c r="AA765" s="59"/>
      <c r="AB765" s="59"/>
      <c r="AC765" s="59"/>
      <c r="AD765" s="59"/>
      <c r="AE765" s="59"/>
      <c r="AF765" s="59"/>
      <c r="AG765" s="59"/>
      <c r="AH765" s="59"/>
      <c r="AI765" s="59"/>
      <c r="AJ765" s="59"/>
      <c r="AK765" s="59"/>
      <c r="AL765" s="59"/>
      <c r="AM765" s="59"/>
      <c r="AN765" s="59"/>
      <c r="AO765" s="59"/>
      <c r="AP765" s="59"/>
      <c r="AQ765" s="59"/>
      <c r="AR765" s="59"/>
      <c r="AS765" s="59"/>
      <c r="AT765" s="59"/>
      <c r="AU765" s="59"/>
      <c r="AV765" s="59"/>
      <c r="AW765" s="59"/>
      <c r="AX765" s="59"/>
      <c r="AY765" s="59"/>
      <c r="AZ765" s="59"/>
    </row>
    <row r="766" spans="1:52" ht="13" x14ac:dyDescent="0.15">
      <c r="A766" s="65"/>
      <c r="B766" s="65"/>
      <c r="C766" s="65"/>
      <c r="D766" s="65"/>
      <c r="E766" s="65"/>
      <c r="F766" s="65"/>
      <c r="G766" s="65"/>
      <c r="H766" s="65"/>
      <c r="I766" s="65"/>
      <c r="J766" s="64"/>
      <c r="K766" s="65"/>
      <c r="L766" s="59"/>
      <c r="M766" s="59"/>
      <c r="O766" s="59"/>
      <c r="P766" s="59"/>
      <c r="Q766" s="59"/>
      <c r="R766" s="59"/>
      <c r="S766" s="59"/>
      <c r="T766" s="59"/>
      <c r="U766" s="59"/>
      <c r="V766" s="59"/>
      <c r="W766" s="59"/>
      <c r="X766" s="59"/>
      <c r="Y766" s="59"/>
      <c r="Z766" s="59"/>
      <c r="AA766" s="59"/>
      <c r="AB766" s="59"/>
      <c r="AC766" s="59"/>
      <c r="AD766" s="59"/>
      <c r="AE766" s="59"/>
      <c r="AF766" s="59"/>
      <c r="AG766" s="59"/>
      <c r="AH766" s="59"/>
      <c r="AI766" s="59"/>
      <c r="AJ766" s="59"/>
      <c r="AK766" s="59"/>
      <c r="AL766" s="59"/>
      <c r="AM766" s="59"/>
      <c r="AN766" s="59"/>
      <c r="AO766" s="59"/>
      <c r="AP766" s="59"/>
      <c r="AQ766" s="59"/>
      <c r="AR766" s="59"/>
      <c r="AS766" s="59"/>
      <c r="AT766" s="59"/>
      <c r="AU766" s="59"/>
      <c r="AV766" s="59"/>
      <c r="AW766" s="59"/>
      <c r="AX766" s="59"/>
      <c r="AY766" s="59"/>
      <c r="AZ766" s="59"/>
    </row>
    <row r="767" spans="1:52" ht="13" x14ac:dyDescent="0.15">
      <c r="A767" s="65"/>
      <c r="B767" s="65"/>
      <c r="C767" s="65"/>
      <c r="D767" s="65"/>
      <c r="E767" s="65"/>
      <c r="F767" s="65"/>
      <c r="G767" s="65"/>
      <c r="H767" s="65"/>
      <c r="I767" s="65"/>
      <c r="J767" s="64"/>
      <c r="K767" s="65"/>
      <c r="L767" s="59"/>
      <c r="M767" s="59"/>
      <c r="O767" s="59"/>
      <c r="P767" s="59"/>
      <c r="Q767" s="59"/>
      <c r="R767" s="59"/>
      <c r="S767" s="59"/>
      <c r="T767" s="59"/>
      <c r="U767" s="59"/>
      <c r="V767" s="59"/>
      <c r="W767" s="59"/>
      <c r="X767" s="59"/>
      <c r="Y767" s="59"/>
      <c r="Z767" s="59"/>
      <c r="AA767" s="59"/>
      <c r="AB767" s="59"/>
      <c r="AC767" s="59"/>
      <c r="AD767" s="59"/>
      <c r="AE767" s="59"/>
      <c r="AF767" s="59"/>
      <c r="AG767" s="59"/>
      <c r="AH767" s="59"/>
      <c r="AI767" s="59"/>
      <c r="AJ767" s="59"/>
      <c r="AK767" s="59"/>
      <c r="AL767" s="59"/>
      <c r="AM767" s="59"/>
      <c r="AN767" s="59"/>
      <c r="AO767" s="59"/>
      <c r="AP767" s="59"/>
      <c r="AQ767" s="59"/>
      <c r="AR767" s="59"/>
      <c r="AS767" s="59"/>
      <c r="AT767" s="59"/>
      <c r="AU767" s="59"/>
      <c r="AV767" s="59"/>
      <c r="AW767" s="59"/>
      <c r="AX767" s="59"/>
      <c r="AY767" s="59"/>
      <c r="AZ767" s="59"/>
    </row>
    <row r="768" spans="1:52" ht="13" x14ac:dyDescent="0.15">
      <c r="A768" s="65"/>
      <c r="B768" s="65"/>
      <c r="C768" s="65"/>
      <c r="D768" s="65"/>
      <c r="E768" s="65"/>
      <c r="F768" s="65"/>
      <c r="G768" s="65"/>
      <c r="H768" s="65"/>
      <c r="I768" s="65"/>
      <c r="J768" s="64"/>
      <c r="K768" s="65"/>
      <c r="L768" s="59"/>
      <c r="M768" s="59"/>
      <c r="O768" s="59"/>
      <c r="P768" s="59"/>
      <c r="Q768" s="59"/>
      <c r="R768" s="59"/>
      <c r="S768" s="59"/>
      <c r="T768" s="59"/>
      <c r="U768" s="59"/>
      <c r="V768" s="59"/>
      <c r="W768" s="59"/>
      <c r="X768" s="59"/>
      <c r="Y768" s="59"/>
      <c r="Z768" s="59"/>
      <c r="AA768" s="59"/>
      <c r="AB768" s="59"/>
      <c r="AC768" s="59"/>
      <c r="AD768" s="59"/>
      <c r="AE768" s="59"/>
      <c r="AF768" s="59"/>
      <c r="AG768" s="59"/>
      <c r="AH768" s="59"/>
      <c r="AI768" s="59"/>
      <c r="AJ768" s="59"/>
      <c r="AK768" s="59"/>
      <c r="AL768" s="59"/>
      <c r="AM768" s="59"/>
      <c r="AN768" s="59"/>
      <c r="AO768" s="59"/>
      <c r="AP768" s="59"/>
      <c r="AQ768" s="59"/>
      <c r="AR768" s="59"/>
      <c r="AS768" s="59"/>
      <c r="AT768" s="59"/>
      <c r="AU768" s="59"/>
      <c r="AV768" s="59"/>
      <c r="AW768" s="59"/>
      <c r="AX768" s="59"/>
      <c r="AY768" s="59"/>
      <c r="AZ768" s="59"/>
    </row>
    <row r="769" spans="1:52" ht="13" x14ac:dyDescent="0.15">
      <c r="A769" s="65"/>
      <c r="B769" s="65"/>
      <c r="C769" s="65"/>
      <c r="D769" s="65"/>
      <c r="E769" s="65"/>
      <c r="F769" s="65"/>
      <c r="G769" s="65"/>
      <c r="H769" s="65"/>
      <c r="I769" s="65"/>
      <c r="J769" s="64"/>
      <c r="K769" s="65"/>
      <c r="L769" s="59"/>
      <c r="M769" s="59"/>
      <c r="O769" s="59"/>
      <c r="P769" s="59"/>
      <c r="Q769" s="59"/>
      <c r="R769" s="59"/>
      <c r="S769" s="59"/>
      <c r="T769" s="59"/>
      <c r="U769" s="59"/>
      <c r="V769" s="59"/>
      <c r="W769" s="59"/>
      <c r="X769" s="59"/>
      <c r="Y769" s="59"/>
      <c r="Z769" s="59"/>
      <c r="AA769" s="59"/>
      <c r="AB769" s="59"/>
      <c r="AC769" s="59"/>
      <c r="AD769" s="59"/>
      <c r="AE769" s="59"/>
      <c r="AF769" s="59"/>
      <c r="AG769" s="59"/>
      <c r="AH769" s="59"/>
      <c r="AI769" s="59"/>
      <c r="AJ769" s="59"/>
      <c r="AK769" s="59"/>
      <c r="AL769" s="59"/>
      <c r="AM769" s="59"/>
      <c r="AN769" s="59"/>
      <c r="AO769" s="59"/>
      <c r="AP769" s="59"/>
      <c r="AQ769" s="59"/>
      <c r="AR769" s="59"/>
      <c r="AS769" s="59"/>
      <c r="AT769" s="59"/>
      <c r="AU769" s="59"/>
      <c r="AV769" s="59"/>
      <c r="AW769" s="59"/>
      <c r="AX769" s="59"/>
      <c r="AY769" s="59"/>
      <c r="AZ769" s="59"/>
    </row>
    <row r="770" spans="1:52" ht="13" x14ac:dyDescent="0.15">
      <c r="A770" s="65"/>
      <c r="B770" s="65"/>
      <c r="C770" s="65"/>
      <c r="D770" s="65"/>
      <c r="E770" s="65"/>
      <c r="F770" s="65"/>
      <c r="G770" s="65"/>
      <c r="H770" s="65"/>
      <c r="I770" s="65"/>
      <c r="J770" s="64"/>
      <c r="K770" s="65"/>
      <c r="L770" s="59"/>
      <c r="M770" s="59"/>
      <c r="O770" s="59"/>
      <c r="P770" s="59"/>
      <c r="Q770" s="59"/>
      <c r="R770" s="59"/>
      <c r="S770" s="59"/>
      <c r="T770" s="59"/>
      <c r="U770" s="59"/>
      <c r="V770" s="59"/>
      <c r="W770" s="59"/>
      <c r="X770" s="59"/>
      <c r="Y770" s="59"/>
      <c r="Z770" s="59"/>
      <c r="AA770" s="59"/>
      <c r="AB770" s="59"/>
      <c r="AC770" s="59"/>
      <c r="AD770" s="59"/>
      <c r="AE770" s="59"/>
      <c r="AF770" s="59"/>
      <c r="AG770" s="59"/>
      <c r="AH770" s="59"/>
      <c r="AI770" s="59"/>
      <c r="AJ770" s="59"/>
      <c r="AK770" s="59"/>
      <c r="AL770" s="59"/>
      <c r="AM770" s="59"/>
      <c r="AN770" s="59"/>
      <c r="AO770" s="59"/>
      <c r="AP770" s="59"/>
      <c r="AQ770" s="59"/>
      <c r="AR770" s="59"/>
      <c r="AS770" s="59"/>
      <c r="AT770" s="59"/>
      <c r="AU770" s="59"/>
      <c r="AV770" s="59"/>
      <c r="AW770" s="59"/>
      <c r="AX770" s="59"/>
      <c r="AY770" s="59"/>
      <c r="AZ770" s="59"/>
    </row>
    <row r="771" spans="1:52" ht="13" x14ac:dyDescent="0.15">
      <c r="A771" s="65"/>
      <c r="B771" s="65"/>
      <c r="C771" s="65"/>
      <c r="D771" s="65"/>
      <c r="E771" s="65"/>
      <c r="F771" s="65"/>
      <c r="G771" s="65"/>
      <c r="H771" s="65"/>
      <c r="I771" s="65"/>
      <c r="J771" s="64"/>
      <c r="K771" s="65"/>
      <c r="L771" s="59"/>
      <c r="M771" s="59"/>
      <c r="O771" s="59"/>
      <c r="P771" s="59"/>
      <c r="Q771" s="59"/>
      <c r="R771" s="59"/>
      <c r="S771" s="59"/>
      <c r="T771" s="59"/>
      <c r="U771" s="59"/>
      <c r="V771" s="59"/>
      <c r="W771" s="59"/>
      <c r="X771" s="59"/>
      <c r="Y771" s="59"/>
      <c r="Z771" s="59"/>
      <c r="AA771" s="59"/>
      <c r="AB771" s="59"/>
      <c r="AC771" s="59"/>
      <c r="AD771" s="59"/>
      <c r="AE771" s="59"/>
      <c r="AF771" s="59"/>
      <c r="AG771" s="59"/>
      <c r="AH771" s="59"/>
      <c r="AI771" s="59"/>
      <c r="AJ771" s="59"/>
      <c r="AK771" s="59"/>
      <c r="AL771" s="59"/>
      <c r="AM771" s="59"/>
      <c r="AN771" s="59"/>
      <c r="AO771" s="59"/>
      <c r="AP771" s="59"/>
      <c r="AQ771" s="59"/>
      <c r="AR771" s="59"/>
      <c r="AS771" s="59"/>
      <c r="AT771" s="59"/>
      <c r="AU771" s="59"/>
      <c r="AV771" s="59"/>
      <c r="AW771" s="59"/>
      <c r="AX771" s="59"/>
      <c r="AY771" s="59"/>
      <c r="AZ771" s="59"/>
    </row>
    <row r="772" spans="1:52" ht="13" x14ac:dyDescent="0.15">
      <c r="A772" s="65"/>
      <c r="B772" s="65"/>
      <c r="C772" s="65"/>
      <c r="D772" s="65"/>
      <c r="E772" s="65"/>
      <c r="F772" s="65"/>
      <c r="G772" s="65"/>
      <c r="H772" s="65"/>
      <c r="I772" s="65"/>
      <c r="J772" s="64"/>
      <c r="K772" s="65"/>
      <c r="L772" s="59"/>
      <c r="M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c r="AK772" s="59"/>
      <c r="AL772" s="59"/>
      <c r="AM772" s="59"/>
      <c r="AN772" s="59"/>
      <c r="AO772" s="59"/>
      <c r="AP772" s="59"/>
      <c r="AQ772" s="59"/>
      <c r="AR772" s="59"/>
      <c r="AS772" s="59"/>
      <c r="AT772" s="59"/>
      <c r="AU772" s="59"/>
      <c r="AV772" s="59"/>
      <c r="AW772" s="59"/>
      <c r="AX772" s="59"/>
      <c r="AY772" s="59"/>
      <c r="AZ772" s="59"/>
    </row>
    <row r="773" spans="1:52" ht="13" x14ac:dyDescent="0.15">
      <c r="A773" s="65"/>
      <c r="B773" s="65"/>
      <c r="C773" s="65"/>
      <c r="D773" s="65"/>
      <c r="E773" s="65"/>
      <c r="F773" s="65"/>
      <c r="G773" s="65"/>
      <c r="H773" s="65"/>
      <c r="I773" s="65"/>
      <c r="J773" s="64"/>
      <c r="K773" s="65"/>
      <c r="L773" s="59"/>
      <c r="M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c r="AK773" s="59"/>
      <c r="AL773" s="59"/>
      <c r="AM773" s="59"/>
      <c r="AN773" s="59"/>
      <c r="AO773" s="59"/>
      <c r="AP773" s="59"/>
      <c r="AQ773" s="59"/>
      <c r="AR773" s="59"/>
      <c r="AS773" s="59"/>
      <c r="AT773" s="59"/>
      <c r="AU773" s="59"/>
      <c r="AV773" s="59"/>
      <c r="AW773" s="59"/>
      <c r="AX773" s="59"/>
      <c r="AY773" s="59"/>
      <c r="AZ773" s="59"/>
    </row>
    <row r="774" spans="1:52" ht="13" x14ac:dyDescent="0.15">
      <c r="A774" s="65"/>
      <c r="B774" s="65"/>
      <c r="C774" s="65"/>
      <c r="D774" s="65"/>
      <c r="E774" s="65"/>
      <c r="F774" s="65"/>
      <c r="G774" s="65"/>
      <c r="H774" s="65"/>
      <c r="I774" s="65"/>
      <c r="J774" s="64"/>
      <c r="K774" s="65"/>
      <c r="L774" s="59"/>
      <c r="M774" s="59"/>
      <c r="O774" s="59"/>
      <c r="P774" s="59"/>
      <c r="Q774" s="59"/>
      <c r="R774" s="59"/>
      <c r="S774" s="59"/>
      <c r="T774" s="59"/>
      <c r="U774" s="59"/>
      <c r="V774" s="59"/>
      <c r="W774" s="59"/>
      <c r="X774" s="59"/>
      <c r="Y774" s="59"/>
      <c r="Z774" s="59"/>
      <c r="AA774" s="59"/>
      <c r="AB774" s="59"/>
      <c r="AC774" s="59"/>
      <c r="AD774" s="59"/>
      <c r="AE774" s="59"/>
      <c r="AF774" s="59"/>
      <c r="AG774" s="59"/>
      <c r="AH774" s="59"/>
      <c r="AI774" s="59"/>
      <c r="AJ774" s="59"/>
      <c r="AK774" s="59"/>
      <c r="AL774" s="59"/>
      <c r="AM774" s="59"/>
      <c r="AN774" s="59"/>
      <c r="AO774" s="59"/>
      <c r="AP774" s="59"/>
      <c r="AQ774" s="59"/>
      <c r="AR774" s="59"/>
      <c r="AS774" s="59"/>
      <c r="AT774" s="59"/>
      <c r="AU774" s="59"/>
      <c r="AV774" s="59"/>
      <c r="AW774" s="59"/>
      <c r="AX774" s="59"/>
      <c r="AY774" s="59"/>
      <c r="AZ774" s="59"/>
    </row>
    <row r="775" spans="1:52" ht="13" x14ac:dyDescent="0.15">
      <c r="A775" s="65"/>
      <c r="B775" s="65"/>
      <c r="C775" s="65"/>
      <c r="D775" s="65"/>
      <c r="E775" s="65"/>
      <c r="F775" s="65"/>
      <c r="G775" s="65"/>
      <c r="H775" s="65"/>
      <c r="I775" s="65"/>
      <c r="J775" s="64"/>
      <c r="K775" s="65"/>
      <c r="L775" s="59"/>
      <c r="M775" s="59"/>
      <c r="O775" s="59"/>
      <c r="P775" s="59"/>
      <c r="Q775" s="59"/>
      <c r="R775" s="59"/>
      <c r="S775" s="59"/>
      <c r="T775" s="59"/>
      <c r="U775" s="59"/>
      <c r="V775" s="59"/>
      <c r="W775" s="59"/>
      <c r="X775" s="59"/>
      <c r="Y775" s="59"/>
      <c r="Z775" s="59"/>
      <c r="AA775" s="59"/>
      <c r="AB775" s="59"/>
      <c r="AC775" s="59"/>
      <c r="AD775" s="59"/>
      <c r="AE775" s="59"/>
      <c r="AF775" s="59"/>
      <c r="AG775" s="59"/>
      <c r="AH775" s="59"/>
      <c r="AI775" s="59"/>
      <c r="AJ775" s="59"/>
      <c r="AK775" s="59"/>
      <c r="AL775" s="59"/>
      <c r="AM775" s="59"/>
      <c r="AN775" s="59"/>
      <c r="AO775" s="59"/>
      <c r="AP775" s="59"/>
      <c r="AQ775" s="59"/>
      <c r="AR775" s="59"/>
      <c r="AS775" s="59"/>
      <c r="AT775" s="59"/>
      <c r="AU775" s="59"/>
      <c r="AV775" s="59"/>
      <c r="AW775" s="59"/>
      <c r="AX775" s="59"/>
      <c r="AY775" s="59"/>
      <c r="AZ775" s="59"/>
    </row>
    <row r="776" spans="1:52" ht="13" x14ac:dyDescent="0.15">
      <c r="A776" s="65"/>
      <c r="B776" s="65"/>
      <c r="C776" s="65"/>
      <c r="D776" s="65"/>
      <c r="E776" s="65"/>
      <c r="F776" s="65"/>
      <c r="G776" s="65"/>
      <c r="H776" s="65"/>
      <c r="I776" s="65"/>
      <c r="J776" s="64"/>
      <c r="K776" s="65"/>
      <c r="L776" s="59"/>
      <c r="M776" s="59"/>
      <c r="O776" s="59"/>
      <c r="P776" s="59"/>
      <c r="Q776" s="59"/>
      <c r="R776" s="59"/>
      <c r="S776" s="59"/>
      <c r="T776" s="59"/>
      <c r="U776" s="59"/>
      <c r="V776" s="59"/>
      <c r="W776" s="59"/>
      <c r="X776" s="59"/>
      <c r="Y776" s="59"/>
      <c r="Z776" s="59"/>
      <c r="AA776" s="59"/>
      <c r="AB776" s="59"/>
      <c r="AC776" s="59"/>
      <c r="AD776" s="59"/>
      <c r="AE776" s="59"/>
      <c r="AF776" s="59"/>
      <c r="AG776" s="59"/>
      <c r="AH776" s="59"/>
      <c r="AI776" s="59"/>
      <c r="AJ776" s="59"/>
      <c r="AK776" s="59"/>
      <c r="AL776" s="59"/>
      <c r="AM776" s="59"/>
      <c r="AN776" s="59"/>
      <c r="AO776" s="59"/>
      <c r="AP776" s="59"/>
      <c r="AQ776" s="59"/>
      <c r="AR776" s="59"/>
      <c r="AS776" s="59"/>
      <c r="AT776" s="59"/>
      <c r="AU776" s="59"/>
      <c r="AV776" s="59"/>
      <c r="AW776" s="59"/>
      <c r="AX776" s="59"/>
      <c r="AY776" s="59"/>
      <c r="AZ776" s="59"/>
    </row>
    <row r="777" spans="1:52" ht="13" x14ac:dyDescent="0.15">
      <c r="A777" s="65"/>
      <c r="B777" s="65"/>
      <c r="C777" s="65"/>
      <c r="D777" s="65"/>
      <c r="E777" s="65"/>
      <c r="F777" s="65"/>
      <c r="G777" s="65"/>
      <c r="H777" s="65"/>
      <c r="I777" s="65"/>
      <c r="J777" s="64"/>
      <c r="K777" s="65"/>
      <c r="L777" s="59"/>
      <c r="M777" s="59"/>
      <c r="O777" s="59"/>
      <c r="P777" s="59"/>
      <c r="Q777" s="59"/>
      <c r="R777" s="59"/>
      <c r="S777" s="59"/>
      <c r="T777" s="59"/>
      <c r="U777" s="59"/>
      <c r="V777" s="59"/>
      <c r="W777" s="59"/>
      <c r="X777" s="59"/>
      <c r="Y777" s="59"/>
      <c r="Z777" s="59"/>
      <c r="AA777" s="59"/>
      <c r="AB777" s="59"/>
      <c r="AC777" s="59"/>
      <c r="AD777" s="59"/>
      <c r="AE777" s="59"/>
      <c r="AF777" s="59"/>
      <c r="AG777" s="59"/>
      <c r="AH777" s="59"/>
      <c r="AI777" s="59"/>
      <c r="AJ777" s="59"/>
      <c r="AK777" s="59"/>
      <c r="AL777" s="59"/>
      <c r="AM777" s="59"/>
      <c r="AN777" s="59"/>
      <c r="AO777" s="59"/>
      <c r="AP777" s="59"/>
      <c r="AQ777" s="59"/>
      <c r="AR777" s="59"/>
      <c r="AS777" s="59"/>
      <c r="AT777" s="59"/>
      <c r="AU777" s="59"/>
      <c r="AV777" s="59"/>
      <c r="AW777" s="59"/>
      <c r="AX777" s="59"/>
      <c r="AY777" s="59"/>
      <c r="AZ777" s="59"/>
    </row>
    <row r="778" spans="1:52" ht="13" x14ac:dyDescent="0.15">
      <c r="A778" s="65"/>
      <c r="B778" s="65"/>
      <c r="C778" s="65"/>
      <c r="D778" s="65"/>
      <c r="E778" s="65"/>
      <c r="F778" s="65"/>
      <c r="G778" s="65"/>
      <c r="H778" s="65"/>
      <c r="I778" s="65"/>
      <c r="J778" s="64"/>
      <c r="K778" s="65"/>
      <c r="L778" s="59"/>
      <c r="M778" s="59"/>
      <c r="O778" s="59"/>
      <c r="P778" s="59"/>
      <c r="Q778" s="59"/>
      <c r="R778" s="59"/>
      <c r="S778" s="59"/>
      <c r="T778" s="59"/>
      <c r="U778" s="59"/>
      <c r="V778" s="59"/>
      <c r="W778" s="59"/>
      <c r="X778" s="59"/>
      <c r="Y778" s="59"/>
      <c r="Z778" s="59"/>
      <c r="AA778" s="59"/>
      <c r="AB778" s="59"/>
      <c r="AC778" s="59"/>
      <c r="AD778" s="59"/>
      <c r="AE778" s="59"/>
      <c r="AF778" s="59"/>
      <c r="AG778" s="59"/>
      <c r="AH778" s="59"/>
      <c r="AI778" s="59"/>
      <c r="AJ778" s="59"/>
      <c r="AK778" s="59"/>
      <c r="AL778" s="59"/>
      <c r="AM778" s="59"/>
      <c r="AN778" s="59"/>
      <c r="AO778" s="59"/>
      <c r="AP778" s="59"/>
      <c r="AQ778" s="59"/>
      <c r="AR778" s="59"/>
      <c r="AS778" s="59"/>
      <c r="AT778" s="59"/>
      <c r="AU778" s="59"/>
      <c r="AV778" s="59"/>
      <c r="AW778" s="59"/>
      <c r="AX778" s="59"/>
      <c r="AY778" s="59"/>
      <c r="AZ778" s="59"/>
    </row>
    <row r="779" spans="1:52" ht="13" x14ac:dyDescent="0.15">
      <c r="A779" s="65"/>
      <c r="B779" s="65"/>
      <c r="C779" s="65"/>
      <c r="D779" s="65"/>
      <c r="E779" s="65"/>
      <c r="F779" s="65"/>
      <c r="G779" s="65"/>
      <c r="H779" s="65"/>
      <c r="I779" s="65"/>
      <c r="J779" s="64"/>
      <c r="K779" s="65"/>
      <c r="L779" s="59"/>
      <c r="M779" s="59"/>
      <c r="O779" s="59"/>
      <c r="P779" s="59"/>
      <c r="Q779" s="59"/>
      <c r="R779" s="59"/>
      <c r="S779" s="59"/>
      <c r="T779" s="59"/>
      <c r="U779" s="59"/>
      <c r="V779" s="59"/>
      <c r="W779" s="59"/>
      <c r="X779" s="59"/>
      <c r="Y779" s="59"/>
      <c r="Z779" s="59"/>
      <c r="AA779" s="59"/>
      <c r="AB779" s="59"/>
      <c r="AC779" s="59"/>
      <c r="AD779" s="59"/>
      <c r="AE779" s="59"/>
      <c r="AF779" s="59"/>
      <c r="AG779" s="59"/>
      <c r="AH779" s="59"/>
      <c r="AI779" s="59"/>
      <c r="AJ779" s="59"/>
      <c r="AK779" s="59"/>
      <c r="AL779" s="59"/>
      <c r="AM779" s="59"/>
      <c r="AN779" s="59"/>
      <c r="AO779" s="59"/>
      <c r="AP779" s="59"/>
      <c r="AQ779" s="59"/>
      <c r="AR779" s="59"/>
      <c r="AS779" s="59"/>
      <c r="AT779" s="59"/>
      <c r="AU779" s="59"/>
      <c r="AV779" s="59"/>
      <c r="AW779" s="59"/>
      <c r="AX779" s="59"/>
      <c r="AY779" s="59"/>
      <c r="AZ779" s="59"/>
    </row>
    <row r="780" spans="1:52" ht="13" x14ac:dyDescent="0.15">
      <c r="A780" s="65"/>
      <c r="B780" s="65"/>
      <c r="C780" s="65"/>
      <c r="D780" s="65"/>
      <c r="E780" s="65"/>
      <c r="F780" s="65"/>
      <c r="G780" s="65"/>
      <c r="H780" s="65"/>
      <c r="I780" s="65"/>
      <c r="J780" s="64"/>
      <c r="K780" s="65"/>
      <c r="L780" s="59"/>
      <c r="M780" s="59"/>
      <c r="O780" s="59"/>
      <c r="P780" s="59"/>
      <c r="Q780" s="59"/>
      <c r="R780" s="59"/>
      <c r="S780" s="59"/>
      <c r="T780" s="59"/>
      <c r="U780" s="59"/>
      <c r="V780" s="59"/>
      <c r="W780" s="59"/>
      <c r="X780" s="59"/>
      <c r="Y780" s="59"/>
      <c r="Z780" s="59"/>
      <c r="AA780" s="59"/>
      <c r="AB780" s="59"/>
      <c r="AC780" s="59"/>
      <c r="AD780" s="59"/>
      <c r="AE780" s="59"/>
      <c r="AF780" s="59"/>
      <c r="AG780" s="59"/>
      <c r="AH780" s="59"/>
      <c r="AI780" s="59"/>
      <c r="AJ780" s="59"/>
      <c r="AK780" s="59"/>
      <c r="AL780" s="59"/>
      <c r="AM780" s="59"/>
      <c r="AN780" s="59"/>
      <c r="AO780" s="59"/>
      <c r="AP780" s="59"/>
      <c r="AQ780" s="59"/>
      <c r="AR780" s="59"/>
      <c r="AS780" s="59"/>
      <c r="AT780" s="59"/>
      <c r="AU780" s="59"/>
      <c r="AV780" s="59"/>
      <c r="AW780" s="59"/>
      <c r="AX780" s="59"/>
      <c r="AY780" s="59"/>
      <c r="AZ780" s="59"/>
    </row>
    <row r="781" spans="1:52" ht="13" x14ac:dyDescent="0.15">
      <c r="A781" s="65"/>
      <c r="B781" s="65"/>
      <c r="C781" s="65"/>
      <c r="D781" s="65"/>
      <c r="E781" s="65"/>
      <c r="F781" s="65"/>
      <c r="G781" s="65"/>
      <c r="H781" s="65"/>
      <c r="I781" s="65"/>
      <c r="J781" s="64"/>
      <c r="K781" s="65"/>
      <c r="L781" s="59"/>
      <c r="M781" s="59"/>
      <c r="O781" s="59"/>
      <c r="P781" s="59"/>
      <c r="Q781" s="59"/>
      <c r="R781" s="59"/>
      <c r="S781" s="59"/>
      <c r="T781" s="59"/>
      <c r="U781" s="59"/>
      <c r="V781" s="59"/>
      <c r="W781" s="59"/>
      <c r="X781" s="59"/>
      <c r="Y781" s="59"/>
      <c r="Z781" s="59"/>
      <c r="AA781" s="59"/>
      <c r="AB781" s="59"/>
      <c r="AC781" s="59"/>
      <c r="AD781" s="59"/>
      <c r="AE781" s="59"/>
      <c r="AF781" s="59"/>
      <c r="AG781" s="59"/>
      <c r="AH781" s="59"/>
      <c r="AI781" s="59"/>
      <c r="AJ781" s="59"/>
      <c r="AK781" s="59"/>
      <c r="AL781" s="59"/>
      <c r="AM781" s="59"/>
      <c r="AN781" s="59"/>
      <c r="AO781" s="59"/>
      <c r="AP781" s="59"/>
      <c r="AQ781" s="59"/>
      <c r="AR781" s="59"/>
      <c r="AS781" s="59"/>
      <c r="AT781" s="59"/>
      <c r="AU781" s="59"/>
      <c r="AV781" s="59"/>
      <c r="AW781" s="59"/>
      <c r="AX781" s="59"/>
      <c r="AY781" s="59"/>
      <c r="AZ781" s="59"/>
    </row>
    <row r="782" spans="1:52" ht="13" x14ac:dyDescent="0.15">
      <c r="A782" s="65"/>
      <c r="B782" s="65"/>
      <c r="C782" s="65"/>
      <c r="D782" s="65"/>
      <c r="E782" s="65"/>
      <c r="F782" s="65"/>
      <c r="G782" s="65"/>
      <c r="H782" s="65"/>
      <c r="I782" s="65"/>
      <c r="J782" s="64"/>
      <c r="K782" s="65"/>
      <c r="L782" s="59"/>
      <c r="M782" s="59"/>
      <c r="O782" s="59"/>
      <c r="P782" s="59"/>
      <c r="Q782" s="59"/>
      <c r="R782" s="59"/>
      <c r="S782" s="59"/>
      <c r="T782" s="59"/>
      <c r="U782" s="59"/>
      <c r="V782" s="59"/>
      <c r="W782" s="59"/>
      <c r="X782" s="59"/>
      <c r="Y782" s="59"/>
      <c r="Z782" s="59"/>
      <c r="AA782" s="59"/>
      <c r="AB782" s="59"/>
      <c r="AC782" s="59"/>
      <c r="AD782" s="59"/>
      <c r="AE782" s="59"/>
      <c r="AF782" s="59"/>
      <c r="AG782" s="59"/>
      <c r="AH782" s="59"/>
      <c r="AI782" s="59"/>
      <c r="AJ782" s="59"/>
      <c r="AK782" s="59"/>
      <c r="AL782" s="59"/>
      <c r="AM782" s="59"/>
      <c r="AN782" s="59"/>
      <c r="AO782" s="59"/>
      <c r="AP782" s="59"/>
      <c r="AQ782" s="59"/>
      <c r="AR782" s="59"/>
      <c r="AS782" s="59"/>
      <c r="AT782" s="59"/>
      <c r="AU782" s="59"/>
      <c r="AV782" s="59"/>
      <c r="AW782" s="59"/>
      <c r="AX782" s="59"/>
      <c r="AY782" s="59"/>
      <c r="AZ782" s="59"/>
    </row>
    <row r="783" spans="1:52" ht="13" x14ac:dyDescent="0.15">
      <c r="A783" s="65"/>
      <c r="B783" s="65"/>
      <c r="C783" s="65"/>
      <c r="D783" s="65"/>
      <c r="E783" s="65"/>
      <c r="F783" s="65"/>
      <c r="G783" s="65"/>
      <c r="H783" s="65"/>
      <c r="I783" s="65"/>
      <c r="J783" s="64"/>
      <c r="K783" s="65"/>
      <c r="L783" s="59"/>
      <c r="M783" s="59"/>
      <c r="O783" s="59"/>
      <c r="P783" s="59"/>
      <c r="Q783" s="59"/>
      <c r="R783" s="59"/>
      <c r="S783" s="59"/>
      <c r="T783" s="59"/>
      <c r="U783" s="59"/>
      <c r="V783" s="59"/>
      <c r="W783" s="59"/>
      <c r="X783" s="59"/>
      <c r="Y783" s="59"/>
      <c r="Z783" s="59"/>
      <c r="AA783" s="59"/>
      <c r="AB783" s="59"/>
      <c r="AC783" s="59"/>
      <c r="AD783" s="59"/>
      <c r="AE783" s="59"/>
      <c r="AF783" s="59"/>
      <c r="AG783" s="59"/>
      <c r="AH783" s="59"/>
      <c r="AI783" s="59"/>
      <c r="AJ783" s="59"/>
      <c r="AK783" s="59"/>
      <c r="AL783" s="59"/>
      <c r="AM783" s="59"/>
      <c r="AN783" s="59"/>
      <c r="AO783" s="59"/>
      <c r="AP783" s="59"/>
      <c r="AQ783" s="59"/>
      <c r="AR783" s="59"/>
      <c r="AS783" s="59"/>
      <c r="AT783" s="59"/>
      <c r="AU783" s="59"/>
      <c r="AV783" s="59"/>
      <c r="AW783" s="59"/>
      <c r="AX783" s="59"/>
      <c r="AY783" s="59"/>
      <c r="AZ783" s="59"/>
    </row>
    <row r="784" spans="1:52" ht="13" x14ac:dyDescent="0.15">
      <c r="A784" s="65"/>
      <c r="B784" s="65"/>
      <c r="C784" s="65"/>
      <c r="D784" s="65"/>
      <c r="E784" s="65"/>
      <c r="F784" s="65"/>
      <c r="G784" s="65"/>
      <c r="H784" s="65"/>
      <c r="I784" s="65"/>
      <c r="J784" s="64"/>
      <c r="K784" s="65"/>
      <c r="L784" s="59"/>
      <c r="M784" s="59"/>
      <c r="O784" s="59"/>
      <c r="P784" s="59"/>
      <c r="Q784" s="59"/>
      <c r="R784" s="59"/>
      <c r="S784" s="59"/>
      <c r="T784" s="59"/>
      <c r="U784" s="59"/>
      <c r="V784" s="59"/>
      <c r="W784" s="59"/>
      <c r="X784" s="59"/>
      <c r="Y784" s="59"/>
      <c r="Z784" s="59"/>
      <c r="AA784" s="59"/>
      <c r="AB784" s="59"/>
      <c r="AC784" s="59"/>
      <c r="AD784" s="59"/>
      <c r="AE784" s="59"/>
      <c r="AF784" s="59"/>
      <c r="AG784" s="59"/>
      <c r="AH784" s="59"/>
      <c r="AI784" s="59"/>
      <c r="AJ784" s="59"/>
      <c r="AK784" s="59"/>
      <c r="AL784" s="59"/>
      <c r="AM784" s="59"/>
      <c r="AN784" s="59"/>
      <c r="AO784" s="59"/>
      <c r="AP784" s="59"/>
      <c r="AQ784" s="59"/>
      <c r="AR784" s="59"/>
      <c r="AS784" s="59"/>
      <c r="AT784" s="59"/>
      <c r="AU784" s="59"/>
      <c r="AV784" s="59"/>
      <c r="AW784" s="59"/>
      <c r="AX784" s="59"/>
      <c r="AY784" s="59"/>
      <c r="AZ784" s="59"/>
    </row>
    <row r="785" spans="1:52" ht="13" x14ac:dyDescent="0.15">
      <c r="A785" s="65"/>
      <c r="B785" s="65"/>
      <c r="C785" s="65"/>
      <c r="D785" s="65"/>
      <c r="E785" s="65"/>
      <c r="F785" s="65"/>
      <c r="G785" s="65"/>
      <c r="H785" s="65"/>
      <c r="I785" s="65"/>
      <c r="J785" s="64"/>
      <c r="K785" s="65"/>
      <c r="L785" s="59"/>
      <c r="M785" s="59"/>
      <c r="O785" s="59"/>
      <c r="P785" s="59"/>
      <c r="Q785" s="59"/>
      <c r="R785" s="59"/>
      <c r="S785" s="59"/>
      <c r="T785" s="59"/>
      <c r="U785" s="59"/>
      <c r="V785" s="59"/>
      <c r="W785" s="59"/>
      <c r="X785" s="59"/>
      <c r="Y785" s="59"/>
      <c r="Z785" s="59"/>
      <c r="AA785" s="59"/>
      <c r="AB785" s="59"/>
      <c r="AC785" s="59"/>
      <c r="AD785" s="59"/>
      <c r="AE785" s="59"/>
      <c r="AF785" s="59"/>
      <c r="AG785" s="59"/>
      <c r="AH785" s="59"/>
      <c r="AI785" s="59"/>
      <c r="AJ785" s="59"/>
      <c r="AK785" s="59"/>
      <c r="AL785" s="59"/>
      <c r="AM785" s="59"/>
      <c r="AN785" s="59"/>
      <c r="AO785" s="59"/>
      <c r="AP785" s="59"/>
      <c r="AQ785" s="59"/>
      <c r="AR785" s="59"/>
      <c r="AS785" s="59"/>
      <c r="AT785" s="59"/>
      <c r="AU785" s="59"/>
      <c r="AV785" s="59"/>
      <c r="AW785" s="59"/>
      <c r="AX785" s="59"/>
      <c r="AY785" s="59"/>
      <c r="AZ785" s="59"/>
    </row>
    <row r="786" spans="1:52" ht="13" x14ac:dyDescent="0.15">
      <c r="A786" s="65"/>
      <c r="B786" s="65"/>
      <c r="C786" s="65"/>
      <c r="D786" s="65"/>
      <c r="E786" s="65"/>
      <c r="F786" s="65"/>
      <c r="G786" s="65"/>
      <c r="H786" s="65"/>
      <c r="I786" s="65"/>
      <c r="J786" s="64"/>
      <c r="K786" s="65"/>
      <c r="L786" s="59"/>
      <c r="M786" s="59"/>
      <c r="O786" s="59"/>
      <c r="P786" s="59"/>
      <c r="Q786" s="59"/>
      <c r="R786" s="59"/>
      <c r="S786" s="59"/>
      <c r="T786" s="59"/>
      <c r="U786" s="59"/>
      <c r="V786" s="59"/>
      <c r="W786" s="59"/>
      <c r="X786" s="59"/>
      <c r="Y786" s="59"/>
      <c r="Z786" s="59"/>
      <c r="AA786" s="59"/>
      <c r="AB786" s="59"/>
      <c r="AC786" s="59"/>
      <c r="AD786" s="59"/>
      <c r="AE786" s="59"/>
      <c r="AF786" s="59"/>
      <c r="AG786" s="59"/>
      <c r="AH786" s="59"/>
      <c r="AI786" s="59"/>
      <c r="AJ786" s="59"/>
      <c r="AK786" s="59"/>
      <c r="AL786" s="59"/>
      <c r="AM786" s="59"/>
      <c r="AN786" s="59"/>
      <c r="AO786" s="59"/>
      <c r="AP786" s="59"/>
      <c r="AQ786" s="59"/>
      <c r="AR786" s="59"/>
      <c r="AS786" s="59"/>
      <c r="AT786" s="59"/>
      <c r="AU786" s="59"/>
      <c r="AV786" s="59"/>
      <c r="AW786" s="59"/>
      <c r="AX786" s="59"/>
      <c r="AY786" s="59"/>
      <c r="AZ786" s="59"/>
    </row>
    <row r="787" spans="1:52" ht="13" x14ac:dyDescent="0.15">
      <c r="A787" s="65"/>
      <c r="B787" s="65"/>
      <c r="C787" s="65"/>
      <c r="D787" s="65"/>
      <c r="E787" s="65"/>
      <c r="F787" s="65"/>
      <c r="G787" s="65"/>
      <c r="H787" s="65"/>
      <c r="I787" s="65"/>
      <c r="J787" s="64"/>
      <c r="K787" s="65"/>
      <c r="L787" s="59"/>
      <c r="M787" s="59"/>
      <c r="O787" s="59"/>
      <c r="P787" s="59"/>
      <c r="Q787" s="59"/>
      <c r="R787" s="59"/>
      <c r="S787" s="59"/>
      <c r="T787" s="59"/>
      <c r="U787" s="59"/>
      <c r="V787" s="59"/>
      <c r="W787" s="59"/>
      <c r="X787" s="59"/>
      <c r="Y787" s="59"/>
      <c r="Z787" s="59"/>
      <c r="AA787" s="59"/>
      <c r="AB787" s="59"/>
      <c r="AC787" s="59"/>
      <c r="AD787" s="59"/>
      <c r="AE787" s="59"/>
      <c r="AF787" s="59"/>
      <c r="AG787" s="59"/>
      <c r="AH787" s="59"/>
      <c r="AI787" s="59"/>
      <c r="AJ787" s="59"/>
      <c r="AK787" s="59"/>
      <c r="AL787" s="59"/>
      <c r="AM787" s="59"/>
      <c r="AN787" s="59"/>
      <c r="AO787" s="59"/>
      <c r="AP787" s="59"/>
      <c r="AQ787" s="59"/>
      <c r="AR787" s="59"/>
      <c r="AS787" s="59"/>
      <c r="AT787" s="59"/>
      <c r="AU787" s="59"/>
      <c r="AV787" s="59"/>
      <c r="AW787" s="59"/>
      <c r="AX787" s="59"/>
      <c r="AY787" s="59"/>
      <c r="AZ787" s="59"/>
    </row>
    <row r="788" spans="1:52" ht="13" x14ac:dyDescent="0.15">
      <c r="A788" s="65"/>
      <c r="B788" s="65"/>
      <c r="C788" s="65"/>
      <c r="D788" s="65"/>
      <c r="E788" s="65"/>
      <c r="F788" s="65"/>
      <c r="G788" s="65"/>
      <c r="H788" s="65"/>
      <c r="I788" s="65"/>
      <c r="J788" s="64"/>
      <c r="K788" s="65"/>
      <c r="L788" s="59"/>
      <c r="M788" s="59"/>
      <c r="O788" s="59"/>
      <c r="P788" s="59"/>
      <c r="Q788" s="59"/>
      <c r="R788" s="59"/>
      <c r="S788" s="59"/>
      <c r="T788" s="59"/>
      <c r="U788" s="59"/>
      <c r="V788" s="59"/>
      <c r="W788" s="59"/>
      <c r="X788" s="59"/>
      <c r="Y788" s="59"/>
      <c r="Z788" s="59"/>
      <c r="AA788" s="59"/>
      <c r="AB788" s="59"/>
      <c r="AC788" s="59"/>
      <c r="AD788" s="59"/>
      <c r="AE788" s="59"/>
      <c r="AF788" s="59"/>
      <c r="AG788" s="59"/>
      <c r="AH788" s="59"/>
      <c r="AI788" s="59"/>
      <c r="AJ788" s="59"/>
      <c r="AK788" s="59"/>
      <c r="AL788" s="59"/>
      <c r="AM788" s="59"/>
      <c r="AN788" s="59"/>
      <c r="AO788" s="59"/>
      <c r="AP788" s="59"/>
      <c r="AQ788" s="59"/>
      <c r="AR788" s="59"/>
      <c r="AS788" s="59"/>
      <c r="AT788" s="59"/>
      <c r="AU788" s="59"/>
      <c r="AV788" s="59"/>
      <c r="AW788" s="59"/>
      <c r="AX788" s="59"/>
      <c r="AY788" s="59"/>
      <c r="AZ788" s="59"/>
    </row>
    <row r="789" spans="1:52" ht="13" x14ac:dyDescent="0.15">
      <c r="A789" s="65"/>
      <c r="B789" s="65"/>
      <c r="C789" s="65"/>
      <c r="D789" s="65"/>
      <c r="E789" s="65"/>
      <c r="F789" s="65"/>
      <c r="G789" s="65"/>
      <c r="H789" s="65"/>
      <c r="I789" s="65"/>
      <c r="J789" s="64"/>
      <c r="K789" s="65"/>
      <c r="L789" s="59"/>
      <c r="M789" s="59"/>
      <c r="O789" s="59"/>
      <c r="P789" s="59"/>
      <c r="Q789" s="59"/>
      <c r="R789" s="59"/>
      <c r="S789" s="59"/>
      <c r="T789" s="59"/>
      <c r="U789" s="59"/>
      <c r="V789" s="59"/>
      <c r="W789" s="59"/>
      <c r="X789" s="59"/>
      <c r="Y789" s="59"/>
      <c r="Z789" s="59"/>
      <c r="AA789" s="59"/>
      <c r="AB789" s="59"/>
      <c r="AC789" s="59"/>
      <c r="AD789" s="59"/>
      <c r="AE789" s="59"/>
      <c r="AF789" s="59"/>
      <c r="AG789" s="59"/>
      <c r="AH789" s="59"/>
      <c r="AI789" s="59"/>
      <c r="AJ789" s="59"/>
      <c r="AK789" s="59"/>
      <c r="AL789" s="59"/>
      <c r="AM789" s="59"/>
      <c r="AN789" s="59"/>
      <c r="AO789" s="59"/>
      <c r="AP789" s="59"/>
      <c r="AQ789" s="59"/>
      <c r="AR789" s="59"/>
      <c r="AS789" s="59"/>
      <c r="AT789" s="59"/>
      <c r="AU789" s="59"/>
      <c r="AV789" s="59"/>
      <c r="AW789" s="59"/>
      <c r="AX789" s="59"/>
      <c r="AY789" s="59"/>
      <c r="AZ789" s="59"/>
    </row>
    <row r="790" spans="1:52" ht="13" x14ac:dyDescent="0.15">
      <c r="A790" s="65"/>
      <c r="B790" s="65"/>
      <c r="C790" s="65"/>
      <c r="D790" s="65"/>
      <c r="E790" s="65"/>
      <c r="F790" s="65"/>
      <c r="G790" s="65"/>
      <c r="H790" s="65"/>
      <c r="I790" s="65"/>
      <c r="J790" s="64"/>
      <c r="K790" s="65"/>
      <c r="L790" s="59"/>
      <c r="M790" s="59"/>
      <c r="O790" s="59"/>
      <c r="P790" s="59"/>
      <c r="Q790" s="59"/>
      <c r="R790" s="59"/>
      <c r="S790" s="59"/>
      <c r="T790" s="59"/>
      <c r="U790" s="59"/>
      <c r="V790" s="59"/>
      <c r="W790" s="59"/>
      <c r="X790" s="59"/>
      <c r="Y790" s="59"/>
      <c r="Z790" s="59"/>
      <c r="AA790" s="59"/>
      <c r="AB790" s="59"/>
      <c r="AC790" s="59"/>
      <c r="AD790" s="59"/>
      <c r="AE790" s="59"/>
      <c r="AF790" s="59"/>
      <c r="AG790" s="59"/>
      <c r="AH790" s="59"/>
      <c r="AI790" s="59"/>
      <c r="AJ790" s="59"/>
      <c r="AK790" s="59"/>
      <c r="AL790" s="59"/>
      <c r="AM790" s="59"/>
      <c r="AN790" s="59"/>
      <c r="AO790" s="59"/>
      <c r="AP790" s="59"/>
      <c r="AQ790" s="59"/>
      <c r="AR790" s="59"/>
      <c r="AS790" s="59"/>
      <c r="AT790" s="59"/>
      <c r="AU790" s="59"/>
      <c r="AV790" s="59"/>
      <c r="AW790" s="59"/>
      <c r="AX790" s="59"/>
      <c r="AY790" s="59"/>
      <c r="AZ790" s="59"/>
    </row>
    <row r="791" spans="1:52" ht="13" x14ac:dyDescent="0.15">
      <c r="A791" s="65"/>
      <c r="B791" s="65"/>
      <c r="C791" s="65"/>
      <c r="D791" s="65"/>
      <c r="E791" s="65"/>
      <c r="F791" s="65"/>
      <c r="G791" s="65"/>
      <c r="H791" s="65"/>
      <c r="I791" s="65"/>
      <c r="J791" s="64"/>
      <c r="K791" s="65"/>
      <c r="L791" s="59"/>
      <c r="M791" s="59"/>
      <c r="O791" s="59"/>
      <c r="P791" s="59"/>
      <c r="Q791" s="59"/>
      <c r="R791" s="59"/>
      <c r="S791" s="59"/>
      <c r="T791" s="59"/>
      <c r="U791" s="59"/>
      <c r="V791" s="59"/>
      <c r="W791" s="59"/>
      <c r="X791" s="59"/>
      <c r="Y791" s="59"/>
      <c r="Z791" s="59"/>
      <c r="AA791" s="59"/>
      <c r="AB791" s="59"/>
      <c r="AC791" s="59"/>
      <c r="AD791" s="59"/>
      <c r="AE791" s="59"/>
      <c r="AF791" s="59"/>
      <c r="AG791" s="59"/>
      <c r="AH791" s="59"/>
      <c r="AI791" s="59"/>
      <c r="AJ791" s="59"/>
      <c r="AK791" s="59"/>
      <c r="AL791" s="59"/>
      <c r="AM791" s="59"/>
      <c r="AN791" s="59"/>
      <c r="AO791" s="59"/>
      <c r="AP791" s="59"/>
      <c r="AQ791" s="59"/>
      <c r="AR791" s="59"/>
      <c r="AS791" s="59"/>
      <c r="AT791" s="59"/>
      <c r="AU791" s="59"/>
      <c r="AV791" s="59"/>
      <c r="AW791" s="59"/>
      <c r="AX791" s="59"/>
      <c r="AY791" s="59"/>
      <c r="AZ791" s="59"/>
    </row>
    <row r="792" spans="1:52" ht="13" x14ac:dyDescent="0.15">
      <c r="A792" s="65"/>
      <c r="B792" s="65"/>
      <c r="C792" s="65"/>
      <c r="D792" s="65"/>
      <c r="E792" s="65"/>
      <c r="F792" s="65"/>
      <c r="G792" s="65"/>
      <c r="H792" s="65"/>
      <c r="I792" s="65"/>
      <c r="J792" s="64"/>
      <c r="K792" s="65"/>
      <c r="L792" s="59"/>
      <c r="M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c r="AK792" s="59"/>
      <c r="AL792" s="59"/>
      <c r="AM792" s="59"/>
      <c r="AN792" s="59"/>
      <c r="AO792" s="59"/>
      <c r="AP792" s="59"/>
      <c r="AQ792" s="59"/>
      <c r="AR792" s="59"/>
      <c r="AS792" s="59"/>
      <c r="AT792" s="59"/>
      <c r="AU792" s="59"/>
      <c r="AV792" s="59"/>
      <c r="AW792" s="59"/>
      <c r="AX792" s="59"/>
      <c r="AY792" s="59"/>
      <c r="AZ792" s="59"/>
    </row>
    <row r="793" spans="1:52" ht="13" x14ac:dyDescent="0.15">
      <c r="A793" s="65"/>
      <c r="B793" s="65"/>
      <c r="C793" s="65"/>
      <c r="D793" s="65"/>
      <c r="E793" s="65"/>
      <c r="F793" s="65"/>
      <c r="G793" s="65"/>
      <c r="H793" s="65"/>
      <c r="I793" s="65"/>
      <c r="J793" s="64"/>
      <c r="K793" s="65"/>
      <c r="L793" s="59"/>
      <c r="M793" s="59"/>
      <c r="O793" s="59"/>
      <c r="P793" s="59"/>
      <c r="Q793" s="59"/>
      <c r="R793" s="59"/>
      <c r="S793" s="59"/>
      <c r="T793" s="59"/>
      <c r="U793" s="59"/>
      <c r="V793" s="59"/>
      <c r="W793" s="59"/>
      <c r="X793" s="59"/>
      <c r="Y793" s="59"/>
      <c r="Z793" s="59"/>
      <c r="AA793" s="59"/>
      <c r="AB793" s="59"/>
      <c r="AC793" s="59"/>
      <c r="AD793" s="59"/>
      <c r="AE793" s="59"/>
      <c r="AF793" s="59"/>
      <c r="AG793" s="59"/>
      <c r="AH793" s="59"/>
      <c r="AI793" s="59"/>
      <c r="AJ793" s="59"/>
      <c r="AK793" s="59"/>
      <c r="AL793" s="59"/>
      <c r="AM793" s="59"/>
      <c r="AN793" s="59"/>
      <c r="AO793" s="59"/>
      <c r="AP793" s="59"/>
      <c r="AQ793" s="59"/>
      <c r="AR793" s="59"/>
      <c r="AS793" s="59"/>
      <c r="AT793" s="59"/>
      <c r="AU793" s="59"/>
      <c r="AV793" s="59"/>
      <c r="AW793" s="59"/>
      <c r="AX793" s="59"/>
      <c r="AY793" s="59"/>
      <c r="AZ793" s="59"/>
    </row>
    <row r="794" spans="1:52" ht="13" x14ac:dyDescent="0.15">
      <c r="A794" s="65"/>
      <c r="B794" s="65"/>
      <c r="C794" s="65"/>
      <c r="D794" s="65"/>
      <c r="E794" s="65"/>
      <c r="F794" s="65"/>
      <c r="G794" s="65"/>
      <c r="H794" s="65"/>
      <c r="I794" s="65"/>
      <c r="J794" s="64"/>
      <c r="K794" s="65"/>
      <c r="L794" s="59"/>
      <c r="M794" s="59"/>
      <c r="O794" s="59"/>
      <c r="P794" s="59"/>
      <c r="Q794" s="59"/>
      <c r="R794" s="59"/>
      <c r="S794" s="59"/>
      <c r="T794" s="59"/>
      <c r="U794" s="59"/>
      <c r="V794" s="59"/>
      <c r="W794" s="59"/>
      <c r="X794" s="59"/>
      <c r="Y794" s="59"/>
      <c r="Z794" s="59"/>
      <c r="AA794" s="59"/>
      <c r="AB794" s="59"/>
      <c r="AC794" s="59"/>
      <c r="AD794" s="59"/>
      <c r="AE794" s="59"/>
      <c r="AF794" s="59"/>
      <c r="AG794" s="59"/>
      <c r="AH794" s="59"/>
      <c r="AI794" s="59"/>
      <c r="AJ794" s="59"/>
      <c r="AK794" s="59"/>
      <c r="AL794" s="59"/>
      <c r="AM794" s="59"/>
      <c r="AN794" s="59"/>
      <c r="AO794" s="59"/>
      <c r="AP794" s="59"/>
      <c r="AQ794" s="59"/>
      <c r="AR794" s="59"/>
      <c r="AS794" s="59"/>
      <c r="AT794" s="59"/>
      <c r="AU794" s="59"/>
      <c r="AV794" s="59"/>
      <c r="AW794" s="59"/>
      <c r="AX794" s="59"/>
      <c r="AY794" s="59"/>
      <c r="AZ794" s="59"/>
    </row>
    <row r="795" spans="1:52" ht="13" x14ac:dyDescent="0.15">
      <c r="A795" s="65"/>
      <c r="B795" s="65"/>
      <c r="C795" s="65"/>
      <c r="D795" s="65"/>
      <c r="E795" s="65"/>
      <c r="F795" s="65"/>
      <c r="G795" s="65"/>
      <c r="H795" s="65"/>
      <c r="I795" s="65"/>
      <c r="J795" s="64"/>
      <c r="K795" s="65"/>
      <c r="L795" s="59"/>
      <c r="M795" s="59"/>
      <c r="O795" s="59"/>
      <c r="P795" s="59"/>
      <c r="Q795" s="59"/>
      <c r="R795" s="59"/>
      <c r="S795" s="59"/>
      <c r="T795" s="59"/>
      <c r="U795" s="59"/>
      <c r="V795" s="59"/>
      <c r="W795" s="59"/>
      <c r="X795" s="59"/>
      <c r="Y795" s="59"/>
      <c r="Z795" s="59"/>
      <c r="AA795" s="59"/>
      <c r="AB795" s="59"/>
      <c r="AC795" s="59"/>
      <c r="AD795" s="59"/>
      <c r="AE795" s="59"/>
      <c r="AF795" s="59"/>
      <c r="AG795" s="59"/>
      <c r="AH795" s="59"/>
      <c r="AI795" s="59"/>
      <c r="AJ795" s="59"/>
      <c r="AK795" s="59"/>
      <c r="AL795" s="59"/>
      <c r="AM795" s="59"/>
      <c r="AN795" s="59"/>
      <c r="AO795" s="59"/>
      <c r="AP795" s="59"/>
      <c r="AQ795" s="59"/>
      <c r="AR795" s="59"/>
      <c r="AS795" s="59"/>
      <c r="AT795" s="59"/>
      <c r="AU795" s="59"/>
      <c r="AV795" s="59"/>
      <c r="AW795" s="59"/>
      <c r="AX795" s="59"/>
      <c r="AY795" s="59"/>
      <c r="AZ795" s="59"/>
    </row>
    <row r="796" spans="1:52" ht="13" x14ac:dyDescent="0.15">
      <c r="A796" s="65"/>
      <c r="B796" s="65"/>
      <c r="C796" s="65"/>
      <c r="D796" s="65"/>
      <c r="E796" s="65"/>
      <c r="F796" s="65"/>
      <c r="G796" s="65"/>
      <c r="H796" s="65"/>
      <c r="I796" s="65"/>
      <c r="J796" s="64"/>
      <c r="K796" s="65"/>
      <c r="L796" s="59"/>
      <c r="M796" s="59"/>
      <c r="O796" s="59"/>
      <c r="P796" s="59"/>
      <c r="Q796" s="59"/>
      <c r="R796" s="59"/>
      <c r="S796" s="59"/>
      <c r="T796" s="59"/>
      <c r="U796" s="59"/>
      <c r="V796" s="59"/>
      <c r="W796" s="59"/>
      <c r="X796" s="59"/>
      <c r="Y796" s="59"/>
      <c r="Z796" s="59"/>
      <c r="AA796" s="59"/>
      <c r="AB796" s="59"/>
      <c r="AC796" s="59"/>
      <c r="AD796" s="59"/>
      <c r="AE796" s="59"/>
      <c r="AF796" s="59"/>
      <c r="AG796" s="59"/>
      <c r="AH796" s="59"/>
      <c r="AI796" s="59"/>
      <c r="AJ796" s="59"/>
      <c r="AK796" s="59"/>
      <c r="AL796" s="59"/>
      <c r="AM796" s="59"/>
      <c r="AN796" s="59"/>
      <c r="AO796" s="59"/>
      <c r="AP796" s="59"/>
      <c r="AQ796" s="59"/>
      <c r="AR796" s="59"/>
      <c r="AS796" s="59"/>
      <c r="AT796" s="59"/>
      <c r="AU796" s="59"/>
      <c r="AV796" s="59"/>
      <c r="AW796" s="59"/>
      <c r="AX796" s="59"/>
      <c r="AY796" s="59"/>
      <c r="AZ796" s="59"/>
    </row>
    <row r="797" spans="1:52" ht="13" x14ac:dyDescent="0.15">
      <c r="A797" s="65"/>
      <c r="B797" s="65"/>
      <c r="C797" s="65"/>
      <c r="D797" s="65"/>
      <c r="E797" s="65"/>
      <c r="F797" s="65"/>
      <c r="G797" s="65"/>
      <c r="H797" s="65"/>
      <c r="I797" s="65"/>
      <c r="J797" s="64"/>
      <c r="K797" s="65"/>
      <c r="L797" s="59"/>
      <c r="M797" s="59"/>
      <c r="O797" s="59"/>
      <c r="P797" s="59"/>
      <c r="Q797" s="59"/>
      <c r="R797" s="59"/>
      <c r="S797" s="59"/>
      <c r="T797" s="59"/>
      <c r="U797" s="59"/>
      <c r="V797" s="59"/>
      <c r="W797" s="59"/>
      <c r="X797" s="59"/>
      <c r="Y797" s="59"/>
      <c r="Z797" s="59"/>
      <c r="AA797" s="59"/>
      <c r="AB797" s="59"/>
      <c r="AC797" s="59"/>
      <c r="AD797" s="59"/>
      <c r="AE797" s="59"/>
      <c r="AF797" s="59"/>
      <c r="AG797" s="59"/>
      <c r="AH797" s="59"/>
      <c r="AI797" s="59"/>
      <c r="AJ797" s="59"/>
      <c r="AK797" s="59"/>
      <c r="AL797" s="59"/>
      <c r="AM797" s="59"/>
      <c r="AN797" s="59"/>
      <c r="AO797" s="59"/>
      <c r="AP797" s="59"/>
      <c r="AQ797" s="59"/>
      <c r="AR797" s="59"/>
      <c r="AS797" s="59"/>
      <c r="AT797" s="59"/>
      <c r="AU797" s="59"/>
      <c r="AV797" s="59"/>
      <c r="AW797" s="59"/>
      <c r="AX797" s="59"/>
      <c r="AY797" s="59"/>
      <c r="AZ797" s="59"/>
    </row>
    <row r="798" spans="1:52" ht="13" x14ac:dyDescent="0.15">
      <c r="A798" s="65"/>
      <c r="B798" s="65"/>
      <c r="C798" s="65"/>
      <c r="D798" s="65"/>
      <c r="E798" s="65"/>
      <c r="F798" s="65"/>
      <c r="G798" s="65"/>
      <c r="H798" s="65"/>
      <c r="I798" s="65"/>
      <c r="J798" s="64"/>
      <c r="K798" s="65"/>
      <c r="L798" s="59"/>
      <c r="M798" s="59"/>
      <c r="O798" s="59"/>
      <c r="P798" s="59"/>
      <c r="Q798" s="59"/>
      <c r="R798" s="59"/>
      <c r="S798" s="59"/>
      <c r="T798" s="59"/>
      <c r="U798" s="59"/>
      <c r="V798" s="59"/>
      <c r="W798" s="59"/>
      <c r="X798" s="59"/>
      <c r="Y798" s="59"/>
      <c r="Z798" s="59"/>
      <c r="AA798" s="59"/>
      <c r="AB798" s="59"/>
      <c r="AC798" s="59"/>
      <c r="AD798" s="59"/>
      <c r="AE798" s="59"/>
      <c r="AF798" s="59"/>
      <c r="AG798" s="59"/>
      <c r="AH798" s="59"/>
      <c r="AI798" s="59"/>
      <c r="AJ798" s="59"/>
      <c r="AK798" s="59"/>
      <c r="AL798" s="59"/>
      <c r="AM798" s="59"/>
      <c r="AN798" s="59"/>
      <c r="AO798" s="59"/>
      <c r="AP798" s="59"/>
      <c r="AQ798" s="59"/>
      <c r="AR798" s="59"/>
      <c r="AS798" s="59"/>
      <c r="AT798" s="59"/>
      <c r="AU798" s="59"/>
      <c r="AV798" s="59"/>
      <c r="AW798" s="59"/>
      <c r="AX798" s="59"/>
      <c r="AY798" s="59"/>
      <c r="AZ798" s="59"/>
    </row>
    <row r="799" spans="1:52" ht="13" x14ac:dyDescent="0.15">
      <c r="A799" s="65"/>
      <c r="B799" s="65"/>
      <c r="C799" s="65"/>
      <c r="D799" s="65"/>
      <c r="E799" s="65"/>
      <c r="F799" s="65"/>
      <c r="G799" s="65"/>
      <c r="H799" s="65"/>
      <c r="I799" s="65"/>
      <c r="J799" s="64"/>
      <c r="K799" s="65"/>
      <c r="L799" s="59"/>
      <c r="M799" s="59"/>
      <c r="O799" s="59"/>
      <c r="P799" s="59"/>
      <c r="Q799" s="59"/>
      <c r="R799" s="59"/>
      <c r="S799" s="59"/>
      <c r="T799" s="59"/>
      <c r="U799" s="59"/>
      <c r="V799" s="59"/>
      <c r="W799" s="59"/>
      <c r="X799" s="59"/>
      <c r="Y799" s="59"/>
      <c r="Z799" s="59"/>
      <c r="AA799" s="59"/>
      <c r="AB799" s="59"/>
      <c r="AC799" s="59"/>
      <c r="AD799" s="59"/>
      <c r="AE799" s="59"/>
      <c r="AF799" s="59"/>
      <c r="AG799" s="59"/>
      <c r="AH799" s="59"/>
      <c r="AI799" s="59"/>
      <c r="AJ799" s="59"/>
      <c r="AK799" s="59"/>
      <c r="AL799" s="59"/>
      <c r="AM799" s="59"/>
      <c r="AN799" s="59"/>
      <c r="AO799" s="59"/>
      <c r="AP799" s="59"/>
      <c r="AQ799" s="59"/>
      <c r="AR799" s="59"/>
      <c r="AS799" s="59"/>
      <c r="AT799" s="59"/>
      <c r="AU799" s="59"/>
      <c r="AV799" s="59"/>
      <c r="AW799" s="59"/>
      <c r="AX799" s="59"/>
      <c r="AY799" s="59"/>
      <c r="AZ799" s="59"/>
    </row>
    <row r="800" spans="1:52" ht="13" x14ac:dyDescent="0.15">
      <c r="A800" s="65"/>
      <c r="B800" s="65"/>
      <c r="C800" s="65"/>
      <c r="D800" s="65"/>
      <c r="E800" s="65"/>
      <c r="F800" s="65"/>
      <c r="G800" s="65"/>
      <c r="H800" s="65"/>
      <c r="I800" s="65"/>
      <c r="J800" s="64"/>
      <c r="K800" s="65"/>
      <c r="L800" s="59"/>
      <c r="M800" s="59"/>
      <c r="O800" s="59"/>
      <c r="P800" s="59"/>
      <c r="Q800" s="59"/>
      <c r="R800" s="59"/>
      <c r="S800" s="59"/>
      <c r="T800" s="59"/>
      <c r="U800" s="59"/>
      <c r="V800" s="59"/>
      <c r="W800" s="59"/>
      <c r="X800" s="59"/>
      <c r="Y800" s="59"/>
      <c r="Z800" s="59"/>
      <c r="AA800" s="59"/>
      <c r="AB800" s="59"/>
      <c r="AC800" s="59"/>
      <c r="AD800" s="59"/>
      <c r="AE800" s="59"/>
      <c r="AF800" s="59"/>
      <c r="AG800" s="59"/>
      <c r="AH800" s="59"/>
      <c r="AI800" s="59"/>
      <c r="AJ800" s="59"/>
      <c r="AK800" s="59"/>
      <c r="AL800" s="59"/>
      <c r="AM800" s="59"/>
      <c r="AN800" s="59"/>
      <c r="AO800" s="59"/>
      <c r="AP800" s="59"/>
      <c r="AQ800" s="59"/>
      <c r="AR800" s="59"/>
      <c r="AS800" s="59"/>
      <c r="AT800" s="59"/>
      <c r="AU800" s="59"/>
      <c r="AV800" s="59"/>
      <c r="AW800" s="59"/>
      <c r="AX800" s="59"/>
      <c r="AY800" s="59"/>
      <c r="AZ800" s="59"/>
    </row>
    <row r="801" spans="1:52" ht="13" x14ac:dyDescent="0.15">
      <c r="A801" s="65"/>
      <c r="B801" s="65"/>
      <c r="C801" s="65"/>
      <c r="D801" s="65"/>
      <c r="E801" s="65"/>
      <c r="F801" s="65"/>
      <c r="G801" s="65"/>
      <c r="H801" s="65"/>
      <c r="I801" s="65"/>
      <c r="J801" s="64"/>
      <c r="K801" s="65"/>
      <c r="L801" s="59"/>
      <c r="M801" s="59"/>
      <c r="O801" s="59"/>
      <c r="P801" s="59"/>
      <c r="Q801" s="59"/>
      <c r="R801" s="59"/>
      <c r="S801" s="59"/>
      <c r="T801" s="59"/>
      <c r="U801" s="59"/>
      <c r="V801" s="59"/>
      <c r="W801" s="59"/>
      <c r="X801" s="59"/>
      <c r="Y801" s="59"/>
      <c r="Z801" s="59"/>
      <c r="AA801" s="59"/>
      <c r="AB801" s="59"/>
      <c r="AC801" s="59"/>
      <c r="AD801" s="59"/>
      <c r="AE801" s="59"/>
      <c r="AF801" s="59"/>
      <c r="AG801" s="59"/>
      <c r="AH801" s="59"/>
      <c r="AI801" s="59"/>
      <c r="AJ801" s="59"/>
      <c r="AK801" s="59"/>
      <c r="AL801" s="59"/>
      <c r="AM801" s="59"/>
      <c r="AN801" s="59"/>
      <c r="AO801" s="59"/>
      <c r="AP801" s="59"/>
      <c r="AQ801" s="59"/>
      <c r="AR801" s="59"/>
      <c r="AS801" s="59"/>
      <c r="AT801" s="59"/>
      <c r="AU801" s="59"/>
      <c r="AV801" s="59"/>
      <c r="AW801" s="59"/>
      <c r="AX801" s="59"/>
      <c r="AY801" s="59"/>
      <c r="AZ801" s="59"/>
    </row>
    <row r="802" spans="1:52" ht="13" x14ac:dyDescent="0.15">
      <c r="A802" s="65"/>
      <c r="B802" s="65"/>
      <c r="C802" s="65"/>
      <c r="D802" s="65"/>
      <c r="E802" s="65"/>
      <c r="F802" s="65"/>
      <c r="G802" s="65"/>
      <c r="H802" s="65"/>
      <c r="I802" s="65"/>
      <c r="J802" s="64"/>
      <c r="K802" s="65"/>
      <c r="L802" s="59"/>
      <c r="M802" s="59"/>
      <c r="O802" s="59"/>
      <c r="P802" s="59"/>
      <c r="Q802" s="59"/>
      <c r="R802" s="59"/>
      <c r="S802" s="59"/>
      <c r="T802" s="59"/>
      <c r="U802" s="59"/>
      <c r="V802" s="59"/>
      <c r="W802" s="59"/>
      <c r="X802" s="59"/>
      <c r="Y802" s="59"/>
      <c r="Z802" s="59"/>
      <c r="AA802" s="59"/>
      <c r="AB802" s="59"/>
      <c r="AC802" s="59"/>
      <c r="AD802" s="59"/>
      <c r="AE802" s="59"/>
      <c r="AF802" s="59"/>
      <c r="AG802" s="59"/>
      <c r="AH802" s="59"/>
      <c r="AI802" s="59"/>
      <c r="AJ802" s="59"/>
      <c r="AK802" s="59"/>
      <c r="AL802" s="59"/>
      <c r="AM802" s="59"/>
      <c r="AN802" s="59"/>
      <c r="AO802" s="59"/>
      <c r="AP802" s="59"/>
      <c r="AQ802" s="59"/>
      <c r="AR802" s="59"/>
      <c r="AS802" s="59"/>
      <c r="AT802" s="59"/>
      <c r="AU802" s="59"/>
      <c r="AV802" s="59"/>
      <c r="AW802" s="59"/>
      <c r="AX802" s="59"/>
      <c r="AY802" s="59"/>
      <c r="AZ802" s="59"/>
    </row>
    <row r="803" spans="1:52" ht="13" x14ac:dyDescent="0.15">
      <c r="A803" s="65"/>
      <c r="B803" s="65"/>
      <c r="C803" s="65"/>
      <c r="D803" s="65"/>
      <c r="E803" s="65"/>
      <c r="F803" s="65"/>
      <c r="G803" s="65"/>
      <c r="H803" s="65"/>
      <c r="I803" s="65"/>
      <c r="J803" s="64"/>
      <c r="K803" s="65"/>
      <c r="L803" s="59"/>
      <c r="M803" s="59"/>
      <c r="O803" s="59"/>
      <c r="P803" s="59"/>
      <c r="Q803" s="59"/>
      <c r="R803" s="59"/>
      <c r="S803" s="59"/>
      <c r="T803" s="59"/>
      <c r="U803" s="59"/>
      <c r="V803" s="59"/>
      <c r="W803" s="59"/>
      <c r="X803" s="59"/>
      <c r="Y803" s="59"/>
      <c r="Z803" s="59"/>
      <c r="AA803" s="59"/>
      <c r="AB803" s="59"/>
      <c r="AC803" s="59"/>
      <c r="AD803" s="59"/>
      <c r="AE803" s="59"/>
      <c r="AF803" s="59"/>
      <c r="AG803" s="59"/>
      <c r="AH803" s="59"/>
      <c r="AI803" s="59"/>
      <c r="AJ803" s="59"/>
      <c r="AK803" s="59"/>
      <c r="AL803" s="59"/>
      <c r="AM803" s="59"/>
      <c r="AN803" s="59"/>
      <c r="AO803" s="59"/>
      <c r="AP803" s="59"/>
      <c r="AQ803" s="59"/>
      <c r="AR803" s="59"/>
      <c r="AS803" s="59"/>
      <c r="AT803" s="59"/>
      <c r="AU803" s="59"/>
      <c r="AV803" s="59"/>
      <c r="AW803" s="59"/>
      <c r="AX803" s="59"/>
      <c r="AY803" s="59"/>
      <c r="AZ803" s="59"/>
    </row>
    <row r="804" spans="1:52" ht="13" x14ac:dyDescent="0.15">
      <c r="A804" s="65"/>
      <c r="B804" s="65"/>
      <c r="C804" s="65"/>
      <c r="D804" s="65"/>
      <c r="E804" s="65"/>
      <c r="F804" s="65"/>
      <c r="G804" s="65"/>
      <c r="H804" s="65"/>
      <c r="I804" s="65"/>
      <c r="J804" s="64"/>
      <c r="K804" s="65"/>
      <c r="L804" s="59"/>
      <c r="M804" s="59"/>
      <c r="O804" s="59"/>
      <c r="P804" s="59"/>
      <c r="Q804" s="59"/>
      <c r="R804" s="59"/>
      <c r="S804" s="59"/>
      <c r="T804" s="59"/>
      <c r="U804" s="59"/>
      <c r="V804" s="59"/>
      <c r="W804" s="59"/>
      <c r="X804" s="59"/>
      <c r="Y804" s="59"/>
      <c r="Z804" s="59"/>
      <c r="AA804" s="59"/>
      <c r="AB804" s="59"/>
      <c r="AC804" s="59"/>
      <c r="AD804" s="59"/>
      <c r="AE804" s="59"/>
      <c r="AF804" s="59"/>
      <c r="AG804" s="59"/>
      <c r="AH804" s="59"/>
      <c r="AI804" s="59"/>
      <c r="AJ804" s="59"/>
      <c r="AK804" s="59"/>
      <c r="AL804" s="59"/>
      <c r="AM804" s="59"/>
      <c r="AN804" s="59"/>
      <c r="AO804" s="59"/>
      <c r="AP804" s="59"/>
      <c r="AQ804" s="59"/>
      <c r="AR804" s="59"/>
      <c r="AS804" s="59"/>
      <c r="AT804" s="59"/>
      <c r="AU804" s="59"/>
      <c r="AV804" s="59"/>
      <c r="AW804" s="59"/>
      <c r="AX804" s="59"/>
      <c r="AY804" s="59"/>
      <c r="AZ804" s="59"/>
    </row>
    <row r="805" spans="1:52" ht="13" x14ac:dyDescent="0.15">
      <c r="A805" s="65"/>
      <c r="B805" s="65"/>
      <c r="C805" s="65"/>
      <c r="D805" s="65"/>
      <c r="E805" s="65"/>
      <c r="F805" s="65"/>
      <c r="G805" s="65"/>
      <c r="H805" s="65"/>
      <c r="I805" s="65"/>
      <c r="J805" s="64"/>
      <c r="K805" s="65"/>
      <c r="L805" s="59"/>
      <c r="M805" s="59"/>
      <c r="O805" s="59"/>
      <c r="P805" s="59"/>
      <c r="Q805" s="59"/>
      <c r="R805" s="59"/>
      <c r="S805" s="59"/>
      <c r="T805" s="59"/>
      <c r="U805" s="59"/>
      <c r="V805" s="59"/>
      <c r="W805" s="59"/>
      <c r="X805" s="59"/>
      <c r="Y805" s="59"/>
      <c r="Z805" s="59"/>
      <c r="AA805" s="59"/>
      <c r="AB805" s="59"/>
      <c r="AC805" s="59"/>
      <c r="AD805" s="59"/>
      <c r="AE805" s="59"/>
      <c r="AF805" s="59"/>
      <c r="AG805" s="59"/>
      <c r="AH805" s="59"/>
      <c r="AI805" s="59"/>
      <c r="AJ805" s="59"/>
      <c r="AK805" s="59"/>
      <c r="AL805" s="59"/>
      <c r="AM805" s="59"/>
      <c r="AN805" s="59"/>
      <c r="AO805" s="59"/>
      <c r="AP805" s="59"/>
      <c r="AQ805" s="59"/>
      <c r="AR805" s="59"/>
      <c r="AS805" s="59"/>
      <c r="AT805" s="59"/>
      <c r="AU805" s="59"/>
      <c r="AV805" s="59"/>
      <c r="AW805" s="59"/>
      <c r="AX805" s="59"/>
      <c r="AY805" s="59"/>
      <c r="AZ805" s="59"/>
    </row>
    <row r="806" spans="1:52" ht="13" x14ac:dyDescent="0.15">
      <c r="A806" s="65"/>
      <c r="B806" s="65"/>
      <c r="C806" s="65"/>
      <c r="D806" s="65"/>
      <c r="E806" s="65"/>
      <c r="F806" s="65"/>
      <c r="G806" s="65"/>
      <c r="H806" s="65"/>
      <c r="I806" s="65"/>
      <c r="J806" s="64"/>
      <c r="K806" s="65"/>
      <c r="L806" s="59"/>
      <c r="M806" s="59"/>
      <c r="O806" s="59"/>
      <c r="P806" s="59"/>
      <c r="Q806" s="59"/>
      <c r="R806" s="59"/>
      <c r="S806" s="59"/>
      <c r="T806" s="59"/>
      <c r="U806" s="59"/>
      <c r="V806" s="59"/>
      <c r="W806" s="59"/>
      <c r="X806" s="59"/>
      <c r="Y806" s="59"/>
      <c r="Z806" s="59"/>
      <c r="AA806" s="59"/>
      <c r="AB806" s="59"/>
      <c r="AC806" s="59"/>
      <c r="AD806" s="59"/>
      <c r="AE806" s="59"/>
      <c r="AF806" s="59"/>
      <c r="AG806" s="59"/>
      <c r="AH806" s="59"/>
      <c r="AI806" s="59"/>
      <c r="AJ806" s="59"/>
      <c r="AK806" s="59"/>
      <c r="AL806" s="59"/>
      <c r="AM806" s="59"/>
      <c r="AN806" s="59"/>
      <c r="AO806" s="59"/>
      <c r="AP806" s="59"/>
      <c r="AQ806" s="59"/>
      <c r="AR806" s="59"/>
      <c r="AS806" s="59"/>
      <c r="AT806" s="59"/>
      <c r="AU806" s="59"/>
      <c r="AV806" s="59"/>
      <c r="AW806" s="59"/>
      <c r="AX806" s="59"/>
      <c r="AY806" s="59"/>
      <c r="AZ806" s="59"/>
    </row>
    <row r="807" spans="1:52" ht="13" x14ac:dyDescent="0.15">
      <c r="A807" s="65"/>
      <c r="B807" s="65"/>
      <c r="C807" s="65"/>
      <c r="D807" s="65"/>
      <c r="E807" s="65"/>
      <c r="F807" s="65"/>
      <c r="G807" s="65"/>
      <c r="H807" s="65"/>
      <c r="I807" s="65"/>
      <c r="J807" s="64"/>
      <c r="K807" s="65"/>
      <c r="L807" s="59"/>
      <c r="M807" s="59"/>
      <c r="O807" s="59"/>
      <c r="P807" s="59"/>
      <c r="Q807" s="59"/>
      <c r="R807" s="59"/>
      <c r="S807" s="59"/>
      <c r="T807" s="59"/>
      <c r="U807" s="59"/>
      <c r="V807" s="59"/>
      <c r="W807" s="59"/>
      <c r="X807" s="59"/>
      <c r="Y807" s="59"/>
      <c r="Z807" s="59"/>
      <c r="AA807" s="59"/>
      <c r="AB807" s="59"/>
      <c r="AC807" s="59"/>
      <c r="AD807" s="59"/>
      <c r="AE807" s="59"/>
      <c r="AF807" s="59"/>
      <c r="AG807" s="59"/>
      <c r="AH807" s="59"/>
      <c r="AI807" s="59"/>
      <c r="AJ807" s="59"/>
      <c r="AK807" s="59"/>
      <c r="AL807" s="59"/>
      <c r="AM807" s="59"/>
      <c r="AN807" s="59"/>
      <c r="AO807" s="59"/>
      <c r="AP807" s="59"/>
      <c r="AQ807" s="59"/>
      <c r="AR807" s="59"/>
      <c r="AS807" s="59"/>
      <c r="AT807" s="59"/>
      <c r="AU807" s="59"/>
      <c r="AV807" s="59"/>
      <c r="AW807" s="59"/>
      <c r="AX807" s="59"/>
      <c r="AY807" s="59"/>
      <c r="AZ807" s="59"/>
    </row>
    <row r="808" spans="1:52" ht="13" x14ac:dyDescent="0.15">
      <c r="A808" s="65"/>
      <c r="B808" s="65"/>
      <c r="C808" s="65"/>
      <c r="D808" s="65"/>
      <c r="E808" s="65"/>
      <c r="F808" s="65"/>
      <c r="G808" s="65"/>
      <c r="H808" s="65"/>
      <c r="I808" s="65"/>
      <c r="J808" s="64"/>
      <c r="K808" s="65"/>
      <c r="L808" s="59"/>
      <c r="M808" s="59"/>
      <c r="O808" s="59"/>
      <c r="P808" s="59"/>
      <c r="Q808" s="59"/>
      <c r="R808" s="59"/>
      <c r="S808" s="59"/>
      <c r="T808" s="59"/>
      <c r="U808" s="59"/>
      <c r="V808" s="59"/>
      <c r="W808" s="59"/>
      <c r="X808" s="59"/>
      <c r="Y808" s="59"/>
      <c r="Z808" s="59"/>
      <c r="AA808" s="59"/>
      <c r="AB808" s="59"/>
      <c r="AC808" s="59"/>
      <c r="AD808" s="59"/>
      <c r="AE808" s="59"/>
      <c r="AF808" s="59"/>
      <c r="AG808" s="59"/>
      <c r="AH808" s="59"/>
      <c r="AI808" s="59"/>
      <c r="AJ808" s="59"/>
      <c r="AK808" s="59"/>
      <c r="AL808" s="59"/>
      <c r="AM808" s="59"/>
      <c r="AN808" s="59"/>
      <c r="AO808" s="59"/>
      <c r="AP808" s="59"/>
      <c r="AQ808" s="59"/>
      <c r="AR808" s="59"/>
      <c r="AS808" s="59"/>
      <c r="AT808" s="59"/>
      <c r="AU808" s="59"/>
      <c r="AV808" s="59"/>
      <c r="AW808" s="59"/>
      <c r="AX808" s="59"/>
      <c r="AY808" s="59"/>
      <c r="AZ808" s="59"/>
    </row>
    <row r="809" spans="1:52" ht="13" x14ac:dyDescent="0.15">
      <c r="A809" s="65"/>
      <c r="B809" s="65"/>
      <c r="C809" s="65"/>
      <c r="D809" s="65"/>
      <c r="E809" s="65"/>
      <c r="F809" s="65"/>
      <c r="G809" s="65"/>
      <c r="H809" s="65"/>
      <c r="I809" s="65"/>
      <c r="J809" s="64"/>
      <c r="K809" s="65"/>
      <c r="L809" s="59"/>
      <c r="M809" s="59"/>
      <c r="O809" s="59"/>
      <c r="P809" s="59"/>
      <c r="Q809" s="59"/>
      <c r="R809" s="59"/>
      <c r="S809" s="59"/>
      <c r="T809" s="59"/>
      <c r="U809" s="59"/>
      <c r="V809" s="59"/>
      <c r="W809" s="59"/>
      <c r="X809" s="59"/>
      <c r="Y809" s="59"/>
      <c r="Z809" s="59"/>
      <c r="AA809" s="59"/>
      <c r="AB809" s="59"/>
      <c r="AC809" s="59"/>
      <c r="AD809" s="59"/>
      <c r="AE809" s="59"/>
      <c r="AF809" s="59"/>
      <c r="AG809" s="59"/>
      <c r="AH809" s="59"/>
      <c r="AI809" s="59"/>
      <c r="AJ809" s="59"/>
      <c r="AK809" s="59"/>
      <c r="AL809" s="59"/>
      <c r="AM809" s="59"/>
      <c r="AN809" s="59"/>
      <c r="AO809" s="59"/>
      <c r="AP809" s="59"/>
      <c r="AQ809" s="59"/>
      <c r="AR809" s="59"/>
      <c r="AS809" s="59"/>
      <c r="AT809" s="59"/>
      <c r="AU809" s="59"/>
      <c r="AV809" s="59"/>
      <c r="AW809" s="59"/>
      <c r="AX809" s="59"/>
      <c r="AY809" s="59"/>
      <c r="AZ809" s="59"/>
    </row>
    <row r="810" spans="1:52" ht="13" x14ac:dyDescent="0.15">
      <c r="A810" s="65"/>
      <c r="B810" s="65"/>
      <c r="C810" s="65"/>
      <c r="D810" s="65"/>
      <c r="E810" s="65"/>
      <c r="F810" s="65"/>
      <c r="G810" s="65"/>
      <c r="H810" s="65"/>
      <c r="I810" s="65"/>
      <c r="J810" s="64"/>
      <c r="K810" s="65"/>
      <c r="L810" s="59"/>
      <c r="M810" s="59"/>
      <c r="O810" s="59"/>
      <c r="P810" s="59"/>
      <c r="Q810" s="59"/>
      <c r="R810" s="59"/>
      <c r="S810" s="59"/>
      <c r="T810" s="59"/>
      <c r="U810" s="59"/>
      <c r="V810" s="59"/>
      <c r="W810" s="59"/>
      <c r="X810" s="59"/>
      <c r="Y810" s="59"/>
      <c r="Z810" s="59"/>
      <c r="AA810" s="59"/>
      <c r="AB810" s="59"/>
      <c r="AC810" s="59"/>
      <c r="AD810" s="59"/>
      <c r="AE810" s="59"/>
      <c r="AF810" s="59"/>
      <c r="AG810" s="59"/>
      <c r="AH810" s="59"/>
      <c r="AI810" s="59"/>
      <c r="AJ810" s="59"/>
      <c r="AK810" s="59"/>
      <c r="AL810" s="59"/>
      <c r="AM810" s="59"/>
      <c r="AN810" s="59"/>
      <c r="AO810" s="59"/>
      <c r="AP810" s="59"/>
      <c r="AQ810" s="59"/>
      <c r="AR810" s="59"/>
      <c r="AS810" s="59"/>
      <c r="AT810" s="59"/>
      <c r="AU810" s="59"/>
      <c r="AV810" s="59"/>
      <c r="AW810" s="59"/>
      <c r="AX810" s="59"/>
      <c r="AY810" s="59"/>
      <c r="AZ810" s="59"/>
    </row>
    <row r="811" spans="1:52" ht="13" x14ac:dyDescent="0.15">
      <c r="A811" s="65"/>
      <c r="B811" s="65"/>
      <c r="C811" s="65"/>
      <c r="D811" s="65"/>
      <c r="E811" s="65"/>
      <c r="F811" s="65"/>
      <c r="G811" s="65"/>
      <c r="H811" s="65"/>
      <c r="I811" s="65"/>
      <c r="J811" s="64"/>
      <c r="K811" s="65"/>
      <c r="L811" s="59"/>
      <c r="M811" s="59"/>
      <c r="O811" s="59"/>
      <c r="P811" s="59"/>
      <c r="Q811" s="59"/>
      <c r="R811" s="59"/>
      <c r="S811" s="59"/>
      <c r="T811" s="59"/>
      <c r="U811" s="59"/>
      <c r="V811" s="59"/>
      <c r="W811" s="59"/>
      <c r="X811" s="59"/>
      <c r="Y811" s="59"/>
      <c r="Z811" s="59"/>
      <c r="AA811" s="59"/>
      <c r="AB811" s="59"/>
      <c r="AC811" s="59"/>
      <c r="AD811" s="59"/>
      <c r="AE811" s="59"/>
      <c r="AF811" s="59"/>
      <c r="AG811" s="59"/>
      <c r="AH811" s="59"/>
      <c r="AI811" s="59"/>
      <c r="AJ811" s="59"/>
      <c r="AK811" s="59"/>
      <c r="AL811" s="59"/>
      <c r="AM811" s="59"/>
      <c r="AN811" s="59"/>
      <c r="AO811" s="59"/>
      <c r="AP811" s="59"/>
      <c r="AQ811" s="59"/>
      <c r="AR811" s="59"/>
      <c r="AS811" s="59"/>
      <c r="AT811" s="59"/>
      <c r="AU811" s="59"/>
      <c r="AV811" s="59"/>
      <c r="AW811" s="59"/>
      <c r="AX811" s="59"/>
      <c r="AY811" s="59"/>
      <c r="AZ811" s="59"/>
    </row>
    <row r="812" spans="1:52" ht="13" x14ac:dyDescent="0.15">
      <c r="A812" s="65"/>
      <c r="B812" s="65"/>
      <c r="C812" s="65"/>
      <c r="D812" s="65"/>
      <c r="E812" s="65"/>
      <c r="F812" s="65"/>
      <c r="G812" s="65"/>
      <c r="H812" s="65"/>
      <c r="I812" s="65"/>
      <c r="J812" s="64"/>
      <c r="K812" s="65"/>
      <c r="L812" s="59"/>
      <c r="M812" s="59"/>
      <c r="O812" s="59"/>
      <c r="P812" s="59"/>
      <c r="Q812" s="59"/>
      <c r="R812" s="59"/>
      <c r="S812" s="59"/>
      <c r="T812" s="59"/>
      <c r="U812" s="59"/>
      <c r="V812" s="59"/>
      <c r="W812" s="59"/>
      <c r="X812" s="59"/>
      <c r="Y812" s="59"/>
      <c r="Z812" s="59"/>
      <c r="AA812" s="59"/>
      <c r="AB812" s="59"/>
      <c r="AC812" s="59"/>
      <c r="AD812" s="59"/>
      <c r="AE812" s="59"/>
      <c r="AF812" s="59"/>
      <c r="AG812" s="59"/>
      <c r="AH812" s="59"/>
      <c r="AI812" s="59"/>
      <c r="AJ812" s="59"/>
      <c r="AK812" s="59"/>
      <c r="AL812" s="59"/>
      <c r="AM812" s="59"/>
      <c r="AN812" s="59"/>
      <c r="AO812" s="59"/>
      <c r="AP812" s="59"/>
      <c r="AQ812" s="59"/>
      <c r="AR812" s="59"/>
      <c r="AS812" s="59"/>
      <c r="AT812" s="59"/>
      <c r="AU812" s="59"/>
      <c r="AV812" s="59"/>
      <c r="AW812" s="59"/>
      <c r="AX812" s="59"/>
      <c r="AY812" s="59"/>
      <c r="AZ812" s="59"/>
    </row>
    <row r="813" spans="1:52" ht="13" x14ac:dyDescent="0.15">
      <c r="A813" s="65"/>
      <c r="B813" s="65"/>
      <c r="C813" s="65"/>
      <c r="D813" s="65"/>
      <c r="E813" s="65"/>
      <c r="F813" s="65"/>
      <c r="G813" s="65"/>
      <c r="H813" s="65"/>
      <c r="I813" s="65"/>
      <c r="J813" s="64"/>
      <c r="K813" s="65"/>
      <c r="L813" s="59"/>
      <c r="M813" s="59"/>
      <c r="O813" s="59"/>
      <c r="P813" s="59"/>
      <c r="Q813" s="59"/>
      <c r="R813" s="59"/>
      <c r="S813" s="59"/>
      <c r="T813" s="59"/>
      <c r="U813" s="59"/>
      <c r="V813" s="59"/>
      <c r="W813" s="59"/>
      <c r="X813" s="59"/>
      <c r="Y813" s="59"/>
      <c r="Z813" s="59"/>
      <c r="AA813" s="59"/>
      <c r="AB813" s="59"/>
      <c r="AC813" s="59"/>
      <c r="AD813" s="59"/>
      <c r="AE813" s="59"/>
      <c r="AF813" s="59"/>
      <c r="AG813" s="59"/>
      <c r="AH813" s="59"/>
      <c r="AI813" s="59"/>
      <c r="AJ813" s="59"/>
      <c r="AK813" s="59"/>
      <c r="AL813" s="59"/>
      <c r="AM813" s="59"/>
      <c r="AN813" s="59"/>
      <c r="AO813" s="59"/>
      <c r="AP813" s="59"/>
      <c r="AQ813" s="59"/>
      <c r="AR813" s="59"/>
      <c r="AS813" s="59"/>
      <c r="AT813" s="59"/>
      <c r="AU813" s="59"/>
      <c r="AV813" s="59"/>
      <c r="AW813" s="59"/>
      <c r="AX813" s="59"/>
      <c r="AY813" s="59"/>
      <c r="AZ813" s="59"/>
    </row>
    <row r="814" spans="1:52" ht="13" x14ac:dyDescent="0.15">
      <c r="A814" s="65"/>
      <c r="B814" s="65"/>
      <c r="C814" s="65"/>
      <c r="D814" s="65"/>
      <c r="E814" s="65"/>
      <c r="F814" s="65"/>
      <c r="G814" s="65"/>
      <c r="H814" s="65"/>
      <c r="I814" s="65"/>
      <c r="J814" s="64"/>
      <c r="K814" s="65"/>
      <c r="L814" s="59"/>
      <c r="M814" s="59"/>
      <c r="O814" s="59"/>
      <c r="P814" s="59"/>
      <c r="Q814" s="59"/>
      <c r="R814" s="59"/>
      <c r="S814" s="59"/>
      <c r="T814" s="59"/>
      <c r="U814" s="59"/>
      <c r="V814" s="59"/>
      <c r="W814" s="59"/>
      <c r="X814" s="59"/>
      <c r="Y814" s="59"/>
      <c r="Z814" s="59"/>
      <c r="AA814" s="59"/>
      <c r="AB814" s="59"/>
      <c r="AC814" s="59"/>
      <c r="AD814" s="59"/>
      <c r="AE814" s="59"/>
      <c r="AF814" s="59"/>
      <c r="AG814" s="59"/>
      <c r="AH814" s="59"/>
      <c r="AI814" s="59"/>
      <c r="AJ814" s="59"/>
      <c r="AK814" s="59"/>
      <c r="AL814" s="59"/>
      <c r="AM814" s="59"/>
      <c r="AN814" s="59"/>
      <c r="AO814" s="59"/>
      <c r="AP814" s="59"/>
      <c r="AQ814" s="59"/>
      <c r="AR814" s="59"/>
      <c r="AS814" s="59"/>
      <c r="AT814" s="59"/>
      <c r="AU814" s="59"/>
      <c r="AV814" s="59"/>
      <c r="AW814" s="59"/>
      <c r="AX814" s="59"/>
      <c r="AY814" s="59"/>
      <c r="AZ814" s="59"/>
    </row>
    <row r="815" spans="1:52" ht="13" x14ac:dyDescent="0.15">
      <c r="A815" s="65"/>
      <c r="B815" s="65"/>
      <c r="C815" s="65"/>
      <c r="D815" s="65"/>
      <c r="E815" s="65"/>
      <c r="F815" s="65"/>
      <c r="G815" s="65"/>
      <c r="H815" s="65"/>
      <c r="I815" s="65"/>
      <c r="J815" s="64"/>
      <c r="K815" s="65"/>
      <c r="L815" s="59"/>
      <c r="M815" s="59"/>
      <c r="O815" s="59"/>
      <c r="P815" s="59"/>
      <c r="Q815" s="59"/>
      <c r="R815" s="59"/>
      <c r="S815" s="59"/>
      <c r="T815" s="59"/>
      <c r="U815" s="59"/>
      <c r="V815" s="59"/>
      <c r="W815" s="59"/>
      <c r="X815" s="59"/>
      <c r="Y815" s="59"/>
      <c r="Z815" s="59"/>
      <c r="AA815" s="59"/>
      <c r="AB815" s="59"/>
      <c r="AC815" s="59"/>
      <c r="AD815" s="59"/>
      <c r="AE815" s="59"/>
      <c r="AF815" s="59"/>
      <c r="AG815" s="59"/>
      <c r="AH815" s="59"/>
      <c r="AI815" s="59"/>
      <c r="AJ815" s="59"/>
      <c r="AK815" s="59"/>
      <c r="AL815" s="59"/>
      <c r="AM815" s="59"/>
      <c r="AN815" s="59"/>
      <c r="AO815" s="59"/>
      <c r="AP815" s="59"/>
      <c r="AQ815" s="59"/>
      <c r="AR815" s="59"/>
      <c r="AS815" s="59"/>
      <c r="AT815" s="59"/>
      <c r="AU815" s="59"/>
      <c r="AV815" s="59"/>
      <c r="AW815" s="59"/>
      <c r="AX815" s="59"/>
      <c r="AY815" s="59"/>
      <c r="AZ815" s="59"/>
    </row>
    <row r="816" spans="1:52" ht="13" x14ac:dyDescent="0.15">
      <c r="A816" s="65"/>
      <c r="B816" s="65"/>
      <c r="C816" s="65"/>
      <c r="D816" s="65"/>
      <c r="E816" s="65"/>
      <c r="F816" s="65"/>
      <c r="G816" s="65"/>
      <c r="H816" s="65"/>
      <c r="I816" s="65"/>
      <c r="J816" s="64"/>
      <c r="K816" s="65"/>
      <c r="L816" s="59"/>
      <c r="M816" s="59"/>
      <c r="O816" s="59"/>
      <c r="P816" s="59"/>
      <c r="Q816" s="59"/>
      <c r="R816" s="59"/>
      <c r="S816" s="59"/>
      <c r="T816" s="59"/>
      <c r="U816" s="59"/>
      <c r="V816" s="59"/>
      <c r="W816" s="59"/>
      <c r="X816" s="59"/>
      <c r="Y816" s="59"/>
      <c r="Z816" s="59"/>
      <c r="AA816" s="59"/>
      <c r="AB816" s="59"/>
      <c r="AC816" s="59"/>
      <c r="AD816" s="59"/>
      <c r="AE816" s="59"/>
      <c r="AF816" s="59"/>
      <c r="AG816" s="59"/>
      <c r="AH816" s="59"/>
      <c r="AI816" s="59"/>
      <c r="AJ816" s="59"/>
      <c r="AK816" s="59"/>
      <c r="AL816" s="59"/>
      <c r="AM816" s="59"/>
      <c r="AN816" s="59"/>
      <c r="AO816" s="59"/>
      <c r="AP816" s="59"/>
      <c r="AQ816" s="59"/>
      <c r="AR816" s="59"/>
      <c r="AS816" s="59"/>
      <c r="AT816" s="59"/>
      <c r="AU816" s="59"/>
      <c r="AV816" s="59"/>
      <c r="AW816" s="59"/>
      <c r="AX816" s="59"/>
      <c r="AY816" s="59"/>
      <c r="AZ816" s="59"/>
    </row>
    <row r="817" spans="1:52" ht="13" x14ac:dyDescent="0.15">
      <c r="A817" s="65"/>
      <c r="B817" s="65"/>
      <c r="C817" s="65"/>
      <c r="D817" s="65"/>
      <c r="E817" s="65"/>
      <c r="F817" s="65"/>
      <c r="G817" s="65"/>
      <c r="H817" s="65"/>
      <c r="I817" s="65"/>
      <c r="J817" s="64"/>
      <c r="K817" s="65"/>
      <c r="L817" s="59"/>
      <c r="M817" s="59"/>
      <c r="O817" s="59"/>
      <c r="P817" s="59"/>
      <c r="Q817" s="59"/>
      <c r="R817" s="59"/>
      <c r="S817" s="59"/>
      <c r="T817" s="59"/>
      <c r="U817" s="59"/>
      <c r="V817" s="59"/>
      <c r="W817" s="59"/>
      <c r="X817" s="59"/>
      <c r="Y817" s="59"/>
      <c r="Z817" s="59"/>
      <c r="AA817" s="59"/>
      <c r="AB817" s="59"/>
      <c r="AC817" s="59"/>
      <c r="AD817" s="59"/>
      <c r="AE817" s="59"/>
      <c r="AF817" s="59"/>
      <c r="AG817" s="59"/>
      <c r="AH817" s="59"/>
      <c r="AI817" s="59"/>
      <c r="AJ817" s="59"/>
      <c r="AK817" s="59"/>
      <c r="AL817" s="59"/>
      <c r="AM817" s="59"/>
      <c r="AN817" s="59"/>
      <c r="AO817" s="59"/>
      <c r="AP817" s="59"/>
      <c r="AQ817" s="59"/>
      <c r="AR817" s="59"/>
      <c r="AS817" s="59"/>
      <c r="AT817" s="59"/>
      <c r="AU817" s="59"/>
      <c r="AV817" s="59"/>
      <c r="AW817" s="59"/>
      <c r="AX817" s="59"/>
      <c r="AY817" s="59"/>
      <c r="AZ817" s="59"/>
    </row>
    <row r="818" spans="1:52" ht="13" x14ac:dyDescent="0.15">
      <c r="A818" s="65"/>
      <c r="B818" s="65"/>
      <c r="C818" s="65"/>
      <c r="D818" s="65"/>
      <c r="E818" s="65"/>
      <c r="F818" s="65"/>
      <c r="G818" s="65"/>
      <c r="H818" s="65"/>
      <c r="I818" s="65"/>
      <c r="J818" s="64"/>
      <c r="K818" s="65"/>
      <c r="L818" s="59"/>
      <c r="M818" s="59"/>
      <c r="O818" s="59"/>
      <c r="P818" s="59"/>
      <c r="Q818" s="59"/>
      <c r="R818" s="59"/>
      <c r="S818" s="59"/>
      <c r="T818" s="59"/>
      <c r="U818" s="59"/>
      <c r="V818" s="59"/>
      <c r="W818" s="59"/>
      <c r="X818" s="59"/>
      <c r="Y818" s="59"/>
      <c r="Z818" s="59"/>
      <c r="AA818" s="59"/>
      <c r="AB818" s="59"/>
      <c r="AC818" s="59"/>
      <c r="AD818" s="59"/>
      <c r="AE818" s="59"/>
      <c r="AF818" s="59"/>
      <c r="AG818" s="59"/>
      <c r="AH818" s="59"/>
      <c r="AI818" s="59"/>
      <c r="AJ818" s="59"/>
      <c r="AK818" s="59"/>
      <c r="AL818" s="59"/>
      <c r="AM818" s="59"/>
      <c r="AN818" s="59"/>
      <c r="AO818" s="59"/>
      <c r="AP818" s="59"/>
      <c r="AQ818" s="59"/>
      <c r="AR818" s="59"/>
      <c r="AS818" s="59"/>
      <c r="AT818" s="59"/>
      <c r="AU818" s="59"/>
      <c r="AV818" s="59"/>
      <c r="AW818" s="59"/>
      <c r="AX818" s="59"/>
      <c r="AY818" s="59"/>
      <c r="AZ818" s="59"/>
    </row>
    <row r="819" spans="1:52" ht="13" x14ac:dyDescent="0.15">
      <c r="A819" s="65"/>
      <c r="B819" s="65"/>
      <c r="C819" s="65"/>
      <c r="D819" s="65"/>
      <c r="E819" s="65"/>
      <c r="F819" s="65"/>
      <c r="G819" s="65"/>
      <c r="H819" s="65"/>
      <c r="I819" s="65"/>
      <c r="J819" s="64"/>
      <c r="K819" s="65"/>
      <c r="L819" s="59"/>
      <c r="M819" s="59"/>
      <c r="O819" s="59"/>
      <c r="P819" s="59"/>
      <c r="Q819" s="59"/>
      <c r="R819" s="59"/>
      <c r="S819" s="59"/>
      <c r="T819" s="59"/>
      <c r="U819" s="59"/>
      <c r="V819" s="59"/>
      <c r="W819" s="59"/>
      <c r="X819" s="59"/>
      <c r="Y819" s="59"/>
      <c r="Z819" s="59"/>
      <c r="AA819" s="59"/>
      <c r="AB819" s="59"/>
      <c r="AC819" s="59"/>
      <c r="AD819" s="59"/>
      <c r="AE819" s="59"/>
      <c r="AF819" s="59"/>
      <c r="AG819" s="59"/>
      <c r="AH819" s="59"/>
      <c r="AI819" s="59"/>
      <c r="AJ819" s="59"/>
      <c r="AK819" s="59"/>
      <c r="AL819" s="59"/>
      <c r="AM819" s="59"/>
      <c r="AN819" s="59"/>
      <c r="AO819" s="59"/>
      <c r="AP819" s="59"/>
      <c r="AQ819" s="59"/>
      <c r="AR819" s="59"/>
      <c r="AS819" s="59"/>
      <c r="AT819" s="59"/>
      <c r="AU819" s="59"/>
      <c r="AV819" s="59"/>
      <c r="AW819" s="59"/>
      <c r="AX819" s="59"/>
      <c r="AY819" s="59"/>
      <c r="AZ819" s="59"/>
    </row>
    <row r="820" spans="1:52" ht="13" x14ac:dyDescent="0.15">
      <c r="A820" s="65"/>
      <c r="B820" s="65"/>
      <c r="C820" s="65"/>
      <c r="D820" s="65"/>
      <c r="E820" s="65"/>
      <c r="F820" s="65"/>
      <c r="G820" s="65"/>
      <c r="H820" s="65"/>
      <c r="I820" s="65"/>
      <c r="J820" s="64"/>
      <c r="K820" s="65"/>
      <c r="L820" s="59"/>
      <c r="M820" s="59"/>
      <c r="O820" s="59"/>
      <c r="P820" s="59"/>
      <c r="Q820" s="59"/>
      <c r="R820" s="59"/>
      <c r="S820" s="59"/>
      <c r="T820" s="59"/>
      <c r="U820" s="59"/>
      <c r="V820" s="59"/>
      <c r="W820" s="59"/>
      <c r="X820" s="59"/>
      <c r="Y820" s="59"/>
      <c r="Z820" s="59"/>
      <c r="AA820" s="59"/>
      <c r="AB820" s="59"/>
      <c r="AC820" s="59"/>
      <c r="AD820" s="59"/>
      <c r="AE820" s="59"/>
      <c r="AF820" s="59"/>
      <c r="AG820" s="59"/>
      <c r="AH820" s="59"/>
      <c r="AI820" s="59"/>
      <c r="AJ820" s="59"/>
      <c r="AK820" s="59"/>
      <c r="AL820" s="59"/>
      <c r="AM820" s="59"/>
      <c r="AN820" s="59"/>
      <c r="AO820" s="59"/>
      <c r="AP820" s="59"/>
      <c r="AQ820" s="59"/>
      <c r="AR820" s="59"/>
      <c r="AS820" s="59"/>
      <c r="AT820" s="59"/>
      <c r="AU820" s="59"/>
      <c r="AV820" s="59"/>
      <c r="AW820" s="59"/>
      <c r="AX820" s="59"/>
      <c r="AY820" s="59"/>
      <c r="AZ820" s="59"/>
    </row>
    <row r="821" spans="1:52" ht="13" x14ac:dyDescent="0.15">
      <c r="A821" s="65"/>
      <c r="B821" s="65"/>
      <c r="C821" s="65"/>
      <c r="D821" s="65"/>
      <c r="E821" s="65"/>
      <c r="F821" s="65"/>
      <c r="G821" s="65"/>
      <c r="H821" s="65"/>
      <c r="I821" s="65"/>
      <c r="J821" s="64"/>
      <c r="K821" s="65"/>
      <c r="L821" s="59"/>
      <c r="M821" s="59"/>
      <c r="O821" s="59"/>
      <c r="P821" s="59"/>
      <c r="Q821" s="59"/>
      <c r="R821" s="59"/>
      <c r="S821" s="59"/>
      <c r="T821" s="59"/>
      <c r="U821" s="59"/>
      <c r="V821" s="59"/>
      <c r="W821" s="59"/>
      <c r="X821" s="59"/>
      <c r="Y821" s="59"/>
      <c r="Z821" s="59"/>
      <c r="AA821" s="59"/>
      <c r="AB821" s="59"/>
      <c r="AC821" s="59"/>
      <c r="AD821" s="59"/>
      <c r="AE821" s="59"/>
      <c r="AF821" s="59"/>
      <c r="AG821" s="59"/>
      <c r="AH821" s="59"/>
      <c r="AI821" s="59"/>
      <c r="AJ821" s="59"/>
      <c r="AK821" s="59"/>
      <c r="AL821" s="59"/>
      <c r="AM821" s="59"/>
      <c r="AN821" s="59"/>
      <c r="AO821" s="59"/>
      <c r="AP821" s="59"/>
      <c r="AQ821" s="59"/>
      <c r="AR821" s="59"/>
      <c r="AS821" s="59"/>
      <c r="AT821" s="59"/>
      <c r="AU821" s="59"/>
      <c r="AV821" s="59"/>
      <c r="AW821" s="59"/>
      <c r="AX821" s="59"/>
      <c r="AY821" s="59"/>
      <c r="AZ821" s="59"/>
    </row>
    <row r="822" spans="1:52" ht="13" x14ac:dyDescent="0.15">
      <c r="A822" s="65"/>
      <c r="B822" s="65"/>
      <c r="C822" s="65"/>
      <c r="D822" s="65"/>
      <c r="E822" s="65"/>
      <c r="F822" s="65"/>
      <c r="G822" s="65"/>
      <c r="H822" s="65"/>
      <c r="I822" s="65"/>
      <c r="J822" s="64"/>
      <c r="K822" s="65"/>
      <c r="L822" s="59"/>
      <c r="M822" s="59"/>
      <c r="O822" s="59"/>
      <c r="P822" s="59"/>
      <c r="Q822" s="59"/>
      <c r="R822" s="59"/>
      <c r="S822" s="59"/>
      <c r="T822" s="59"/>
      <c r="U822" s="59"/>
      <c r="V822" s="59"/>
      <c r="W822" s="59"/>
      <c r="X822" s="59"/>
      <c r="Y822" s="59"/>
      <c r="Z822" s="59"/>
      <c r="AA822" s="59"/>
      <c r="AB822" s="59"/>
      <c r="AC822" s="59"/>
      <c r="AD822" s="59"/>
      <c r="AE822" s="59"/>
      <c r="AF822" s="59"/>
      <c r="AG822" s="59"/>
      <c r="AH822" s="59"/>
      <c r="AI822" s="59"/>
      <c r="AJ822" s="59"/>
      <c r="AK822" s="59"/>
      <c r="AL822" s="59"/>
      <c r="AM822" s="59"/>
      <c r="AN822" s="59"/>
      <c r="AO822" s="59"/>
      <c r="AP822" s="59"/>
      <c r="AQ822" s="59"/>
      <c r="AR822" s="59"/>
      <c r="AS822" s="59"/>
      <c r="AT822" s="59"/>
      <c r="AU822" s="59"/>
      <c r="AV822" s="59"/>
      <c r="AW822" s="59"/>
      <c r="AX822" s="59"/>
      <c r="AY822" s="59"/>
      <c r="AZ822" s="59"/>
    </row>
    <row r="823" spans="1:52" ht="13" x14ac:dyDescent="0.15">
      <c r="A823" s="65"/>
      <c r="B823" s="65"/>
      <c r="C823" s="65"/>
      <c r="D823" s="65"/>
      <c r="E823" s="65"/>
      <c r="F823" s="65"/>
      <c r="G823" s="65"/>
      <c r="H823" s="65"/>
      <c r="I823" s="65"/>
      <c r="J823" s="64"/>
      <c r="K823" s="65"/>
      <c r="L823" s="59"/>
      <c r="M823" s="59"/>
      <c r="O823" s="59"/>
      <c r="P823" s="59"/>
      <c r="Q823" s="59"/>
      <c r="R823" s="59"/>
      <c r="S823" s="59"/>
      <c r="T823" s="59"/>
      <c r="U823" s="59"/>
      <c r="V823" s="59"/>
      <c r="W823" s="59"/>
      <c r="X823" s="59"/>
      <c r="Y823" s="59"/>
      <c r="Z823" s="59"/>
      <c r="AA823" s="59"/>
      <c r="AB823" s="59"/>
      <c r="AC823" s="59"/>
      <c r="AD823" s="59"/>
      <c r="AE823" s="59"/>
      <c r="AF823" s="59"/>
      <c r="AG823" s="59"/>
      <c r="AH823" s="59"/>
      <c r="AI823" s="59"/>
      <c r="AJ823" s="59"/>
      <c r="AK823" s="59"/>
      <c r="AL823" s="59"/>
      <c r="AM823" s="59"/>
      <c r="AN823" s="59"/>
      <c r="AO823" s="59"/>
      <c r="AP823" s="59"/>
      <c r="AQ823" s="59"/>
      <c r="AR823" s="59"/>
      <c r="AS823" s="59"/>
      <c r="AT823" s="59"/>
      <c r="AU823" s="59"/>
      <c r="AV823" s="59"/>
      <c r="AW823" s="59"/>
      <c r="AX823" s="59"/>
      <c r="AY823" s="59"/>
      <c r="AZ823" s="59"/>
    </row>
    <row r="824" spans="1:52" ht="13" x14ac:dyDescent="0.15">
      <c r="A824" s="65"/>
      <c r="B824" s="65"/>
      <c r="C824" s="65"/>
      <c r="D824" s="65"/>
      <c r="E824" s="65"/>
      <c r="F824" s="65"/>
      <c r="G824" s="65"/>
      <c r="H824" s="65"/>
      <c r="I824" s="65"/>
      <c r="J824" s="64"/>
      <c r="K824" s="65"/>
      <c r="L824" s="59"/>
      <c r="M824" s="59"/>
      <c r="O824" s="59"/>
      <c r="P824" s="59"/>
      <c r="Q824" s="59"/>
      <c r="R824" s="59"/>
      <c r="S824" s="59"/>
      <c r="T824" s="59"/>
      <c r="U824" s="59"/>
      <c r="V824" s="59"/>
      <c r="W824" s="59"/>
      <c r="X824" s="59"/>
      <c r="Y824" s="59"/>
      <c r="Z824" s="59"/>
      <c r="AA824" s="59"/>
      <c r="AB824" s="59"/>
      <c r="AC824" s="59"/>
      <c r="AD824" s="59"/>
      <c r="AE824" s="59"/>
      <c r="AF824" s="59"/>
      <c r="AG824" s="59"/>
      <c r="AH824" s="59"/>
      <c r="AI824" s="59"/>
      <c r="AJ824" s="59"/>
      <c r="AK824" s="59"/>
      <c r="AL824" s="59"/>
      <c r="AM824" s="59"/>
      <c r="AN824" s="59"/>
      <c r="AO824" s="59"/>
      <c r="AP824" s="59"/>
      <c r="AQ824" s="59"/>
      <c r="AR824" s="59"/>
      <c r="AS824" s="59"/>
      <c r="AT824" s="59"/>
      <c r="AU824" s="59"/>
      <c r="AV824" s="59"/>
      <c r="AW824" s="59"/>
      <c r="AX824" s="59"/>
      <c r="AY824" s="59"/>
      <c r="AZ824" s="59"/>
    </row>
    <row r="825" spans="1:52" ht="13" x14ac:dyDescent="0.15">
      <c r="A825" s="65"/>
      <c r="B825" s="65"/>
      <c r="C825" s="65"/>
      <c r="D825" s="65"/>
      <c r="E825" s="65"/>
      <c r="F825" s="65"/>
      <c r="G825" s="65"/>
      <c r="H825" s="65"/>
      <c r="I825" s="65"/>
      <c r="J825" s="64"/>
      <c r="K825" s="65"/>
      <c r="L825" s="59"/>
      <c r="M825" s="59"/>
      <c r="O825" s="59"/>
      <c r="P825" s="59"/>
      <c r="Q825" s="59"/>
      <c r="R825" s="59"/>
      <c r="S825" s="59"/>
      <c r="T825" s="59"/>
      <c r="U825" s="59"/>
      <c r="V825" s="59"/>
      <c r="W825" s="59"/>
      <c r="X825" s="59"/>
      <c r="Y825" s="59"/>
      <c r="Z825" s="59"/>
      <c r="AA825" s="59"/>
      <c r="AB825" s="59"/>
      <c r="AC825" s="59"/>
      <c r="AD825" s="59"/>
      <c r="AE825" s="59"/>
      <c r="AF825" s="59"/>
      <c r="AG825" s="59"/>
      <c r="AH825" s="59"/>
      <c r="AI825" s="59"/>
      <c r="AJ825" s="59"/>
      <c r="AK825" s="59"/>
      <c r="AL825" s="59"/>
      <c r="AM825" s="59"/>
      <c r="AN825" s="59"/>
      <c r="AO825" s="59"/>
      <c r="AP825" s="59"/>
      <c r="AQ825" s="59"/>
      <c r="AR825" s="59"/>
      <c r="AS825" s="59"/>
      <c r="AT825" s="59"/>
      <c r="AU825" s="59"/>
      <c r="AV825" s="59"/>
      <c r="AW825" s="59"/>
      <c r="AX825" s="59"/>
      <c r="AY825" s="59"/>
      <c r="AZ825" s="59"/>
    </row>
    <row r="826" spans="1:52" ht="13" x14ac:dyDescent="0.15">
      <c r="A826" s="65"/>
      <c r="B826" s="65"/>
      <c r="C826" s="65"/>
      <c r="D826" s="65"/>
      <c r="E826" s="65"/>
      <c r="F826" s="65"/>
      <c r="G826" s="65"/>
      <c r="H826" s="65"/>
      <c r="I826" s="65"/>
      <c r="J826" s="64"/>
      <c r="K826" s="65"/>
      <c r="L826" s="59"/>
      <c r="M826" s="59"/>
      <c r="O826" s="59"/>
      <c r="P826" s="59"/>
      <c r="Q826" s="59"/>
      <c r="R826" s="59"/>
      <c r="S826" s="59"/>
      <c r="T826" s="59"/>
      <c r="U826" s="59"/>
      <c r="V826" s="59"/>
      <c r="W826" s="59"/>
      <c r="X826" s="59"/>
      <c r="Y826" s="59"/>
      <c r="Z826" s="59"/>
      <c r="AA826" s="59"/>
      <c r="AB826" s="59"/>
      <c r="AC826" s="59"/>
      <c r="AD826" s="59"/>
      <c r="AE826" s="59"/>
      <c r="AF826" s="59"/>
      <c r="AG826" s="59"/>
      <c r="AH826" s="59"/>
      <c r="AI826" s="59"/>
      <c r="AJ826" s="59"/>
      <c r="AK826" s="59"/>
      <c r="AL826" s="59"/>
      <c r="AM826" s="59"/>
      <c r="AN826" s="59"/>
      <c r="AO826" s="59"/>
      <c r="AP826" s="59"/>
      <c r="AQ826" s="59"/>
      <c r="AR826" s="59"/>
      <c r="AS826" s="59"/>
      <c r="AT826" s="59"/>
      <c r="AU826" s="59"/>
      <c r="AV826" s="59"/>
      <c r="AW826" s="59"/>
      <c r="AX826" s="59"/>
      <c r="AY826" s="59"/>
      <c r="AZ826" s="59"/>
    </row>
    <row r="827" spans="1:52" ht="13" x14ac:dyDescent="0.15">
      <c r="A827" s="65"/>
      <c r="B827" s="65"/>
      <c r="C827" s="65"/>
      <c r="D827" s="65"/>
      <c r="E827" s="65"/>
      <c r="F827" s="65"/>
      <c r="G827" s="65"/>
      <c r="H827" s="65"/>
      <c r="I827" s="65"/>
      <c r="J827" s="64"/>
      <c r="K827" s="65"/>
      <c r="L827" s="59"/>
      <c r="M827" s="59"/>
      <c r="O827" s="59"/>
      <c r="P827" s="59"/>
      <c r="Q827" s="59"/>
      <c r="R827" s="59"/>
      <c r="S827" s="59"/>
      <c r="T827" s="59"/>
      <c r="U827" s="59"/>
      <c r="V827" s="59"/>
      <c r="W827" s="59"/>
      <c r="X827" s="59"/>
      <c r="Y827" s="59"/>
      <c r="Z827" s="59"/>
      <c r="AA827" s="59"/>
      <c r="AB827" s="59"/>
      <c r="AC827" s="59"/>
      <c r="AD827" s="59"/>
      <c r="AE827" s="59"/>
      <c r="AF827" s="59"/>
      <c r="AG827" s="59"/>
      <c r="AH827" s="59"/>
      <c r="AI827" s="59"/>
      <c r="AJ827" s="59"/>
      <c r="AK827" s="59"/>
      <c r="AL827" s="59"/>
      <c r="AM827" s="59"/>
      <c r="AN827" s="59"/>
      <c r="AO827" s="59"/>
      <c r="AP827" s="59"/>
      <c r="AQ827" s="59"/>
      <c r="AR827" s="59"/>
      <c r="AS827" s="59"/>
      <c r="AT827" s="59"/>
      <c r="AU827" s="59"/>
      <c r="AV827" s="59"/>
      <c r="AW827" s="59"/>
      <c r="AX827" s="59"/>
      <c r="AY827" s="59"/>
      <c r="AZ827" s="59"/>
    </row>
    <row r="828" spans="1:52" ht="13" x14ac:dyDescent="0.15">
      <c r="A828" s="65"/>
      <c r="B828" s="65"/>
      <c r="C828" s="65"/>
      <c r="D828" s="65"/>
      <c r="E828" s="65"/>
      <c r="F828" s="65"/>
      <c r="G828" s="65"/>
      <c r="H828" s="65"/>
      <c r="I828" s="65"/>
      <c r="J828" s="64"/>
      <c r="K828" s="65"/>
      <c r="L828" s="59"/>
      <c r="M828" s="59"/>
      <c r="O828" s="59"/>
      <c r="P828" s="59"/>
      <c r="Q828" s="59"/>
      <c r="R828" s="59"/>
      <c r="S828" s="59"/>
      <c r="T828" s="59"/>
      <c r="U828" s="59"/>
      <c r="V828" s="59"/>
      <c r="W828" s="59"/>
      <c r="X828" s="59"/>
      <c r="Y828" s="59"/>
      <c r="Z828" s="59"/>
      <c r="AA828" s="59"/>
      <c r="AB828" s="59"/>
      <c r="AC828" s="59"/>
      <c r="AD828" s="59"/>
      <c r="AE828" s="59"/>
      <c r="AF828" s="59"/>
      <c r="AG828" s="59"/>
      <c r="AH828" s="59"/>
      <c r="AI828" s="59"/>
      <c r="AJ828" s="59"/>
      <c r="AK828" s="59"/>
      <c r="AL828" s="59"/>
      <c r="AM828" s="59"/>
      <c r="AN828" s="59"/>
      <c r="AO828" s="59"/>
      <c r="AP828" s="59"/>
      <c r="AQ828" s="59"/>
      <c r="AR828" s="59"/>
      <c r="AS828" s="59"/>
      <c r="AT828" s="59"/>
      <c r="AU828" s="59"/>
      <c r="AV828" s="59"/>
      <c r="AW828" s="59"/>
      <c r="AX828" s="59"/>
      <c r="AY828" s="59"/>
      <c r="AZ828" s="59"/>
    </row>
    <row r="829" spans="1:52" ht="13" x14ac:dyDescent="0.15">
      <c r="A829" s="65"/>
      <c r="B829" s="65"/>
      <c r="C829" s="65"/>
      <c r="D829" s="65"/>
      <c r="E829" s="65"/>
      <c r="F829" s="65"/>
      <c r="G829" s="65"/>
      <c r="H829" s="65"/>
      <c r="I829" s="65"/>
      <c r="J829" s="64"/>
      <c r="K829" s="65"/>
      <c r="L829" s="59"/>
      <c r="M829" s="59"/>
      <c r="O829" s="59"/>
      <c r="P829" s="59"/>
      <c r="Q829" s="59"/>
      <c r="R829" s="59"/>
      <c r="S829" s="59"/>
      <c r="T829" s="59"/>
      <c r="U829" s="59"/>
      <c r="V829" s="59"/>
      <c r="W829" s="59"/>
      <c r="X829" s="59"/>
      <c r="Y829" s="59"/>
      <c r="Z829" s="59"/>
      <c r="AA829" s="59"/>
      <c r="AB829" s="59"/>
      <c r="AC829" s="59"/>
      <c r="AD829" s="59"/>
      <c r="AE829" s="59"/>
      <c r="AF829" s="59"/>
      <c r="AG829" s="59"/>
      <c r="AH829" s="59"/>
      <c r="AI829" s="59"/>
      <c r="AJ829" s="59"/>
      <c r="AK829" s="59"/>
      <c r="AL829" s="59"/>
      <c r="AM829" s="59"/>
      <c r="AN829" s="59"/>
      <c r="AO829" s="59"/>
      <c r="AP829" s="59"/>
      <c r="AQ829" s="59"/>
      <c r="AR829" s="59"/>
      <c r="AS829" s="59"/>
      <c r="AT829" s="59"/>
      <c r="AU829" s="59"/>
      <c r="AV829" s="59"/>
      <c r="AW829" s="59"/>
      <c r="AX829" s="59"/>
      <c r="AY829" s="59"/>
      <c r="AZ829" s="59"/>
    </row>
    <row r="830" spans="1:52" ht="13" x14ac:dyDescent="0.15">
      <c r="A830" s="65"/>
      <c r="B830" s="65"/>
      <c r="C830" s="65"/>
      <c r="D830" s="65"/>
      <c r="E830" s="65"/>
      <c r="F830" s="65"/>
      <c r="G830" s="65"/>
      <c r="H830" s="65"/>
      <c r="I830" s="65"/>
      <c r="J830" s="64"/>
      <c r="K830" s="65"/>
      <c r="L830" s="59"/>
      <c r="M830" s="59"/>
      <c r="O830" s="59"/>
      <c r="P830" s="59"/>
      <c r="Q830" s="59"/>
      <c r="R830" s="59"/>
      <c r="S830" s="59"/>
      <c r="T830" s="59"/>
      <c r="U830" s="59"/>
      <c r="V830" s="59"/>
      <c r="W830" s="59"/>
      <c r="X830" s="59"/>
      <c r="Y830" s="59"/>
      <c r="Z830" s="59"/>
      <c r="AA830" s="59"/>
      <c r="AB830" s="59"/>
      <c r="AC830" s="59"/>
      <c r="AD830" s="59"/>
      <c r="AE830" s="59"/>
      <c r="AF830" s="59"/>
      <c r="AG830" s="59"/>
      <c r="AH830" s="59"/>
      <c r="AI830" s="59"/>
      <c r="AJ830" s="59"/>
      <c r="AK830" s="59"/>
      <c r="AL830" s="59"/>
      <c r="AM830" s="59"/>
      <c r="AN830" s="59"/>
      <c r="AO830" s="59"/>
      <c r="AP830" s="59"/>
      <c r="AQ830" s="59"/>
      <c r="AR830" s="59"/>
      <c r="AS830" s="59"/>
      <c r="AT830" s="59"/>
      <c r="AU830" s="59"/>
      <c r="AV830" s="59"/>
      <c r="AW830" s="59"/>
      <c r="AX830" s="59"/>
      <c r="AY830" s="59"/>
      <c r="AZ830" s="59"/>
    </row>
    <row r="831" spans="1:52" ht="13" x14ac:dyDescent="0.15">
      <c r="A831" s="65"/>
      <c r="B831" s="65"/>
      <c r="C831" s="65"/>
      <c r="D831" s="65"/>
      <c r="E831" s="65"/>
      <c r="F831" s="65"/>
      <c r="G831" s="65"/>
      <c r="H831" s="65"/>
      <c r="I831" s="65"/>
      <c r="J831" s="64"/>
      <c r="K831" s="65"/>
      <c r="L831" s="59"/>
      <c r="M831" s="59"/>
      <c r="O831" s="59"/>
      <c r="P831" s="59"/>
      <c r="Q831" s="59"/>
      <c r="R831" s="59"/>
      <c r="S831" s="59"/>
      <c r="T831" s="59"/>
      <c r="U831" s="59"/>
      <c r="V831" s="59"/>
      <c r="W831" s="59"/>
      <c r="X831" s="59"/>
      <c r="Y831" s="59"/>
      <c r="Z831" s="59"/>
      <c r="AA831" s="59"/>
      <c r="AB831" s="59"/>
      <c r="AC831" s="59"/>
      <c r="AD831" s="59"/>
      <c r="AE831" s="59"/>
      <c r="AF831" s="59"/>
      <c r="AG831" s="59"/>
      <c r="AH831" s="59"/>
      <c r="AI831" s="59"/>
      <c r="AJ831" s="59"/>
      <c r="AK831" s="59"/>
      <c r="AL831" s="59"/>
      <c r="AM831" s="59"/>
      <c r="AN831" s="59"/>
      <c r="AO831" s="59"/>
      <c r="AP831" s="59"/>
      <c r="AQ831" s="59"/>
      <c r="AR831" s="59"/>
      <c r="AS831" s="59"/>
      <c r="AT831" s="59"/>
      <c r="AU831" s="59"/>
      <c r="AV831" s="59"/>
      <c r="AW831" s="59"/>
      <c r="AX831" s="59"/>
      <c r="AY831" s="59"/>
      <c r="AZ831" s="59"/>
    </row>
    <row r="832" spans="1:52" ht="13" x14ac:dyDescent="0.15">
      <c r="A832" s="65"/>
      <c r="B832" s="65"/>
      <c r="C832" s="65"/>
      <c r="D832" s="65"/>
      <c r="E832" s="65"/>
      <c r="F832" s="65"/>
      <c r="G832" s="65"/>
      <c r="H832" s="65"/>
      <c r="I832" s="65"/>
      <c r="J832" s="64"/>
      <c r="K832" s="65"/>
      <c r="L832" s="59"/>
      <c r="M832" s="59"/>
      <c r="O832" s="59"/>
      <c r="P832" s="59"/>
      <c r="Q832" s="59"/>
      <c r="R832" s="59"/>
      <c r="S832" s="59"/>
      <c r="T832" s="59"/>
      <c r="U832" s="59"/>
      <c r="V832" s="59"/>
      <c r="W832" s="59"/>
      <c r="X832" s="59"/>
      <c r="Y832" s="59"/>
      <c r="Z832" s="59"/>
      <c r="AA832" s="59"/>
      <c r="AB832" s="59"/>
      <c r="AC832" s="59"/>
      <c r="AD832" s="59"/>
      <c r="AE832" s="59"/>
      <c r="AF832" s="59"/>
      <c r="AG832" s="59"/>
      <c r="AH832" s="59"/>
      <c r="AI832" s="59"/>
      <c r="AJ832" s="59"/>
      <c r="AK832" s="59"/>
      <c r="AL832" s="59"/>
      <c r="AM832" s="59"/>
      <c r="AN832" s="59"/>
      <c r="AO832" s="59"/>
      <c r="AP832" s="59"/>
      <c r="AQ832" s="59"/>
      <c r="AR832" s="59"/>
      <c r="AS832" s="59"/>
      <c r="AT832" s="59"/>
      <c r="AU832" s="59"/>
      <c r="AV832" s="59"/>
      <c r="AW832" s="59"/>
      <c r="AX832" s="59"/>
      <c r="AY832" s="59"/>
      <c r="AZ832" s="59"/>
    </row>
    <row r="833" spans="1:52" ht="13" x14ac:dyDescent="0.15">
      <c r="A833" s="65"/>
      <c r="B833" s="65"/>
      <c r="C833" s="65"/>
      <c r="D833" s="65"/>
      <c r="E833" s="65"/>
      <c r="F833" s="65"/>
      <c r="G833" s="65"/>
      <c r="H833" s="65"/>
      <c r="I833" s="65"/>
      <c r="J833" s="64"/>
      <c r="K833" s="65"/>
      <c r="L833" s="59"/>
      <c r="M833" s="59"/>
      <c r="O833" s="59"/>
      <c r="P833" s="59"/>
      <c r="Q833" s="59"/>
      <c r="R833" s="59"/>
      <c r="S833" s="59"/>
      <c r="T833" s="59"/>
      <c r="U833" s="59"/>
      <c r="V833" s="59"/>
      <c r="W833" s="59"/>
      <c r="X833" s="59"/>
      <c r="Y833" s="59"/>
      <c r="Z833" s="59"/>
      <c r="AA833" s="59"/>
      <c r="AB833" s="59"/>
      <c r="AC833" s="59"/>
      <c r="AD833" s="59"/>
      <c r="AE833" s="59"/>
      <c r="AF833" s="59"/>
      <c r="AG833" s="59"/>
      <c r="AH833" s="59"/>
      <c r="AI833" s="59"/>
      <c r="AJ833" s="59"/>
      <c r="AK833" s="59"/>
      <c r="AL833" s="59"/>
      <c r="AM833" s="59"/>
      <c r="AN833" s="59"/>
      <c r="AO833" s="59"/>
      <c r="AP833" s="59"/>
      <c r="AQ833" s="59"/>
      <c r="AR833" s="59"/>
      <c r="AS833" s="59"/>
      <c r="AT833" s="59"/>
      <c r="AU833" s="59"/>
      <c r="AV833" s="59"/>
      <c r="AW833" s="59"/>
      <c r="AX833" s="59"/>
      <c r="AY833" s="59"/>
      <c r="AZ833" s="59"/>
    </row>
    <row r="834" spans="1:52" ht="13" x14ac:dyDescent="0.15">
      <c r="A834" s="65"/>
      <c r="B834" s="65"/>
      <c r="C834" s="65"/>
      <c r="D834" s="65"/>
      <c r="E834" s="65"/>
      <c r="F834" s="65"/>
      <c r="G834" s="65"/>
      <c r="H834" s="65"/>
      <c r="I834" s="65"/>
      <c r="J834" s="64"/>
      <c r="K834" s="65"/>
      <c r="L834" s="59"/>
      <c r="M834" s="59"/>
      <c r="O834" s="59"/>
      <c r="P834" s="59"/>
      <c r="Q834" s="59"/>
      <c r="R834" s="59"/>
      <c r="S834" s="59"/>
      <c r="T834" s="59"/>
      <c r="U834" s="59"/>
      <c r="V834" s="59"/>
      <c r="W834" s="59"/>
      <c r="X834" s="59"/>
      <c r="Y834" s="59"/>
      <c r="Z834" s="59"/>
      <c r="AA834" s="59"/>
      <c r="AB834" s="59"/>
      <c r="AC834" s="59"/>
      <c r="AD834" s="59"/>
      <c r="AE834" s="59"/>
      <c r="AF834" s="59"/>
      <c r="AG834" s="59"/>
      <c r="AH834" s="59"/>
      <c r="AI834" s="59"/>
      <c r="AJ834" s="59"/>
      <c r="AK834" s="59"/>
      <c r="AL834" s="59"/>
      <c r="AM834" s="59"/>
      <c r="AN834" s="59"/>
      <c r="AO834" s="59"/>
      <c r="AP834" s="59"/>
      <c r="AQ834" s="59"/>
      <c r="AR834" s="59"/>
      <c r="AS834" s="59"/>
      <c r="AT834" s="59"/>
      <c r="AU834" s="59"/>
      <c r="AV834" s="59"/>
      <c r="AW834" s="59"/>
      <c r="AX834" s="59"/>
      <c r="AY834" s="59"/>
      <c r="AZ834" s="59"/>
    </row>
    <row r="835" spans="1:52" ht="13" x14ac:dyDescent="0.15">
      <c r="A835" s="65"/>
      <c r="B835" s="65"/>
      <c r="C835" s="65"/>
      <c r="D835" s="65"/>
      <c r="E835" s="65"/>
      <c r="F835" s="65"/>
      <c r="G835" s="65"/>
      <c r="H835" s="65"/>
      <c r="I835" s="65"/>
      <c r="J835" s="64"/>
      <c r="K835" s="65"/>
      <c r="L835" s="59"/>
      <c r="M835" s="59"/>
      <c r="O835" s="59"/>
      <c r="P835" s="59"/>
      <c r="Q835" s="59"/>
      <c r="R835" s="59"/>
      <c r="S835" s="59"/>
      <c r="T835" s="59"/>
      <c r="U835" s="59"/>
      <c r="V835" s="59"/>
      <c r="W835" s="59"/>
      <c r="X835" s="59"/>
      <c r="Y835" s="59"/>
      <c r="Z835" s="59"/>
      <c r="AA835" s="59"/>
      <c r="AB835" s="59"/>
      <c r="AC835" s="59"/>
      <c r="AD835" s="59"/>
      <c r="AE835" s="59"/>
      <c r="AF835" s="59"/>
      <c r="AG835" s="59"/>
      <c r="AH835" s="59"/>
      <c r="AI835" s="59"/>
      <c r="AJ835" s="59"/>
      <c r="AK835" s="59"/>
      <c r="AL835" s="59"/>
      <c r="AM835" s="59"/>
      <c r="AN835" s="59"/>
      <c r="AO835" s="59"/>
      <c r="AP835" s="59"/>
      <c r="AQ835" s="59"/>
      <c r="AR835" s="59"/>
      <c r="AS835" s="59"/>
      <c r="AT835" s="59"/>
      <c r="AU835" s="59"/>
      <c r="AV835" s="59"/>
      <c r="AW835" s="59"/>
      <c r="AX835" s="59"/>
      <c r="AY835" s="59"/>
      <c r="AZ835" s="59"/>
    </row>
    <row r="836" spans="1:52" ht="13" x14ac:dyDescent="0.15">
      <c r="A836" s="65"/>
      <c r="B836" s="65"/>
      <c r="C836" s="65"/>
      <c r="D836" s="65"/>
      <c r="E836" s="65"/>
      <c r="F836" s="65"/>
      <c r="G836" s="65"/>
      <c r="H836" s="65"/>
      <c r="I836" s="65"/>
      <c r="J836" s="64"/>
      <c r="K836" s="65"/>
      <c r="L836" s="59"/>
      <c r="M836" s="59"/>
      <c r="O836" s="59"/>
      <c r="P836" s="59"/>
      <c r="Q836" s="59"/>
      <c r="R836" s="59"/>
      <c r="S836" s="59"/>
      <c r="T836" s="59"/>
      <c r="U836" s="59"/>
      <c r="V836" s="59"/>
      <c r="W836" s="59"/>
      <c r="X836" s="59"/>
      <c r="Y836" s="59"/>
      <c r="Z836" s="59"/>
      <c r="AA836" s="59"/>
      <c r="AB836" s="59"/>
      <c r="AC836" s="59"/>
      <c r="AD836" s="59"/>
      <c r="AE836" s="59"/>
      <c r="AF836" s="59"/>
      <c r="AG836" s="59"/>
      <c r="AH836" s="59"/>
      <c r="AI836" s="59"/>
      <c r="AJ836" s="59"/>
      <c r="AK836" s="59"/>
      <c r="AL836" s="59"/>
      <c r="AM836" s="59"/>
      <c r="AN836" s="59"/>
      <c r="AO836" s="59"/>
      <c r="AP836" s="59"/>
      <c r="AQ836" s="59"/>
      <c r="AR836" s="59"/>
      <c r="AS836" s="59"/>
      <c r="AT836" s="59"/>
      <c r="AU836" s="59"/>
      <c r="AV836" s="59"/>
      <c r="AW836" s="59"/>
      <c r="AX836" s="59"/>
      <c r="AY836" s="59"/>
      <c r="AZ836" s="59"/>
    </row>
    <row r="837" spans="1:52" ht="13" x14ac:dyDescent="0.15">
      <c r="A837" s="65"/>
      <c r="B837" s="65"/>
      <c r="C837" s="65"/>
      <c r="D837" s="65"/>
      <c r="E837" s="65"/>
      <c r="F837" s="65"/>
      <c r="G837" s="65"/>
      <c r="H837" s="65"/>
      <c r="I837" s="65"/>
      <c r="J837" s="64"/>
      <c r="K837" s="65"/>
      <c r="L837" s="59"/>
      <c r="M837" s="59"/>
      <c r="O837" s="59"/>
      <c r="P837" s="59"/>
      <c r="Q837" s="59"/>
      <c r="R837" s="59"/>
      <c r="S837" s="59"/>
      <c r="T837" s="59"/>
      <c r="U837" s="59"/>
      <c r="V837" s="59"/>
      <c r="W837" s="59"/>
      <c r="X837" s="59"/>
      <c r="Y837" s="59"/>
      <c r="Z837" s="59"/>
      <c r="AA837" s="59"/>
      <c r="AB837" s="59"/>
      <c r="AC837" s="59"/>
      <c r="AD837" s="59"/>
      <c r="AE837" s="59"/>
      <c r="AF837" s="59"/>
      <c r="AG837" s="59"/>
      <c r="AH837" s="59"/>
      <c r="AI837" s="59"/>
      <c r="AJ837" s="59"/>
      <c r="AK837" s="59"/>
      <c r="AL837" s="59"/>
      <c r="AM837" s="59"/>
      <c r="AN837" s="59"/>
      <c r="AO837" s="59"/>
      <c r="AP837" s="59"/>
      <c r="AQ837" s="59"/>
      <c r="AR837" s="59"/>
      <c r="AS837" s="59"/>
      <c r="AT837" s="59"/>
      <c r="AU837" s="59"/>
      <c r="AV837" s="59"/>
      <c r="AW837" s="59"/>
      <c r="AX837" s="59"/>
      <c r="AY837" s="59"/>
      <c r="AZ837" s="59"/>
    </row>
    <row r="838" spans="1:52" ht="13" x14ac:dyDescent="0.15">
      <c r="A838" s="65"/>
      <c r="B838" s="65"/>
      <c r="C838" s="65"/>
      <c r="D838" s="65"/>
      <c r="E838" s="65"/>
      <c r="F838" s="65"/>
      <c r="G838" s="65"/>
      <c r="H838" s="65"/>
      <c r="I838" s="65"/>
      <c r="J838" s="64"/>
      <c r="K838" s="65"/>
      <c r="L838" s="59"/>
      <c r="M838" s="59"/>
      <c r="O838" s="59"/>
      <c r="P838" s="59"/>
      <c r="Q838" s="59"/>
      <c r="R838" s="59"/>
      <c r="S838" s="59"/>
      <c r="T838" s="59"/>
      <c r="U838" s="59"/>
      <c r="V838" s="59"/>
      <c r="W838" s="59"/>
      <c r="X838" s="59"/>
      <c r="Y838" s="59"/>
      <c r="Z838" s="59"/>
      <c r="AA838" s="59"/>
      <c r="AB838" s="59"/>
      <c r="AC838" s="59"/>
      <c r="AD838" s="59"/>
      <c r="AE838" s="59"/>
      <c r="AF838" s="59"/>
      <c r="AG838" s="59"/>
      <c r="AH838" s="59"/>
      <c r="AI838" s="59"/>
      <c r="AJ838" s="59"/>
      <c r="AK838" s="59"/>
      <c r="AL838" s="59"/>
      <c r="AM838" s="59"/>
      <c r="AN838" s="59"/>
      <c r="AO838" s="59"/>
      <c r="AP838" s="59"/>
      <c r="AQ838" s="59"/>
      <c r="AR838" s="59"/>
      <c r="AS838" s="59"/>
      <c r="AT838" s="59"/>
      <c r="AU838" s="59"/>
      <c r="AV838" s="59"/>
      <c r="AW838" s="59"/>
      <c r="AX838" s="59"/>
      <c r="AY838" s="59"/>
      <c r="AZ838" s="59"/>
    </row>
    <row r="839" spans="1:52" ht="13" x14ac:dyDescent="0.15">
      <c r="A839" s="65"/>
      <c r="B839" s="65"/>
      <c r="C839" s="65"/>
      <c r="D839" s="65"/>
      <c r="E839" s="65"/>
      <c r="F839" s="65"/>
      <c r="G839" s="65"/>
      <c r="H839" s="65"/>
      <c r="I839" s="65"/>
      <c r="J839" s="64"/>
      <c r="K839" s="65"/>
      <c r="L839" s="59"/>
      <c r="M839" s="59"/>
      <c r="O839" s="59"/>
      <c r="P839" s="59"/>
      <c r="Q839" s="59"/>
      <c r="R839" s="59"/>
      <c r="S839" s="59"/>
      <c r="T839" s="59"/>
      <c r="U839" s="59"/>
      <c r="V839" s="59"/>
      <c r="W839" s="59"/>
      <c r="X839" s="59"/>
      <c r="Y839" s="59"/>
      <c r="Z839" s="59"/>
      <c r="AA839" s="59"/>
      <c r="AB839" s="59"/>
      <c r="AC839" s="59"/>
      <c r="AD839" s="59"/>
      <c r="AE839" s="59"/>
      <c r="AF839" s="59"/>
      <c r="AG839" s="59"/>
      <c r="AH839" s="59"/>
      <c r="AI839" s="59"/>
      <c r="AJ839" s="59"/>
      <c r="AK839" s="59"/>
      <c r="AL839" s="59"/>
      <c r="AM839" s="59"/>
      <c r="AN839" s="59"/>
      <c r="AO839" s="59"/>
      <c r="AP839" s="59"/>
      <c r="AQ839" s="59"/>
      <c r="AR839" s="59"/>
      <c r="AS839" s="59"/>
      <c r="AT839" s="59"/>
      <c r="AU839" s="59"/>
      <c r="AV839" s="59"/>
      <c r="AW839" s="59"/>
      <c r="AX839" s="59"/>
      <c r="AY839" s="59"/>
      <c r="AZ839" s="59"/>
    </row>
    <row r="840" spans="1:52" ht="13" x14ac:dyDescent="0.15">
      <c r="A840" s="65"/>
      <c r="B840" s="65"/>
      <c r="C840" s="65"/>
      <c r="D840" s="65"/>
      <c r="E840" s="65"/>
      <c r="F840" s="65"/>
      <c r="G840" s="65"/>
      <c r="H840" s="65"/>
      <c r="I840" s="65"/>
      <c r="J840" s="64"/>
      <c r="K840" s="65"/>
      <c r="L840" s="59"/>
      <c r="M840" s="59"/>
      <c r="O840" s="59"/>
      <c r="P840" s="59"/>
      <c r="Q840" s="59"/>
      <c r="R840" s="59"/>
      <c r="S840" s="59"/>
      <c r="T840" s="59"/>
      <c r="U840" s="59"/>
      <c r="V840" s="59"/>
      <c r="W840" s="59"/>
      <c r="X840" s="59"/>
      <c r="Y840" s="59"/>
      <c r="Z840" s="59"/>
      <c r="AA840" s="59"/>
      <c r="AB840" s="59"/>
      <c r="AC840" s="59"/>
      <c r="AD840" s="59"/>
      <c r="AE840" s="59"/>
      <c r="AF840" s="59"/>
      <c r="AG840" s="59"/>
      <c r="AH840" s="59"/>
      <c r="AI840" s="59"/>
      <c r="AJ840" s="59"/>
      <c r="AK840" s="59"/>
      <c r="AL840" s="59"/>
      <c r="AM840" s="59"/>
      <c r="AN840" s="59"/>
      <c r="AO840" s="59"/>
      <c r="AP840" s="59"/>
      <c r="AQ840" s="59"/>
      <c r="AR840" s="59"/>
      <c r="AS840" s="59"/>
      <c r="AT840" s="59"/>
      <c r="AU840" s="59"/>
      <c r="AV840" s="59"/>
      <c r="AW840" s="59"/>
      <c r="AX840" s="59"/>
      <c r="AY840" s="59"/>
      <c r="AZ840" s="59"/>
    </row>
    <row r="841" spans="1:52" ht="13" x14ac:dyDescent="0.15">
      <c r="A841" s="65"/>
      <c r="B841" s="65"/>
      <c r="C841" s="65"/>
      <c r="D841" s="65"/>
      <c r="E841" s="65"/>
      <c r="F841" s="65"/>
      <c r="G841" s="65"/>
      <c r="H841" s="65"/>
      <c r="I841" s="65"/>
      <c r="J841" s="64"/>
      <c r="K841" s="65"/>
      <c r="L841" s="59"/>
      <c r="M841" s="59"/>
      <c r="O841" s="59"/>
      <c r="P841" s="59"/>
      <c r="Q841" s="59"/>
      <c r="R841" s="59"/>
      <c r="S841" s="59"/>
      <c r="T841" s="59"/>
      <c r="U841" s="59"/>
      <c r="V841" s="59"/>
      <c r="W841" s="59"/>
      <c r="X841" s="59"/>
      <c r="Y841" s="59"/>
      <c r="Z841" s="59"/>
      <c r="AA841" s="59"/>
      <c r="AB841" s="59"/>
      <c r="AC841" s="59"/>
      <c r="AD841" s="59"/>
      <c r="AE841" s="59"/>
      <c r="AF841" s="59"/>
      <c r="AG841" s="59"/>
      <c r="AH841" s="59"/>
      <c r="AI841" s="59"/>
      <c r="AJ841" s="59"/>
      <c r="AK841" s="59"/>
      <c r="AL841" s="59"/>
      <c r="AM841" s="59"/>
      <c r="AN841" s="59"/>
      <c r="AO841" s="59"/>
      <c r="AP841" s="59"/>
      <c r="AQ841" s="59"/>
      <c r="AR841" s="59"/>
      <c r="AS841" s="59"/>
      <c r="AT841" s="59"/>
      <c r="AU841" s="59"/>
      <c r="AV841" s="59"/>
      <c r="AW841" s="59"/>
      <c r="AX841" s="59"/>
      <c r="AY841" s="59"/>
      <c r="AZ841" s="59"/>
    </row>
    <row r="842" spans="1:52" ht="13" x14ac:dyDescent="0.15">
      <c r="A842" s="65"/>
      <c r="B842" s="65"/>
      <c r="C842" s="65"/>
      <c r="D842" s="65"/>
      <c r="E842" s="65"/>
      <c r="F842" s="65"/>
      <c r="G842" s="65"/>
      <c r="H842" s="65"/>
      <c r="I842" s="65"/>
      <c r="J842" s="64"/>
      <c r="K842" s="65"/>
      <c r="L842" s="59"/>
      <c r="M842" s="59"/>
      <c r="O842" s="59"/>
      <c r="P842" s="59"/>
      <c r="Q842" s="59"/>
      <c r="R842" s="59"/>
      <c r="S842" s="59"/>
      <c r="T842" s="59"/>
      <c r="U842" s="59"/>
      <c r="V842" s="59"/>
      <c r="W842" s="59"/>
      <c r="X842" s="59"/>
      <c r="Y842" s="59"/>
      <c r="Z842" s="59"/>
      <c r="AA842" s="59"/>
      <c r="AB842" s="59"/>
      <c r="AC842" s="59"/>
      <c r="AD842" s="59"/>
      <c r="AE842" s="59"/>
      <c r="AF842" s="59"/>
      <c r="AG842" s="59"/>
      <c r="AH842" s="59"/>
      <c r="AI842" s="59"/>
      <c r="AJ842" s="59"/>
      <c r="AK842" s="59"/>
      <c r="AL842" s="59"/>
      <c r="AM842" s="59"/>
      <c r="AN842" s="59"/>
      <c r="AO842" s="59"/>
      <c r="AP842" s="59"/>
      <c r="AQ842" s="59"/>
      <c r="AR842" s="59"/>
      <c r="AS842" s="59"/>
      <c r="AT842" s="59"/>
      <c r="AU842" s="59"/>
      <c r="AV842" s="59"/>
      <c r="AW842" s="59"/>
      <c r="AX842" s="59"/>
      <c r="AY842" s="59"/>
      <c r="AZ842" s="59"/>
    </row>
    <row r="843" spans="1:52" ht="13" x14ac:dyDescent="0.15">
      <c r="A843" s="65"/>
      <c r="B843" s="65"/>
      <c r="C843" s="65"/>
      <c r="D843" s="65"/>
      <c r="E843" s="65"/>
      <c r="F843" s="65"/>
      <c r="G843" s="65"/>
      <c r="H843" s="65"/>
      <c r="I843" s="65"/>
      <c r="J843" s="64"/>
      <c r="K843" s="65"/>
      <c r="L843" s="59"/>
      <c r="M843" s="59"/>
      <c r="O843" s="59"/>
      <c r="P843" s="59"/>
      <c r="Q843" s="59"/>
      <c r="R843" s="59"/>
      <c r="S843" s="59"/>
      <c r="T843" s="59"/>
      <c r="U843" s="59"/>
      <c r="V843" s="59"/>
      <c r="W843" s="59"/>
      <c r="X843" s="59"/>
      <c r="Y843" s="59"/>
      <c r="Z843" s="59"/>
      <c r="AA843" s="59"/>
      <c r="AB843" s="59"/>
      <c r="AC843" s="59"/>
      <c r="AD843" s="59"/>
      <c r="AE843" s="59"/>
      <c r="AF843" s="59"/>
      <c r="AG843" s="59"/>
      <c r="AH843" s="59"/>
      <c r="AI843" s="59"/>
      <c r="AJ843" s="59"/>
      <c r="AK843" s="59"/>
      <c r="AL843" s="59"/>
      <c r="AM843" s="59"/>
      <c r="AN843" s="59"/>
      <c r="AO843" s="59"/>
      <c r="AP843" s="59"/>
      <c r="AQ843" s="59"/>
      <c r="AR843" s="59"/>
      <c r="AS843" s="59"/>
      <c r="AT843" s="59"/>
      <c r="AU843" s="59"/>
      <c r="AV843" s="59"/>
      <c r="AW843" s="59"/>
      <c r="AX843" s="59"/>
      <c r="AY843" s="59"/>
      <c r="AZ843" s="59"/>
    </row>
    <row r="844" spans="1:52" ht="13" x14ac:dyDescent="0.15">
      <c r="A844" s="65"/>
      <c r="B844" s="65"/>
      <c r="C844" s="65"/>
      <c r="D844" s="65"/>
      <c r="E844" s="65"/>
      <c r="F844" s="65"/>
      <c r="G844" s="65"/>
      <c r="H844" s="65"/>
      <c r="I844" s="65"/>
      <c r="J844" s="64"/>
      <c r="K844" s="65"/>
      <c r="L844" s="59"/>
      <c r="M844" s="59"/>
      <c r="O844" s="59"/>
      <c r="P844" s="59"/>
      <c r="Q844" s="59"/>
      <c r="R844" s="59"/>
      <c r="S844" s="59"/>
      <c r="T844" s="59"/>
      <c r="U844" s="59"/>
      <c r="V844" s="59"/>
      <c r="W844" s="59"/>
      <c r="X844" s="59"/>
      <c r="Y844" s="59"/>
      <c r="Z844" s="59"/>
      <c r="AA844" s="59"/>
      <c r="AB844" s="59"/>
      <c r="AC844" s="59"/>
      <c r="AD844" s="59"/>
      <c r="AE844" s="59"/>
      <c r="AF844" s="59"/>
      <c r="AG844" s="59"/>
      <c r="AH844" s="59"/>
      <c r="AI844" s="59"/>
      <c r="AJ844" s="59"/>
      <c r="AK844" s="59"/>
      <c r="AL844" s="59"/>
      <c r="AM844" s="59"/>
      <c r="AN844" s="59"/>
      <c r="AO844" s="59"/>
      <c r="AP844" s="59"/>
      <c r="AQ844" s="59"/>
      <c r="AR844" s="59"/>
      <c r="AS844" s="59"/>
      <c r="AT844" s="59"/>
      <c r="AU844" s="59"/>
      <c r="AV844" s="59"/>
      <c r="AW844" s="59"/>
      <c r="AX844" s="59"/>
      <c r="AY844" s="59"/>
      <c r="AZ844" s="59"/>
    </row>
    <row r="845" spans="1:52" ht="13" x14ac:dyDescent="0.15">
      <c r="A845" s="65"/>
      <c r="B845" s="65"/>
      <c r="C845" s="65"/>
      <c r="D845" s="65"/>
      <c r="E845" s="65"/>
      <c r="F845" s="65"/>
      <c r="G845" s="65"/>
      <c r="H845" s="65"/>
      <c r="I845" s="65"/>
      <c r="J845" s="64"/>
      <c r="K845" s="65"/>
      <c r="L845" s="59"/>
      <c r="M845" s="59"/>
      <c r="O845" s="59"/>
      <c r="P845" s="59"/>
      <c r="Q845" s="59"/>
      <c r="R845" s="59"/>
      <c r="S845" s="59"/>
      <c r="T845" s="59"/>
      <c r="U845" s="59"/>
      <c r="V845" s="59"/>
      <c r="W845" s="59"/>
      <c r="X845" s="59"/>
      <c r="Y845" s="59"/>
      <c r="Z845" s="59"/>
      <c r="AA845" s="59"/>
      <c r="AB845" s="59"/>
      <c r="AC845" s="59"/>
      <c r="AD845" s="59"/>
      <c r="AE845" s="59"/>
      <c r="AF845" s="59"/>
      <c r="AG845" s="59"/>
      <c r="AH845" s="59"/>
      <c r="AI845" s="59"/>
      <c r="AJ845" s="59"/>
      <c r="AK845" s="59"/>
      <c r="AL845" s="59"/>
      <c r="AM845" s="59"/>
      <c r="AN845" s="59"/>
      <c r="AO845" s="59"/>
      <c r="AP845" s="59"/>
      <c r="AQ845" s="59"/>
      <c r="AR845" s="59"/>
      <c r="AS845" s="59"/>
      <c r="AT845" s="59"/>
      <c r="AU845" s="59"/>
      <c r="AV845" s="59"/>
      <c r="AW845" s="59"/>
      <c r="AX845" s="59"/>
      <c r="AY845" s="59"/>
      <c r="AZ845" s="59"/>
    </row>
    <row r="846" spans="1:52" ht="13" x14ac:dyDescent="0.15">
      <c r="A846" s="65"/>
      <c r="B846" s="65"/>
      <c r="C846" s="65"/>
      <c r="D846" s="65"/>
      <c r="E846" s="65"/>
      <c r="F846" s="65"/>
      <c r="G846" s="65"/>
      <c r="H846" s="65"/>
      <c r="I846" s="65"/>
      <c r="J846" s="64"/>
      <c r="K846" s="65"/>
      <c r="L846" s="59"/>
      <c r="M846" s="59"/>
      <c r="O846" s="59"/>
      <c r="P846" s="59"/>
      <c r="Q846" s="59"/>
      <c r="R846" s="59"/>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row>
    <row r="847" spans="1:52" ht="13" x14ac:dyDescent="0.15">
      <c r="A847" s="65"/>
      <c r="B847" s="65"/>
      <c r="C847" s="65"/>
      <c r="D847" s="65"/>
      <c r="E847" s="65"/>
      <c r="F847" s="65"/>
      <c r="G847" s="65"/>
      <c r="H847" s="65"/>
      <c r="I847" s="65"/>
      <c r="J847" s="64"/>
      <c r="K847" s="65"/>
      <c r="L847" s="59"/>
      <c r="M847" s="59"/>
      <c r="O847" s="59"/>
      <c r="P847" s="59"/>
      <c r="Q847" s="59"/>
      <c r="R847" s="59"/>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row>
    <row r="848" spans="1:52" ht="13" x14ac:dyDescent="0.15">
      <c r="A848" s="65"/>
      <c r="B848" s="65"/>
      <c r="C848" s="65"/>
      <c r="D848" s="65"/>
      <c r="E848" s="65"/>
      <c r="F848" s="65"/>
      <c r="G848" s="65"/>
      <c r="H848" s="65"/>
      <c r="I848" s="65"/>
      <c r="J848" s="64"/>
      <c r="K848" s="65"/>
      <c r="L848" s="59"/>
      <c r="M848" s="59"/>
      <c r="O848" s="59"/>
      <c r="P848" s="59"/>
      <c r="Q848" s="59"/>
      <c r="R848" s="59"/>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row>
    <row r="849" spans="1:52" ht="13" x14ac:dyDescent="0.15">
      <c r="A849" s="65"/>
      <c r="B849" s="65"/>
      <c r="C849" s="65"/>
      <c r="D849" s="65"/>
      <c r="E849" s="65"/>
      <c r="F849" s="65"/>
      <c r="G849" s="65"/>
      <c r="H849" s="65"/>
      <c r="I849" s="65"/>
      <c r="J849" s="64"/>
      <c r="K849" s="65"/>
      <c r="L849" s="59"/>
      <c r="M849" s="59"/>
      <c r="O849" s="59"/>
      <c r="P849" s="59"/>
      <c r="Q849" s="59"/>
      <c r="R849" s="5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row>
    <row r="850" spans="1:52" ht="13" x14ac:dyDescent="0.15">
      <c r="A850" s="65"/>
      <c r="B850" s="65"/>
      <c r="C850" s="65"/>
      <c r="D850" s="65"/>
      <c r="E850" s="65"/>
      <c r="F850" s="65"/>
      <c r="G850" s="65"/>
      <c r="H850" s="65"/>
      <c r="I850" s="65"/>
      <c r="J850" s="64"/>
      <c r="K850" s="65"/>
      <c r="L850" s="59"/>
      <c r="M850" s="59"/>
      <c r="O850" s="59"/>
      <c r="P850" s="59"/>
      <c r="Q850" s="59"/>
      <c r="R850" s="59"/>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row>
    <row r="851" spans="1:52" ht="13" x14ac:dyDescent="0.15">
      <c r="A851" s="65"/>
      <c r="B851" s="65"/>
      <c r="C851" s="65"/>
      <c r="D851" s="65"/>
      <c r="E851" s="65"/>
      <c r="F851" s="65"/>
      <c r="G851" s="65"/>
      <c r="H851" s="65"/>
      <c r="I851" s="65"/>
      <c r="J851" s="64"/>
      <c r="K851" s="65"/>
      <c r="L851" s="59"/>
      <c r="M851" s="59"/>
      <c r="O851" s="59"/>
      <c r="P851" s="59"/>
      <c r="Q851" s="59"/>
      <c r="R851" s="59"/>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row>
    <row r="852" spans="1:52" ht="13" x14ac:dyDescent="0.15">
      <c r="A852" s="65"/>
      <c r="B852" s="65"/>
      <c r="C852" s="65"/>
      <c r="D852" s="65"/>
      <c r="E852" s="65"/>
      <c r="F852" s="65"/>
      <c r="G852" s="65"/>
      <c r="H852" s="65"/>
      <c r="I852" s="65"/>
      <c r="J852" s="64"/>
      <c r="K852" s="65"/>
      <c r="L852" s="59"/>
      <c r="M852" s="59"/>
      <c r="O852" s="59"/>
      <c r="P852" s="59"/>
      <c r="Q852" s="59"/>
      <c r="R852" s="59"/>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row>
    <row r="853" spans="1:52" ht="13" x14ac:dyDescent="0.15">
      <c r="A853" s="65"/>
      <c r="B853" s="65"/>
      <c r="C853" s="65"/>
      <c r="D853" s="65"/>
      <c r="E853" s="65"/>
      <c r="F853" s="65"/>
      <c r="G853" s="65"/>
      <c r="H853" s="65"/>
      <c r="I853" s="65"/>
      <c r="J853" s="64"/>
      <c r="K853" s="65"/>
      <c r="L853" s="59"/>
      <c r="M853" s="59"/>
      <c r="O853" s="59"/>
      <c r="P853" s="59"/>
      <c r="Q853" s="59"/>
      <c r="R853" s="59"/>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row>
    <row r="854" spans="1:52" ht="13" x14ac:dyDescent="0.15">
      <c r="A854" s="65"/>
      <c r="B854" s="65"/>
      <c r="C854" s="65"/>
      <c r="D854" s="65"/>
      <c r="E854" s="65"/>
      <c r="F854" s="65"/>
      <c r="G854" s="65"/>
      <c r="H854" s="65"/>
      <c r="I854" s="65"/>
      <c r="J854" s="64"/>
      <c r="K854" s="65"/>
      <c r="L854" s="59"/>
      <c r="M854" s="59"/>
      <c r="O854" s="59"/>
      <c r="P854" s="59"/>
      <c r="Q854" s="59"/>
      <c r="R854" s="59"/>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row>
    <row r="855" spans="1:52" ht="13" x14ac:dyDescent="0.15">
      <c r="A855" s="65"/>
      <c r="B855" s="65"/>
      <c r="C855" s="65"/>
      <c r="D855" s="65"/>
      <c r="E855" s="65"/>
      <c r="F855" s="65"/>
      <c r="G855" s="65"/>
      <c r="H855" s="65"/>
      <c r="I855" s="65"/>
      <c r="J855" s="64"/>
      <c r="K855" s="65"/>
      <c r="L855" s="59"/>
      <c r="M855" s="59"/>
      <c r="O855" s="59"/>
      <c r="P855" s="59"/>
      <c r="Q855" s="59"/>
      <c r="R855" s="59"/>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row>
    <row r="856" spans="1:52" ht="13" x14ac:dyDescent="0.15">
      <c r="A856" s="65"/>
      <c r="B856" s="65"/>
      <c r="C856" s="65"/>
      <c r="D856" s="65"/>
      <c r="E856" s="65"/>
      <c r="F856" s="65"/>
      <c r="G856" s="65"/>
      <c r="H856" s="65"/>
      <c r="I856" s="65"/>
      <c r="J856" s="64"/>
      <c r="K856" s="65"/>
      <c r="L856" s="59"/>
      <c r="M856" s="59"/>
      <c r="O856" s="59"/>
      <c r="P856" s="59"/>
      <c r="Q856" s="59"/>
      <c r="R856" s="59"/>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row>
    <row r="857" spans="1:52" ht="13" x14ac:dyDescent="0.15">
      <c r="A857" s="65"/>
      <c r="B857" s="65"/>
      <c r="C857" s="65"/>
      <c r="D857" s="65"/>
      <c r="E857" s="65"/>
      <c r="F857" s="65"/>
      <c r="G857" s="65"/>
      <c r="H857" s="65"/>
      <c r="I857" s="65"/>
      <c r="J857" s="64"/>
      <c r="K857" s="65"/>
      <c r="L857" s="59"/>
      <c r="M857" s="59"/>
      <c r="O857" s="59"/>
      <c r="P857" s="59"/>
      <c r="Q857" s="59"/>
      <c r="R857" s="59"/>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row>
    <row r="858" spans="1:52" ht="13" x14ac:dyDescent="0.15">
      <c r="A858" s="65"/>
      <c r="B858" s="65"/>
      <c r="C858" s="65"/>
      <c r="D858" s="65"/>
      <c r="E858" s="65"/>
      <c r="F858" s="65"/>
      <c r="G858" s="65"/>
      <c r="H858" s="65"/>
      <c r="I858" s="65"/>
      <c r="J858" s="64"/>
      <c r="K858" s="65"/>
      <c r="L858" s="59"/>
      <c r="M858" s="59"/>
      <c r="O858" s="59"/>
      <c r="P858" s="59"/>
      <c r="Q858" s="59"/>
      <c r="R858" s="59"/>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row>
    <row r="859" spans="1:52" ht="13" x14ac:dyDescent="0.15">
      <c r="A859" s="65"/>
      <c r="B859" s="65"/>
      <c r="C859" s="65"/>
      <c r="D859" s="65"/>
      <c r="E859" s="65"/>
      <c r="F859" s="65"/>
      <c r="G859" s="65"/>
      <c r="H859" s="65"/>
      <c r="I859" s="65"/>
      <c r="J859" s="64"/>
      <c r="K859" s="65"/>
      <c r="L859" s="59"/>
      <c r="M859" s="59"/>
      <c r="O859" s="59"/>
      <c r="P859" s="59"/>
      <c r="Q859" s="59"/>
      <c r="R859" s="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row>
    <row r="860" spans="1:52" ht="13" x14ac:dyDescent="0.15">
      <c r="A860" s="65"/>
      <c r="B860" s="65"/>
      <c r="C860" s="65"/>
      <c r="D860" s="65"/>
      <c r="E860" s="65"/>
      <c r="F860" s="65"/>
      <c r="G860" s="65"/>
      <c r="H860" s="65"/>
      <c r="I860" s="65"/>
      <c r="J860" s="64"/>
      <c r="K860" s="65"/>
      <c r="L860" s="59"/>
      <c r="M860" s="59"/>
      <c r="O860" s="59"/>
      <c r="P860" s="59"/>
      <c r="Q860" s="59"/>
      <c r="R860" s="59"/>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row>
    <row r="861" spans="1:52" ht="13" x14ac:dyDescent="0.15">
      <c r="A861" s="65"/>
      <c r="B861" s="65"/>
      <c r="C861" s="65"/>
      <c r="D861" s="65"/>
      <c r="E861" s="65"/>
      <c r="F861" s="65"/>
      <c r="G861" s="65"/>
      <c r="H861" s="65"/>
      <c r="I861" s="65"/>
      <c r="J861" s="64"/>
      <c r="K861" s="65"/>
      <c r="L861" s="59"/>
      <c r="M861" s="59"/>
      <c r="O861" s="59"/>
      <c r="P861" s="59"/>
      <c r="Q861" s="59"/>
      <c r="R861" s="59"/>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row>
    <row r="862" spans="1:52" ht="13" x14ac:dyDescent="0.15">
      <c r="A862" s="65"/>
      <c r="B862" s="65"/>
      <c r="C862" s="65"/>
      <c r="D862" s="65"/>
      <c r="E862" s="65"/>
      <c r="F862" s="65"/>
      <c r="G862" s="65"/>
      <c r="H862" s="65"/>
      <c r="I862" s="65"/>
      <c r="J862" s="64"/>
      <c r="K862" s="65"/>
      <c r="L862" s="59"/>
      <c r="M862" s="59"/>
      <c r="O862" s="59"/>
      <c r="P862" s="59"/>
      <c r="Q862" s="59"/>
      <c r="R862" s="59"/>
      <c r="S862" s="59"/>
      <c r="T862" s="59"/>
      <c r="U862" s="59"/>
      <c r="V862" s="59"/>
      <c r="W862" s="59"/>
      <c r="X862" s="59"/>
      <c r="Y862" s="59"/>
      <c r="Z862" s="59"/>
      <c r="AA862" s="59"/>
      <c r="AB862" s="59"/>
      <c r="AC862" s="59"/>
      <c r="AD862" s="59"/>
      <c r="AE862" s="59"/>
      <c r="AF862" s="59"/>
      <c r="AG862" s="59"/>
      <c r="AH862" s="59"/>
      <c r="AI862" s="59"/>
      <c r="AJ862" s="59"/>
      <c r="AK862" s="59"/>
      <c r="AL862" s="59"/>
      <c r="AM862" s="59"/>
      <c r="AN862" s="59"/>
      <c r="AO862" s="59"/>
      <c r="AP862" s="59"/>
      <c r="AQ862" s="59"/>
      <c r="AR862" s="59"/>
      <c r="AS862" s="59"/>
      <c r="AT862" s="59"/>
      <c r="AU862" s="59"/>
      <c r="AV862" s="59"/>
      <c r="AW862" s="59"/>
      <c r="AX862" s="59"/>
      <c r="AY862" s="59"/>
      <c r="AZ862" s="59"/>
    </row>
    <row r="863" spans="1:52" ht="13" x14ac:dyDescent="0.15">
      <c r="A863" s="65"/>
      <c r="B863" s="65"/>
      <c r="C863" s="65"/>
      <c r="D863" s="65"/>
      <c r="E863" s="65"/>
      <c r="F863" s="65"/>
      <c r="G863" s="65"/>
      <c r="H863" s="65"/>
      <c r="I863" s="65"/>
      <c r="J863" s="64"/>
      <c r="K863" s="65"/>
      <c r="L863" s="59"/>
      <c r="M863" s="59"/>
      <c r="O863" s="59"/>
      <c r="P863" s="59"/>
      <c r="Q863" s="59"/>
      <c r="R863" s="59"/>
      <c r="S863" s="59"/>
      <c r="T863" s="59"/>
      <c r="U863" s="59"/>
      <c r="V863" s="59"/>
      <c r="W863" s="59"/>
      <c r="X863" s="59"/>
      <c r="Y863" s="59"/>
      <c r="Z863" s="59"/>
      <c r="AA863" s="59"/>
      <c r="AB863" s="59"/>
      <c r="AC863" s="59"/>
      <c r="AD863" s="59"/>
      <c r="AE863" s="59"/>
      <c r="AF863" s="59"/>
      <c r="AG863" s="59"/>
      <c r="AH863" s="59"/>
      <c r="AI863" s="59"/>
      <c r="AJ863" s="59"/>
      <c r="AK863" s="59"/>
      <c r="AL863" s="59"/>
      <c r="AM863" s="59"/>
      <c r="AN863" s="59"/>
      <c r="AO863" s="59"/>
      <c r="AP863" s="59"/>
      <c r="AQ863" s="59"/>
      <c r="AR863" s="59"/>
      <c r="AS863" s="59"/>
      <c r="AT863" s="59"/>
      <c r="AU863" s="59"/>
      <c r="AV863" s="59"/>
      <c r="AW863" s="59"/>
      <c r="AX863" s="59"/>
      <c r="AY863" s="59"/>
      <c r="AZ863" s="59"/>
    </row>
    <row r="864" spans="1:52" ht="13" x14ac:dyDescent="0.15">
      <c r="A864" s="65"/>
      <c r="B864" s="65"/>
      <c r="C864" s="65"/>
      <c r="D864" s="65"/>
      <c r="E864" s="65"/>
      <c r="F864" s="65"/>
      <c r="G864" s="65"/>
      <c r="H864" s="65"/>
      <c r="I864" s="65"/>
      <c r="J864" s="64"/>
      <c r="K864" s="65"/>
      <c r="L864" s="59"/>
      <c r="M864" s="59"/>
      <c r="O864" s="59"/>
      <c r="P864" s="59"/>
      <c r="Q864" s="59"/>
      <c r="R864" s="59"/>
      <c r="S864" s="59"/>
      <c r="T864" s="59"/>
      <c r="U864" s="59"/>
      <c r="V864" s="59"/>
      <c r="W864" s="59"/>
      <c r="X864" s="59"/>
      <c r="Y864" s="59"/>
      <c r="Z864" s="59"/>
      <c r="AA864" s="59"/>
      <c r="AB864" s="59"/>
      <c r="AC864" s="59"/>
      <c r="AD864" s="59"/>
      <c r="AE864" s="59"/>
      <c r="AF864" s="59"/>
      <c r="AG864" s="59"/>
      <c r="AH864" s="59"/>
      <c r="AI864" s="59"/>
      <c r="AJ864" s="59"/>
      <c r="AK864" s="59"/>
      <c r="AL864" s="59"/>
      <c r="AM864" s="59"/>
      <c r="AN864" s="59"/>
      <c r="AO864" s="59"/>
      <c r="AP864" s="59"/>
      <c r="AQ864" s="59"/>
      <c r="AR864" s="59"/>
      <c r="AS864" s="59"/>
      <c r="AT864" s="59"/>
      <c r="AU864" s="59"/>
      <c r="AV864" s="59"/>
      <c r="AW864" s="59"/>
      <c r="AX864" s="59"/>
      <c r="AY864" s="59"/>
      <c r="AZ864" s="59"/>
    </row>
    <row r="865" spans="1:52" ht="13" x14ac:dyDescent="0.15">
      <c r="A865" s="65"/>
      <c r="B865" s="65"/>
      <c r="C865" s="65"/>
      <c r="D865" s="65"/>
      <c r="E865" s="65"/>
      <c r="F865" s="65"/>
      <c r="G865" s="65"/>
      <c r="H865" s="65"/>
      <c r="I865" s="65"/>
      <c r="J865" s="64"/>
      <c r="K865" s="65"/>
      <c r="L865" s="59"/>
      <c r="M865" s="59"/>
      <c r="O865" s="59"/>
      <c r="P865" s="59"/>
      <c r="Q865" s="59"/>
      <c r="R865" s="59"/>
      <c r="S865" s="59"/>
      <c r="T865" s="59"/>
      <c r="U865" s="59"/>
      <c r="V865" s="59"/>
      <c r="W865" s="59"/>
      <c r="X865" s="59"/>
      <c r="Y865" s="59"/>
      <c r="Z865" s="59"/>
      <c r="AA865" s="59"/>
      <c r="AB865" s="59"/>
      <c r="AC865" s="59"/>
      <c r="AD865" s="59"/>
      <c r="AE865" s="59"/>
      <c r="AF865" s="59"/>
      <c r="AG865" s="59"/>
      <c r="AH865" s="59"/>
      <c r="AI865" s="59"/>
      <c r="AJ865" s="59"/>
      <c r="AK865" s="59"/>
      <c r="AL865" s="59"/>
      <c r="AM865" s="59"/>
      <c r="AN865" s="59"/>
      <c r="AO865" s="59"/>
      <c r="AP865" s="59"/>
      <c r="AQ865" s="59"/>
      <c r="AR865" s="59"/>
      <c r="AS865" s="59"/>
      <c r="AT865" s="59"/>
      <c r="AU865" s="59"/>
      <c r="AV865" s="59"/>
      <c r="AW865" s="59"/>
      <c r="AX865" s="59"/>
      <c r="AY865" s="59"/>
      <c r="AZ865" s="59"/>
    </row>
    <row r="866" spans="1:52" ht="13" x14ac:dyDescent="0.15">
      <c r="A866" s="65"/>
      <c r="B866" s="65"/>
      <c r="C866" s="65"/>
      <c r="D866" s="65"/>
      <c r="E866" s="65"/>
      <c r="F866" s="65"/>
      <c r="G866" s="65"/>
      <c r="H866" s="65"/>
      <c r="I866" s="65"/>
      <c r="J866" s="64"/>
      <c r="K866" s="65"/>
      <c r="L866" s="59"/>
      <c r="M866" s="59"/>
      <c r="O866" s="59"/>
      <c r="P866" s="59"/>
      <c r="Q866" s="59"/>
      <c r="R866" s="59"/>
      <c r="S866" s="59"/>
      <c r="T866" s="59"/>
      <c r="U866" s="59"/>
      <c r="V866" s="59"/>
      <c r="W866" s="59"/>
      <c r="X866" s="59"/>
      <c r="Y866" s="59"/>
      <c r="Z866" s="59"/>
      <c r="AA866" s="59"/>
      <c r="AB866" s="59"/>
      <c r="AC866" s="59"/>
      <c r="AD866" s="59"/>
      <c r="AE866" s="59"/>
      <c r="AF866" s="59"/>
      <c r="AG866" s="59"/>
      <c r="AH866" s="59"/>
      <c r="AI866" s="59"/>
      <c r="AJ866" s="59"/>
      <c r="AK866" s="59"/>
      <c r="AL866" s="59"/>
      <c r="AM866" s="59"/>
      <c r="AN866" s="59"/>
      <c r="AO866" s="59"/>
      <c r="AP866" s="59"/>
      <c r="AQ866" s="59"/>
      <c r="AR866" s="59"/>
      <c r="AS866" s="59"/>
      <c r="AT866" s="59"/>
      <c r="AU866" s="59"/>
      <c r="AV866" s="59"/>
      <c r="AW866" s="59"/>
      <c r="AX866" s="59"/>
      <c r="AY866" s="59"/>
      <c r="AZ866" s="59"/>
    </row>
    <row r="867" spans="1:52" ht="13" x14ac:dyDescent="0.15">
      <c r="A867" s="65"/>
      <c r="B867" s="65"/>
      <c r="C867" s="65"/>
      <c r="D867" s="65"/>
      <c r="E867" s="65"/>
      <c r="F867" s="65"/>
      <c r="G867" s="65"/>
      <c r="H867" s="65"/>
      <c r="I867" s="65"/>
      <c r="J867" s="64"/>
      <c r="K867" s="65"/>
      <c r="L867" s="59"/>
      <c r="M867" s="59"/>
      <c r="O867" s="59"/>
      <c r="P867" s="59"/>
      <c r="Q867" s="59"/>
      <c r="R867" s="59"/>
      <c r="S867" s="59"/>
      <c r="T867" s="59"/>
      <c r="U867" s="59"/>
      <c r="V867" s="59"/>
      <c r="W867" s="59"/>
      <c r="X867" s="59"/>
      <c r="Y867" s="59"/>
      <c r="Z867" s="59"/>
      <c r="AA867" s="59"/>
      <c r="AB867" s="59"/>
      <c r="AC867" s="59"/>
      <c r="AD867" s="59"/>
      <c r="AE867" s="59"/>
      <c r="AF867" s="59"/>
      <c r="AG867" s="59"/>
      <c r="AH867" s="59"/>
      <c r="AI867" s="59"/>
      <c r="AJ867" s="59"/>
      <c r="AK867" s="59"/>
      <c r="AL867" s="59"/>
      <c r="AM867" s="59"/>
      <c r="AN867" s="59"/>
      <c r="AO867" s="59"/>
      <c r="AP867" s="59"/>
      <c r="AQ867" s="59"/>
      <c r="AR867" s="59"/>
      <c r="AS867" s="59"/>
      <c r="AT867" s="59"/>
      <c r="AU867" s="59"/>
      <c r="AV867" s="59"/>
      <c r="AW867" s="59"/>
      <c r="AX867" s="59"/>
      <c r="AY867" s="59"/>
      <c r="AZ867" s="59"/>
    </row>
    <row r="868" spans="1:52" ht="13" x14ac:dyDescent="0.15">
      <c r="A868" s="65"/>
      <c r="B868" s="65"/>
      <c r="C868" s="65"/>
      <c r="D868" s="65"/>
      <c r="E868" s="65"/>
      <c r="F868" s="65"/>
      <c r="G868" s="65"/>
      <c r="H868" s="65"/>
      <c r="I868" s="65"/>
      <c r="J868" s="64"/>
      <c r="K868" s="65"/>
      <c r="L868" s="59"/>
      <c r="M868" s="59"/>
      <c r="O868" s="59"/>
      <c r="P868" s="59"/>
      <c r="Q868" s="59"/>
      <c r="R868" s="59"/>
      <c r="S868" s="59"/>
      <c r="T868" s="59"/>
      <c r="U868" s="59"/>
      <c r="V868" s="59"/>
      <c r="W868" s="59"/>
      <c r="X868" s="59"/>
      <c r="Y868" s="59"/>
      <c r="Z868" s="59"/>
      <c r="AA868" s="59"/>
      <c r="AB868" s="59"/>
      <c r="AC868" s="59"/>
      <c r="AD868" s="59"/>
      <c r="AE868" s="59"/>
      <c r="AF868" s="59"/>
      <c r="AG868" s="59"/>
      <c r="AH868" s="59"/>
      <c r="AI868" s="59"/>
      <c r="AJ868" s="59"/>
      <c r="AK868" s="59"/>
      <c r="AL868" s="59"/>
      <c r="AM868" s="59"/>
      <c r="AN868" s="59"/>
      <c r="AO868" s="59"/>
      <c r="AP868" s="59"/>
      <c r="AQ868" s="59"/>
      <c r="AR868" s="59"/>
      <c r="AS868" s="59"/>
      <c r="AT868" s="59"/>
      <c r="AU868" s="59"/>
      <c r="AV868" s="59"/>
      <c r="AW868" s="59"/>
      <c r="AX868" s="59"/>
      <c r="AY868" s="59"/>
      <c r="AZ868" s="59"/>
    </row>
    <row r="869" spans="1:52" ht="13" x14ac:dyDescent="0.15">
      <c r="A869" s="65"/>
      <c r="B869" s="65"/>
      <c r="C869" s="65"/>
      <c r="D869" s="65"/>
      <c r="E869" s="65"/>
      <c r="F869" s="65"/>
      <c r="G869" s="65"/>
      <c r="H869" s="65"/>
      <c r="I869" s="65"/>
      <c r="J869" s="64"/>
      <c r="K869" s="65"/>
      <c r="L869" s="59"/>
      <c r="M869" s="59"/>
      <c r="O869" s="59"/>
      <c r="P869" s="59"/>
      <c r="Q869" s="59"/>
      <c r="R869" s="59"/>
      <c r="S869" s="59"/>
      <c r="T869" s="59"/>
      <c r="U869" s="59"/>
      <c r="V869" s="59"/>
      <c r="W869" s="59"/>
      <c r="X869" s="59"/>
      <c r="Y869" s="59"/>
      <c r="Z869" s="59"/>
      <c r="AA869" s="59"/>
      <c r="AB869" s="59"/>
      <c r="AC869" s="59"/>
      <c r="AD869" s="59"/>
      <c r="AE869" s="59"/>
      <c r="AF869" s="59"/>
      <c r="AG869" s="59"/>
      <c r="AH869" s="59"/>
      <c r="AI869" s="59"/>
      <c r="AJ869" s="59"/>
      <c r="AK869" s="59"/>
      <c r="AL869" s="59"/>
      <c r="AM869" s="59"/>
      <c r="AN869" s="59"/>
      <c r="AO869" s="59"/>
      <c r="AP869" s="59"/>
      <c r="AQ869" s="59"/>
      <c r="AR869" s="59"/>
      <c r="AS869" s="59"/>
      <c r="AT869" s="59"/>
      <c r="AU869" s="59"/>
      <c r="AV869" s="59"/>
      <c r="AW869" s="59"/>
      <c r="AX869" s="59"/>
      <c r="AY869" s="59"/>
      <c r="AZ869" s="59"/>
    </row>
    <row r="870" spans="1:52" ht="13" x14ac:dyDescent="0.15">
      <c r="A870" s="65"/>
      <c r="B870" s="65"/>
      <c r="C870" s="65"/>
      <c r="D870" s="65"/>
      <c r="E870" s="65"/>
      <c r="F870" s="65"/>
      <c r="G870" s="65"/>
      <c r="H870" s="65"/>
      <c r="I870" s="65"/>
      <c r="J870" s="64"/>
      <c r="K870" s="65"/>
      <c r="L870" s="59"/>
      <c r="M870" s="59"/>
      <c r="O870" s="59"/>
      <c r="P870" s="59"/>
      <c r="Q870" s="59"/>
      <c r="R870" s="59"/>
      <c r="S870" s="59"/>
      <c r="T870" s="59"/>
      <c r="U870" s="59"/>
      <c r="V870" s="59"/>
      <c r="W870" s="59"/>
      <c r="X870" s="59"/>
      <c r="Y870" s="59"/>
      <c r="Z870" s="59"/>
      <c r="AA870" s="59"/>
      <c r="AB870" s="59"/>
      <c r="AC870" s="59"/>
      <c r="AD870" s="59"/>
      <c r="AE870" s="59"/>
      <c r="AF870" s="59"/>
      <c r="AG870" s="59"/>
      <c r="AH870" s="59"/>
      <c r="AI870" s="59"/>
      <c r="AJ870" s="59"/>
      <c r="AK870" s="59"/>
      <c r="AL870" s="59"/>
      <c r="AM870" s="59"/>
      <c r="AN870" s="59"/>
      <c r="AO870" s="59"/>
      <c r="AP870" s="59"/>
      <c r="AQ870" s="59"/>
      <c r="AR870" s="59"/>
      <c r="AS870" s="59"/>
      <c r="AT870" s="59"/>
      <c r="AU870" s="59"/>
      <c r="AV870" s="59"/>
      <c r="AW870" s="59"/>
      <c r="AX870" s="59"/>
      <c r="AY870" s="59"/>
      <c r="AZ870" s="59"/>
    </row>
    <row r="871" spans="1:52" ht="13" x14ac:dyDescent="0.15">
      <c r="A871" s="65"/>
      <c r="B871" s="65"/>
      <c r="C871" s="65"/>
      <c r="D871" s="65"/>
      <c r="E871" s="65"/>
      <c r="F871" s="65"/>
      <c r="G871" s="65"/>
      <c r="H871" s="65"/>
      <c r="I871" s="65"/>
      <c r="J871" s="64"/>
      <c r="K871" s="65"/>
      <c r="L871" s="59"/>
      <c r="M871" s="59"/>
      <c r="O871" s="59"/>
      <c r="P871" s="59"/>
      <c r="Q871" s="59"/>
      <c r="R871" s="59"/>
      <c r="S871" s="59"/>
      <c r="T871" s="59"/>
      <c r="U871" s="59"/>
      <c r="V871" s="59"/>
      <c r="W871" s="59"/>
      <c r="X871" s="59"/>
      <c r="Y871" s="59"/>
      <c r="Z871" s="59"/>
      <c r="AA871" s="59"/>
      <c r="AB871" s="59"/>
      <c r="AC871" s="59"/>
      <c r="AD871" s="59"/>
      <c r="AE871" s="59"/>
      <c r="AF871" s="59"/>
      <c r="AG871" s="59"/>
      <c r="AH871" s="59"/>
      <c r="AI871" s="59"/>
      <c r="AJ871" s="59"/>
      <c r="AK871" s="59"/>
      <c r="AL871" s="59"/>
      <c r="AM871" s="59"/>
      <c r="AN871" s="59"/>
      <c r="AO871" s="59"/>
      <c r="AP871" s="59"/>
      <c r="AQ871" s="59"/>
      <c r="AR871" s="59"/>
      <c r="AS871" s="59"/>
      <c r="AT871" s="59"/>
      <c r="AU871" s="59"/>
      <c r="AV871" s="59"/>
      <c r="AW871" s="59"/>
      <c r="AX871" s="59"/>
      <c r="AY871" s="59"/>
      <c r="AZ871" s="59"/>
    </row>
    <row r="872" spans="1:52" ht="13" x14ac:dyDescent="0.15">
      <c r="A872" s="65"/>
      <c r="B872" s="65"/>
      <c r="C872" s="65"/>
      <c r="D872" s="65"/>
      <c r="E872" s="65"/>
      <c r="F872" s="65"/>
      <c r="G872" s="65"/>
      <c r="H872" s="65"/>
      <c r="I872" s="65"/>
      <c r="J872" s="64"/>
      <c r="K872" s="65"/>
      <c r="L872" s="59"/>
      <c r="M872" s="59"/>
      <c r="O872" s="59"/>
      <c r="P872" s="59"/>
      <c r="Q872" s="59"/>
      <c r="R872" s="59"/>
      <c r="S872" s="59"/>
      <c r="T872" s="59"/>
      <c r="U872" s="59"/>
      <c r="V872" s="59"/>
      <c r="W872" s="59"/>
      <c r="X872" s="59"/>
      <c r="Y872" s="59"/>
      <c r="Z872" s="59"/>
      <c r="AA872" s="59"/>
      <c r="AB872" s="59"/>
      <c r="AC872" s="59"/>
      <c r="AD872" s="59"/>
      <c r="AE872" s="59"/>
      <c r="AF872" s="59"/>
      <c r="AG872" s="59"/>
      <c r="AH872" s="59"/>
      <c r="AI872" s="59"/>
      <c r="AJ872" s="59"/>
      <c r="AK872" s="59"/>
      <c r="AL872" s="59"/>
      <c r="AM872" s="59"/>
      <c r="AN872" s="59"/>
      <c r="AO872" s="59"/>
      <c r="AP872" s="59"/>
      <c r="AQ872" s="59"/>
      <c r="AR872" s="59"/>
      <c r="AS872" s="59"/>
      <c r="AT872" s="59"/>
      <c r="AU872" s="59"/>
      <c r="AV872" s="59"/>
      <c r="AW872" s="59"/>
      <c r="AX872" s="59"/>
      <c r="AY872" s="59"/>
      <c r="AZ872" s="59"/>
    </row>
    <row r="873" spans="1:52" ht="13" x14ac:dyDescent="0.15">
      <c r="A873" s="65"/>
      <c r="B873" s="65"/>
      <c r="C873" s="65"/>
      <c r="D873" s="65"/>
      <c r="E873" s="65"/>
      <c r="F873" s="65"/>
      <c r="G873" s="65"/>
      <c r="H873" s="65"/>
      <c r="I873" s="65"/>
      <c r="J873" s="64"/>
      <c r="K873" s="65"/>
      <c r="L873" s="59"/>
      <c r="M873" s="59"/>
      <c r="O873" s="59"/>
      <c r="P873" s="59"/>
      <c r="Q873" s="59"/>
      <c r="R873" s="59"/>
      <c r="S873" s="59"/>
      <c r="T873" s="59"/>
      <c r="U873" s="59"/>
      <c r="V873" s="59"/>
      <c r="W873" s="59"/>
      <c r="X873" s="59"/>
      <c r="Y873" s="59"/>
      <c r="Z873" s="59"/>
      <c r="AA873" s="59"/>
      <c r="AB873" s="59"/>
      <c r="AC873" s="59"/>
      <c r="AD873" s="59"/>
      <c r="AE873" s="59"/>
      <c r="AF873" s="59"/>
      <c r="AG873" s="59"/>
      <c r="AH873" s="59"/>
      <c r="AI873" s="59"/>
      <c r="AJ873" s="59"/>
      <c r="AK873" s="59"/>
      <c r="AL873" s="59"/>
      <c r="AM873" s="59"/>
      <c r="AN873" s="59"/>
      <c r="AO873" s="59"/>
      <c r="AP873" s="59"/>
      <c r="AQ873" s="59"/>
      <c r="AR873" s="59"/>
      <c r="AS873" s="59"/>
      <c r="AT873" s="59"/>
      <c r="AU873" s="59"/>
      <c r="AV873" s="59"/>
      <c r="AW873" s="59"/>
      <c r="AX873" s="59"/>
      <c r="AY873" s="59"/>
      <c r="AZ873" s="59"/>
    </row>
    <row r="874" spans="1:52" ht="13" x14ac:dyDescent="0.15">
      <c r="A874" s="65"/>
      <c r="B874" s="65"/>
      <c r="C874" s="65"/>
      <c r="D874" s="65"/>
      <c r="E874" s="65"/>
      <c r="F874" s="65"/>
      <c r="G874" s="65"/>
      <c r="H874" s="65"/>
      <c r="I874" s="65"/>
      <c r="J874" s="64"/>
      <c r="K874" s="65"/>
      <c r="L874" s="59"/>
      <c r="M874" s="59"/>
      <c r="O874" s="59"/>
      <c r="P874" s="59"/>
      <c r="Q874" s="59"/>
      <c r="R874" s="59"/>
      <c r="S874" s="59"/>
      <c r="T874" s="59"/>
      <c r="U874" s="59"/>
      <c r="V874" s="59"/>
      <c r="W874" s="59"/>
      <c r="X874" s="59"/>
      <c r="Y874" s="59"/>
      <c r="Z874" s="59"/>
      <c r="AA874" s="59"/>
      <c r="AB874" s="59"/>
      <c r="AC874" s="59"/>
      <c r="AD874" s="59"/>
      <c r="AE874" s="59"/>
      <c r="AF874" s="59"/>
      <c r="AG874" s="59"/>
      <c r="AH874" s="59"/>
      <c r="AI874" s="59"/>
      <c r="AJ874" s="59"/>
      <c r="AK874" s="59"/>
      <c r="AL874" s="59"/>
      <c r="AM874" s="59"/>
      <c r="AN874" s="59"/>
      <c r="AO874" s="59"/>
      <c r="AP874" s="59"/>
      <c r="AQ874" s="59"/>
      <c r="AR874" s="59"/>
      <c r="AS874" s="59"/>
      <c r="AT874" s="59"/>
      <c r="AU874" s="59"/>
      <c r="AV874" s="59"/>
      <c r="AW874" s="59"/>
      <c r="AX874" s="59"/>
      <c r="AY874" s="59"/>
      <c r="AZ874" s="59"/>
    </row>
    <row r="875" spans="1:52" ht="13" x14ac:dyDescent="0.15">
      <c r="A875" s="65"/>
      <c r="B875" s="65"/>
      <c r="C875" s="65"/>
      <c r="D875" s="65"/>
      <c r="E875" s="65"/>
      <c r="F875" s="65"/>
      <c r="G875" s="65"/>
      <c r="H875" s="65"/>
      <c r="I875" s="65"/>
      <c r="J875" s="64"/>
      <c r="K875" s="65"/>
      <c r="L875" s="59"/>
      <c r="M875" s="59"/>
      <c r="O875" s="59"/>
      <c r="P875" s="59"/>
      <c r="Q875" s="59"/>
      <c r="R875" s="59"/>
      <c r="S875" s="59"/>
      <c r="T875" s="59"/>
      <c r="U875" s="59"/>
      <c r="V875" s="59"/>
      <c r="W875" s="59"/>
      <c r="X875" s="59"/>
      <c r="Y875" s="59"/>
      <c r="Z875" s="59"/>
      <c r="AA875" s="59"/>
      <c r="AB875" s="59"/>
      <c r="AC875" s="59"/>
      <c r="AD875" s="59"/>
      <c r="AE875" s="59"/>
      <c r="AF875" s="59"/>
      <c r="AG875" s="59"/>
      <c r="AH875" s="59"/>
      <c r="AI875" s="59"/>
      <c r="AJ875" s="59"/>
      <c r="AK875" s="59"/>
      <c r="AL875" s="59"/>
      <c r="AM875" s="59"/>
      <c r="AN875" s="59"/>
      <c r="AO875" s="59"/>
      <c r="AP875" s="59"/>
      <c r="AQ875" s="59"/>
      <c r="AR875" s="59"/>
      <c r="AS875" s="59"/>
      <c r="AT875" s="59"/>
      <c r="AU875" s="59"/>
      <c r="AV875" s="59"/>
      <c r="AW875" s="59"/>
      <c r="AX875" s="59"/>
      <c r="AY875" s="59"/>
      <c r="AZ875" s="59"/>
    </row>
    <row r="876" spans="1:52" ht="13" x14ac:dyDescent="0.15">
      <c r="A876" s="65"/>
      <c r="B876" s="65"/>
      <c r="C876" s="65"/>
      <c r="D876" s="65"/>
      <c r="E876" s="65"/>
      <c r="F876" s="65"/>
      <c r="G876" s="65"/>
      <c r="H876" s="65"/>
      <c r="I876" s="65"/>
      <c r="J876" s="64"/>
      <c r="K876" s="65"/>
      <c r="L876" s="59"/>
      <c r="M876" s="59"/>
      <c r="O876" s="59"/>
      <c r="P876" s="59"/>
      <c r="Q876" s="59"/>
      <c r="R876" s="59"/>
      <c r="S876" s="59"/>
      <c r="T876" s="59"/>
      <c r="U876" s="59"/>
      <c r="V876" s="59"/>
      <c r="W876" s="59"/>
      <c r="X876" s="59"/>
      <c r="Y876" s="59"/>
      <c r="Z876" s="59"/>
      <c r="AA876" s="59"/>
      <c r="AB876" s="59"/>
      <c r="AC876" s="59"/>
      <c r="AD876" s="59"/>
      <c r="AE876" s="59"/>
      <c r="AF876" s="59"/>
      <c r="AG876" s="59"/>
      <c r="AH876" s="59"/>
      <c r="AI876" s="59"/>
      <c r="AJ876" s="59"/>
      <c r="AK876" s="59"/>
      <c r="AL876" s="59"/>
      <c r="AM876" s="59"/>
      <c r="AN876" s="59"/>
      <c r="AO876" s="59"/>
      <c r="AP876" s="59"/>
      <c r="AQ876" s="59"/>
      <c r="AR876" s="59"/>
      <c r="AS876" s="59"/>
      <c r="AT876" s="59"/>
      <c r="AU876" s="59"/>
      <c r="AV876" s="59"/>
      <c r="AW876" s="59"/>
      <c r="AX876" s="59"/>
      <c r="AY876" s="59"/>
      <c r="AZ876" s="59"/>
    </row>
    <row r="877" spans="1:52" ht="13" x14ac:dyDescent="0.15">
      <c r="A877" s="65"/>
      <c r="B877" s="65"/>
      <c r="C877" s="65"/>
      <c r="D877" s="65"/>
      <c r="E877" s="65"/>
      <c r="F877" s="65"/>
      <c r="G877" s="65"/>
      <c r="H877" s="65"/>
      <c r="I877" s="65"/>
      <c r="J877" s="64"/>
      <c r="K877" s="65"/>
      <c r="L877" s="59"/>
      <c r="M877" s="59"/>
      <c r="O877" s="59"/>
      <c r="P877" s="59"/>
      <c r="Q877" s="59"/>
      <c r="R877" s="59"/>
      <c r="S877" s="59"/>
      <c r="T877" s="59"/>
      <c r="U877" s="59"/>
      <c r="V877" s="59"/>
      <c r="W877" s="59"/>
      <c r="X877" s="59"/>
      <c r="Y877" s="59"/>
      <c r="Z877" s="59"/>
      <c r="AA877" s="59"/>
      <c r="AB877" s="59"/>
      <c r="AC877" s="59"/>
      <c r="AD877" s="59"/>
      <c r="AE877" s="59"/>
      <c r="AF877" s="59"/>
      <c r="AG877" s="59"/>
      <c r="AH877" s="59"/>
      <c r="AI877" s="59"/>
      <c r="AJ877" s="59"/>
      <c r="AK877" s="59"/>
      <c r="AL877" s="59"/>
      <c r="AM877" s="59"/>
      <c r="AN877" s="59"/>
      <c r="AO877" s="59"/>
      <c r="AP877" s="59"/>
      <c r="AQ877" s="59"/>
      <c r="AR877" s="59"/>
      <c r="AS877" s="59"/>
      <c r="AT877" s="59"/>
      <c r="AU877" s="59"/>
      <c r="AV877" s="59"/>
      <c r="AW877" s="59"/>
      <c r="AX877" s="59"/>
      <c r="AY877" s="59"/>
      <c r="AZ877" s="59"/>
    </row>
    <row r="878" spans="1:52" ht="13" x14ac:dyDescent="0.15">
      <c r="A878" s="65"/>
      <c r="B878" s="65"/>
      <c r="C878" s="65"/>
      <c r="D878" s="65"/>
      <c r="E878" s="65"/>
      <c r="F878" s="65"/>
      <c r="G878" s="65"/>
      <c r="H878" s="65"/>
      <c r="I878" s="65"/>
      <c r="J878" s="64"/>
      <c r="K878" s="65"/>
      <c r="L878" s="59"/>
      <c r="M878" s="59"/>
      <c r="O878" s="59"/>
      <c r="P878" s="59"/>
      <c r="Q878" s="59"/>
      <c r="R878" s="59"/>
      <c r="S878" s="59"/>
      <c r="T878" s="59"/>
      <c r="U878" s="59"/>
      <c r="V878" s="59"/>
      <c r="W878" s="59"/>
      <c r="X878" s="59"/>
      <c r="Y878" s="59"/>
      <c r="Z878" s="59"/>
      <c r="AA878" s="59"/>
      <c r="AB878" s="59"/>
      <c r="AC878" s="59"/>
      <c r="AD878" s="59"/>
      <c r="AE878" s="59"/>
      <c r="AF878" s="59"/>
      <c r="AG878" s="59"/>
      <c r="AH878" s="59"/>
      <c r="AI878" s="59"/>
      <c r="AJ878" s="59"/>
      <c r="AK878" s="59"/>
      <c r="AL878" s="59"/>
      <c r="AM878" s="59"/>
      <c r="AN878" s="59"/>
      <c r="AO878" s="59"/>
      <c r="AP878" s="59"/>
      <c r="AQ878" s="59"/>
      <c r="AR878" s="59"/>
      <c r="AS878" s="59"/>
      <c r="AT878" s="59"/>
      <c r="AU878" s="59"/>
      <c r="AV878" s="59"/>
      <c r="AW878" s="59"/>
      <c r="AX878" s="59"/>
      <c r="AY878" s="59"/>
      <c r="AZ878" s="59"/>
    </row>
    <row r="879" spans="1:52" ht="13" x14ac:dyDescent="0.15">
      <c r="A879" s="65"/>
      <c r="B879" s="65"/>
      <c r="C879" s="65"/>
      <c r="D879" s="65"/>
      <c r="E879" s="65"/>
      <c r="F879" s="65"/>
      <c r="G879" s="65"/>
      <c r="H879" s="65"/>
      <c r="I879" s="65"/>
      <c r="J879" s="64"/>
      <c r="K879" s="65"/>
      <c r="L879" s="59"/>
      <c r="M879" s="59"/>
      <c r="O879" s="59"/>
      <c r="P879" s="59"/>
      <c r="Q879" s="59"/>
      <c r="R879" s="59"/>
      <c r="S879" s="59"/>
      <c r="T879" s="59"/>
      <c r="U879" s="59"/>
      <c r="V879" s="59"/>
      <c r="W879" s="59"/>
      <c r="X879" s="59"/>
      <c r="Y879" s="59"/>
      <c r="Z879" s="59"/>
      <c r="AA879" s="59"/>
      <c r="AB879" s="59"/>
      <c r="AC879" s="59"/>
      <c r="AD879" s="59"/>
      <c r="AE879" s="59"/>
      <c r="AF879" s="59"/>
      <c r="AG879" s="59"/>
      <c r="AH879" s="59"/>
      <c r="AI879" s="59"/>
      <c r="AJ879" s="59"/>
      <c r="AK879" s="59"/>
      <c r="AL879" s="59"/>
      <c r="AM879" s="59"/>
      <c r="AN879" s="59"/>
      <c r="AO879" s="59"/>
      <c r="AP879" s="59"/>
      <c r="AQ879" s="59"/>
      <c r="AR879" s="59"/>
      <c r="AS879" s="59"/>
      <c r="AT879" s="59"/>
      <c r="AU879" s="59"/>
      <c r="AV879" s="59"/>
      <c r="AW879" s="59"/>
      <c r="AX879" s="59"/>
      <c r="AY879" s="59"/>
      <c r="AZ879" s="59"/>
    </row>
    <row r="880" spans="1:52" ht="13" x14ac:dyDescent="0.15">
      <c r="A880" s="65"/>
      <c r="B880" s="65"/>
      <c r="C880" s="65"/>
      <c r="D880" s="65"/>
      <c r="E880" s="65"/>
      <c r="F880" s="65"/>
      <c r="G880" s="65"/>
      <c r="H880" s="65"/>
      <c r="I880" s="65"/>
      <c r="J880" s="64"/>
      <c r="K880" s="65"/>
      <c r="L880" s="59"/>
      <c r="M880" s="59"/>
      <c r="O880" s="59"/>
      <c r="P880" s="59"/>
      <c r="Q880" s="59"/>
      <c r="R880" s="59"/>
      <c r="S880" s="59"/>
      <c r="T880" s="59"/>
      <c r="U880" s="59"/>
      <c r="V880" s="59"/>
      <c r="W880" s="59"/>
      <c r="X880" s="59"/>
      <c r="Y880" s="59"/>
      <c r="Z880" s="59"/>
      <c r="AA880" s="59"/>
      <c r="AB880" s="59"/>
      <c r="AC880" s="59"/>
      <c r="AD880" s="59"/>
      <c r="AE880" s="59"/>
      <c r="AF880" s="59"/>
      <c r="AG880" s="59"/>
      <c r="AH880" s="59"/>
      <c r="AI880" s="59"/>
      <c r="AJ880" s="59"/>
      <c r="AK880" s="59"/>
      <c r="AL880" s="59"/>
      <c r="AM880" s="59"/>
      <c r="AN880" s="59"/>
      <c r="AO880" s="59"/>
      <c r="AP880" s="59"/>
      <c r="AQ880" s="59"/>
      <c r="AR880" s="59"/>
      <c r="AS880" s="59"/>
      <c r="AT880" s="59"/>
      <c r="AU880" s="59"/>
      <c r="AV880" s="59"/>
      <c r="AW880" s="59"/>
      <c r="AX880" s="59"/>
      <c r="AY880" s="59"/>
      <c r="AZ880" s="59"/>
    </row>
    <row r="881" spans="1:52" ht="13" x14ac:dyDescent="0.15">
      <c r="A881" s="65"/>
      <c r="B881" s="65"/>
      <c r="C881" s="65"/>
      <c r="D881" s="65"/>
      <c r="E881" s="65"/>
      <c r="F881" s="65"/>
      <c r="G881" s="65"/>
      <c r="H881" s="65"/>
      <c r="I881" s="65"/>
      <c r="J881" s="64"/>
      <c r="K881" s="65"/>
      <c r="L881" s="59"/>
      <c r="M881" s="59"/>
      <c r="O881" s="59"/>
      <c r="P881" s="59"/>
      <c r="Q881" s="59"/>
      <c r="R881" s="59"/>
      <c r="S881" s="59"/>
      <c r="T881" s="59"/>
      <c r="U881" s="59"/>
      <c r="V881" s="59"/>
      <c r="W881" s="59"/>
      <c r="X881" s="59"/>
      <c r="Y881" s="59"/>
      <c r="Z881" s="59"/>
      <c r="AA881" s="59"/>
      <c r="AB881" s="59"/>
      <c r="AC881" s="59"/>
      <c r="AD881" s="59"/>
      <c r="AE881" s="59"/>
      <c r="AF881" s="59"/>
      <c r="AG881" s="59"/>
      <c r="AH881" s="59"/>
      <c r="AI881" s="59"/>
      <c r="AJ881" s="59"/>
      <c r="AK881" s="59"/>
      <c r="AL881" s="59"/>
      <c r="AM881" s="59"/>
      <c r="AN881" s="59"/>
      <c r="AO881" s="59"/>
      <c r="AP881" s="59"/>
      <c r="AQ881" s="59"/>
      <c r="AR881" s="59"/>
      <c r="AS881" s="59"/>
      <c r="AT881" s="59"/>
      <c r="AU881" s="59"/>
      <c r="AV881" s="59"/>
      <c r="AW881" s="59"/>
      <c r="AX881" s="59"/>
      <c r="AY881" s="59"/>
      <c r="AZ881" s="59"/>
    </row>
    <row r="882" spans="1:52" ht="13" x14ac:dyDescent="0.15">
      <c r="A882" s="65"/>
      <c r="B882" s="65"/>
      <c r="C882" s="65"/>
      <c r="D882" s="65"/>
      <c r="E882" s="65"/>
      <c r="F882" s="65"/>
      <c r="G882" s="65"/>
      <c r="H882" s="65"/>
      <c r="I882" s="65"/>
      <c r="J882" s="64"/>
      <c r="K882" s="65"/>
      <c r="L882" s="59"/>
      <c r="M882" s="59"/>
      <c r="O882" s="59"/>
      <c r="P882" s="59"/>
      <c r="Q882" s="59"/>
      <c r="R882" s="59"/>
      <c r="S882" s="59"/>
      <c r="T882" s="59"/>
      <c r="U882" s="59"/>
      <c r="V882" s="59"/>
      <c r="W882" s="59"/>
      <c r="X882" s="59"/>
      <c r="Y882" s="59"/>
      <c r="Z882" s="59"/>
      <c r="AA882" s="59"/>
      <c r="AB882" s="59"/>
      <c r="AC882" s="59"/>
      <c r="AD882" s="59"/>
      <c r="AE882" s="59"/>
      <c r="AF882" s="59"/>
      <c r="AG882" s="59"/>
      <c r="AH882" s="59"/>
      <c r="AI882" s="59"/>
      <c r="AJ882" s="59"/>
      <c r="AK882" s="59"/>
      <c r="AL882" s="59"/>
      <c r="AM882" s="59"/>
      <c r="AN882" s="59"/>
      <c r="AO882" s="59"/>
      <c r="AP882" s="59"/>
      <c r="AQ882" s="59"/>
      <c r="AR882" s="59"/>
      <c r="AS882" s="59"/>
      <c r="AT882" s="59"/>
      <c r="AU882" s="59"/>
      <c r="AV882" s="59"/>
      <c r="AW882" s="59"/>
      <c r="AX882" s="59"/>
      <c r="AY882" s="59"/>
      <c r="AZ882" s="59"/>
    </row>
    <row r="883" spans="1:52" ht="13" x14ac:dyDescent="0.15">
      <c r="A883" s="65"/>
      <c r="B883" s="65"/>
      <c r="C883" s="65"/>
      <c r="D883" s="65"/>
      <c r="E883" s="65"/>
      <c r="F883" s="65"/>
      <c r="G883" s="65"/>
      <c r="H883" s="65"/>
      <c r="I883" s="65"/>
      <c r="J883" s="64"/>
      <c r="K883" s="65"/>
      <c r="L883" s="59"/>
      <c r="M883" s="59"/>
      <c r="O883" s="59"/>
      <c r="P883" s="59"/>
      <c r="Q883" s="59"/>
      <c r="R883" s="59"/>
      <c r="S883" s="59"/>
      <c r="T883" s="59"/>
      <c r="U883" s="59"/>
      <c r="V883" s="59"/>
      <c r="W883" s="59"/>
      <c r="X883" s="59"/>
      <c r="Y883" s="59"/>
      <c r="Z883" s="59"/>
      <c r="AA883" s="59"/>
      <c r="AB883" s="59"/>
      <c r="AC883" s="59"/>
      <c r="AD883" s="59"/>
      <c r="AE883" s="59"/>
      <c r="AF883" s="59"/>
      <c r="AG883" s="59"/>
      <c r="AH883" s="59"/>
      <c r="AI883" s="59"/>
      <c r="AJ883" s="59"/>
      <c r="AK883" s="59"/>
      <c r="AL883" s="59"/>
      <c r="AM883" s="59"/>
      <c r="AN883" s="59"/>
      <c r="AO883" s="59"/>
      <c r="AP883" s="59"/>
      <c r="AQ883" s="59"/>
      <c r="AR883" s="59"/>
      <c r="AS883" s="59"/>
      <c r="AT883" s="59"/>
      <c r="AU883" s="59"/>
      <c r="AV883" s="59"/>
      <c r="AW883" s="59"/>
      <c r="AX883" s="59"/>
      <c r="AY883" s="59"/>
      <c r="AZ883" s="59"/>
    </row>
    <row r="884" spans="1:52" ht="13" x14ac:dyDescent="0.15">
      <c r="A884" s="65"/>
      <c r="B884" s="65"/>
      <c r="C884" s="65"/>
      <c r="D884" s="65"/>
      <c r="E884" s="65"/>
      <c r="F884" s="65"/>
      <c r="G884" s="65"/>
      <c r="H884" s="65"/>
      <c r="I884" s="65"/>
      <c r="J884" s="64"/>
      <c r="K884" s="65"/>
      <c r="L884" s="59"/>
      <c r="M884" s="59"/>
      <c r="O884" s="59"/>
      <c r="P884" s="59"/>
      <c r="Q884" s="59"/>
      <c r="R884" s="59"/>
      <c r="S884" s="59"/>
      <c r="T884" s="59"/>
      <c r="U884" s="59"/>
      <c r="V884" s="59"/>
      <c r="W884" s="59"/>
      <c r="X884" s="59"/>
      <c r="Y884" s="59"/>
      <c r="Z884" s="59"/>
      <c r="AA884" s="59"/>
      <c r="AB884" s="59"/>
      <c r="AC884" s="59"/>
      <c r="AD884" s="59"/>
      <c r="AE884" s="59"/>
      <c r="AF884" s="59"/>
      <c r="AG884" s="59"/>
      <c r="AH884" s="59"/>
      <c r="AI884" s="59"/>
      <c r="AJ884" s="59"/>
      <c r="AK884" s="59"/>
      <c r="AL884" s="59"/>
      <c r="AM884" s="59"/>
      <c r="AN884" s="59"/>
      <c r="AO884" s="59"/>
      <c r="AP884" s="59"/>
      <c r="AQ884" s="59"/>
      <c r="AR884" s="59"/>
      <c r="AS884" s="59"/>
      <c r="AT884" s="59"/>
      <c r="AU884" s="59"/>
      <c r="AV884" s="59"/>
      <c r="AW884" s="59"/>
      <c r="AX884" s="59"/>
      <c r="AY884" s="59"/>
      <c r="AZ884" s="59"/>
    </row>
    <row r="885" spans="1:52" ht="13" x14ac:dyDescent="0.15">
      <c r="A885" s="65"/>
      <c r="B885" s="65"/>
      <c r="C885" s="65"/>
      <c r="D885" s="65"/>
      <c r="E885" s="65"/>
      <c r="F885" s="65"/>
      <c r="G885" s="65"/>
      <c r="H885" s="65"/>
      <c r="I885" s="65"/>
      <c r="J885" s="64"/>
      <c r="K885" s="65"/>
      <c r="L885" s="59"/>
      <c r="M885" s="59"/>
      <c r="O885" s="59"/>
      <c r="P885" s="59"/>
      <c r="Q885" s="59"/>
      <c r="R885" s="59"/>
      <c r="S885" s="59"/>
      <c r="T885" s="59"/>
      <c r="U885" s="59"/>
      <c r="V885" s="59"/>
      <c r="W885" s="59"/>
      <c r="X885" s="59"/>
      <c r="Y885" s="59"/>
      <c r="Z885" s="59"/>
      <c r="AA885" s="59"/>
      <c r="AB885" s="59"/>
      <c r="AC885" s="59"/>
      <c r="AD885" s="59"/>
      <c r="AE885" s="59"/>
      <c r="AF885" s="59"/>
      <c r="AG885" s="59"/>
      <c r="AH885" s="59"/>
      <c r="AI885" s="59"/>
      <c r="AJ885" s="59"/>
      <c r="AK885" s="59"/>
      <c r="AL885" s="59"/>
      <c r="AM885" s="59"/>
      <c r="AN885" s="59"/>
      <c r="AO885" s="59"/>
      <c r="AP885" s="59"/>
      <c r="AQ885" s="59"/>
      <c r="AR885" s="59"/>
      <c r="AS885" s="59"/>
      <c r="AT885" s="59"/>
      <c r="AU885" s="59"/>
      <c r="AV885" s="59"/>
      <c r="AW885" s="59"/>
      <c r="AX885" s="59"/>
      <c r="AY885" s="59"/>
      <c r="AZ885" s="59"/>
    </row>
    <row r="886" spans="1:52" ht="13" x14ac:dyDescent="0.15">
      <c r="A886" s="65"/>
      <c r="B886" s="65"/>
      <c r="C886" s="65"/>
      <c r="D886" s="65"/>
      <c r="E886" s="65"/>
      <c r="F886" s="65"/>
      <c r="G886" s="65"/>
      <c r="H886" s="65"/>
      <c r="I886" s="65"/>
      <c r="J886" s="64"/>
      <c r="K886" s="65"/>
      <c r="L886" s="59"/>
      <c r="M886" s="59"/>
      <c r="O886" s="59"/>
      <c r="P886" s="59"/>
      <c r="Q886" s="59"/>
      <c r="R886" s="59"/>
      <c r="S886" s="59"/>
      <c r="T886" s="59"/>
      <c r="U886" s="59"/>
      <c r="V886" s="59"/>
      <c r="W886" s="59"/>
      <c r="X886" s="59"/>
      <c r="Y886" s="59"/>
      <c r="Z886" s="59"/>
      <c r="AA886" s="59"/>
      <c r="AB886" s="59"/>
      <c r="AC886" s="59"/>
      <c r="AD886" s="59"/>
      <c r="AE886" s="59"/>
      <c r="AF886" s="59"/>
      <c r="AG886" s="59"/>
      <c r="AH886" s="59"/>
      <c r="AI886" s="59"/>
      <c r="AJ886" s="59"/>
      <c r="AK886" s="59"/>
      <c r="AL886" s="59"/>
      <c r="AM886" s="59"/>
      <c r="AN886" s="59"/>
      <c r="AO886" s="59"/>
      <c r="AP886" s="59"/>
      <c r="AQ886" s="59"/>
      <c r="AR886" s="59"/>
      <c r="AS886" s="59"/>
      <c r="AT886" s="59"/>
      <c r="AU886" s="59"/>
      <c r="AV886" s="59"/>
      <c r="AW886" s="59"/>
      <c r="AX886" s="59"/>
      <c r="AY886" s="59"/>
      <c r="AZ886" s="59"/>
    </row>
    <row r="887" spans="1:52" ht="13" x14ac:dyDescent="0.15">
      <c r="A887" s="65"/>
      <c r="B887" s="65"/>
      <c r="C887" s="65"/>
      <c r="D887" s="65"/>
      <c r="E887" s="65"/>
      <c r="F887" s="65"/>
      <c r="G887" s="65"/>
      <c r="H887" s="65"/>
      <c r="I887" s="65"/>
      <c r="J887" s="64"/>
      <c r="K887" s="65"/>
      <c r="L887" s="59"/>
      <c r="M887" s="59"/>
      <c r="O887" s="59"/>
      <c r="P887" s="59"/>
      <c r="Q887" s="59"/>
      <c r="R887" s="59"/>
      <c r="S887" s="59"/>
      <c r="T887" s="59"/>
      <c r="U887" s="59"/>
      <c r="V887" s="59"/>
      <c r="W887" s="59"/>
      <c r="X887" s="59"/>
      <c r="Y887" s="59"/>
      <c r="Z887" s="59"/>
      <c r="AA887" s="59"/>
      <c r="AB887" s="59"/>
      <c r="AC887" s="59"/>
      <c r="AD887" s="59"/>
      <c r="AE887" s="59"/>
      <c r="AF887" s="59"/>
      <c r="AG887" s="59"/>
      <c r="AH887" s="59"/>
      <c r="AI887" s="59"/>
      <c r="AJ887" s="59"/>
      <c r="AK887" s="59"/>
      <c r="AL887" s="59"/>
      <c r="AM887" s="59"/>
      <c r="AN887" s="59"/>
      <c r="AO887" s="59"/>
      <c r="AP887" s="59"/>
      <c r="AQ887" s="59"/>
      <c r="AR887" s="59"/>
      <c r="AS887" s="59"/>
      <c r="AT887" s="59"/>
      <c r="AU887" s="59"/>
      <c r="AV887" s="59"/>
      <c r="AW887" s="59"/>
      <c r="AX887" s="59"/>
      <c r="AY887" s="59"/>
      <c r="AZ887" s="59"/>
    </row>
    <row r="888" spans="1:52" ht="13" x14ac:dyDescent="0.15">
      <c r="A888" s="65"/>
      <c r="B888" s="65"/>
      <c r="C888" s="65"/>
      <c r="D888" s="65"/>
      <c r="E888" s="65"/>
      <c r="F888" s="65"/>
      <c r="G888" s="65"/>
      <c r="H888" s="65"/>
      <c r="I888" s="65"/>
      <c r="J888" s="64"/>
      <c r="K888" s="65"/>
      <c r="L888" s="59"/>
      <c r="M888" s="59"/>
      <c r="O888" s="59"/>
      <c r="P888" s="59"/>
      <c r="Q888" s="59"/>
      <c r="R888" s="59"/>
      <c r="S888" s="59"/>
      <c r="T888" s="59"/>
      <c r="U888" s="59"/>
      <c r="V888" s="59"/>
      <c r="W888" s="59"/>
      <c r="X888" s="59"/>
      <c r="Y888" s="59"/>
      <c r="Z888" s="59"/>
      <c r="AA888" s="59"/>
      <c r="AB888" s="59"/>
      <c r="AC888" s="59"/>
      <c r="AD888" s="59"/>
      <c r="AE888" s="59"/>
      <c r="AF888" s="59"/>
      <c r="AG888" s="59"/>
      <c r="AH888" s="59"/>
      <c r="AI888" s="59"/>
      <c r="AJ888" s="59"/>
      <c r="AK888" s="59"/>
      <c r="AL888" s="59"/>
      <c r="AM888" s="59"/>
      <c r="AN888" s="59"/>
      <c r="AO888" s="59"/>
      <c r="AP888" s="59"/>
      <c r="AQ888" s="59"/>
      <c r="AR888" s="59"/>
      <c r="AS888" s="59"/>
      <c r="AT888" s="59"/>
      <c r="AU888" s="59"/>
      <c r="AV888" s="59"/>
      <c r="AW888" s="59"/>
      <c r="AX888" s="59"/>
      <c r="AY888" s="59"/>
      <c r="AZ888" s="59"/>
    </row>
    <row r="889" spans="1:52" ht="13" x14ac:dyDescent="0.15">
      <c r="A889" s="65"/>
      <c r="B889" s="65"/>
      <c r="C889" s="65"/>
      <c r="D889" s="65"/>
      <c r="E889" s="65"/>
      <c r="F889" s="65"/>
      <c r="G889" s="65"/>
      <c r="H889" s="65"/>
      <c r="I889" s="65"/>
      <c r="J889" s="64"/>
      <c r="K889" s="65"/>
      <c r="L889" s="59"/>
      <c r="M889" s="59"/>
      <c r="O889" s="59"/>
      <c r="P889" s="59"/>
      <c r="Q889" s="59"/>
      <c r="R889" s="59"/>
      <c r="S889" s="59"/>
      <c r="T889" s="59"/>
      <c r="U889" s="59"/>
      <c r="V889" s="59"/>
      <c r="W889" s="59"/>
      <c r="X889" s="59"/>
      <c r="Y889" s="59"/>
      <c r="Z889" s="59"/>
      <c r="AA889" s="59"/>
      <c r="AB889" s="59"/>
      <c r="AC889" s="59"/>
      <c r="AD889" s="59"/>
      <c r="AE889" s="59"/>
      <c r="AF889" s="59"/>
      <c r="AG889" s="59"/>
      <c r="AH889" s="59"/>
      <c r="AI889" s="59"/>
      <c r="AJ889" s="59"/>
      <c r="AK889" s="59"/>
      <c r="AL889" s="59"/>
      <c r="AM889" s="59"/>
      <c r="AN889" s="59"/>
      <c r="AO889" s="59"/>
      <c r="AP889" s="59"/>
      <c r="AQ889" s="59"/>
      <c r="AR889" s="59"/>
      <c r="AS889" s="59"/>
      <c r="AT889" s="59"/>
      <c r="AU889" s="59"/>
      <c r="AV889" s="59"/>
      <c r="AW889" s="59"/>
      <c r="AX889" s="59"/>
      <c r="AY889" s="59"/>
      <c r="AZ889" s="59"/>
    </row>
    <row r="890" spans="1:52" ht="13" x14ac:dyDescent="0.15">
      <c r="A890" s="65"/>
      <c r="B890" s="65"/>
      <c r="C890" s="65"/>
      <c r="D890" s="65"/>
      <c r="E890" s="65"/>
      <c r="F890" s="65"/>
      <c r="G890" s="65"/>
      <c r="H890" s="65"/>
      <c r="I890" s="65"/>
      <c r="J890" s="64"/>
      <c r="K890" s="65"/>
      <c r="L890" s="59"/>
      <c r="M890" s="59"/>
      <c r="O890" s="59"/>
      <c r="P890" s="59"/>
      <c r="Q890" s="59"/>
      <c r="R890" s="59"/>
      <c r="S890" s="59"/>
      <c r="T890" s="59"/>
      <c r="U890" s="59"/>
      <c r="V890" s="59"/>
      <c r="W890" s="59"/>
      <c r="X890" s="59"/>
      <c r="Y890" s="59"/>
      <c r="Z890" s="59"/>
      <c r="AA890" s="59"/>
      <c r="AB890" s="59"/>
      <c r="AC890" s="59"/>
      <c r="AD890" s="59"/>
      <c r="AE890" s="59"/>
      <c r="AF890" s="59"/>
      <c r="AG890" s="59"/>
      <c r="AH890" s="59"/>
      <c r="AI890" s="59"/>
      <c r="AJ890" s="59"/>
      <c r="AK890" s="59"/>
      <c r="AL890" s="59"/>
      <c r="AM890" s="59"/>
      <c r="AN890" s="59"/>
      <c r="AO890" s="59"/>
      <c r="AP890" s="59"/>
      <c r="AQ890" s="59"/>
      <c r="AR890" s="59"/>
      <c r="AS890" s="59"/>
      <c r="AT890" s="59"/>
      <c r="AU890" s="59"/>
      <c r="AV890" s="59"/>
      <c r="AW890" s="59"/>
      <c r="AX890" s="59"/>
      <c r="AY890" s="59"/>
      <c r="AZ890" s="59"/>
    </row>
    <row r="891" spans="1:52" ht="13" x14ac:dyDescent="0.15">
      <c r="A891" s="65"/>
      <c r="B891" s="65"/>
      <c r="C891" s="65"/>
      <c r="D891" s="65"/>
      <c r="E891" s="65"/>
      <c r="F891" s="65"/>
      <c r="G891" s="65"/>
      <c r="H891" s="65"/>
      <c r="I891" s="65"/>
      <c r="J891" s="64"/>
      <c r="K891" s="65"/>
      <c r="L891" s="59"/>
      <c r="M891" s="59"/>
      <c r="O891" s="59"/>
      <c r="P891" s="59"/>
      <c r="Q891" s="59"/>
      <c r="R891" s="59"/>
      <c r="S891" s="59"/>
      <c r="T891" s="59"/>
      <c r="U891" s="59"/>
      <c r="V891" s="59"/>
      <c r="W891" s="59"/>
      <c r="X891" s="59"/>
      <c r="Y891" s="59"/>
      <c r="Z891" s="59"/>
      <c r="AA891" s="59"/>
      <c r="AB891" s="59"/>
      <c r="AC891" s="59"/>
      <c r="AD891" s="59"/>
      <c r="AE891" s="59"/>
      <c r="AF891" s="59"/>
      <c r="AG891" s="59"/>
      <c r="AH891" s="59"/>
      <c r="AI891" s="59"/>
      <c r="AJ891" s="59"/>
      <c r="AK891" s="59"/>
      <c r="AL891" s="59"/>
      <c r="AM891" s="59"/>
      <c r="AN891" s="59"/>
      <c r="AO891" s="59"/>
      <c r="AP891" s="59"/>
      <c r="AQ891" s="59"/>
      <c r="AR891" s="59"/>
      <c r="AS891" s="59"/>
      <c r="AT891" s="59"/>
      <c r="AU891" s="59"/>
      <c r="AV891" s="59"/>
      <c r="AW891" s="59"/>
      <c r="AX891" s="59"/>
      <c r="AY891" s="59"/>
      <c r="AZ891" s="59"/>
    </row>
    <row r="892" spans="1:52" ht="13" x14ac:dyDescent="0.15">
      <c r="A892" s="65"/>
      <c r="B892" s="65"/>
      <c r="C892" s="65"/>
      <c r="D892" s="65"/>
      <c r="E892" s="65"/>
      <c r="F892" s="65"/>
      <c r="G892" s="65"/>
      <c r="H892" s="65"/>
      <c r="I892" s="65"/>
      <c r="J892" s="64"/>
      <c r="K892" s="65"/>
      <c r="L892" s="59"/>
      <c r="M892" s="59"/>
      <c r="O892" s="59"/>
      <c r="P892" s="59"/>
      <c r="Q892" s="59"/>
      <c r="R892" s="59"/>
      <c r="S892" s="59"/>
      <c r="T892" s="59"/>
      <c r="U892" s="59"/>
      <c r="V892" s="59"/>
      <c r="W892" s="59"/>
      <c r="X892" s="59"/>
      <c r="Y892" s="59"/>
      <c r="Z892" s="59"/>
      <c r="AA892" s="59"/>
      <c r="AB892" s="59"/>
      <c r="AC892" s="59"/>
      <c r="AD892" s="59"/>
      <c r="AE892" s="59"/>
      <c r="AF892" s="59"/>
      <c r="AG892" s="59"/>
      <c r="AH892" s="59"/>
      <c r="AI892" s="59"/>
      <c r="AJ892" s="59"/>
      <c r="AK892" s="59"/>
      <c r="AL892" s="59"/>
      <c r="AM892" s="59"/>
      <c r="AN892" s="59"/>
      <c r="AO892" s="59"/>
      <c r="AP892" s="59"/>
      <c r="AQ892" s="59"/>
      <c r="AR892" s="59"/>
      <c r="AS892" s="59"/>
      <c r="AT892" s="59"/>
      <c r="AU892" s="59"/>
      <c r="AV892" s="59"/>
      <c r="AW892" s="59"/>
      <c r="AX892" s="59"/>
      <c r="AY892" s="59"/>
      <c r="AZ892" s="59"/>
    </row>
    <row r="893" spans="1:52" ht="13" x14ac:dyDescent="0.15">
      <c r="A893" s="65"/>
      <c r="B893" s="65"/>
      <c r="C893" s="65"/>
      <c r="D893" s="65"/>
      <c r="E893" s="65"/>
      <c r="F893" s="65"/>
      <c r="G893" s="65"/>
      <c r="H893" s="65"/>
      <c r="I893" s="65"/>
      <c r="J893" s="64"/>
      <c r="K893" s="65"/>
      <c r="L893" s="59"/>
      <c r="M893" s="59"/>
      <c r="O893" s="59"/>
      <c r="P893" s="59"/>
      <c r="Q893" s="59"/>
      <c r="R893" s="59"/>
      <c r="S893" s="59"/>
      <c r="T893" s="59"/>
      <c r="U893" s="59"/>
      <c r="V893" s="59"/>
      <c r="W893" s="59"/>
      <c r="X893" s="59"/>
      <c r="Y893" s="59"/>
      <c r="Z893" s="59"/>
      <c r="AA893" s="59"/>
      <c r="AB893" s="59"/>
      <c r="AC893" s="59"/>
      <c r="AD893" s="59"/>
      <c r="AE893" s="59"/>
      <c r="AF893" s="59"/>
      <c r="AG893" s="59"/>
      <c r="AH893" s="59"/>
      <c r="AI893" s="59"/>
      <c r="AJ893" s="59"/>
      <c r="AK893" s="59"/>
      <c r="AL893" s="59"/>
      <c r="AM893" s="59"/>
      <c r="AN893" s="59"/>
      <c r="AO893" s="59"/>
      <c r="AP893" s="59"/>
      <c r="AQ893" s="59"/>
      <c r="AR893" s="59"/>
      <c r="AS893" s="59"/>
      <c r="AT893" s="59"/>
      <c r="AU893" s="59"/>
      <c r="AV893" s="59"/>
      <c r="AW893" s="59"/>
      <c r="AX893" s="59"/>
      <c r="AY893" s="59"/>
      <c r="AZ893" s="59"/>
    </row>
    <row r="894" spans="1:52" ht="13" x14ac:dyDescent="0.15">
      <c r="A894" s="65"/>
      <c r="B894" s="65"/>
      <c r="C894" s="65"/>
      <c r="D894" s="65"/>
      <c r="E894" s="65"/>
      <c r="F894" s="65"/>
      <c r="G894" s="65"/>
      <c r="H894" s="65"/>
      <c r="I894" s="65"/>
      <c r="J894" s="64"/>
      <c r="K894" s="65"/>
      <c r="L894" s="59"/>
      <c r="M894" s="59"/>
      <c r="O894" s="59"/>
      <c r="P894" s="59"/>
      <c r="Q894" s="59"/>
      <c r="R894" s="59"/>
      <c r="S894" s="59"/>
      <c r="T894" s="59"/>
      <c r="U894" s="59"/>
      <c r="V894" s="59"/>
      <c r="W894" s="59"/>
      <c r="X894" s="59"/>
      <c r="Y894" s="59"/>
      <c r="Z894" s="59"/>
      <c r="AA894" s="59"/>
      <c r="AB894" s="59"/>
      <c r="AC894" s="59"/>
      <c r="AD894" s="59"/>
      <c r="AE894" s="59"/>
      <c r="AF894" s="59"/>
      <c r="AG894" s="59"/>
      <c r="AH894" s="59"/>
      <c r="AI894" s="59"/>
      <c r="AJ894" s="59"/>
      <c r="AK894" s="59"/>
      <c r="AL894" s="59"/>
      <c r="AM894" s="59"/>
      <c r="AN894" s="59"/>
      <c r="AO894" s="59"/>
      <c r="AP894" s="59"/>
      <c r="AQ894" s="59"/>
      <c r="AR894" s="59"/>
      <c r="AS894" s="59"/>
      <c r="AT894" s="59"/>
      <c r="AU894" s="59"/>
      <c r="AV894" s="59"/>
      <c r="AW894" s="59"/>
      <c r="AX894" s="59"/>
      <c r="AY894" s="59"/>
      <c r="AZ894" s="59"/>
    </row>
    <row r="895" spans="1:52" ht="13" x14ac:dyDescent="0.15">
      <c r="A895" s="65"/>
      <c r="B895" s="65"/>
      <c r="C895" s="65"/>
      <c r="D895" s="65"/>
      <c r="E895" s="65"/>
      <c r="F895" s="65"/>
      <c r="G895" s="65"/>
      <c r="H895" s="65"/>
      <c r="I895" s="65"/>
      <c r="J895" s="64"/>
      <c r="K895" s="65"/>
      <c r="L895" s="59"/>
      <c r="M895" s="59"/>
      <c r="O895" s="59"/>
      <c r="P895" s="59"/>
      <c r="Q895" s="59"/>
      <c r="R895" s="59"/>
      <c r="S895" s="59"/>
      <c r="T895" s="59"/>
      <c r="U895" s="59"/>
      <c r="V895" s="59"/>
      <c r="W895" s="59"/>
      <c r="X895" s="59"/>
      <c r="Y895" s="59"/>
      <c r="Z895" s="59"/>
      <c r="AA895" s="59"/>
      <c r="AB895" s="59"/>
      <c r="AC895" s="59"/>
      <c r="AD895" s="59"/>
      <c r="AE895" s="59"/>
      <c r="AF895" s="59"/>
      <c r="AG895" s="59"/>
      <c r="AH895" s="59"/>
      <c r="AI895" s="59"/>
      <c r="AJ895" s="59"/>
      <c r="AK895" s="59"/>
      <c r="AL895" s="59"/>
      <c r="AM895" s="59"/>
      <c r="AN895" s="59"/>
      <c r="AO895" s="59"/>
      <c r="AP895" s="59"/>
      <c r="AQ895" s="59"/>
      <c r="AR895" s="59"/>
      <c r="AS895" s="59"/>
      <c r="AT895" s="59"/>
      <c r="AU895" s="59"/>
      <c r="AV895" s="59"/>
      <c r="AW895" s="59"/>
      <c r="AX895" s="59"/>
      <c r="AY895" s="59"/>
      <c r="AZ895" s="59"/>
    </row>
    <row r="896" spans="1:52" ht="13" x14ac:dyDescent="0.15">
      <c r="A896" s="65"/>
      <c r="B896" s="65"/>
      <c r="C896" s="65"/>
      <c r="D896" s="65"/>
      <c r="E896" s="65"/>
      <c r="F896" s="65"/>
      <c r="G896" s="65"/>
      <c r="H896" s="65"/>
      <c r="I896" s="65"/>
      <c r="J896" s="64"/>
      <c r="K896" s="65"/>
      <c r="L896" s="59"/>
      <c r="M896" s="59"/>
      <c r="O896" s="59"/>
      <c r="P896" s="59"/>
      <c r="Q896" s="59"/>
      <c r="R896" s="59"/>
      <c r="S896" s="59"/>
      <c r="T896" s="59"/>
      <c r="U896" s="59"/>
      <c r="V896" s="59"/>
      <c r="W896" s="59"/>
      <c r="X896" s="59"/>
      <c r="Y896" s="59"/>
      <c r="Z896" s="59"/>
      <c r="AA896" s="59"/>
      <c r="AB896" s="59"/>
      <c r="AC896" s="59"/>
      <c r="AD896" s="59"/>
      <c r="AE896" s="59"/>
      <c r="AF896" s="59"/>
      <c r="AG896" s="59"/>
      <c r="AH896" s="59"/>
      <c r="AI896" s="59"/>
      <c r="AJ896" s="59"/>
      <c r="AK896" s="59"/>
      <c r="AL896" s="59"/>
      <c r="AM896" s="59"/>
      <c r="AN896" s="59"/>
      <c r="AO896" s="59"/>
      <c r="AP896" s="59"/>
      <c r="AQ896" s="59"/>
      <c r="AR896" s="59"/>
      <c r="AS896" s="59"/>
      <c r="AT896" s="59"/>
      <c r="AU896" s="59"/>
      <c r="AV896" s="59"/>
      <c r="AW896" s="59"/>
      <c r="AX896" s="59"/>
      <c r="AY896" s="59"/>
      <c r="AZ896" s="59"/>
    </row>
    <row r="897" spans="1:52" ht="13" x14ac:dyDescent="0.15">
      <c r="A897" s="65"/>
      <c r="B897" s="65"/>
      <c r="C897" s="65"/>
      <c r="D897" s="65"/>
      <c r="E897" s="65"/>
      <c r="F897" s="65"/>
      <c r="G897" s="65"/>
      <c r="H897" s="65"/>
      <c r="I897" s="65"/>
      <c r="J897" s="64"/>
      <c r="K897" s="65"/>
      <c r="L897" s="59"/>
      <c r="M897" s="59"/>
      <c r="O897" s="59"/>
      <c r="P897" s="59"/>
      <c r="Q897" s="59"/>
      <c r="R897" s="59"/>
      <c r="S897" s="59"/>
      <c r="T897" s="59"/>
      <c r="U897" s="59"/>
      <c r="V897" s="59"/>
      <c r="W897" s="59"/>
      <c r="X897" s="59"/>
      <c r="Y897" s="59"/>
      <c r="Z897" s="59"/>
      <c r="AA897" s="59"/>
      <c r="AB897" s="59"/>
      <c r="AC897" s="59"/>
      <c r="AD897" s="59"/>
      <c r="AE897" s="59"/>
      <c r="AF897" s="59"/>
      <c r="AG897" s="59"/>
      <c r="AH897" s="59"/>
      <c r="AI897" s="59"/>
      <c r="AJ897" s="59"/>
      <c r="AK897" s="59"/>
      <c r="AL897" s="59"/>
      <c r="AM897" s="59"/>
      <c r="AN897" s="59"/>
      <c r="AO897" s="59"/>
      <c r="AP897" s="59"/>
      <c r="AQ897" s="59"/>
      <c r="AR897" s="59"/>
      <c r="AS897" s="59"/>
      <c r="AT897" s="59"/>
      <c r="AU897" s="59"/>
      <c r="AV897" s="59"/>
      <c r="AW897" s="59"/>
      <c r="AX897" s="59"/>
      <c r="AY897" s="59"/>
      <c r="AZ897" s="59"/>
    </row>
    <row r="898" spans="1:52" ht="13" x14ac:dyDescent="0.15">
      <c r="A898" s="65"/>
      <c r="B898" s="65"/>
      <c r="C898" s="65"/>
      <c r="D898" s="65"/>
      <c r="E898" s="65"/>
      <c r="F898" s="65"/>
      <c r="G898" s="65"/>
      <c r="H898" s="65"/>
      <c r="I898" s="65"/>
      <c r="J898" s="64"/>
      <c r="K898" s="65"/>
      <c r="L898" s="59"/>
      <c r="M898" s="59"/>
      <c r="O898" s="59"/>
      <c r="P898" s="59"/>
      <c r="Q898" s="59"/>
      <c r="R898" s="59"/>
      <c r="S898" s="59"/>
      <c r="T898" s="59"/>
      <c r="U898" s="59"/>
      <c r="V898" s="59"/>
      <c r="W898" s="59"/>
      <c r="X898" s="59"/>
      <c r="Y898" s="59"/>
      <c r="Z898" s="59"/>
      <c r="AA898" s="59"/>
      <c r="AB898" s="59"/>
      <c r="AC898" s="59"/>
      <c r="AD898" s="59"/>
      <c r="AE898" s="59"/>
      <c r="AF898" s="59"/>
      <c r="AG898" s="59"/>
      <c r="AH898" s="59"/>
      <c r="AI898" s="59"/>
      <c r="AJ898" s="59"/>
      <c r="AK898" s="59"/>
      <c r="AL898" s="59"/>
      <c r="AM898" s="59"/>
      <c r="AN898" s="59"/>
      <c r="AO898" s="59"/>
      <c r="AP898" s="59"/>
      <c r="AQ898" s="59"/>
      <c r="AR898" s="59"/>
      <c r="AS898" s="59"/>
      <c r="AT898" s="59"/>
      <c r="AU898" s="59"/>
      <c r="AV898" s="59"/>
      <c r="AW898" s="59"/>
      <c r="AX898" s="59"/>
      <c r="AY898" s="59"/>
      <c r="AZ898" s="59"/>
    </row>
    <row r="899" spans="1:52" ht="13" x14ac:dyDescent="0.15">
      <c r="A899" s="65"/>
      <c r="B899" s="65"/>
      <c r="C899" s="65"/>
      <c r="D899" s="65"/>
      <c r="E899" s="65"/>
      <c r="F899" s="65"/>
      <c r="G899" s="65"/>
      <c r="H899" s="65"/>
      <c r="I899" s="65"/>
      <c r="J899" s="64"/>
      <c r="K899" s="65"/>
      <c r="L899" s="59"/>
      <c r="M899" s="59"/>
      <c r="O899" s="59"/>
      <c r="P899" s="59"/>
      <c r="Q899" s="59"/>
      <c r="R899" s="59"/>
      <c r="S899" s="59"/>
      <c r="T899" s="59"/>
      <c r="U899" s="59"/>
      <c r="V899" s="59"/>
      <c r="W899" s="59"/>
      <c r="X899" s="59"/>
      <c r="Y899" s="59"/>
      <c r="Z899" s="59"/>
      <c r="AA899" s="59"/>
      <c r="AB899" s="59"/>
      <c r="AC899" s="59"/>
      <c r="AD899" s="59"/>
      <c r="AE899" s="59"/>
      <c r="AF899" s="59"/>
      <c r="AG899" s="59"/>
      <c r="AH899" s="59"/>
      <c r="AI899" s="59"/>
      <c r="AJ899" s="59"/>
      <c r="AK899" s="59"/>
      <c r="AL899" s="59"/>
      <c r="AM899" s="59"/>
      <c r="AN899" s="59"/>
      <c r="AO899" s="59"/>
      <c r="AP899" s="59"/>
      <c r="AQ899" s="59"/>
      <c r="AR899" s="59"/>
      <c r="AS899" s="59"/>
      <c r="AT899" s="59"/>
      <c r="AU899" s="59"/>
      <c r="AV899" s="59"/>
      <c r="AW899" s="59"/>
      <c r="AX899" s="59"/>
      <c r="AY899" s="59"/>
      <c r="AZ899" s="59"/>
    </row>
    <row r="900" spans="1:52" ht="13" x14ac:dyDescent="0.15">
      <c r="A900" s="65"/>
      <c r="B900" s="65"/>
      <c r="C900" s="65"/>
      <c r="D900" s="65"/>
      <c r="E900" s="65"/>
      <c r="F900" s="65"/>
      <c r="G900" s="65"/>
      <c r="H900" s="65"/>
      <c r="I900" s="65"/>
      <c r="J900" s="64"/>
      <c r="K900" s="65"/>
      <c r="L900" s="59"/>
      <c r="M900" s="59"/>
      <c r="O900" s="59"/>
      <c r="P900" s="59"/>
      <c r="Q900" s="59"/>
      <c r="R900" s="59"/>
      <c r="S900" s="59"/>
      <c r="T900" s="59"/>
      <c r="U900" s="59"/>
      <c r="V900" s="59"/>
      <c r="W900" s="59"/>
      <c r="X900" s="59"/>
      <c r="Y900" s="59"/>
      <c r="Z900" s="59"/>
      <c r="AA900" s="59"/>
      <c r="AB900" s="59"/>
      <c r="AC900" s="59"/>
      <c r="AD900" s="59"/>
      <c r="AE900" s="59"/>
      <c r="AF900" s="59"/>
      <c r="AG900" s="59"/>
      <c r="AH900" s="59"/>
      <c r="AI900" s="59"/>
      <c r="AJ900" s="59"/>
      <c r="AK900" s="59"/>
      <c r="AL900" s="59"/>
      <c r="AM900" s="59"/>
      <c r="AN900" s="59"/>
      <c r="AO900" s="59"/>
      <c r="AP900" s="59"/>
      <c r="AQ900" s="59"/>
      <c r="AR900" s="59"/>
      <c r="AS900" s="59"/>
      <c r="AT900" s="59"/>
      <c r="AU900" s="59"/>
      <c r="AV900" s="59"/>
      <c r="AW900" s="59"/>
      <c r="AX900" s="59"/>
      <c r="AY900" s="59"/>
      <c r="AZ900" s="59"/>
    </row>
    <row r="901" spans="1:52" ht="13" x14ac:dyDescent="0.15">
      <c r="A901" s="65"/>
      <c r="B901" s="65"/>
      <c r="C901" s="65"/>
      <c r="D901" s="65"/>
      <c r="E901" s="65"/>
      <c r="F901" s="65"/>
      <c r="G901" s="65"/>
      <c r="H901" s="65"/>
      <c r="I901" s="65"/>
      <c r="J901" s="64"/>
      <c r="K901" s="65"/>
      <c r="L901" s="59"/>
      <c r="M901" s="59"/>
      <c r="O901" s="59"/>
      <c r="P901" s="59"/>
      <c r="Q901" s="59"/>
      <c r="R901" s="59"/>
      <c r="S901" s="59"/>
      <c r="T901" s="59"/>
      <c r="U901" s="59"/>
      <c r="V901" s="59"/>
      <c r="W901" s="59"/>
      <c r="X901" s="59"/>
      <c r="Y901" s="59"/>
      <c r="Z901" s="59"/>
      <c r="AA901" s="59"/>
      <c r="AB901" s="59"/>
      <c r="AC901" s="59"/>
      <c r="AD901" s="59"/>
      <c r="AE901" s="59"/>
      <c r="AF901" s="59"/>
      <c r="AG901" s="59"/>
      <c r="AH901" s="59"/>
      <c r="AI901" s="59"/>
      <c r="AJ901" s="59"/>
      <c r="AK901" s="59"/>
      <c r="AL901" s="59"/>
      <c r="AM901" s="59"/>
      <c r="AN901" s="59"/>
      <c r="AO901" s="59"/>
      <c r="AP901" s="59"/>
      <c r="AQ901" s="59"/>
      <c r="AR901" s="59"/>
      <c r="AS901" s="59"/>
      <c r="AT901" s="59"/>
      <c r="AU901" s="59"/>
      <c r="AV901" s="59"/>
      <c r="AW901" s="59"/>
      <c r="AX901" s="59"/>
      <c r="AY901" s="59"/>
      <c r="AZ901" s="59"/>
    </row>
    <row r="902" spans="1:52" ht="13" x14ac:dyDescent="0.15">
      <c r="A902" s="65"/>
      <c r="B902" s="65"/>
      <c r="C902" s="65"/>
      <c r="D902" s="65"/>
      <c r="E902" s="65"/>
      <c r="F902" s="65"/>
      <c r="G902" s="65"/>
      <c r="H902" s="65"/>
      <c r="I902" s="65"/>
      <c r="J902" s="64"/>
      <c r="K902" s="65"/>
      <c r="L902" s="59"/>
      <c r="M902" s="59"/>
      <c r="O902" s="59"/>
      <c r="P902" s="59"/>
      <c r="Q902" s="59"/>
      <c r="R902" s="59"/>
      <c r="S902" s="59"/>
      <c r="T902" s="59"/>
      <c r="U902" s="59"/>
      <c r="V902" s="59"/>
      <c r="W902" s="59"/>
      <c r="X902" s="59"/>
      <c r="Y902" s="59"/>
      <c r="Z902" s="59"/>
      <c r="AA902" s="59"/>
      <c r="AB902" s="59"/>
      <c r="AC902" s="59"/>
      <c r="AD902" s="59"/>
      <c r="AE902" s="59"/>
      <c r="AF902" s="59"/>
      <c r="AG902" s="59"/>
      <c r="AH902" s="59"/>
      <c r="AI902" s="59"/>
      <c r="AJ902" s="59"/>
      <c r="AK902" s="59"/>
      <c r="AL902" s="59"/>
      <c r="AM902" s="59"/>
      <c r="AN902" s="59"/>
      <c r="AO902" s="59"/>
      <c r="AP902" s="59"/>
      <c r="AQ902" s="59"/>
      <c r="AR902" s="59"/>
      <c r="AS902" s="59"/>
      <c r="AT902" s="59"/>
      <c r="AU902" s="59"/>
      <c r="AV902" s="59"/>
      <c r="AW902" s="59"/>
      <c r="AX902" s="59"/>
      <c r="AY902" s="59"/>
      <c r="AZ902" s="59"/>
    </row>
    <row r="903" spans="1:52" ht="13" x14ac:dyDescent="0.15">
      <c r="A903" s="65"/>
      <c r="B903" s="65"/>
      <c r="C903" s="65"/>
      <c r="D903" s="65"/>
      <c r="E903" s="65"/>
      <c r="F903" s="65"/>
      <c r="G903" s="65"/>
      <c r="H903" s="65"/>
      <c r="I903" s="65"/>
      <c r="J903" s="64"/>
      <c r="K903" s="65"/>
      <c r="L903" s="59"/>
      <c r="M903" s="59"/>
      <c r="O903" s="59"/>
      <c r="P903" s="59"/>
      <c r="Q903" s="59"/>
      <c r="R903" s="59"/>
      <c r="S903" s="59"/>
      <c r="T903" s="59"/>
      <c r="U903" s="59"/>
      <c r="V903" s="59"/>
      <c r="W903" s="59"/>
      <c r="X903" s="59"/>
      <c r="Y903" s="59"/>
      <c r="Z903" s="59"/>
      <c r="AA903" s="59"/>
      <c r="AB903" s="59"/>
      <c r="AC903" s="59"/>
      <c r="AD903" s="59"/>
      <c r="AE903" s="59"/>
      <c r="AF903" s="59"/>
      <c r="AG903" s="59"/>
      <c r="AH903" s="59"/>
      <c r="AI903" s="59"/>
      <c r="AJ903" s="59"/>
      <c r="AK903" s="59"/>
      <c r="AL903" s="59"/>
      <c r="AM903" s="59"/>
      <c r="AN903" s="59"/>
      <c r="AO903" s="59"/>
      <c r="AP903" s="59"/>
      <c r="AQ903" s="59"/>
      <c r="AR903" s="59"/>
      <c r="AS903" s="59"/>
      <c r="AT903" s="59"/>
      <c r="AU903" s="59"/>
      <c r="AV903" s="59"/>
      <c r="AW903" s="59"/>
      <c r="AX903" s="59"/>
      <c r="AY903" s="59"/>
      <c r="AZ903" s="59"/>
    </row>
    <row r="904" spans="1:52" ht="13" x14ac:dyDescent="0.15">
      <c r="A904" s="65"/>
      <c r="B904" s="65"/>
      <c r="C904" s="65"/>
      <c r="D904" s="65"/>
      <c r="E904" s="65"/>
      <c r="F904" s="65"/>
      <c r="G904" s="65"/>
      <c r="H904" s="65"/>
      <c r="I904" s="65"/>
      <c r="J904" s="64"/>
      <c r="K904" s="65"/>
      <c r="L904" s="59"/>
      <c r="M904" s="59"/>
      <c r="O904" s="59"/>
      <c r="P904" s="59"/>
      <c r="Q904" s="59"/>
      <c r="R904" s="59"/>
      <c r="S904" s="59"/>
      <c r="T904" s="59"/>
      <c r="U904" s="59"/>
      <c r="V904" s="59"/>
      <c r="W904" s="59"/>
      <c r="X904" s="59"/>
      <c r="Y904" s="59"/>
      <c r="Z904" s="59"/>
      <c r="AA904" s="59"/>
      <c r="AB904" s="59"/>
      <c r="AC904" s="59"/>
      <c r="AD904" s="59"/>
      <c r="AE904" s="59"/>
      <c r="AF904" s="59"/>
      <c r="AG904" s="59"/>
      <c r="AH904" s="59"/>
      <c r="AI904" s="59"/>
      <c r="AJ904" s="59"/>
      <c r="AK904" s="59"/>
      <c r="AL904" s="59"/>
      <c r="AM904" s="59"/>
      <c r="AN904" s="59"/>
      <c r="AO904" s="59"/>
      <c r="AP904" s="59"/>
      <c r="AQ904" s="59"/>
      <c r="AR904" s="59"/>
      <c r="AS904" s="59"/>
      <c r="AT904" s="59"/>
      <c r="AU904" s="59"/>
      <c r="AV904" s="59"/>
      <c r="AW904" s="59"/>
      <c r="AX904" s="59"/>
      <c r="AY904" s="59"/>
      <c r="AZ904" s="59"/>
    </row>
    <row r="905" spans="1:52" ht="13" x14ac:dyDescent="0.15">
      <c r="A905" s="65"/>
      <c r="B905" s="65"/>
      <c r="C905" s="65"/>
      <c r="D905" s="65"/>
      <c r="E905" s="65"/>
      <c r="F905" s="65"/>
      <c r="G905" s="65"/>
      <c r="H905" s="65"/>
      <c r="I905" s="65"/>
      <c r="J905" s="64"/>
      <c r="K905" s="65"/>
      <c r="L905" s="59"/>
      <c r="M905" s="59"/>
      <c r="O905" s="59"/>
      <c r="P905" s="59"/>
      <c r="Q905" s="59"/>
      <c r="R905" s="59"/>
      <c r="S905" s="59"/>
      <c r="T905" s="59"/>
      <c r="U905" s="59"/>
      <c r="V905" s="59"/>
      <c r="W905" s="59"/>
      <c r="X905" s="59"/>
      <c r="Y905" s="59"/>
      <c r="Z905" s="59"/>
      <c r="AA905" s="59"/>
      <c r="AB905" s="59"/>
      <c r="AC905" s="59"/>
      <c r="AD905" s="59"/>
      <c r="AE905" s="59"/>
      <c r="AF905" s="59"/>
      <c r="AG905" s="59"/>
      <c r="AH905" s="59"/>
      <c r="AI905" s="59"/>
      <c r="AJ905" s="59"/>
      <c r="AK905" s="59"/>
      <c r="AL905" s="59"/>
      <c r="AM905" s="59"/>
      <c r="AN905" s="59"/>
      <c r="AO905" s="59"/>
      <c r="AP905" s="59"/>
      <c r="AQ905" s="59"/>
      <c r="AR905" s="59"/>
      <c r="AS905" s="59"/>
      <c r="AT905" s="59"/>
      <c r="AU905" s="59"/>
      <c r="AV905" s="59"/>
      <c r="AW905" s="59"/>
      <c r="AX905" s="59"/>
      <c r="AY905" s="59"/>
      <c r="AZ905" s="59"/>
    </row>
    <row r="906" spans="1:52" ht="13" x14ac:dyDescent="0.15">
      <c r="A906" s="65"/>
      <c r="B906" s="65"/>
      <c r="C906" s="65"/>
      <c r="D906" s="65"/>
      <c r="E906" s="65"/>
      <c r="F906" s="65"/>
      <c r="G906" s="65"/>
      <c r="H906" s="65"/>
      <c r="I906" s="65"/>
      <c r="J906" s="64"/>
      <c r="K906" s="65"/>
      <c r="L906" s="59"/>
      <c r="M906" s="59"/>
      <c r="O906" s="59"/>
      <c r="P906" s="59"/>
      <c r="Q906" s="59"/>
      <c r="R906" s="59"/>
      <c r="S906" s="59"/>
      <c r="T906" s="59"/>
      <c r="U906" s="59"/>
      <c r="V906" s="59"/>
      <c r="W906" s="59"/>
      <c r="X906" s="59"/>
      <c r="Y906" s="59"/>
      <c r="Z906" s="59"/>
      <c r="AA906" s="59"/>
      <c r="AB906" s="59"/>
      <c r="AC906" s="59"/>
      <c r="AD906" s="59"/>
      <c r="AE906" s="59"/>
      <c r="AF906" s="59"/>
      <c r="AG906" s="59"/>
      <c r="AH906" s="59"/>
      <c r="AI906" s="59"/>
      <c r="AJ906" s="59"/>
      <c r="AK906" s="59"/>
      <c r="AL906" s="59"/>
      <c r="AM906" s="59"/>
      <c r="AN906" s="59"/>
      <c r="AO906" s="59"/>
      <c r="AP906" s="59"/>
      <c r="AQ906" s="59"/>
      <c r="AR906" s="59"/>
      <c r="AS906" s="59"/>
      <c r="AT906" s="59"/>
      <c r="AU906" s="59"/>
      <c r="AV906" s="59"/>
      <c r="AW906" s="59"/>
      <c r="AX906" s="59"/>
      <c r="AY906" s="59"/>
      <c r="AZ906" s="59"/>
    </row>
    <row r="907" spans="1:52" ht="13" x14ac:dyDescent="0.15">
      <c r="A907" s="65"/>
      <c r="B907" s="65"/>
      <c r="C907" s="65"/>
      <c r="D907" s="65"/>
      <c r="E907" s="65"/>
      <c r="F907" s="65"/>
      <c r="G907" s="65"/>
      <c r="H907" s="65"/>
      <c r="I907" s="65"/>
      <c r="J907" s="64"/>
      <c r="K907" s="65"/>
      <c r="L907" s="59"/>
      <c r="M907" s="59"/>
      <c r="O907" s="59"/>
      <c r="P907" s="59"/>
      <c r="Q907" s="59"/>
      <c r="R907" s="59"/>
      <c r="S907" s="59"/>
      <c r="T907" s="59"/>
      <c r="U907" s="59"/>
      <c r="V907" s="59"/>
      <c r="W907" s="59"/>
      <c r="X907" s="59"/>
      <c r="Y907" s="59"/>
      <c r="Z907" s="59"/>
      <c r="AA907" s="59"/>
      <c r="AB907" s="59"/>
      <c r="AC907" s="59"/>
      <c r="AD907" s="59"/>
      <c r="AE907" s="59"/>
      <c r="AF907" s="59"/>
      <c r="AG907" s="59"/>
      <c r="AH907" s="59"/>
      <c r="AI907" s="59"/>
      <c r="AJ907" s="59"/>
      <c r="AK907" s="59"/>
      <c r="AL907" s="59"/>
      <c r="AM907" s="59"/>
      <c r="AN907" s="59"/>
      <c r="AO907" s="59"/>
      <c r="AP907" s="59"/>
      <c r="AQ907" s="59"/>
      <c r="AR907" s="59"/>
      <c r="AS907" s="59"/>
      <c r="AT907" s="59"/>
      <c r="AU907" s="59"/>
      <c r="AV907" s="59"/>
      <c r="AW907" s="59"/>
      <c r="AX907" s="59"/>
      <c r="AY907" s="59"/>
      <c r="AZ907" s="59"/>
    </row>
    <row r="908" spans="1:52" ht="13" x14ac:dyDescent="0.15">
      <c r="A908" s="65"/>
      <c r="B908" s="65"/>
      <c r="C908" s="65"/>
      <c r="D908" s="65"/>
      <c r="E908" s="65"/>
      <c r="F908" s="65"/>
      <c r="G908" s="65"/>
      <c r="H908" s="65"/>
      <c r="I908" s="65"/>
      <c r="J908" s="64"/>
      <c r="K908" s="65"/>
      <c r="L908" s="59"/>
      <c r="M908" s="59"/>
      <c r="O908" s="59"/>
      <c r="P908" s="59"/>
      <c r="Q908" s="59"/>
      <c r="R908" s="59"/>
      <c r="S908" s="59"/>
      <c r="T908" s="59"/>
      <c r="U908" s="59"/>
      <c r="V908" s="59"/>
      <c r="W908" s="59"/>
      <c r="X908" s="59"/>
      <c r="Y908" s="59"/>
      <c r="Z908" s="59"/>
      <c r="AA908" s="59"/>
      <c r="AB908" s="59"/>
      <c r="AC908" s="59"/>
      <c r="AD908" s="59"/>
      <c r="AE908" s="59"/>
      <c r="AF908" s="59"/>
      <c r="AG908" s="59"/>
      <c r="AH908" s="59"/>
      <c r="AI908" s="59"/>
      <c r="AJ908" s="59"/>
      <c r="AK908" s="59"/>
      <c r="AL908" s="59"/>
      <c r="AM908" s="59"/>
      <c r="AN908" s="59"/>
      <c r="AO908" s="59"/>
      <c r="AP908" s="59"/>
      <c r="AQ908" s="59"/>
      <c r="AR908" s="59"/>
      <c r="AS908" s="59"/>
      <c r="AT908" s="59"/>
      <c r="AU908" s="59"/>
      <c r="AV908" s="59"/>
      <c r="AW908" s="59"/>
      <c r="AX908" s="59"/>
      <c r="AY908" s="59"/>
      <c r="AZ908" s="59"/>
    </row>
    <row r="909" spans="1:52" ht="13" x14ac:dyDescent="0.15">
      <c r="A909" s="65"/>
      <c r="B909" s="65"/>
      <c r="C909" s="65"/>
      <c r="D909" s="65"/>
      <c r="E909" s="65"/>
      <c r="F909" s="65"/>
      <c r="G909" s="65"/>
      <c r="H909" s="65"/>
      <c r="I909" s="65"/>
      <c r="J909" s="64"/>
      <c r="K909" s="65"/>
      <c r="L909" s="59"/>
      <c r="M909" s="59"/>
      <c r="O909" s="59"/>
      <c r="P909" s="59"/>
      <c r="Q909" s="59"/>
      <c r="R909" s="59"/>
      <c r="S909" s="59"/>
      <c r="T909" s="59"/>
      <c r="U909" s="59"/>
      <c r="V909" s="59"/>
      <c r="W909" s="59"/>
      <c r="X909" s="59"/>
      <c r="Y909" s="59"/>
      <c r="Z909" s="59"/>
      <c r="AA909" s="59"/>
      <c r="AB909" s="59"/>
      <c r="AC909" s="59"/>
      <c r="AD909" s="59"/>
      <c r="AE909" s="59"/>
      <c r="AF909" s="59"/>
      <c r="AG909" s="59"/>
      <c r="AH909" s="59"/>
      <c r="AI909" s="59"/>
      <c r="AJ909" s="59"/>
      <c r="AK909" s="59"/>
      <c r="AL909" s="59"/>
      <c r="AM909" s="59"/>
      <c r="AN909" s="59"/>
      <c r="AO909" s="59"/>
      <c r="AP909" s="59"/>
      <c r="AQ909" s="59"/>
      <c r="AR909" s="59"/>
      <c r="AS909" s="59"/>
      <c r="AT909" s="59"/>
      <c r="AU909" s="59"/>
      <c r="AV909" s="59"/>
      <c r="AW909" s="59"/>
      <c r="AX909" s="59"/>
      <c r="AY909" s="59"/>
      <c r="AZ909" s="59"/>
    </row>
    <row r="910" spans="1:52" ht="13" x14ac:dyDescent="0.15">
      <c r="A910" s="65"/>
      <c r="B910" s="65"/>
      <c r="C910" s="65"/>
      <c r="D910" s="65"/>
      <c r="E910" s="65"/>
      <c r="F910" s="65"/>
      <c r="G910" s="65"/>
      <c r="H910" s="65"/>
      <c r="I910" s="65"/>
      <c r="J910" s="64"/>
      <c r="K910" s="65"/>
      <c r="L910" s="59"/>
      <c r="M910" s="59"/>
      <c r="O910" s="59"/>
      <c r="P910" s="59"/>
      <c r="Q910" s="59"/>
      <c r="R910" s="59"/>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row>
    <row r="911" spans="1:52" ht="13" x14ac:dyDescent="0.15">
      <c r="A911" s="65"/>
      <c r="B911" s="65"/>
      <c r="C911" s="65"/>
      <c r="D911" s="65"/>
      <c r="E911" s="65"/>
      <c r="F911" s="65"/>
      <c r="G911" s="65"/>
      <c r="H911" s="65"/>
      <c r="I911" s="65"/>
      <c r="J911" s="64"/>
      <c r="K911" s="65"/>
      <c r="L911" s="59"/>
      <c r="M911" s="59"/>
      <c r="O911" s="59"/>
      <c r="P911" s="59"/>
      <c r="Q911" s="59"/>
      <c r="R911" s="59"/>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row>
    <row r="912" spans="1:52" ht="13" x14ac:dyDescent="0.15">
      <c r="A912" s="65"/>
      <c r="B912" s="65"/>
      <c r="C912" s="65"/>
      <c r="D912" s="65"/>
      <c r="E912" s="65"/>
      <c r="F912" s="65"/>
      <c r="G912" s="65"/>
      <c r="H912" s="65"/>
      <c r="I912" s="65"/>
      <c r="J912" s="64"/>
      <c r="K912" s="65"/>
      <c r="L912" s="59"/>
      <c r="M912" s="59"/>
      <c r="O912" s="59"/>
      <c r="P912" s="59"/>
      <c r="Q912" s="59"/>
      <c r="R912" s="59"/>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row>
    <row r="913" spans="1:52" ht="13" x14ac:dyDescent="0.15">
      <c r="A913" s="65"/>
      <c r="B913" s="65"/>
      <c r="C913" s="65"/>
      <c r="D913" s="65"/>
      <c r="E913" s="65"/>
      <c r="F913" s="65"/>
      <c r="G913" s="65"/>
      <c r="H913" s="65"/>
      <c r="I913" s="65"/>
      <c r="J913" s="64"/>
      <c r="K913" s="65"/>
      <c r="L913" s="59"/>
      <c r="M913" s="59"/>
      <c r="O913" s="59"/>
      <c r="P913" s="59"/>
      <c r="Q913" s="59"/>
      <c r="R913" s="59"/>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row>
    <row r="914" spans="1:52" ht="13" x14ac:dyDescent="0.15">
      <c r="A914" s="65"/>
      <c r="B914" s="65"/>
      <c r="C914" s="65"/>
      <c r="D914" s="65"/>
      <c r="E914" s="65"/>
      <c r="F914" s="65"/>
      <c r="G914" s="65"/>
      <c r="H914" s="65"/>
      <c r="I914" s="65"/>
      <c r="J914" s="64"/>
      <c r="K914" s="65"/>
      <c r="L914" s="59"/>
      <c r="M914" s="59"/>
      <c r="O914" s="59"/>
      <c r="P914" s="59"/>
      <c r="Q914" s="59"/>
      <c r="R914" s="59"/>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row>
    <row r="915" spans="1:52" ht="13" x14ac:dyDescent="0.15">
      <c r="A915" s="65"/>
      <c r="B915" s="65"/>
      <c r="C915" s="65"/>
      <c r="D915" s="65"/>
      <c r="E915" s="65"/>
      <c r="F915" s="65"/>
      <c r="G915" s="65"/>
      <c r="H915" s="65"/>
      <c r="I915" s="65"/>
      <c r="J915" s="64"/>
      <c r="K915" s="65"/>
      <c r="L915" s="59"/>
      <c r="M915" s="59"/>
      <c r="O915" s="59"/>
      <c r="P915" s="59"/>
      <c r="Q915" s="59"/>
      <c r="R915" s="59"/>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row>
    <row r="916" spans="1:52" ht="13" x14ac:dyDescent="0.15">
      <c r="A916" s="65"/>
      <c r="B916" s="65"/>
      <c r="C916" s="65"/>
      <c r="D916" s="65"/>
      <c r="E916" s="65"/>
      <c r="F916" s="65"/>
      <c r="G916" s="65"/>
      <c r="H916" s="65"/>
      <c r="I916" s="65"/>
      <c r="J916" s="64"/>
      <c r="K916" s="65"/>
      <c r="L916" s="59"/>
      <c r="M916" s="59"/>
      <c r="O916" s="59"/>
      <c r="P916" s="59"/>
      <c r="Q916" s="59"/>
      <c r="R916" s="59"/>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row>
    <row r="917" spans="1:52" ht="13" x14ac:dyDescent="0.15">
      <c r="A917" s="65"/>
      <c r="B917" s="65"/>
      <c r="C917" s="65"/>
      <c r="D917" s="65"/>
      <c r="E917" s="65"/>
      <c r="F917" s="65"/>
      <c r="G917" s="65"/>
      <c r="H917" s="65"/>
      <c r="I917" s="65"/>
      <c r="J917" s="64"/>
      <c r="K917" s="65"/>
      <c r="L917" s="59"/>
      <c r="M917" s="59"/>
      <c r="O917" s="59"/>
      <c r="P917" s="59"/>
      <c r="Q917" s="59"/>
      <c r="R917" s="59"/>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row>
    <row r="918" spans="1:52" ht="13" x14ac:dyDescent="0.15">
      <c r="A918" s="65"/>
      <c r="B918" s="65"/>
      <c r="C918" s="65"/>
      <c r="D918" s="65"/>
      <c r="E918" s="65"/>
      <c r="F918" s="65"/>
      <c r="G918" s="65"/>
      <c r="H918" s="65"/>
      <c r="I918" s="65"/>
      <c r="J918" s="64"/>
      <c r="K918" s="65"/>
      <c r="L918" s="59"/>
      <c r="M918" s="59"/>
      <c r="O918" s="59"/>
      <c r="P918" s="59"/>
      <c r="Q918" s="59"/>
      <c r="R918" s="59"/>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row>
    <row r="919" spans="1:52" ht="13" x14ac:dyDescent="0.15">
      <c r="A919" s="65"/>
      <c r="B919" s="65"/>
      <c r="C919" s="65"/>
      <c r="D919" s="65"/>
      <c r="E919" s="65"/>
      <c r="F919" s="65"/>
      <c r="G919" s="65"/>
      <c r="H919" s="65"/>
      <c r="I919" s="65"/>
      <c r="J919" s="64"/>
      <c r="K919" s="65"/>
      <c r="L919" s="59"/>
      <c r="M919" s="59"/>
      <c r="O919" s="59"/>
      <c r="P919" s="59"/>
      <c r="Q919" s="59"/>
      <c r="R919" s="5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row>
    <row r="920" spans="1:52" ht="13" x14ac:dyDescent="0.15">
      <c r="A920" s="65"/>
      <c r="B920" s="65"/>
      <c r="C920" s="65"/>
      <c r="D920" s="65"/>
      <c r="E920" s="65"/>
      <c r="F920" s="65"/>
      <c r="G920" s="65"/>
      <c r="H920" s="65"/>
      <c r="I920" s="65"/>
      <c r="J920" s="64"/>
      <c r="K920" s="65"/>
      <c r="L920" s="59"/>
      <c r="M920" s="59"/>
      <c r="O920" s="59"/>
      <c r="P920" s="59"/>
      <c r="Q920" s="59"/>
      <c r="R920" s="59"/>
      <c r="S920" s="59"/>
      <c r="T920" s="59"/>
      <c r="U920" s="59"/>
      <c r="V920" s="59"/>
      <c r="W920" s="59"/>
      <c r="X920" s="59"/>
      <c r="Y920" s="59"/>
      <c r="Z920" s="59"/>
      <c r="AA920" s="59"/>
      <c r="AB920" s="59"/>
      <c r="AC920" s="59"/>
      <c r="AD920" s="59"/>
      <c r="AE920" s="59"/>
      <c r="AF920" s="59"/>
      <c r="AG920" s="59"/>
      <c r="AH920" s="59"/>
      <c r="AI920" s="59"/>
      <c r="AJ920" s="59"/>
      <c r="AK920" s="59"/>
      <c r="AL920" s="59"/>
      <c r="AM920" s="59"/>
      <c r="AN920" s="59"/>
      <c r="AO920" s="59"/>
      <c r="AP920" s="59"/>
      <c r="AQ920" s="59"/>
      <c r="AR920" s="59"/>
      <c r="AS920" s="59"/>
      <c r="AT920" s="59"/>
      <c r="AU920" s="59"/>
      <c r="AV920" s="59"/>
      <c r="AW920" s="59"/>
      <c r="AX920" s="59"/>
      <c r="AY920" s="59"/>
      <c r="AZ920" s="59"/>
    </row>
    <row r="921" spans="1:52" ht="13" x14ac:dyDescent="0.15">
      <c r="A921" s="65"/>
      <c r="B921" s="65"/>
      <c r="C921" s="65"/>
      <c r="D921" s="65"/>
      <c r="E921" s="65"/>
      <c r="F921" s="65"/>
      <c r="G921" s="65"/>
      <c r="H921" s="65"/>
      <c r="I921" s="65"/>
      <c r="J921" s="64"/>
      <c r="K921" s="65"/>
      <c r="L921" s="59"/>
      <c r="M921" s="59"/>
      <c r="O921" s="59"/>
      <c r="P921" s="59"/>
      <c r="Q921" s="59"/>
      <c r="R921" s="59"/>
      <c r="S921" s="59"/>
      <c r="T921" s="59"/>
      <c r="U921" s="59"/>
      <c r="V921" s="59"/>
      <c r="W921" s="59"/>
      <c r="X921" s="59"/>
      <c r="Y921" s="59"/>
      <c r="Z921" s="59"/>
      <c r="AA921" s="59"/>
      <c r="AB921" s="59"/>
      <c r="AC921" s="59"/>
      <c r="AD921" s="59"/>
      <c r="AE921" s="59"/>
      <c r="AF921" s="59"/>
      <c r="AG921" s="59"/>
      <c r="AH921" s="59"/>
      <c r="AI921" s="59"/>
      <c r="AJ921" s="59"/>
      <c r="AK921" s="59"/>
      <c r="AL921" s="59"/>
      <c r="AM921" s="59"/>
      <c r="AN921" s="59"/>
      <c r="AO921" s="59"/>
      <c r="AP921" s="59"/>
      <c r="AQ921" s="59"/>
      <c r="AR921" s="59"/>
      <c r="AS921" s="59"/>
      <c r="AT921" s="59"/>
      <c r="AU921" s="59"/>
      <c r="AV921" s="59"/>
      <c r="AW921" s="59"/>
      <c r="AX921" s="59"/>
      <c r="AY921" s="59"/>
      <c r="AZ921" s="59"/>
    </row>
    <row r="922" spans="1:52" ht="13" x14ac:dyDescent="0.15">
      <c r="A922" s="65"/>
      <c r="B922" s="65"/>
      <c r="C922" s="65"/>
      <c r="D922" s="65"/>
      <c r="E922" s="65"/>
      <c r="F922" s="65"/>
      <c r="G922" s="65"/>
      <c r="H922" s="65"/>
      <c r="I922" s="65"/>
      <c r="J922" s="64"/>
      <c r="K922" s="65"/>
      <c r="L922" s="59"/>
      <c r="M922" s="59"/>
      <c r="O922" s="59"/>
      <c r="P922" s="59"/>
      <c r="Q922" s="59"/>
      <c r="R922" s="59"/>
      <c r="S922" s="59"/>
      <c r="T922" s="59"/>
      <c r="U922" s="59"/>
      <c r="V922" s="59"/>
      <c r="W922" s="59"/>
      <c r="X922" s="59"/>
      <c r="Y922" s="59"/>
      <c r="Z922" s="59"/>
      <c r="AA922" s="59"/>
      <c r="AB922" s="59"/>
      <c r="AC922" s="59"/>
      <c r="AD922" s="59"/>
      <c r="AE922" s="59"/>
      <c r="AF922" s="59"/>
      <c r="AG922" s="59"/>
      <c r="AH922" s="59"/>
      <c r="AI922" s="59"/>
      <c r="AJ922" s="59"/>
      <c r="AK922" s="59"/>
      <c r="AL922" s="59"/>
      <c r="AM922" s="59"/>
      <c r="AN922" s="59"/>
      <c r="AO922" s="59"/>
      <c r="AP922" s="59"/>
      <c r="AQ922" s="59"/>
      <c r="AR922" s="59"/>
      <c r="AS922" s="59"/>
      <c r="AT922" s="59"/>
      <c r="AU922" s="59"/>
      <c r="AV922" s="59"/>
      <c r="AW922" s="59"/>
      <c r="AX922" s="59"/>
      <c r="AY922" s="59"/>
      <c r="AZ922" s="59"/>
    </row>
    <row r="923" spans="1:52" ht="13" x14ac:dyDescent="0.15">
      <c r="A923" s="65"/>
      <c r="B923" s="65"/>
      <c r="C923" s="65"/>
      <c r="D923" s="65"/>
      <c r="E923" s="65"/>
      <c r="F923" s="65"/>
      <c r="G923" s="65"/>
      <c r="H923" s="65"/>
      <c r="I923" s="65"/>
      <c r="J923" s="64"/>
      <c r="K923" s="65"/>
      <c r="L923" s="59"/>
      <c r="M923" s="59"/>
      <c r="O923" s="59"/>
      <c r="P923" s="59"/>
      <c r="Q923" s="59"/>
      <c r="R923" s="59"/>
      <c r="S923" s="59"/>
      <c r="T923" s="59"/>
      <c r="U923" s="59"/>
      <c r="V923" s="59"/>
      <c r="W923" s="59"/>
      <c r="X923" s="59"/>
      <c r="Y923" s="59"/>
      <c r="Z923" s="59"/>
      <c r="AA923" s="59"/>
      <c r="AB923" s="59"/>
      <c r="AC923" s="59"/>
      <c r="AD923" s="59"/>
      <c r="AE923" s="59"/>
      <c r="AF923" s="59"/>
      <c r="AG923" s="59"/>
      <c r="AH923" s="59"/>
      <c r="AI923" s="59"/>
      <c r="AJ923" s="59"/>
      <c r="AK923" s="59"/>
      <c r="AL923" s="59"/>
      <c r="AM923" s="59"/>
      <c r="AN923" s="59"/>
      <c r="AO923" s="59"/>
      <c r="AP923" s="59"/>
      <c r="AQ923" s="59"/>
      <c r="AR923" s="59"/>
      <c r="AS923" s="59"/>
      <c r="AT923" s="59"/>
      <c r="AU923" s="59"/>
      <c r="AV923" s="59"/>
      <c r="AW923" s="59"/>
      <c r="AX923" s="59"/>
      <c r="AY923" s="59"/>
      <c r="AZ923" s="59"/>
    </row>
    <row r="924" spans="1:52" ht="13" x14ac:dyDescent="0.15">
      <c r="A924" s="65"/>
      <c r="B924" s="65"/>
      <c r="C924" s="65"/>
      <c r="D924" s="65"/>
      <c r="E924" s="65"/>
      <c r="F924" s="65"/>
      <c r="G924" s="65"/>
      <c r="H924" s="65"/>
      <c r="I924" s="65"/>
      <c r="J924" s="64"/>
      <c r="K924" s="65"/>
      <c r="L924" s="59"/>
      <c r="M924" s="59"/>
      <c r="O924" s="59"/>
      <c r="P924" s="59"/>
      <c r="Q924" s="59"/>
      <c r="R924" s="59"/>
      <c r="S924" s="59"/>
      <c r="T924" s="59"/>
      <c r="U924" s="59"/>
      <c r="V924" s="59"/>
      <c r="W924" s="59"/>
      <c r="X924" s="59"/>
      <c r="Y924" s="59"/>
      <c r="Z924" s="59"/>
      <c r="AA924" s="59"/>
      <c r="AB924" s="59"/>
      <c r="AC924" s="59"/>
      <c r="AD924" s="59"/>
      <c r="AE924" s="59"/>
      <c r="AF924" s="59"/>
      <c r="AG924" s="59"/>
      <c r="AH924" s="59"/>
      <c r="AI924" s="59"/>
      <c r="AJ924" s="59"/>
      <c r="AK924" s="59"/>
      <c r="AL924" s="59"/>
      <c r="AM924" s="59"/>
      <c r="AN924" s="59"/>
      <c r="AO924" s="59"/>
      <c r="AP924" s="59"/>
      <c r="AQ924" s="59"/>
      <c r="AR924" s="59"/>
      <c r="AS924" s="59"/>
      <c r="AT924" s="59"/>
      <c r="AU924" s="59"/>
      <c r="AV924" s="59"/>
      <c r="AW924" s="59"/>
      <c r="AX924" s="59"/>
      <c r="AY924" s="59"/>
      <c r="AZ924" s="59"/>
    </row>
    <row r="925" spans="1:52" ht="13" x14ac:dyDescent="0.15">
      <c r="A925" s="65"/>
      <c r="B925" s="65"/>
      <c r="C925" s="65"/>
      <c r="D925" s="65"/>
      <c r="E925" s="65"/>
      <c r="F925" s="65"/>
      <c r="G925" s="65"/>
      <c r="H925" s="65"/>
      <c r="I925" s="65"/>
      <c r="J925" s="64"/>
      <c r="K925" s="65"/>
      <c r="L925" s="59"/>
      <c r="M925" s="59"/>
      <c r="O925" s="59"/>
      <c r="P925" s="59"/>
      <c r="Q925" s="59"/>
      <c r="R925" s="59"/>
      <c r="S925" s="59"/>
      <c r="T925" s="59"/>
      <c r="U925" s="59"/>
      <c r="V925" s="59"/>
      <c r="W925" s="59"/>
      <c r="X925" s="59"/>
      <c r="Y925" s="59"/>
      <c r="Z925" s="59"/>
      <c r="AA925" s="59"/>
      <c r="AB925" s="59"/>
      <c r="AC925" s="59"/>
      <c r="AD925" s="59"/>
      <c r="AE925" s="59"/>
      <c r="AF925" s="59"/>
      <c r="AG925" s="59"/>
      <c r="AH925" s="59"/>
      <c r="AI925" s="59"/>
      <c r="AJ925" s="59"/>
      <c r="AK925" s="59"/>
      <c r="AL925" s="59"/>
      <c r="AM925" s="59"/>
      <c r="AN925" s="59"/>
      <c r="AO925" s="59"/>
      <c r="AP925" s="59"/>
      <c r="AQ925" s="59"/>
      <c r="AR925" s="59"/>
      <c r="AS925" s="59"/>
      <c r="AT925" s="59"/>
      <c r="AU925" s="59"/>
      <c r="AV925" s="59"/>
      <c r="AW925" s="59"/>
      <c r="AX925" s="59"/>
      <c r="AY925" s="59"/>
      <c r="AZ925" s="59"/>
    </row>
    <row r="926" spans="1:52" ht="13" x14ac:dyDescent="0.15">
      <c r="A926" s="65"/>
      <c r="B926" s="65"/>
      <c r="C926" s="65"/>
      <c r="D926" s="65"/>
      <c r="E926" s="65"/>
      <c r="F926" s="65"/>
      <c r="G926" s="65"/>
      <c r="H926" s="65"/>
      <c r="I926" s="65"/>
      <c r="J926" s="64"/>
      <c r="K926" s="65"/>
      <c r="L926" s="59"/>
      <c r="M926" s="59"/>
      <c r="O926" s="59"/>
      <c r="P926" s="59"/>
      <c r="Q926" s="59"/>
      <c r="R926" s="59"/>
      <c r="S926" s="59"/>
      <c r="T926" s="59"/>
      <c r="U926" s="59"/>
      <c r="V926" s="59"/>
      <c r="W926" s="59"/>
      <c r="X926" s="59"/>
      <c r="Y926" s="59"/>
      <c r="Z926" s="59"/>
      <c r="AA926" s="59"/>
      <c r="AB926" s="59"/>
      <c r="AC926" s="59"/>
      <c r="AD926" s="59"/>
      <c r="AE926" s="59"/>
      <c r="AF926" s="59"/>
      <c r="AG926" s="59"/>
      <c r="AH926" s="59"/>
      <c r="AI926" s="59"/>
      <c r="AJ926" s="59"/>
      <c r="AK926" s="59"/>
      <c r="AL926" s="59"/>
      <c r="AM926" s="59"/>
      <c r="AN926" s="59"/>
      <c r="AO926" s="59"/>
      <c r="AP926" s="59"/>
      <c r="AQ926" s="59"/>
      <c r="AR926" s="59"/>
      <c r="AS926" s="59"/>
      <c r="AT926" s="59"/>
      <c r="AU926" s="59"/>
      <c r="AV926" s="59"/>
      <c r="AW926" s="59"/>
      <c r="AX926" s="59"/>
      <c r="AY926" s="59"/>
      <c r="AZ926" s="59"/>
    </row>
    <row r="927" spans="1:52" ht="13" x14ac:dyDescent="0.15">
      <c r="A927" s="65"/>
      <c r="B927" s="65"/>
      <c r="C927" s="65"/>
      <c r="D927" s="65"/>
      <c r="E927" s="65"/>
      <c r="F927" s="65"/>
      <c r="G927" s="65"/>
      <c r="H927" s="65"/>
      <c r="I927" s="65"/>
      <c r="J927" s="64"/>
      <c r="K927" s="65"/>
      <c r="L927" s="59"/>
      <c r="M927" s="59"/>
      <c r="O927" s="59"/>
      <c r="P927" s="59"/>
      <c r="Q927" s="59"/>
      <c r="R927" s="59"/>
      <c r="S927" s="59"/>
      <c r="T927" s="59"/>
      <c r="U927" s="59"/>
      <c r="V927" s="59"/>
      <c r="W927" s="59"/>
      <c r="X927" s="59"/>
      <c r="Y927" s="59"/>
      <c r="Z927" s="59"/>
      <c r="AA927" s="59"/>
      <c r="AB927" s="59"/>
      <c r="AC927" s="59"/>
      <c r="AD927" s="59"/>
      <c r="AE927" s="59"/>
      <c r="AF927" s="59"/>
      <c r="AG927" s="59"/>
      <c r="AH927" s="59"/>
      <c r="AI927" s="59"/>
      <c r="AJ927" s="59"/>
      <c r="AK927" s="59"/>
      <c r="AL927" s="59"/>
      <c r="AM927" s="59"/>
      <c r="AN927" s="59"/>
      <c r="AO927" s="59"/>
      <c r="AP927" s="59"/>
      <c r="AQ927" s="59"/>
      <c r="AR927" s="59"/>
      <c r="AS927" s="59"/>
      <c r="AT927" s="59"/>
      <c r="AU927" s="59"/>
      <c r="AV927" s="59"/>
      <c r="AW927" s="59"/>
      <c r="AX927" s="59"/>
      <c r="AY927" s="59"/>
      <c r="AZ927" s="59"/>
    </row>
    <row r="928" spans="1:52" ht="13" x14ac:dyDescent="0.15">
      <c r="A928" s="65"/>
      <c r="B928" s="65"/>
      <c r="C928" s="65"/>
      <c r="D928" s="65"/>
      <c r="E928" s="65"/>
      <c r="F928" s="65"/>
      <c r="G928" s="65"/>
      <c r="H928" s="65"/>
      <c r="I928" s="65"/>
      <c r="J928" s="64"/>
      <c r="K928" s="65"/>
      <c r="L928" s="59"/>
      <c r="M928" s="59"/>
      <c r="O928" s="59"/>
      <c r="P928" s="59"/>
      <c r="Q928" s="59"/>
      <c r="R928" s="59"/>
      <c r="S928" s="59"/>
      <c r="T928" s="59"/>
      <c r="U928" s="59"/>
      <c r="V928" s="59"/>
      <c r="W928" s="59"/>
      <c r="X928" s="59"/>
      <c r="Y928" s="59"/>
      <c r="Z928" s="59"/>
      <c r="AA928" s="59"/>
      <c r="AB928" s="59"/>
      <c r="AC928" s="59"/>
      <c r="AD928" s="59"/>
      <c r="AE928" s="59"/>
      <c r="AF928" s="59"/>
      <c r="AG928" s="59"/>
      <c r="AH928" s="59"/>
      <c r="AI928" s="59"/>
      <c r="AJ928" s="59"/>
      <c r="AK928" s="59"/>
      <c r="AL928" s="59"/>
      <c r="AM928" s="59"/>
      <c r="AN928" s="59"/>
      <c r="AO928" s="59"/>
      <c r="AP928" s="59"/>
      <c r="AQ928" s="59"/>
      <c r="AR928" s="59"/>
      <c r="AS928" s="59"/>
      <c r="AT928" s="59"/>
      <c r="AU928" s="59"/>
      <c r="AV928" s="59"/>
      <c r="AW928" s="59"/>
      <c r="AX928" s="59"/>
      <c r="AY928" s="59"/>
      <c r="AZ928" s="59"/>
    </row>
    <row r="929" spans="1:52" ht="13" x14ac:dyDescent="0.15">
      <c r="A929" s="65"/>
      <c r="B929" s="65"/>
      <c r="C929" s="65"/>
      <c r="D929" s="65"/>
      <c r="E929" s="65"/>
      <c r="F929" s="65"/>
      <c r="G929" s="65"/>
      <c r="H929" s="65"/>
      <c r="I929" s="65"/>
      <c r="J929" s="64"/>
      <c r="K929" s="65"/>
      <c r="L929" s="59"/>
      <c r="M929" s="59"/>
      <c r="O929" s="59"/>
      <c r="P929" s="59"/>
      <c r="Q929" s="59"/>
      <c r="R929" s="59"/>
      <c r="S929" s="59"/>
      <c r="T929" s="59"/>
      <c r="U929" s="59"/>
      <c r="V929" s="59"/>
      <c r="W929" s="59"/>
      <c r="X929" s="59"/>
      <c r="Y929" s="59"/>
      <c r="Z929" s="59"/>
      <c r="AA929" s="59"/>
      <c r="AB929" s="59"/>
      <c r="AC929" s="59"/>
      <c r="AD929" s="59"/>
      <c r="AE929" s="59"/>
      <c r="AF929" s="59"/>
      <c r="AG929" s="59"/>
      <c r="AH929" s="59"/>
      <c r="AI929" s="59"/>
      <c r="AJ929" s="59"/>
      <c r="AK929" s="59"/>
      <c r="AL929" s="59"/>
      <c r="AM929" s="59"/>
      <c r="AN929" s="59"/>
      <c r="AO929" s="59"/>
      <c r="AP929" s="59"/>
      <c r="AQ929" s="59"/>
      <c r="AR929" s="59"/>
      <c r="AS929" s="59"/>
      <c r="AT929" s="59"/>
      <c r="AU929" s="59"/>
      <c r="AV929" s="59"/>
      <c r="AW929" s="59"/>
      <c r="AX929" s="59"/>
      <c r="AY929" s="59"/>
      <c r="AZ929" s="59"/>
    </row>
    <row r="930" spans="1:52" ht="13" x14ac:dyDescent="0.15">
      <c r="A930" s="65"/>
      <c r="B930" s="65"/>
      <c r="C930" s="65"/>
      <c r="D930" s="65"/>
      <c r="E930" s="65"/>
      <c r="F930" s="65"/>
      <c r="G930" s="65"/>
      <c r="H930" s="65"/>
      <c r="I930" s="65"/>
      <c r="J930" s="64"/>
      <c r="K930" s="65"/>
      <c r="L930" s="59"/>
      <c r="M930" s="59"/>
      <c r="O930" s="59"/>
      <c r="P930" s="59"/>
      <c r="Q930" s="59"/>
      <c r="R930" s="59"/>
      <c r="S930" s="59"/>
      <c r="T930" s="59"/>
      <c r="U930" s="59"/>
      <c r="V930" s="59"/>
      <c r="W930" s="59"/>
      <c r="X930" s="59"/>
      <c r="Y930" s="59"/>
      <c r="Z930" s="59"/>
      <c r="AA930" s="59"/>
      <c r="AB930" s="59"/>
      <c r="AC930" s="59"/>
      <c r="AD930" s="59"/>
      <c r="AE930" s="59"/>
      <c r="AF930" s="59"/>
      <c r="AG930" s="59"/>
      <c r="AH930" s="59"/>
      <c r="AI930" s="59"/>
      <c r="AJ930" s="59"/>
      <c r="AK930" s="59"/>
      <c r="AL930" s="59"/>
      <c r="AM930" s="59"/>
      <c r="AN930" s="59"/>
      <c r="AO930" s="59"/>
      <c r="AP930" s="59"/>
      <c r="AQ930" s="59"/>
      <c r="AR930" s="59"/>
      <c r="AS930" s="59"/>
      <c r="AT930" s="59"/>
      <c r="AU930" s="59"/>
      <c r="AV930" s="59"/>
      <c r="AW930" s="59"/>
      <c r="AX930" s="59"/>
      <c r="AY930" s="59"/>
      <c r="AZ930" s="59"/>
    </row>
    <row r="931" spans="1:52" ht="13" x14ac:dyDescent="0.15">
      <c r="A931" s="65"/>
      <c r="B931" s="65"/>
      <c r="C931" s="65"/>
      <c r="D931" s="65"/>
      <c r="E931" s="65"/>
      <c r="F931" s="65"/>
      <c r="G931" s="65"/>
      <c r="H931" s="65"/>
      <c r="I931" s="65"/>
      <c r="J931" s="64"/>
      <c r="K931" s="65"/>
      <c r="L931" s="59"/>
      <c r="M931" s="59"/>
      <c r="O931" s="59"/>
      <c r="P931" s="59"/>
      <c r="Q931" s="59"/>
      <c r="R931" s="59"/>
      <c r="S931" s="59"/>
      <c r="T931" s="59"/>
      <c r="U931" s="59"/>
      <c r="V931" s="59"/>
      <c r="W931" s="59"/>
      <c r="X931" s="59"/>
      <c r="Y931" s="59"/>
      <c r="Z931" s="59"/>
      <c r="AA931" s="59"/>
      <c r="AB931" s="59"/>
      <c r="AC931" s="59"/>
      <c r="AD931" s="59"/>
      <c r="AE931" s="59"/>
      <c r="AF931" s="59"/>
      <c r="AG931" s="59"/>
      <c r="AH931" s="59"/>
      <c r="AI931" s="59"/>
      <c r="AJ931" s="59"/>
      <c r="AK931" s="59"/>
      <c r="AL931" s="59"/>
      <c r="AM931" s="59"/>
      <c r="AN931" s="59"/>
      <c r="AO931" s="59"/>
      <c r="AP931" s="59"/>
      <c r="AQ931" s="59"/>
      <c r="AR931" s="59"/>
      <c r="AS931" s="59"/>
      <c r="AT931" s="59"/>
      <c r="AU931" s="59"/>
      <c r="AV931" s="59"/>
      <c r="AW931" s="59"/>
      <c r="AX931" s="59"/>
      <c r="AY931" s="59"/>
      <c r="AZ931" s="59"/>
    </row>
    <row r="932" spans="1:52" ht="13" x14ac:dyDescent="0.15">
      <c r="A932" s="65"/>
      <c r="B932" s="65"/>
      <c r="C932" s="65"/>
      <c r="D932" s="65"/>
      <c r="E932" s="65"/>
      <c r="F932" s="65"/>
      <c r="G932" s="65"/>
      <c r="H932" s="65"/>
      <c r="I932" s="65"/>
      <c r="J932" s="64"/>
      <c r="K932" s="65"/>
      <c r="L932" s="59"/>
      <c r="M932" s="59"/>
      <c r="O932" s="59"/>
      <c r="P932" s="59"/>
      <c r="Q932" s="59"/>
      <c r="R932" s="59"/>
      <c r="S932" s="59"/>
      <c r="T932" s="59"/>
      <c r="U932" s="59"/>
      <c r="V932" s="59"/>
      <c r="W932" s="59"/>
      <c r="X932" s="59"/>
      <c r="Y932" s="59"/>
      <c r="Z932" s="59"/>
      <c r="AA932" s="59"/>
      <c r="AB932" s="59"/>
      <c r="AC932" s="59"/>
      <c r="AD932" s="59"/>
      <c r="AE932" s="59"/>
      <c r="AF932" s="59"/>
      <c r="AG932" s="59"/>
      <c r="AH932" s="59"/>
      <c r="AI932" s="59"/>
      <c r="AJ932" s="59"/>
      <c r="AK932" s="59"/>
      <c r="AL932" s="59"/>
      <c r="AM932" s="59"/>
      <c r="AN932" s="59"/>
      <c r="AO932" s="59"/>
      <c r="AP932" s="59"/>
      <c r="AQ932" s="59"/>
      <c r="AR932" s="59"/>
      <c r="AS932" s="59"/>
      <c r="AT932" s="59"/>
      <c r="AU932" s="59"/>
      <c r="AV932" s="59"/>
      <c r="AW932" s="59"/>
      <c r="AX932" s="59"/>
      <c r="AY932" s="59"/>
      <c r="AZ932" s="59"/>
    </row>
    <row r="933" spans="1:52" ht="13" x14ac:dyDescent="0.15">
      <c r="A933" s="65"/>
      <c r="B933" s="65"/>
      <c r="C933" s="65"/>
      <c r="D933" s="65"/>
      <c r="E933" s="65"/>
      <c r="F933" s="65"/>
      <c r="G933" s="65"/>
      <c r="H933" s="65"/>
      <c r="I933" s="65"/>
      <c r="J933" s="64"/>
      <c r="K933" s="65"/>
      <c r="L933" s="59"/>
      <c r="M933" s="59"/>
      <c r="O933" s="59"/>
      <c r="P933" s="59"/>
      <c r="Q933" s="59"/>
      <c r="R933" s="59"/>
      <c r="S933" s="59"/>
      <c r="T933" s="59"/>
      <c r="U933" s="59"/>
      <c r="V933" s="59"/>
      <c r="W933" s="59"/>
      <c r="X933" s="59"/>
      <c r="Y933" s="59"/>
      <c r="Z933" s="59"/>
      <c r="AA933" s="59"/>
      <c r="AB933" s="59"/>
      <c r="AC933" s="59"/>
      <c r="AD933" s="59"/>
      <c r="AE933" s="59"/>
      <c r="AF933" s="59"/>
      <c r="AG933" s="59"/>
      <c r="AH933" s="59"/>
      <c r="AI933" s="59"/>
      <c r="AJ933" s="59"/>
      <c r="AK933" s="59"/>
      <c r="AL933" s="59"/>
      <c r="AM933" s="59"/>
      <c r="AN933" s="59"/>
      <c r="AO933" s="59"/>
      <c r="AP933" s="59"/>
      <c r="AQ933" s="59"/>
      <c r="AR933" s="59"/>
      <c r="AS933" s="59"/>
      <c r="AT933" s="59"/>
      <c r="AU933" s="59"/>
      <c r="AV933" s="59"/>
      <c r="AW933" s="59"/>
      <c r="AX933" s="59"/>
      <c r="AY933" s="59"/>
      <c r="AZ933" s="59"/>
    </row>
    <row r="934" spans="1:52" ht="13" x14ac:dyDescent="0.15">
      <c r="A934" s="65"/>
      <c r="B934" s="65"/>
      <c r="C934" s="65"/>
      <c r="D934" s="65"/>
      <c r="E934" s="65"/>
      <c r="F934" s="65"/>
      <c r="G934" s="65"/>
      <c r="H934" s="65"/>
      <c r="I934" s="65"/>
      <c r="J934" s="64"/>
      <c r="K934" s="65"/>
      <c r="L934" s="59"/>
      <c r="M934" s="59"/>
      <c r="O934" s="59"/>
      <c r="P934" s="59"/>
      <c r="Q934" s="59"/>
      <c r="R934" s="59"/>
      <c r="S934" s="59"/>
      <c r="T934" s="59"/>
      <c r="U934" s="59"/>
      <c r="V934" s="59"/>
      <c r="W934" s="59"/>
      <c r="X934" s="59"/>
      <c r="Y934" s="59"/>
      <c r="Z934" s="59"/>
      <c r="AA934" s="59"/>
      <c r="AB934" s="59"/>
      <c r="AC934" s="59"/>
      <c r="AD934" s="59"/>
      <c r="AE934" s="59"/>
      <c r="AF934" s="59"/>
      <c r="AG934" s="59"/>
      <c r="AH934" s="59"/>
      <c r="AI934" s="59"/>
      <c r="AJ934" s="59"/>
      <c r="AK934" s="59"/>
      <c r="AL934" s="59"/>
      <c r="AM934" s="59"/>
      <c r="AN934" s="59"/>
      <c r="AO934" s="59"/>
      <c r="AP934" s="59"/>
      <c r="AQ934" s="59"/>
      <c r="AR934" s="59"/>
      <c r="AS934" s="59"/>
      <c r="AT934" s="59"/>
      <c r="AU934" s="59"/>
      <c r="AV934" s="59"/>
      <c r="AW934" s="59"/>
      <c r="AX934" s="59"/>
      <c r="AY934" s="59"/>
      <c r="AZ934" s="59"/>
    </row>
    <row r="935" spans="1:52" ht="13" x14ac:dyDescent="0.15">
      <c r="A935" s="65"/>
      <c r="B935" s="65"/>
      <c r="C935" s="65"/>
      <c r="D935" s="65"/>
      <c r="E935" s="65"/>
      <c r="F935" s="65"/>
      <c r="G935" s="65"/>
      <c r="H935" s="65"/>
      <c r="I935" s="65"/>
      <c r="J935" s="64"/>
      <c r="K935" s="65"/>
      <c r="L935" s="59"/>
      <c r="M935" s="59"/>
      <c r="O935" s="59"/>
      <c r="P935" s="59"/>
      <c r="Q935" s="59"/>
      <c r="R935" s="59"/>
      <c r="S935" s="59"/>
      <c r="T935" s="59"/>
      <c r="U935" s="59"/>
      <c r="V935" s="59"/>
      <c r="W935" s="59"/>
      <c r="X935" s="59"/>
      <c r="Y935" s="59"/>
      <c r="Z935" s="59"/>
      <c r="AA935" s="59"/>
      <c r="AB935" s="59"/>
      <c r="AC935" s="59"/>
      <c r="AD935" s="59"/>
      <c r="AE935" s="59"/>
      <c r="AF935" s="59"/>
      <c r="AG935" s="59"/>
      <c r="AH935" s="59"/>
      <c r="AI935" s="59"/>
      <c r="AJ935" s="59"/>
      <c r="AK935" s="59"/>
      <c r="AL935" s="59"/>
      <c r="AM935" s="59"/>
      <c r="AN935" s="59"/>
      <c r="AO935" s="59"/>
      <c r="AP935" s="59"/>
      <c r="AQ935" s="59"/>
      <c r="AR935" s="59"/>
      <c r="AS935" s="59"/>
      <c r="AT935" s="59"/>
      <c r="AU935" s="59"/>
      <c r="AV935" s="59"/>
      <c r="AW935" s="59"/>
      <c r="AX935" s="59"/>
      <c r="AY935" s="59"/>
      <c r="AZ935" s="59"/>
    </row>
    <row r="936" spans="1:52" ht="13" x14ac:dyDescent="0.15">
      <c r="A936" s="65"/>
      <c r="B936" s="65"/>
      <c r="C936" s="65"/>
      <c r="D936" s="65"/>
      <c r="E936" s="65"/>
      <c r="F936" s="65"/>
      <c r="G936" s="65"/>
      <c r="H936" s="65"/>
      <c r="I936" s="65"/>
      <c r="J936" s="64"/>
      <c r="K936" s="65"/>
      <c r="L936" s="59"/>
      <c r="M936" s="59"/>
      <c r="O936" s="59"/>
      <c r="P936" s="59"/>
      <c r="Q936" s="59"/>
      <c r="R936" s="59"/>
      <c r="S936" s="59"/>
      <c r="T936" s="59"/>
      <c r="U936" s="59"/>
      <c r="V936" s="59"/>
      <c r="W936" s="59"/>
      <c r="X936" s="59"/>
      <c r="Y936" s="59"/>
      <c r="Z936" s="59"/>
      <c r="AA936" s="59"/>
      <c r="AB936" s="59"/>
      <c r="AC936" s="59"/>
      <c r="AD936" s="59"/>
      <c r="AE936" s="59"/>
      <c r="AF936" s="59"/>
      <c r="AG936" s="59"/>
      <c r="AH936" s="59"/>
      <c r="AI936" s="59"/>
      <c r="AJ936" s="59"/>
      <c r="AK936" s="59"/>
      <c r="AL936" s="59"/>
      <c r="AM936" s="59"/>
      <c r="AN936" s="59"/>
      <c r="AO936" s="59"/>
      <c r="AP936" s="59"/>
      <c r="AQ936" s="59"/>
      <c r="AR936" s="59"/>
      <c r="AS936" s="59"/>
      <c r="AT936" s="59"/>
      <c r="AU936" s="59"/>
      <c r="AV936" s="59"/>
      <c r="AW936" s="59"/>
      <c r="AX936" s="59"/>
      <c r="AY936" s="59"/>
      <c r="AZ936" s="59"/>
    </row>
    <row r="937" spans="1:52" ht="13" x14ac:dyDescent="0.15">
      <c r="A937" s="65"/>
      <c r="B937" s="65"/>
      <c r="C937" s="65"/>
      <c r="D937" s="65"/>
      <c r="E937" s="65"/>
      <c r="F937" s="65"/>
      <c r="G937" s="65"/>
      <c r="H937" s="65"/>
      <c r="I937" s="65"/>
      <c r="J937" s="64"/>
      <c r="K937" s="65"/>
      <c r="L937" s="59"/>
      <c r="M937" s="59"/>
      <c r="O937" s="59"/>
      <c r="P937" s="59"/>
      <c r="Q937" s="59"/>
      <c r="R937" s="59"/>
      <c r="S937" s="59"/>
      <c r="T937" s="59"/>
      <c r="U937" s="59"/>
      <c r="V937" s="59"/>
      <c r="W937" s="59"/>
      <c r="X937" s="59"/>
      <c r="Y937" s="59"/>
      <c r="Z937" s="59"/>
      <c r="AA937" s="59"/>
      <c r="AB937" s="59"/>
      <c r="AC937" s="59"/>
      <c r="AD937" s="59"/>
      <c r="AE937" s="59"/>
      <c r="AF937" s="59"/>
      <c r="AG937" s="59"/>
      <c r="AH937" s="59"/>
      <c r="AI937" s="59"/>
      <c r="AJ937" s="59"/>
      <c r="AK937" s="59"/>
      <c r="AL937" s="59"/>
      <c r="AM937" s="59"/>
      <c r="AN937" s="59"/>
      <c r="AO937" s="59"/>
      <c r="AP937" s="59"/>
      <c r="AQ937" s="59"/>
      <c r="AR937" s="59"/>
      <c r="AS937" s="59"/>
      <c r="AT937" s="59"/>
      <c r="AU937" s="59"/>
      <c r="AV937" s="59"/>
      <c r="AW937" s="59"/>
      <c r="AX937" s="59"/>
      <c r="AY937" s="59"/>
      <c r="AZ937" s="59"/>
    </row>
    <row r="938" spans="1:52" ht="13" x14ac:dyDescent="0.15">
      <c r="A938" s="65"/>
      <c r="B938" s="65"/>
      <c r="C938" s="65"/>
      <c r="D938" s="65"/>
      <c r="E938" s="65"/>
      <c r="F938" s="65"/>
      <c r="G938" s="65"/>
      <c r="H938" s="65"/>
      <c r="I938" s="65"/>
      <c r="J938" s="64"/>
      <c r="K938" s="65"/>
      <c r="L938" s="59"/>
      <c r="M938" s="59"/>
      <c r="O938" s="59"/>
      <c r="P938" s="59"/>
      <c r="Q938" s="59"/>
      <c r="R938" s="59"/>
      <c r="S938" s="59"/>
      <c r="T938" s="59"/>
      <c r="U938" s="59"/>
      <c r="V938" s="59"/>
      <c r="W938" s="59"/>
      <c r="X938" s="59"/>
      <c r="Y938" s="59"/>
      <c r="Z938" s="59"/>
      <c r="AA938" s="59"/>
      <c r="AB938" s="59"/>
      <c r="AC938" s="59"/>
      <c r="AD938" s="59"/>
      <c r="AE938" s="59"/>
      <c r="AF938" s="59"/>
      <c r="AG938" s="59"/>
      <c r="AH938" s="59"/>
      <c r="AI938" s="59"/>
      <c r="AJ938" s="59"/>
      <c r="AK938" s="59"/>
      <c r="AL938" s="59"/>
      <c r="AM938" s="59"/>
      <c r="AN938" s="59"/>
      <c r="AO938" s="59"/>
      <c r="AP938" s="59"/>
      <c r="AQ938" s="59"/>
      <c r="AR938" s="59"/>
      <c r="AS938" s="59"/>
      <c r="AT938" s="59"/>
      <c r="AU938" s="59"/>
      <c r="AV938" s="59"/>
      <c r="AW938" s="59"/>
      <c r="AX938" s="59"/>
      <c r="AY938" s="59"/>
      <c r="AZ938" s="59"/>
    </row>
    <row r="939" spans="1:52" ht="13" x14ac:dyDescent="0.15">
      <c r="A939" s="65"/>
      <c r="B939" s="65"/>
      <c r="C939" s="65"/>
      <c r="D939" s="65"/>
      <c r="E939" s="65"/>
      <c r="F939" s="65"/>
      <c r="G939" s="65"/>
      <c r="H939" s="65"/>
      <c r="I939" s="65"/>
      <c r="J939" s="64"/>
      <c r="K939" s="65"/>
      <c r="L939" s="59"/>
      <c r="M939" s="59"/>
      <c r="O939" s="59"/>
      <c r="P939" s="59"/>
      <c r="Q939" s="59"/>
      <c r="R939" s="59"/>
      <c r="S939" s="59"/>
      <c r="T939" s="59"/>
      <c r="U939" s="59"/>
      <c r="V939" s="59"/>
      <c r="W939" s="59"/>
      <c r="X939" s="59"/>
      <c r="Y939" s="59"/>
      <c r="Z939" s="59"/>
      <c r="AA939" s="59"/>
      <c r="AB939" s="59"/>
      <c r="AC939" s="59"/>
      <c r="AD939" s="59"/>
      <c r="AE939" s="59"/>
      <c r="AF939" s="59"/>
      <c r="AG939" s="59"/>
      <c r="AH939" s="59"/>
      <c r="AI939" s="59"/>
      <c r="AJ939" s="59"/>
      <c r="AK939" s="59"/>
      <c r="AL939" s="59"/>
      <c r="AM939" s="59"/>
      <c r="AN939" s="59"/>
      <c r="AO939" s="59"/>
      <c r="AP939" s="59"/>
      <c r="AQ939" s="59"/>
      <c r="AR939" s="59"/>
      <c r="AS939" s="59"/>
      <c r="AT939" s="59"/>
      <c r="AU939" s="59"/>
      <c r="AV939" s="59"/>
      <c r="AW939" s="59"/>
      <c r="AX939" s="59"/>
      <c r="AY939" s="59"/>
      <c r="AZ939" s="59"/>
    </row>
    <row r="940" spans="1:52" ht="13" x14ac:dyDescent="0.15">
      <c r="A940" s="65"/>
      <c r="B940" s="65"/>
      <c r="C940" s="65"/>
      <c r="D940" s="65"/>
      <c r="E940" s="65"/>
      <c r="F940" s="65"/>
      <c r="G940" s="65"/>
      <c r="H940" s="65"/>
      <c r="I940" s="65"/>
      <c r="J940" s="64"/>
      <c r="K940" s="65"/>
      <c r="L940" s="59"/>
      <c r="M940" s="59"/>
      <c r="O940" s="59"/>
      <c r="P940" s="59"/>
      <c r="Q940" s="59"/>
      <c r="R940" s="59"/>
      <c r="S940" s="59"/>
      <c r="T940" s="59"/>
      <c r="U940" s="59"/>
      <c r="V940" s="59"/>
      <c r="W940" s="59"/>
      <c r="X940" s="59"/>
      <c r="Y940" s="59"/>
      <c r="Z940" s="59"/>
      <c r="AA940" s="59"/>
      <c r="AB940" s="59"/>
      <c r="AC940" s="59"/>
      <c r="AD940" s="59"/>
      <c r="AE940" s="59"/>
      <c r="AF940" s="59"/>
      <c r="AG940" s="59"/>
      <c r="AH940" s="59"/>
      <c r="AI940" s="59"/>
      <c r="AJ940" s="59"/>
      <c r="AK940" s="59"/>
      <c r="AL940" s="59"/>
      <c r="AM940" s="59"/>
      <c r="AN940" s="59"/>
      <c r="AO940" s="59"/>
      <c r="AP940" s="59"/>
      <c r="AQ940" s="59"/>
      <c r="AR940" s="59"/>
      <c r="AS940" s="59"/>
      <c r="AT940" s="59"/>
      <c r="AU940" s="59"/>
      <c r="AV940" s="59"/>
      <c r="AW940" s="59"/>
      <c r="AX940" s="59"/>
      <c r="AY940" s="59"/>
      <c r="AZ940" s="59"/>
    </row>
    <row r="941" spans="1:52" ht="13" x14ac:dyDescent="0.15">
      <c r="A941" s="65"/>
      <c r="B941" s="65"/>
      <c r="C941" s="65"/>
      <c r="D941" s="65"/>
      <c r="E941" s="65"/>
      <c r="F941" s="65"/>
      <c r="G941" s="65"/>
      <c r="H941" s="65"/>
      <c r="I941" s="65"/>
      <c r="J941" s="64"/>
      <c r="K941" s="65"/>
      <c r="L941" s="59"/>
      <c r="M941" s="59"/>
      <c r="O941" s="59"/>
      <c r="P941" s="59"/>
      <c r="Q941" s="59"/>
      <c r="R941" s="59"/>
      <c r="S941" s="59"/>
      <c r="T941" s="59"/>
      <c r="U941" s="59"/>
      <c r="V941" s="59"/>
      <c r="W941" s="59"/>
      <c r="X941" s="59"/>
      <c r="Y941" s="59"/>
      <c r="Z941" s="59"/>
      <c r="AA941" s="59"/>
      <c r="AB941" s="59"/>
      <c r="AC941" s="59"/>
      <c r="AD941" s="59"/>
      <c r="AE941" s="59"/>
      <c r="AF941" s="59"/>
      <c r="AG941" s="59"/>
      <c r="AH941" s="59"/>
      <c r="AI941" s="59"/>
      <c r="AJ941" s="59"/>
      <c r="AK941" s="59"/>
      <c r="AL941" s="59"/>
      <c r="AM941" s="59"/>
      <c r="AN941" s="59"/>
      <c r="AO941" s="59"/>
      <c r="AP941" s="59"/>
      <c r="AQ941" s="59"/>
      <c r="AR941" s="59"/>
      <c r="AS941" s="59"/>
      <c r="AT941" s="59"/>
      <c r="AU941" s="59"/>
      <c r="AV941" s="59"/>
      <c r="AW941" s="59"/>
      <c r="AX941" s="59"/>
      <c r="AY941" s="59"/>
      <c r="AZ941" s="59"/>
    </row>
    <row r="942" spans="1:52" ht="13" x14ac:dyDescent="0.15">
      <c r="A942" s="65"/>
      <c r="B942" s="65"/>
      <c r="C942" s="65"/>
      <c r="D942" s="65"/>
      <c r="E942" s="65"/>
      <c r="F942" s="65"/>
      <c r="G942" s="65"/>
      <c r="H942" s="65"/>
      <c r="I942" s="65"/>
      <c r="J942" s="64"/>
      <c r="K942" s="65"/>
      <c r="L942" s="59"/>
      <c r="M942" s="59"/>
      <c r="O942" s="59"/>
      <c r="P942" s="59"/>
      <c r="Q942" s="59"/>
      <c r="R942" s="59"/>
      <c r="S942" s="59"/>
      <c r="T942" s="59"/>
      <c r="U942" s="59"/>
      <c r="V942" s="59"/>
      <c r="W942" s="59"/>
      <c r="X942" s="59"/>
      <c r="Y942" s="59"/>
      <c r="Z942" s="59"/>
      <c r="AA942" s="59"/>
      <c r="AB942" s="59"/>
      <c r="AC942" s="59"/>
      <c r="AD942" s="59"/>
      <c r="AE942" s="59"/>
      <c r="AF942" s="59"/>
      <c r="AG942" s="59"/>
      <c r="AH942" s="59"/>
      <c r="AI942" s="59"/>
      <c r="AJ942" s="59"/>
      <c r="AK942" s="59"/>
      <c r="AL942" s="59"/>
      <c r="AM942" s="59"/>
      <c r="AN942" s="59"/>
      <c r="AO942" s="59"/>
      <c r="AP942" s="59"/>
      <c r="AQ942" s="59"/>
      <c r="AR942" s="59"/>
      <c r="AS942" s="59"/>
      <c r="AT942" s="59"/>
      <c r="AU942" s="59"/>
      <c r="AV942" s="59"/>
      <c r="AW942" s="59"/>
      <c r="AX942" s="59"/>
      <c r="AY942" s="59"/>
      <c r="AZ942" s="59"/>
    </row>
    <row r="943" spans="1:52" ht="13" x14ac:dyDescent="0.15">
      <c r="A943" s="65"/>
      <c r="B943" s="65"/>
      <c r="C943" s="65"/>
      <c r="D943" s="65"/>
      <c r="E943" s="65"/>
      <c r="F943" s="65"/>
      <c r="G943" s="65"/>
      <c r="H943" s="65"/>
      <c r="I943" s="65"/>
      <c r="J943" s="64"/>
      <c r="K943" s="65"/>
      <c r="L943" s="59"/>
      <c r="M943" s="59"/>
      <c r="O943" s="59"/>
      <c r="P943" s="59"/>
      <c r="Q943" s="59"/>
      <c r="R943" s="59"/>
      <c r="S943" s="59"/>
      <c r="T943" s="59"/>
      <c r="U943" s="59"/>
      <c r="V943" s="59"/>
      <c r="W943" s="59"/>
      <c r="X943" s="59"/>
      <c r="Y943" s="59"/>
      <c r="Z943" s="59"/>
      <c r="AA943" s="59"/>
      <c r="AB943" s="59"/>
      <c r="AC943" s="59"/>
      <c r="AD943" s="59"/>
      <c r="AE943" s="59"/>
      <c r="AF943" s="59"/>
      <c r="AG943" s="59"/>
      <c r="AH943" s="59"/>
      <c r="AI943" s="59"/>
      <c r="AJ943" s="59"/>
      <c r="AK943" s="59"/>
      <c r="AL943" s="59"/>
      <c r="AM943" s="59"/>
      <c r="AN943" s="59"/>
      <c r="AO943" s="59"/>
      <c r="AP943" s="59"/>
      <c r="AQ943" s="59"/>
      <c r="AR943" s="59"/>
      <c r="AS943" s="59"/>
      <c r="AT943" s="59"/>
      <c r="AU943" s="59"/>
      <c r="AV943" s="59"/>
      <c r="AW943" s="59"/>
      <c r="AX943" s="59"/>
      <c r="AY943" s="59"/>
      <c r="AZ943" s="59"/>
    </row>
    <row r="944" spans="1:52" ht="13" x14ac:dyDescent="0.15">
      <c r="A944" s="65"/>
      <c r="B944" s="65"/>
      <c r="C944" s="65"/>
      <c r="D944" s="65"/>
      <c r="E944" s="65"/>
      <c r="F944" s="65"/>
      <c r="G944" s="65"/>
      <c r="H944" s="65"/>
      <c r="I944" s="65"/>
      <c r="J944" s="64"/>
      <c r="K944" s="65"/>
      <c r="L944" s="59"/>
      <c r="M944" s="59"/>
      <c r="O944" s="59"/>
      <c r="P944" s="59"/>
      <c r="Q944" s="59"/>
      <c r="R944" s="59"/>
      <c r="S944" s="59"/>
      <c r="T944" s="59"/>
      <c r="U944" s="59"/>
      <c r="V944" s="59"/>
      <c r="W944" s="59"/>
      <c r="X944" s="59"/>
      <c r="Y944" s="59"/>
      <c r="Z944" s="59"/>
      <c r="AA944" s="59"/>
      <c r="AB944" s="59"/>
      <c r="AC944" s="59"/>
      <c r="AD944" s="59"/>
      <c r="AE944" s="59"/>
      <c r="AF944" s="59"/>
      <c r="AG944" s="59"/>
      <c r="AH944" s="59"/>
      <c r="AI944" s="59"/>
      <c r="AJ944" s="59"/>
      <c r="AK944" s="59"/>
      <c r="AL944" s="59"/>
      <c r="AM944" s="59"/>
      <c r="AN944" s="59"/>
      <c r="AO944" s="59"/>
      <c r="AP944" s="59"/>
      <c r="AQ944" s="59"/>
      <c r="AR944" s="59"/>
      <c r="AS944" s="59"/>
      <c r="AT944" s="59"/>
      <c r="AU944" s="59"/>
      <c r="AV944" s="59"/>
      <c r="AW944" s="59"/>
      <c r="AX944" s="59"/>
      <c r="AY944" s="59"/>
      <c r="AZ944" s="59"/>
    </row>
    <row r="945" spans="1:52" ht="13" x14ac:dyDescent="0.15">
      <c r="A945" s="65"/>
      <c r="B945" s="65"/>
      <c r="C945" s="65"/>
      <c r="D945" s="65"/>
      <c r="E945" s="65"/>
      <c r="F945" s="65"/>
      <c r="G945" s="65"/>
      <c r="H945" s="65"/>
      <c r="I945" s="65"/>
      <c r="J945" s="64"/>
      <c r="K945" s="65"/>
      <c r="L945" s="59"/>
      <c r="M945" s="59"/>
      <c r="O945" s="59"/>
      <c r="P945" s="59"/>
      <c r="Q945" s="59"/>
      <c r="R945" s="59"/>
      <c r="S945" s="59"/>
      <c r="T945" s="59"/>
      <c r="U945" s="59"/>
      <c r="V945" s="59"/>
      <c r="W945" s="59"/>
      <c r="X945" s="59"/>
      <c r="Y945" s="59"/>
      <c r="Z945" s="59"/>
      <c r="AA945" s="59"/>
      <c r="AB945" s="59"/>
      <c r="AC945" s="59"/>
      <c r="AD945" s="59"/>
      <c r="AE945" s="59"/>
      <c r="AF945" s="59"/>
      <c r="AG945" s="59"/>
      <c r="AH945" s="59"/>
      <c r="AI945" s="59"/>
      <c r="AJ945" s="59"/>
      <c r="AK945" s="59"/>
      <c r="AL945" s="59"/>
      <c r="AM945" s="59"/>
      <c r="AN945" s="59"/>
      <c r="AO945" s="59"/>
      <c r="AP945" s="59"/>
      <c r="AQ945" s="59"/>
      <c r="AR945" s="59"/>
      <c r="AS945" s="59"/>
      <c r="AT945" s="59"/>
      <c r="AU945" s="59"/>
      <c r="AV945" s="59"/>
      <c r="AW945" s="59"/>
      <c r="AX945" s="59"/>
      <c r="AY945" s="59"/>
      <c r="AZ945" s="59"/>
    </row>
    <row r="946" spans="1:52" ht="13" x14ac:dyDescent="0.15">
      <c r="A946" s="65"/>
      <c r="B946" s="65"/>
      <c r="C946" s="65"/>
      <c r="D946" s="65"/>
      <c r="E946" s="65"/>
      <c r="F946" s="65"/>
      <c r="G946" s="65"/>
      <c r="H946" s="65"/>
      <c r="I946" s="65"/>
      <c r="J946" s="64"/>
      <c r="K946" s="65"/>
      <c r="L946" s="59"/>
      <c r="M946" s="59"/>
      <c r="O946" s="59"/>
      <c r="P946" s="59"/>
      <c r="Q946" s="59"/>
      <c r="R946" s="59"/>
      <c r="S946" s="59"/>
      <c r="T946" s="59"/>
      <c r="U946" s="59"/>
      <c r="V946" s="59"/>
      <c r="W946" s="59"/>
      <c r="X946" s="59"/>
      <c r="Y946" s="59"/>
      <c r="Z946" s="59"/>
      <c r="AA946" s="59"/>
      <c r="AB946" s="59"/>
      <c r="AC946" s="59"/>
      <c r="AD946" s="59"/>
      <c r="AE946" s="59"/>
      <c r="AF946" s="59"/>
      <c r="AG946" s="59"/>
      <c r="AH946" s="59"/>
      <c r="AI946" s="59"/>
      <c r="AJ946" s="59"/>
      <c r="AK946" s="59"/>
      <c r="AL946" s="59"/>
      <c r="AM946" s="59"/>
      <c r="AN946" s="59"/>
      <c r="AO946" s="59"/>
      <c r="AP946" s="59"/>
      <c r="AQ946" s="59"/>
      <c r="AR946" s="59"/>
      <c r="AS946" s="59"/>
      <c r="AT946" s="59"/>
      <c r="AU946" s="59"/>
      <c r="AV946" s="59"/>
      <c r="AW946" s="59"/>
      <c r="AX946" s="59"/>
      <c r="AY946" s="59"/>
      <c r="AZ946" s="59"/>
    </row>
    <row r="947" spans="1:52" ht="13" x14ac:dyDescent="0.15">
      <c r="A947" s="65"/>
      <c r="B947" s="65"/>
      <c r="C947" s="65"/>
      <c r="D947" s="65"/>
      <c r="E947" s="65"/>
      <c r="F947" s="65"/>
      <c r="G947" s="65"/>
      <c r="H947" s="65"/>
      <c r="I947" s="65"/>
      <c r="J947" s="64"/>
      <c r="K947" s="65"/>
      <c r="L947" s="59"/>
      <c r="M947" s="59"/>
      <c r="O947" s="59"/>
      <c r="P947" s="59"/>
      <c r="Q947" s="59"/>
      <c r="R947" s="59"/>
      <c r="S947" s="59"/>
      <c r="T947" s="59"/>
      <c r="U947" s="59"/>
      <c r="V947" s="59"/>
      <c r="W947" s="59"/>
      <c r="X947" s="59"/>
      <c r="Y947" s="59"/>
      <c r="Z947" s="59"/>
      <c r="AA947" s="59"/>
      <c r="AB947" s="59"/>
      <c r="AC947" s="59"/>
      <c r="AD947" s="59"/>
      <c r="AE947" s="59"/>
      <c r="AF947" s="59"/>
      <c r="AG947" s="59"/>
      <c r="AH947" s="59"/>
      <c r="AI947" s="59"/>
      <c r="AJ947" s="59"/>
      <c r="AK947" s="59"/>
      <c r="AL947" s="59"/>
      <c r="AM947" s="59"/>
      <c r="AN947" s="59"/>
      <c r="AO947" s="59"/>
      <c r="AP947" s="59"/>
      <c r="AQ947" s="59"/>
      <c r="AR947" s="59"/>
      <c r="AS947" s="59"/>
      <c r="AT947" s="59"/>
      <c r="AU947" s="59"/>
      <c r="AV947" s="59"/>
      <c r="AW947" s="59"/>
      <c r="AX947" s="59"/>
      <c r="AY947" s="59"/>
      <c r="AZ947" s="59"/>
    </row>
    <row r="948" spans="1:52" ht="13" x14ac:dyDescent="0.15">
      <c r="A948" s="65"/>
      <c r="B948" s="65"/>
      <c r="C948" s="65"/>
      <c r="D948" s="65"/>
      <c r="E948" s="65"/>
      <c r="F948" s="65"/>
      <c r="G948" s="65"/>
      <c r="H948" s="65"/>
      <c r="I948" s="65"/>
      <c r="J948" s="64"/>
      <c r="K948" s="65"/>
      <c r="L948" s="59"/>
      <c r="M948" s="59"/>
      <c r="O948" s="59"/>
      <c r="P948" s="59"/>
      <c r="Q948" s="59"/>
      <c r="R948" s="59"/>
      <c r="S948" s="59"/>
      <c r="T948" s="59"/>
      <c r="U948" s="59"/>
      <c r="V948" s="59"/>
      <c r="W948" s="59"/>
      <c r="X948" s="59"/>
      <c r="Y948" s="59"/>
      <c r="Z948" s="59"/>
      <c r="AA948" s="59"/>
      <c r="AB948" s="59"/>
      <c r="AC948" s="59"/>
      <c r="AD948" s="59"/>
      <c r="AE948" s="59"/>
      <c r="AF948" s="59"/>
      <c r="AG948" s="59"/>
      <c r="AH948" s="59"/>
      <c r="AI948" s="59"/>
      <c r="AJ948" s="59"/>
      <c r="AK948" s="59"/>
      <c r="AL948" s="59"/>
      <c r="AM948" s="59"/>
      <c r="AN948" s="59"/>
      <c r="AO948" s="59"/>
      <c r="AP948" s="59"/>
      <c r="AQ948" s="59"/>
      <c r="AR948" s="59"/>
      <c r="AS948" s="59"/>
      <c r="AT948" s="59"/>
      <c r="AU948" s="59"/>
      <c r="AV948" s="59"/>
      <c r="AW948" s="59"/>
      <c r="AX948" s="59"/>
      <c r="AY948" s="59"/>
      <c r="AZ948" s="59"/>
    </row>
    <row r="949" spans="1:52" ht="13" x14ac:dyDescent="0.15">
      <c r="A949" s="65"/>
      <c r="B949" s="65"/>
      <c r="C949" s="65"/>
      <c r="D949" s="65"/>
      <c r="E949" s="65"/>
      <c r="F949" s="65"/>
      <c r="G949" s="65"/>
      <c r="H949" s="65"/>
      <c r="I949" s="65"/>
      <c r="J949" s="64"/>
      <c r="K949" s="65"/>
      <c r="L949" s="59"/>
      <c r="M949" s="59"/>
      <c r="O949" s="59"/>
      <c r="P949" s="59"/>
      <c r="Q949" s="59"/>
      <c r="R949" s="59"/>
      <c r="S949" s="59"/>
      <c r="T949" s="59"/>
      <c r="U949" s="59"/>
      <c r="V949" s="59"/>
      <c r="W949" s="59"/>
      <c r="X949" s="59"/>
      <c r="Y949" s="59"/>
      <c r="Z949" s="59"/>
      <c r="AA949" s="59"/>
      <c r="AB949" s="59"/>
      <c r="AC949" s="59"/>
      <c r="AD949" s="59"/>
      <c r="AE949" s="59"/>
      <c r="AF949" s="59"/>
      <c r="AG949" s="59"/>
      <c r="AH949" s="59"/>
      <c r="AI949" s="59"/>
      <c r="AJ949" s="59"/>
      <c r="AK949" s="59"/>
      <c r="AL949" s="59"/>
      <c r="AM949" s="59"/>
      <c r="AN949" s="59"/>
      <c r="AO949" s="59"/>
      <c r="AP949" s="59"/>
      <c r="AQ949" s="59"/>
      <c r="AR949" s="59"/>
      <c r="AS949" s="59"/>
      <c r="AT949" s="59"/>
      <c r="AU949" s="59"/>
      <c r="AV949" s="59"/>
      <c r="AW949" s="59"/>
      <c r="AX949" s="59"/>
      <c r="AY949" s="59"/>
      <c r="AZ949" s="59"/>
    </row>
    <row r="950" spans="1:52" ht="13" x14ac:dyDescent="0.15">
      <c r="A950" s="65"/>
      <c r="B950" s="65"/>
      <c r="C950" s="65"/>
      <c r="D950" s="65"/>
      <c r="E950" s="65"/>
      <c r="F950" s="65"/>
      <c r="G950" s="65"/>
      <c r="H950" s="65"/>
      <c r="I950" s="65"/>
      <c r="J950" s="64"/>
      <c r="K950" s="65"/>
      <c r="L950" s="59"/>
      <c r="M950" s="59"/>
      <c r="O950" s="59"/>
      <c r="P950" s="59"/>
      <c r="Q950" s="59"/>
      <c r="R950" s="59"/>
      <c r="S950" s="59"/>
      <c r="T950" s="59"/>
      <c r="U950" s="59"/>
      <c r="V950" s="59"/>
      <c r="W950" s="59"/>
      <c r="X950" s="59"/>
      <c r="Y950" s="59"/>
      <c r="Z950" s="59"/>
      <c r="AA950" s="59"/>
      <c r="AB950" s="59"/>
      <c r="AC950" s="59"/>
      <c r="AD950" s="59"/>
      <c r="AE950" s="59"/>
      <c r="AF950" s="59"/>
      <c r="AG950" s="59"/>
      <c r="AH950" s="59"/>
      <c r="AI950" s="59"/>
      <c r="AJ950" s="59"/>
      <c r="AK950" s="59"/>
      <c r="AL950" s="59"/>
      <c r="AM950" s="59"/>
      <c r="AN950" s="59"/>
      <c r="AO950" s="59"/>
      <c r="AP950" s="59"/>
      <c r="AQ950" s="59"/>
      <c r="AR950" s="59"/>
      <c r="AS950" s="59"/>
      <c r="AT950" s="59"/>
      <c r="AU950" s="59"/>
      <c r="AV950" s="59"/>
      <c r="AW950" s="59"/>
      <c r="AX950" s="59"/>
      <c r="AY950" s="59"/>
      <c r="AZ950" s="59"/>
    </row>
    <row r="951" spans="1:52" ht="13" x14ac:dyDescent="0.15">
      <c r="A951" s="65"/>
      <c r="B951" s="65"/>
      <c r="C951" s="65"/>
      <c r="D951" s="65"/>
      <c r="E951" s="65"/>
      <c r="F951" s="65"/>
      <c r="G951" s="65"/>
      <c r="H951" s="65"/>
      <c r="I951" s="65"/>
      <c r="J951" s="64"/>
      <c r="K951" s="65"/>
      <c r="L951" s="59"/>
      <c r="M951" s="59"/>
      <c r="O951" s="59"/>
      <c r="P951" s="59"/>
      <c r="Q951" s="59"/>
      <c r="R951" s="59"/>
      <c r="S951" s="59"/>
      <c r="T951" s="59"/>
      <c r="U951" s="59"/>
      <c r="V951" s="59"/>
      <c r="W951" s="59"/>
      <c r="X951" s="59"/>
      <c r="Y951" s="59"/>
      <c r="Z951" s="59"/>
      <c r="AA951" s="59"/>
      <c r="AB951" s="59"/>
      <c r="AC951" s="59"/>
      <c r="AD951" s="59"/>
      <c r="AE951" s="59"/>
      <c r="AF951" s="59"/>
      <c r="AG951" s="59"/>
      <c r="AH951" s="59"/>
      <c r="AI951" s="59"/>
      <c r="AJ951" s="59"/>
      <c r="AK951" s="59"/>
      <c r="AL951" s="59"/>
      <c r="AM951" s="59"/>
      <c r="AN951" s="59"/>
      <c r="AO951" s="59"/>
      <c r="AP951" s="59"/>
      <c r="AQ951" s="59"/>
      <c r="AR951" s="59"/>
      <c r="AS951" s="59"/>
      <c r="AT951" s="59"/>
      <c r="AU951" s="59"/>
      <c r="AV951" s="59"/>
      <c r="AW951" s="59"/>
      <c r="AX951" s="59"/>
      <c r="AY951" s="59"/>
      <c r="AZ951" s="59"/>
    </row>
    <row r="952" spans="1:52" ht="13" x14ac:dyDescent="0.15">
      <c r="A952" s="65"/>
      <c r="B952" s="65"/>
      <c r="C952" s="65"/>
      <c r="D952" s="65"/>
      <c r="E952" s="65"/>
      <c r="F952" s="65"/>
      <c r="G952" s="65"/>
      <c r="H952" s="65"/>
      <c r="I952" s="65"/>
      <c r="J952" s="64"/>
      <c r="K952" s="65"/>
      <c r="L952" s="59"/>
      <c r="M952" s="59"/>
      <c r="O952" s="59"/>
      <c r="P952" s="59"/>
      <c r="Q952" s="59"/>
      <c r="R952" s="59"/>
      <c r="S952" s="59"/>
      <c r="T952" s="59"/>
      <c r="U952" s="59"/>
      <c r="V952" s="59"/>
      <c r="W952" s="59"/>
      <c r="X952" s="59"/>
      <c r="Y952" s="59"/>
      <c r="Z952" s="59"/>
      <c r="AA952" s="59"/>
      <c r="AB952" s="59"/>
      <c r="AC952" s="59"/>
      <c r="AD952" s="59"/>
      <c r="AE952" s="59"/>
      <c r="AF952" s="59"/>
      <c r="AG952" s="59"/>
      <c r="AH952" s="59"/>
      <c r="AI952" s="59"/>
      <c r="AJ952" s="59"/>
      <c r="AK952" s="59"/>
      <c r="AL952" s="59"/>
      <c r="AM952" s="59"/>
      <c r="AN952" s="59"/>
      <c r="AO952" s="59"/>
      <c r="AP952" s="59"/>
      <c r="AQ952" s="59"/>
      <c r="AR952" s="59"/>
      <c r="AS952" s="59"/>
      <c r="AT952" s="59"/>
      <c r="AU952" s="59"/>
      <c r="AV952" s="59"/>
      <c r="AW952" s="59"/>
      <c r="AX952" s="59"/>
      <c r="AY952" s="59"/>
      <c r="AZ952" s="59"/>
    </row>
    <row r="953" spans="1:52" ht="13" x14ac:dyDescent="0.15">
      <c r="A953" s="65"/>
      <c r="B953" s="65"/>
      <c r="C953" s="65"/>
      <c r="D953" s="65"/>
      <c r="E953" s="65"/>
      <c r="F953" s="65"/>
      <c r="G953" s="65"/>
      <c r="H953" s="65"/>
      <c r="I953" s="65"/>
      <c r="J953" s="64"/>
      <c r="K953" s="65"/>
      <c r="L953" s="59"/>
      <c r="M953" s="59"/>
      <c r="O953" s="59"/>
      <c r="P953" s="59"/>
      <c r="Q953" s="59"/>
      <c r="R953" s="59"/>
      <c r="S953" s="59"/>
      <c r="T953" s="59"/>
      <c r="U953" s="59"/>
      <c r="V953" s="59"/>
      <c r="W953" s="59"/>
      <c r="X953" s="59"/>
      <c r="Y953" s="59"/>
      <c r="Z953" s="59"/>
      <c r="AA953" s="59"/>
      <c r="AB953" s="59"/>
      <c r="AC953" s="59"/>
      <c r="AD953" s="59"/>
      <c r="AE953" s="59"/>
      <c r="AF953" s="59"/>
      <c r="AG953" s="59"/>
      <c r="AH953" s="59"/>
      <c r="AI953" s="59"/>
      <c r="AJ953" s="59"/>
      <c r="AK953" s="59"/>
      <c r="AL953" s="59"/>
      <c r="AM953" s="59"/>
      <c r="AN953" s="59"/>
      <c r="AO953" s="59"/>
      <c r="AP953" s="59"/>
      <c r="AQ953" s="59"/>
      <c r="AR953" s="59"/>
      <c r="AS953" s="59"/>
      <c r="AT953" s="59"/>
      <c r="AU953" s="59"/>
      <c r="AV953" s="59"/>
      <c r="AW953" s="59"/>
      <c r="AX953" s="59"/>
      <c r="AY953" s="59"/>
      <c r="AZ953" s="59"/>
    </row>
    <row r="954" spans="1:52" ht="13" x14ac:dyDescent="0.15">
      <c r="A954" s="65"/>
      <c r="B954" s="65"/>
      <c r="C954" s="65"/>
      <c r="D954" s="65"/>
      <c r="E954" s="65"/>
      <c r="F954" s="65"/>
      <c r="G954" s="65"/>
      <c r="H954" s="65"/>
      <c r="I954" s="65"/>
      <c r="J954" s="64"/>
      <c r="K954" s="65"/>
      <c r="L954" s="59"/>
      <c r="M954" s="59"/>
      <c r="O954" s="59"/>
      <c r="P954" s="59"/>
      <c r="Q954" s="59"/>
      <c r="R954" s="59"/>
      <c r="S954" s="59"/>
      <c r="T954" s="59"/>
      <c r="U954" s="59"/>
      <c r="V954" s="59"/>
      <c r="W954" s="59"/>
      <c r="X954" s="59"/>
      <c r="Y954" s="59"/>
      <c r="Z954" s="59"/>
      <c r="AA954" s="59"/>
      <c r="AB954" s="59"/>
      <c r="AC954" s="59"/>
      <c r="AD954" s="59"/>
      <c r="AE954" s="59"/>
      <c r="AF954" s="59"/>
      <c r="AG954" s="59"/>
      <c r="AH954" s="59"/>
      <c r="AI954" s="59"/>
      <c r="AJ954" s="59"/>
      <c r="AK954" s="59"/>
      <c r="AL954" s="59"/>
      <c r="AM954" s="59"/>
      <c r="AN954" s="59"/>
      <c r="AO954" s="59"/>
      <c r="AP954" s="59"/>
      <c r="AQ954" s="59"/>
      <c r="AR954" s="59"/>
      <c r="AS954" s="59"/>
      <c r="AT954" s="59"/>
      <c r="AU954" s="59"/>
      <c r="AV954" s="59"/>
      <c r="AW954" s="59"/>
      <c r="AX954" s="59"/>
      <c r="AY954" s="59"/>
      <c r="AZ954" s="59"/>
    </row>
    <row r="955" spans="1:52" ht="13" x14ac:dyDescent="0.15">
      <c r="A955" s="65"/>
      <c r="B955" s="65"/>
      <c r="C955" s="65"/>
      <c r="D955" s="65"/>
      <c r="E955" s="65"/>
      <c r="F955" s="65"/>
      <c r="G955" s="65"/>
      <c r="H955" s="65"/>
      <c r="I955" s="65"/>
      <c r="J955" s="64"/>
      <c r="K955" s="65"/>
      <c r="L955" s="59"/>
      <c r="M955" s="59"/>
      <c r="O955" s="59"/>
      <c r="P955" s="59"/>
      <c r="Q955" s="59"/>
      <c r="R955" s="59"/>
      <c r="S955" s="59"/>
      <c r="T955" s="59"/>
      <c r="U955" s="59"/>
      <c r="V955" s="59"/>
      <c r="W955" s="59"/>
      <c r="X955" s="59"/>
      <c r="Y955" s="59"/>
      <c r="Z955" s="59"/>
      <c r="AA955" s="59"/>
      <c r="AB955" s="59"/>
      <c r="AC955" s="59"/>
      <c r="AD955" s="59"/>
      <c r="AE955" s="59"/>
      <c r="AF955" s="59"/>
      <c r="AG955" s="59"/>
      <c r="AH955" s="59"/>
      <c r="AI955" s="59"/>
      <c r="AJ955" s="59"/>
      <c r="AK955" s="59"/>
      <c r="AL955" s="59"/>
      <c r="AM955" s="59"/>
      <c r="AN955" s="59"/>
      <c r="AO955" s="59"/>
      <c r="AP955" s="59"/>
      <c r="AQ955" s="59"/>
      <c r="AR955" s="59"/>
      <c r="AS955" s="59"/>
      <c r="AT955" s="59"/>
      <c r="AU955" s="59"/>
      <c r="AV955" s="59"/>
      <c r="AW955" s="59"/>
      <c r="AX955" s="59"/>
      <c r="AY955" s="59"/>
      <c r="AZ955" s="59"/>
    </row>
    <row r="956" spans="1:52" ht="13" x14ac:dyDescent="0.15">
      <c r="A956" s="65"/>
      <c r="B956" s="65"/>
      <c r="C956" s="65"/>
      <c r="D956" s="65"/>
      <c r="E956" s="65"/>
      <c r="F956" s="65"/>
      <c r="G956" s="65"/>
      <c r="H956" s="65"/>
      <c r="I956" s="65"/>
      <c r="J956" s="64"/>
      <c r="K956" s="65"/>
      <c r="L956" s="59"/>
      <c r="M956" s="59"/>
      <c r="O956" s="59"/>
      <c r="P956" s="59"/>
      <c r="Q956" s="59"/>
      <c r="R956" s="59"/>
      <c r="S956" s="59"/>
      <c r="T956" s="59"/>
      <c r="U956" s="59"/>
      <c r="V956" s="59"/>
      <c r="W956" s="59"/>
      <c r="X956" s="59"/>
      <c r="Y956" s="59"/>
      <c r="Z956" s="59"/>
      <c r="AA956" s="59"/>
      <c r="AB956" s="59"/>
      <c r="AC956" s="59"/>
      <c r="AD956" s="59"/>
      <c r="AE956" s="59"/>
      <c r="AF956" s="59"/>
      <c r="AG956" s="59"/>
      <c r="AH956" s="59"/>
      <c r="AI956" s="59"/>
      <c r="AJ956" s="59"/>
      <c r="AK956" s="59"/>
      <c r="AL956" s="59"/>
      <c r="AM956" s="59"/>
      <c r="AN956" s="59"/>
      <c r="AO956" s="59"/>
      <c r="AP956" s="59"/>
      <c r="AQ956" s="59"/>
      <c r="AR956" s="59"/>
      <c r="AS956" s="59"/>
      <c r="AT956" s="59"/>
      <c r="AU956" s="59"/>
      <c r="AV956" s="59"/>
      <c r="AW956" s="59"/>
      <c r="AX956" s="59"/>
      <c r="AY956" s="59"/>
      <c r="AZ956" s="59"/>
    </row>
    <row r="957" spans="1:52" ht="13" x14ac:dyDescent="0.15">
      <c r="A957" s="65"/>
      <c r="B957" s="65"/>
      <c r="C957" s="65"/>
      <c r="D957" s="65"/>
      <c r="E957" s="65"/>
      <c r="F957" s="65"/>
      <c r="G957" s="65"/>
      <c r="H957" s="65"/>
      <c r="I957" s="65"/>
      <c r="J957" s="64"/>
      <c r="K957" s="65"/>
      <c r="L957" s="59"/>
      <c r="M957" s="59"/>
      <c r="O957" s="59"/>
      <c r="P957" s="59"/>
      <c r="Q957" s="59"/>
      <c r="R957" s="59"/>
      <c r="S957" s="59"/>
      <c r="T957" s="59"/>
      <c r="U957" s="59"/>
      <c r="V957" s="59"/>
      <c r="W957" s="59"/>
      <c r="X957" s="59"/>
      <c r="Y957" s="59"/>
      <c r="Z957" s="59"/>
      <c r="AA957" s="59"/>
      <c r="AB957" s="59"/>
      <c r="AC957" s="59"/>
      <c r="AD957" s="59"/>
      <c r="AE957" s="59"/>
      <c r="AF957" s="59"/>
      <c r="AG957" s="59"/>
      <c r="AH957" s="59"/>
      <c r="AI957" s="59"/>
      <c r="AJ957" s="59"/>
      <c r="AK957" s="59"/>
      <c r="AL957" s="59"/>
      <c r="AM957" s="59"/>
      <c r="AN957" s="59"/>
      <c r="AO957" s="59"/>
      <c r="AP957" s="59"/>
      <c r="AQ957" s="59"/>
      <c r="AR957" s="59"/>
      <c r="AS957" s="59"/>
      <c r="AT957" s="59"/>
      <c r="AU957" s="59"/>
      <c r="AV957" s="59"/>
      <c r="AW957" s="59"/>
      <c r="AX957" s="59"/>
      <c r="AY957" s="59"/>
      <c r="AZ957" s="59"/>
    </row>
    <row r="958" spans="1:52" ht="13" x14ac:dyDescent="0.15">
      <c r="A958" s="65"/>
      <c r="B958" s="65"/>
      <c r="C958" s="65"/>
      <c r="D958" s="65"/>
      <c r="E958" s="65"/>
      <c r="F958" s="65"/>
      <c r="G958" s="65"/>
      <c r="H958" s="65"/>
      <c r="I958" s="65"/>
      <c r="J958" s="64"/>
      <c r="K958" s="65"/>
      <c r="L958" s="59"/>
      <c r="M958" s="59"/>
      <c r="O958" s="59"/>
      <c r="P958" s="59"/>
      <c r="Q958" s="59"/>
      <c r="R958" s="59"/>
      <c r="S958" s="59"/>
      <c r="T958" s="59"/>
      <c r="U958" s="59"/>
      <c r="V958" s="59"/>
      <c r="W958" s="59"/>
      <c r="X958" s="59"/>
      <c r="Y958" s="59"/>
      <c r="Z958" s="59"/>
      <c r="AA958" s="59"/>
      <c r="AB958" s="59"/>
      <c r="AC958" s="59"/>
      <c r="AD958" s="59"/>
      <c r="AE958" s="59"/>
      <c r="AF958" s="59"/>
      <c r="AG958" s="59"/>
      <c r="AH958" s="59"/>
      <c r="AI958" s="59"/>
      <c r="AJ958" s="59"/>
      <c r="AK958" s="59"/>
      <c r="AL958" s="59"/>
      <c r="AM958" s="59"/>
      <c r="AN958" s="59"/>
      <c r="AO958" s="59"/>
      <c r="AP958" s="59"/>
      <c r="AQ958" s="59"/>
      <c r="AR958" s="59"/>
      <c r="AS958" s="59"/>
      <c r="AT958" s="59"/>
      <c r="AU958" s="59"/>
      <c r="AV958" s="59"/>
      <c r="AW958" s="59"/>
      <c r="AX958" s="59"/>
      <c r="AY958" s="59"/>
      <c r="AZ958" s="59"/>
    </row>
    <row r="959" spans="1:52" ht="13" x14ac:dyDescent="0.15">
      <c r="A959" s="65"/>
      <c r="B959" s="65"/>
      <c r="C959" s="65"/>
      <c r="D959" s="65"/>
      <c r="E959" s="65"/>
      <c r="F959" s="65"/>
      <c r="G959" s="65"/>
      <c r="H959" s="65"/>
      <c r="I959" s="65"/>
      <c r="J959" s="64"/>
      <c r="K959" s="65"/>
      <c r="L959" s="59"/>
      <c r="M959" s="59"/>
      <c r="O959" s="59"/>
      <c r="P959" s="59"/>
      <c r="Q959" s="59"/>
      <c r="R959" s="59"/>
      <c r="S959" s="59"/>
      <c r="T959" s="59"/>
      <c r="U959" s="59"/>
      <c r="V959" s="59"/>
      <c r="W959" s="59"/>
      <c r="X959" s="59"/>
      <c r="Y959" s="59"/>
      <c r="Z959" s="59"/>
      <c r="AA959" s="59"/>
      <c r="AB959" s="59"/>
      <c r="AC959" s="59"/>
      <c r="AD959" s="59"/>
      <c r="AE959" s="59"/>
      <c r="AF959" s="59"/>
      <c r="AG959" s="59"/>
      <c r="AH959" s="59"/>
      <c r="AI959" s="59"/>
      <c r="AJ959" s="59"/>
      <c r="AK959" s="59"/>
      <c r="AL959" s="59"/>
      <c r="AM959" s="59"/>
      <c r="AN959" s="59"/>
      <c r="AO959" s="59"/>
      <c r="AP959" s="59"/>
      <c r="AQ959" s="59"/>
      <c r="AR959" s="59"/>
      <c r="AS959" s="59"/>
      <c r="AT959" s="59"/>
      <c r="AU959" s="59"/>
      <c r="AV959" s="59"/>
      <c r="AW959" s="59"/>
      <c r="AX959" s="59"/>
      <c r="AY959" s="59"/>
      <c r="AZ959" s="59"/>
    </row>
    <row r="960" spans="1:52" ht="13" x14ac:dyDescent="0.15">
      <c r="A960" s="65"/>
      <c r="B960" s="65"/>
      <c r="C960" s="65"/>
      <c r="D960" s="65"/>
      <c r="E960" s="65"/>
      <c r="F960" s="65"/>
      <c r="G960" s="65"/>
      <c r="H960" s="65"/>
      <c r="I960" s="65"/>
      <c r="J960" s="64"/>
      <c r="K960" s="65"/>
      <c r="L960" s="59"/>
      <c r="M960" s="59"/>
      <c r="O960" s="59"/>
      <c r="P960" s="59"/>
      <c r="Q960" s="59"/>
      <c r="R960" s="59"/>
      <c r="S960" s="59"/>
      <c r="T960" s="59"/>
      <c r="U960" s="59"/>
      <c r="V960" s="59"/>
      <c r="W960" s="59"/>
      <c r="X960" s="59"/>
      <c r="Y960" s="59"/>
      <c r="Z960" s="59"/>
      <c r="AA960" s="59"/>
      <c r="AB960" s="59"/>
      <c r="AC960" s="59"/>
      <c r="AD960" s="59"/>
      <c r="AE960" s="59"/>
      <c r="AF960" s="59"/>
      <c r="AG960" s="59"/>
      <c r="AH960" s="59"/>
      <c r="AI960" s="59"/>
      <c r="AJ960" s="59"/>
      <c r="AK960" s="59"/>
      <c r="AL960" s="59"/>
      <c r="AM960" s="59"/>
      <c r="AN960" s="59"/>
      <c r="AO960" s="59"/>
      <c r="AP960" s="59"/>
      <c r="AQ960" s="59"/>
      <c r="AR960" s="59"/>
      <c r="AS960" s="59"/>
      <c r="AT960" s="59"/>
      <c r="AU960" s="59"/>
      <c r="AV960" s="59"/>
      <c r="AW960" s="59"/>
      <c r="AX960" s="59"/>
      <c r="AY960" s="59"/>
      <c r="AZ960" s="59"/>
    </row>
    <row r="961" spans="1:52" ht="13" x14ac:dyDescent="0.15">
      <c r="A961" s="65"/>
      <c r="B961" s="65"/>
      <c r="C961" s="65"/>
      <c r="D961" s="65"/>
      <c r="E961" s="65"/>
      <c r="F961" s="65"/>
      <c r="G961" s="65"/>
      <c r="H961" s="65"/>
      <c r="I961" s="65"/>
      <c r="J961" s="64"/>
      <c r="K961" s="65"/>
      <c r="L961" s="59"/>
      <c r="M961" s="59"/>
      <c r="O961" s="59"/>
      <c r="P961" s="59"/>
      <c r="Q961" s="59"/>
      <c r="R961" s="59"/>
      <c r="S961" s="59"/>
      <c r="T961" s="59"/>
      <c r="U961" s="59"/>
      <c r="V961" s="59"/>
      <c r="W961" s="59"/>
      <c r="X961" s="59"/>
      <c r="Y961" s="59"/>
      <c r="Z961" s="59"/>
      <c r="AA961" s="59"/>
      <c r="AB961" s="59"/>
      <c r="AC961" s="59"/>
      <c r="AD961" s="59"/>
      <c r="AE961" s="59"/>
      <c r="AF961" s="59"/>
      <c r="AG961" s="59"/>
      <c r="AH961" s="59"/>
      <c r="AI961" s="59"/>
      <c r="AJ961" s="59"/>
      <c r="AK961" s="59"/>
      <c r="AL961" s="59"/>
      <c r="AM961" s="59"/>
      <c r="AN961" s="59"/>
      <c r="AO961" s="59"/>
      <c r="AP961" s="59"/>
      <c r="AQ961" s="59"/>
      <c r="AR961" s="59"/>
      <c r="AS961" s="59"/>
      <c r="AT961" s="59"/>
      <c r="AU961" s="59"/>
      <c r="AV961" s="59"/>
      <c r="AW961" s="59"/>
      <c r="AX961" s="59"/>
      <c r="AY961" s="59"/>
      <c r="AZ961" s="59"/>
    </row>
    <row r="962" spans="1:52" ht="13" x14ac:dyDescent="0.15">
      <c r="A962" s="65"/>
      <c r="B962" s="65"/>
      <c r="C962" s="65"/>
      <c r="D962" s="65"/>
      <c r="E962" s="65"/>
      <c r="F962" s="65"/>
      <c r="G962" s="65"/>
      <c r="H962" s="65"/>
      <c r="I962" s="65"/>
      <c r="J962" s="64"/>
      <c r="K962" s="65"/>
      <c r="L962" s="59"/>
      <c r="M962" s="59"/>
      <c r="O962" s="59"/>
      <c r="P962" s="59"/>
      <c r="Q962" s="59"/>
      <c r="R962" s="59"/>
      <c r="S962" s="59"/>
      <c r="T962" s="59"/>
      <c r="U962" s="59"/>
      <c r="V962" s="59"/>
      <c r="W962" s="59"/>
      <c r="X962" s="59"/>
      <c r="Y962" s="59"/>
      <c r="Z962" s="59"/>
      <c r="AA962" s="59"/>
      <c r="AB962" s="59"/>
      <c r="AC962" s="59"/>
      <c r="AD962" s="59"/>
      <c r="AE962" s="59"/>
      <c r="AF962" s="59"/>
      <c r="AG962" s="59"/>
      <c r="AH962" s="59"/>
      <c r="AI962" s="59"/>
      <c r="AJ962" s="59"/>
      <c r="AK962" s="59"/>
      <c r="AL962" s="59"/>
      <c r="AM962" s="59"/>
      <c r="AN962" s="59"/>
      <c r="AO962" s="59"/>
      <c r="AP962" s="59"/>
      <c r="AQ962" s="59"/>
      <c r="AR962" s="59"/>
      <c r="AS962" s="59"/>
      <c r="AT962" s="59"/>
      <c r="AU962" s="59"/>
      <c r="AV962" s="59"/>
      <c r="AW962" s="59"/>
      <c r="AX962" s="59"/>
      <c r="AY962" s="59"/>
      <c r="AZ962" s="59"/>
    </row>
    <row r="963" spans="1:52" ht="13" x14ac:dyDescent="0.15">
      <c r="A963" s="65"/>
      <c r="B963" s="65"/>
      <c r="C963" s="65"/>
      <c r="D963" s="65"/>
      <c r="E963" s="65"/>
      <c r="F963" s="65"/>
      <c r="G963" s="65"/>
      <c r="H963" s="65"/>
      <c r="I963" s="65"/>
      <c r="J963" s="64"/>
      <c r="K963" s="65"/>
      <c r="L963" s="59"/>
      <c r="M963" s="59"/>
      <c r="O963" s="59"/>
      <c r="P963" s="59"/>
      <c r="Q963" s="59"/>
      <c r="R963" s="59"/>
      <c r="S963" s="59"/>
      <c r="T963" s="59"/>
      <c r="U963" s="59"/>
      <c r="V963" s="59"/>
      <c r="W963" s="59"/>
      <c r="X963" s="59"/>
      <c r="Y963" s="59"/>
      <c r="Z963" s="59"/>
      <c r="AA963" s="59"/>
      <c r="AB963" s="59"/>
      <c r="AC963" s="59"/>
      <c r="AD963" s="59"/>
      <c r="AE963" s="59"/>
      <c r="AF963" s="59"/>
      <c r="AG963" s="59"/>
      <c r="AH963" s="59"/>
      <c r="AI963" s="59"/>
      <c r="AJ963" s="59"/>
      <c r="AK963" s="59"/>
      <c r="AL963" s="59"/>
      <c r="AM963" s="59"/>
      <c r="AN963" s="59"/>
      <c r="AO963" s="59"/>
      <c r="AP963" s="59"/>
      <c r="AQ963" s="59"/>
      <c r="AR963" s="59"/>
      <c r="AS963" s="59"/>
      <c r="AT963" s="59"/>
      <c r="AU963" s="59"/>
      <c r="AV963" s="59"/>
      <c r="AW963" s="59"/>
      <c r="AX963" s="59"/>
      <c r="AY963" s="59"/>
      <c r="AZ963" s="59"/>
    </row>
    <row r="964" spans="1:52" ht="13" x14ac:dyDescent="0.15">
      <c r="A964" s="65"/>
      <c r="B964" s="65"/>
      <c r="C964" s="65"/>
      <c r="D964" s="65"/>
      <c r="E964" s="65"/>
      <c r="F964" s="65"/>
      <c r="G964" s="65"/>
      <c r="H964" s="65"/>
      <c r="I964" s="65"/>
      <c r="J964" s="64"/>
      <c r="K964" s="65"/>
      <c r="L964" s="59"/>
      <c r="M964" s="59"/>
      <c r="O964" s="59"/>
      <c r="P964" s="59"/>
      <c r="Q964" s="59"/>
      <c r="R964" s="59"/>
      <c r="S964" s="59"/>
      <c r="T964" s="59"/>
      <c r="U964" s="59"/>
      <c r="V964" s="59"/>
      <c r="W964" s="59"/>
      <c r="X964" s="59"/>
      <c r="Y964" s="59"/>
      <c r="Z964" s="59"/>
      <c r="AA964" s="59"/>
      <c r="AB964" s="59"/>
      <c r="AC964" s="59"/>
      <c r="AD964" s="59"/>
      <c r="AE964" s="59"/>
      <c r="AF964" s="59"/>
      <c r="AG964" s="59"/>
      <c r="AH964" s="59"/>
      <c r="AI964" s="59"/>
      <c r="AJ964" s="59"/>
      <c r="AK964" s="59"/>
      <c r="AL964" s="59"/>
      <c r="AM964" s="59"/>
      <c r="AN964" s="59"/>
      <c r="AO964" s="59"/>
      <c r="AP964" s="59"/>
      <c r="AQ964" s="59"/>
      <c r="AR964" s="59"/>
      <c r="AS964" s="59"/>
      <c r="AT964" s="59"/>
      <c r="AU964" s="59"/>
      <c r="AV964" s="59"/>
      <c r="AW964" s="59"/>
      <c r="AX964" s="59"/>
      <c r="AY964" s="59"/>
      <c r="AZ964" s="59"/>
    </row>
    <row r="965" spans="1:52" ht="13" x14ac:dyDescent="0.15">
      <c r="A965" s="65"/>
      <c r="B965" s="65"/>
      <c r="C965" s="65"/>
      <c r="D965" s="65"/>
      <c r="E965" s="65"/>
      <c r="F965" s="65"/>
      <c r="G965" s="65"/>
      <c r="H965" s="65"/>
      <c r="I965" s="65"/>
      <c r="J965" s="64"/>
      <c r="K965" s="65"/>
      <c r="L965" s="59"/>
      <c r="M965" s="59"/>
      <c r="O965" s="59"/>
      <c r="P965" s="59"/>
      <c r="Q965" s="59"/>
      <c r="R965" s="59"/>
      <c r="S965" s="59"/>
      <c r="T965" s="59"/>
      <c r="U965" s="59"/>
      <c r="V965" s="59"/>
      <c r="W965" s="59"/>
      <c r="X965" s="59"/>
      <c r="Y965" s="59"/>
      <c r="Z965" s="59"/>
      <c r="AA965" s="59"/>
      <c r="AB965" s="59"/>
      <c r="AC965" s="59"/>
      <c r="AD965" s="59"/>
      <c r="AE965" s="59"/>
      <c r="AF965" s="59"/>
      <c r="AG965" s="59"/>
      <c r="AH965" s="59"/>
      <c r="AI965" s="59"/>
      <c r="AJ965" s="59"/>
      <c r="AK965" s="59"/>
      <c r="AL965" s="59"/>
      <c r="AM965" s="59"/>
      <c r="AN965" s="59"/>
      <c r="AO965" s="59"/>
      <c r="AP965" s="59"/>
      <c r="AQ965" s="59"/>
      <c r="AR965" s="59"/>
      <c r="AS965" s="59"/>
      <c r="AT965" s="59"/>
      <c r="AU965" s="59"/>
      <c r="AV965" s="59"/>
      <c r="AW965" s="59"/>
      <c r="AX965" s="59"/>
      <c r="AY965" s="59"/>
      <c r="AZ965" s="59"/>
    </row>
    <row r="966" spans="1:52" ht="13" x14ac:dyDescent="0.15">
      <c r="A966" s="65"/>
      <c r="B966" s="65"/>
      <c r="C966" s="65"/>
      <c r="D966" s="65"/>
      <c r="E966" s="65"/>
      <c r="F966" s="65"/>
      <c r="G966" s="65"/>
      <c r="H966" s="65"/>
      <c r="I966" s="65"/>
      <c r="J966" s="64"/>
      <c r="K966" s="65"/>
      <c r="L966" s="59"/>
      <c r="M966" s="59"/>
      <c r="O966" s="59"/>
      <c r="P966" s="59"/>
      <c r="Q966" s="59"/>
      <c r="R966" s="59"/>
      <c r="S966" s="59"/>
      <c r="T966" s="59"/>
      <c r="U966" s="59"/>
      <c r="V966" s="59"/>
      <c r="W966" s="59"/>
      <c r="X966" s="59"/>
      <c r="Y966" s="59"/>
      <c r="Z966" s="59"/>
      <c r="AA966" s="59"/>
      <c r="AB966" s="59"/>
      <c r="AC966" s="59"/>
      <c r="AD966" s="59"/>
      <c r="AE966" s="59"/>
      <c r="AF966" s="59"/>
      <c r="AG966" s="59"/>
      <c r="AH966" s="59"/>
      <c r="AI966" s="59"/>
      <c r="AJ966" s="59"/>
      <c r="AK966" s="59"/>
      <c r="AL966" s="59"/>
      <c r="AM966" s="59"/>
      <c r="AN966" s="59"/>
      <c r="AO966" s="59"/>
      <c r="AP966" s="59"/>
      <c r="AQ966" s="59"/>
      <c r="AR966" s="59"/>
      <c r="AS966" s="59"/>
      <c r="AT966" s="59"/>
      <c r="AU966" s="59"/>
      <c r="AV966" s="59"/>
      <c r="AW966" s="59"/>
      <c r="AX966" s="59"/>
      <c r="AY966" s="59"/>
      <c r="AZ966" s="59"/>
    </row>
    <row r="967" spans="1:52" ht="13" x14ac:dyDescent="0.15">
      <c r="A967" s="65"/>
      <c r="B967" s="65"/>
      <c r="C967" s="65"/>
      <c r="D967" s="65"/>
      <c r="E967" s="65"/>
      <c r="F967" s="65"/>
      <c r="G967" s="65"/>
      <c r="H967" s="65"/>
      <c r="I967" s="65"/>
      <c r="J967" s="64"/>
      <c r="K967" s="65"/>
      <c r="L967" s="59"/>
      <c r="M967" s="59"/>
      <c r="O967" s="59"/>
      <c r="P967" s="59"/>
      <c r="Q967" s="59"/>
      <c r="R967" s="59"/>
      <c r="S967" s="59"/>
      <c r="T967" s="59"/>
      <c r="U967" s="59"/>
      <c r="V967" s="59"/>
      <c r="W967" s="59"/>
      <c r="X967" s="59"/>
      <c r="Y967" s="59"/>
      <c r="Z967" s="59"/>
      <c r="AA967" s="59"/>
      <c r="AB967" s="59"/>
      <c r="AC967" s="59"/>
      <c r="AD967" s="59"/>
      <c r="AE967" s="59"/>
      <c r="AF967" s="59"/>
      <c r="AG967" s="59"/>
      <c r="AH967" s="59"/>
      <c r="AI967" s="59"/>
      <c r="AJ967" s="59"/>
      <c r="AK967" s="59"/>
      <c r="AL967" s="59"/>
      <c r="AM967" s="59"/>
      <c r="AN967" s="59"/>
      <c r="AO967" s="59"/>
      <c r="AP967" s="59"/>
      <c r="AQ967" s="59"/>
      <c r="AR967" s="59"/>
      <c r="AS967" s="59"/>
      <c r="AT967" s="59"/>
      <c r="AU967" s="59"/>
      <c r="AV967" s="59"/>
      <c r="AW967" s="59"/>
      <c r="AX967" s="59"/>
      <c r="AY967" s="59"/>
      <c r="AZ967" s="59"/>
    </row>
    <row r="968" spans="1:52" ht="13" x14ac:dyDescent="0.15">
      <c r="A968" s="65"/>
      <c r="B968" s="65"/>
      <c r="C968" s="65"/>
      <c r="D968" s="65"/>
      <c r="E968" s="65"/>
      <c r="F968" s="65"/>
      <c r="G968" s="65"/>
      <c r="H968" s="65"/>
      <c r="I968" s="65"/>
      <c r="J968" s="64"/>
      <c r="K968" s="65"/>
      <c r="L968" s="59"/>
      <c r="M968" s="59"/>
      <c r="O968" s="59"/>
      <c r="P968" s="59"/>
      <c r="Q968" s="59"/>
      <c r="R968" s="59"/>
      <c r="S968" s="59"/>
      <c r="T968" s="59"/>
      <c r="U968" s="59"/>
      <c r="V968" s="59"/>
      <c r="W968" s="59"/>
      <c r="X968" s="59"/>
      <c r="Y968" s="59"/>
      <c r="Z968" s="59"/>
      <c r="AA968" s="59"/>
      <c r="AB968" s="59"/>
      <c r="AC968" s="59"/>
      <c r="AD968" s="59"/>
      <c r="AE968" s="59"/>
      <c r="AF968" s="59"/>
      <c r="AG968" s="59"/>
      <c r="AH968" s="59"/>
      <c r="AI968" s="59"/>
      <c r="AJ968" s="59"/>
      <c r="AK968" s="59"/>
      <c r="AL968" s="59"/>
      <c r="AM968" s="59"/>
      <c r="AN968" s="59"/>
      <c r="AO968" s="59"/>
      <c r="AP968" s="59"/>
      <c r="AQ968" s="59"/>
      <c r="AR968" s="59"/>
      <c r="AS968" s="59"/>
      <c r="AT968" s="59"/>
      <c r="AU968" s="59"/>
      <c r="AV968" s="59"/>
      <c r="AW968" s="59"/>
      <c r="AX968" s="59"/>
      <c r="AY968" s="59"/>
      <c r="AZ968" s="59"/>
    </row>
    <row r="969" spans="1:52" ht="13" x14ac:dyDescent="0.15">
      <c r="A969" s="65"/>
      <c r="B969" s="65"/>
      <c r="C969" s="65"/>
      <c r="D969" s="65"/>
      <c r="E969" s="65"/>
      <c r="F969" s="65"/>
      <c r="G969" s="65"/>
      <c r="H969" s="65"/>
      <c r="I969" s="65"/>
      <c r="J969" s="64"/>
      <c r="K969" s="65"/>
      <c r="L969" s="59"/>
      <c r="M969" s="59"/>
      <c r="O969" s="59"/>
      <c r="P969" s="59"/>
      <c r="Q969" s="59"/>
      <c r="R969" s="59"/>
      <c r="S969" s="59"/>
      <c r="T969" s="59"/>
      <c r="U969" s="59"/>
      <c r="V969" s="59"/>
      <c r="W969" s="59"/>
      <c r="X969" s="59"/>
      <c r="Y969" s="59"/>
      <c r="Z969" s="59"/>
      <c r="AA969" s="59"/>
      <c r="AB969" s="59"/>
      <c r="AC969" s="59"/>
      <c r="AD969" s="59"/>
      <c r="AE969" s="59"/>
      <c r="AF969" s="59"/>
      <c r="AG969" s="59"/>
      <c r="AH969" s="59"/>
      <c r="AI969" s="59"/>
      <c r="AJ969" s="59"/>
      <c r="AK969" s="59"/>
      <c r="AL969" s="59"/>
      <c r="AM969" s="59"/>
      <c r="AN969" s="59"/>
      <c r="AO969" s="59"/>
      <c r="AP969" s="59"/>
      <c r="AQ969" s="59"/>
      <c r="AR969" s="59"/>
      <c r="AS969" s="59"/>
      <c r="AT969" s="59"/>
      <c r="AU969" s="59"/>
      <c r="AV969" s="59"/>
      <c r="AW969" s="59"/>
      <c r="AX969" s="59"/>
      <c r="AY969" s="59"/>
      <c r="AZ969" s="59"/>
    </row>
    <row r="970" spans="1:52" ht="13" x14ac:dyDescent="0.15">
      <c r="A970" s="65"/>
      <c r="B970" s="65"/>
      <c r="C970" s="65"/>
      <c r="D970" s="65"/>
      <c r="E970" s="65"/>
      <c r="F970" s="65"/>
      <c r="G970" s="65"/>
      <c r="H970" s="65"/>
      <c r="I970" s="65"/>
      <c r="J970" s="64"/>
      <c r="K970" s="65"/>
      <c r="L970" s="59"/>
      <c r="M970" s="59"/>
      <c r="O970" s="59"/>
      <c r="P970" s="59"/>
      <c r="Q970" s="59"/>
      <c r="R970" s="59"/>
      <c r="S970" s="59"/>
      <c r="T970" s="59"/>
      <c r="U970" s="59"/>
      <c r="V970" s="59"/>
      <c r="W970" s="59"/>
      <c r="X970" s="59"/>
      <c r="Y970" s="59"/>
      <c r="Z970" s="59"/>
      <c r="AA970" s="59"/>
      <c r="AB970" s="59"/>
      <c r="AC970" s="59"/>
      <c r="AD970" s="59"/>
      <c r="AE970" s="59"/>
      <c r="AF970" s="59"/>
      <c r="AG970" s="59"/>
      <c r="AH970" s="59"/>
      <c r="AI970" s="59"/>
      <c r="AJ970" s="59"/>
      <c r="AK970" s="59"/>
      <c r="AL970" s="59"/>
      <c r="AM970" s="59"/>
      <c r="AN970" s="59"/>
      <c r="AO970" s="59"/>
      <c r="AP970" s="59"/>
      <c r="AQ970" s="59"/>
      <c r="AR970" s="59"/>
      <c r="AS970" s="59"/>
      <c r="AT970" s="59"/>
      <c r="AU970" s="59"/>
      <c r="AV970" s="59"/>
      <c r="AW970" s="59"/>
      <c r="AX970" s="59"/>
      <c r="AY970" s="59"/>
      <c r="AZ970" s="59"/>
    </row>
    <row r="971" spans="1:52" ht="13" x14ac:dyDescent="0.15">
      <c r="A971" s="65"/>
      <c r="B971" s="65"/>
      <c r="C971" s="65"/>
      <c r="D971" s="65"/>
      <c r="E971" s="65"/>
      <c r="F971" s="65"/>
      <c r="G971" s="65"/>
      <c r="H971" s="65"/>
      <c r="I971" s="65"/>
      <c r="J971" s="64"/>
      <c r="K971" s="65"/>
      <c r="L971" s="59"/>
      <c r="M971" s="59"/>
      <c r="O971" s="59"/>
      <c r="P971" s="59"/>
      <c r="Q971" s="59"/>
      <c r="R971" s="59"/>
      <c r="S971" s="59"/>
      <c r="T971" s="59"/>
      <c r="U971" s="59"/>
      <c r="V971" s="59"/>
      <c r="W971" s="59"/>
      <c r="X971" s="59"/>
      <c r="Y971" s="59"/>
      <c r="Z971" s="59"/>
      <c r="AA971" s="59"/>
      <c r="AB971" s="59"/>
      <c r="AC971" s="59"/>
      <c r="AD971" s="59"/>
      <c r="AE971" s="59"/>
      <c r="AF971" s="59"/>
      <c r="AG971" s="59"/>
      <c r="AH971" s="59"/>
      <c r="AI971" s="59"/>
      <c r="AJ971" s="59"/>
      <c r="AK971" s="59"/>
      <c r="AL971" s="59"/>
      <c r="AM971" s="59"/>
      <c r="AN971" s="59"/>
      <c r="AO971" s="59"/>
      <c r="AP971" s="59"/>
      <c r="AQ971" s="59"/>
      <c r="AR971" s="59"/>
      <c r="AS971" s="59"/>
      <c r="AT971" s="59"/>
      <c r="AU971" s="59"/>
      <c r="AV971" s="59"/>
      <c r="AW971" s="59"/>
      <c r="AX971" s="59"/>
      <c r="AY971" s="59"/>
      <c r="AZ971" s="59"/>
    </row>
    <row r="972" spans="1:52" ht="13" x14ac:dyDescent="0.15">
      <c r="A972" s="65"/>
      <c r="B972" s="65"/>
      <c r="C972" s="65"/>
      <c r="D972" s="65"/>
      <c r="E972" s="65"/>
      <c r="F972" s="65"/>
      <c r="G972" s="65"/>
      <c r="H972" s="65"/>
      <c r="I972" s="65"/>
      <c r="J972" s="64"/>
      <c r="K972" s="65"/>
      <c r="L972" s="59"/>
      <c r="M972" s="59"/>
      <c r="O972" s="59"/>
      <c r="P972" s="59"/>
      <c r="Q972" s="59"/>
      <c r="R972" s="59"/>
      <c r="S972" s="59"/>
      <c r="T972" s="59"/>
      <c r="U972" s="59"/>
      <c r="V972" s="59"/>
      <c r="W972" s="59"/>
      <c r="X972" s="59"/>
      <c r="Y972" s="59"/>
      <c r="Z972" s="59"/>
      <c r="AA972" s="59"/>
      <c r="AB972" s="59"/>
      <c r="AC972" s="59"/>
      <c r="AD972" s="59"/>
      <c r="AE972" s="59"/>
      <c r="AF972" s="59"/>
      <c r="AG972" s="59"/>
      <c r="AH972" s="59"/>
      <c r="AI972" s="59"/>
      <c r="AJ972" s="59"/>
      <c r="AK972" s="59"/>
      <c r="AL972" s="59"/>
      <c r="AM972" s="59"/>
      <c r="AN972" s="59"/>
      <c r="AO972" s="59"/>
      <c r="AP972" s="59"/>
      <c r="AQ972" s="59"/>
      <c r="AR972" s="59"/>
      <c r="AS972" s="59"/>
      <c r="AT972" s="59"/>
      <c r="AU972" s="59"/>
      <c r="AV972" s="59"/>
      <c r="AW972" s="59"/>
      <c r="AX972" s="59"/>
      <c r="AY972" s="59"/>
      <c r="AZ972" s="59"/>
    </row>
    <row r="973" spans="1:52" ht="13" x14ac:dyDescent="0.15">
      <c r="A973" s="65"/>
      <c r="B973" s="65"/>
      <c r="C973" s="65"/>
      <c r="D973" s="65"/>
      <c r="E973" s="65"/>
      <c r="F973" s="65"/>
      <c r="G973" s="65"/>
      <c r="H973" s="65"/>
      <c r="I973" s="65"/>
      <c r="J973" s="64"/>
      <c r="K973" s="65"/>
      <c r="L973" s="59"/>
      <c r="M973" s="59"/>
      <c r="O973" s="59"/>
      <c r="P973" s="59"/>
      <c r="Q973" s="59"/>
      <c r="R973" s="59"/>
      <c r="S973" s="59"/>
      <c r="T973" s="59"/>
      <c r="U973" s="59"/>
      <c r="V973" s="59"/>
      <c r="W973" s="59"/>
      <c r="X973" s="59"/>
      <c r="Y973" s="59"/>
      <c r="Z973" s="59"/>
      <c r="AA973" s="59"/>
      <c r="AB973" s="59"/>
      <c r="AC973" s="59"/>
      <c r="AD973" s="59"/>
      <c r="AE973" s="59"/>
      <c r="AF973" s="59"/>
      <c r="AG973" s="59"/>
      <c r="AH973" s="59"/>
      <c r="AI973" s="59"/>
      <c r="AJ973" s="59"/>
      <c r="AK973" s="59"/>
      <c r="AL973" s="59"/>
      <c r="AM973" s="59"/>
      <c r="AN973" s="59"/>
      <c r="AO973" s="59"/>
      <c r="AP973" s="59"/>
      <c r="AQ973" s="59"/>
      <c r="AR973" s="59"/>
      <c r="AS973" s="59"/>
      <c r="AT973" s="59"/>
      <c r="AU973" s="59"/>
      <c r="AV973" s="59"/>
      <c r="AW973" s="59"/>
      <c r="AX973" s="59"/>
      <c r="AY973" s="59"/>
      <c r="AZ973" s="59"/>
    </row>
    <row r="974" spans="1:52" ht="13" x14ac:dyDescent="0.15">
      <c r="A974" s="65"/>
      <c r="B974" s="65"/>
      <c r="C974" s="65"/>
      <c r="D974" s="65"/>
      <c r="E974" s="65"/>
      <c r="F974" s="65"/>
      <c r="G974" s="65"/>
      <c r="H974" s="65"/>
      <c r="I974" s="65"/>
      <c r="J974" s="64"/>
      <c r="K974" s="65"/>
      <c r="L974" s="59"/>
      <c r="M974" s="59"/>
      <c r="O974" s="59"/>
      <c r="P974" s="59"/>
      <c r="Q974" s="59"/>
      <c r="R974" s="59"/>
      <c r="S974" s="59"/>
      <c r="T974" s="59"/>
      <c r="U974" s="59"/>
      <c r="V974" s="59"/>
      <c r="W974" s="59"/>
      <c r="X974" s="59"/>
      <c r="Y974" s="59"/>
      <c r="Z974" s="59"/>
      <c r="AA974" s="59"/>
      <c r="AB974" s="59"/>
      <c r="AC974" s="59"/>
      <c r="AD974" s="59"/>
      <c r="AE974" s="59"/>
      <c r="AF974" s="59"/>
      <c r="AG974" s="59"/>
      <c r="AH974" s="59"/>
      <c r="AI974" s="59"/>
      <c r="AJ974" s="59"/>
      <c r="AK974" s="59"/>
      <c r="AL974" s="59"/>
      <c r="AM974" s="59"/>
      <c r="AN974" s="59"/>
      <c r="AO974" s="59"/>
      <c r="AP974" s="59"/>
      <c r="AQ974" s="59"/>
      <c r="AR974" s="59"/>
      <c r="AS974" s="59"/>
      <c r="AT974" s="59"/>
      <c r="AU974" s="59"/>
      <c r="AV974" s="59"/>
      <c r="AW974" s="59"/>
      <c r="AX974" s="59"/>
      <c r="AY974" s="59"/>
      <c r="AZ974" s="59"/>
    </row>
    <row r="975" spans="1:52" ht="13" x14ac:dyDescent="0.15">
      <c r="A975" s="65"/>
      <c r="B975" s="65"/>
      <c r="C975" s="65"/>
      <c r="D975" s="65"/>
      <c r="E975" s="65"/>
      <c r="F975" s="65"/>
      <c r="G975" s="65"/>
      <c r="H975" s="65"/>
      <c r="I975" s="65"/>
      <c r="J975" s="64"/>
      <c r="K975" s="65"/>
      <c r="L975" s="59"/>
      <c r="M975" s="59"/>
      <c r="O975" s="59"/>
      <c r="P975" s="59"/>
      <c r="Q975" s="59"/>
      <c r="R975" s="59"/>
      <c r="S975" s="59"/>
      <c r="T975" s="59"/>
      <c r="U975" s="59"/>
      <c r="V975" s="59"/>
      <c r="W975" s="59"/>
      <c r="X975" s="59"/>
      <c r="Y975" s="59"/>
      <c r="Z975" s="59"/>
      <c r="AA975" s="59"/>
      <c r="AB975" s="59"/>
      <c r="AC975" s="59"/>
      <c r="AD975" s="59"/>
      <c r="AE975" s="59"/>
      <c r="AF975" s="59"/>
      <c r="AG975" s="59"/>
      <c r="AH975" s="59"/>
      <c r="AI975" s="59"/>
      <c r="AJ975" s="59"/>
      <c r="AK975" s="59"/>
      <c r="AL975" s="59"/>
      <c r="AM975" s="59"/>
      <c r="AN975" s="59"/>
      <c r="AO975" s="59"/>
      <c r="AP975" s="59"/>
      <c r="AQ975" s="59"/>
      <c r="AR975" s="59"/>
      <c r="AS975" s="59"/>
      <c r="AT975" s="59"/>
      <c r="AU975" s="59"/>
      <c r="AV975" s="59"/>
      <c r="AW975" s="59"/>
      <c r="AX975" s="59"/>
      <c r="AY975" s="59"/>
      <c r="AZ975" s="59"/>
    </row>
    <row r="976" spans="1:52" ht="13" x14ac:dyDescent="0.15">
      <c r="A976" s="65"/>
      <c r="B976" s="65"/>
      <c r="C976" s="65"/>
      <c r="D976" s="65"/>
      <c r="E976" s="65"/>
      <c r="F976" s="65"/>
      <c r="G976" s="65"/>
      <c r="H976" s="65"/>
      <c r="I976" s="65"/>
      <c r="J976" s="64"/>
      <c r="K976" s="65"/>
      <c r="L976" s="59"/>
      <c r="M976" s="59"/>
      <c r="O976" s="59"/>
      <c r="P976" s="59"/>
      <c r="Q976" s="59"/>
      <c r="R976" s="59"/>
      <c r="S976" s="59"/>
      <c r="T976" s="59"/>
      <c r="U976" s="59"/>
      <c r="V976" s="59"/>
      <c r="W976" s="59"/>
      <c r="X976" s="59"/>
      <c r="Y976" s="59"/>
      <c r="Z976" s="59"/>
      <c r="AA976" s="59"/>
      <c r="AB976" s="59"/>
      <c r="AC976" s="59"/>
      <c r="AD976" s="59"/>
      <c r="AE976" s="59"/>
      <c r="AF976" s="59"/>
      <c r="AG976" s="59"/>
      <c r="AH976" s="59"/>
      <c r="AI976" s="59"/>
      <c r="AJ976" s="59"/>
      <c r="AK976" s="59"/>
      <c r="AL976" s="59"/>
      <c r="AM976" s="59"/>
      <c r="AN976" s="59"/>
      <c r="AO976" s="59"/>
      <c r="AP976" s="59"/>
      <c r="AQ976" s="59"/>
      <c r="AR976" s="59"/>
      <c r="AS976" s="59"/>
      <c r="AT976" s="59"/>
      <c r="AU976" s="59"/>
      <c r="AV976" s="59"/>
      <c r="AW976" s="59"/>
      <c r="AX976" s="59"/>
      <c r="AY976" s="59"/>
      <c r="AZ976" s="59"/>
    </row>
    <row r="977" spans="1:52" ht="13" x14ac:dyDescent="0.15">
      <c r="A977" s="65"/>
      <c r="B977" s="65"/>
      <c r="C977" s="65"/>
      <c r="D977" s="65"/>
      <c r="E977" s="65"/>
      <c r="F977" s="65"/>
      <c r="G977" s="65"/>
      <c r="H977" s="65"/>
      <c r="I977" s="65"/>
      <c r="J977" s="64"/>
      <c r="K977" s="65"/>
      <c r="L977" s="59"/>
      <c r="M977" s="59"/>
      <c r="O977" s="59"/>
      <c r="P977" s="59"/>
      <c r="Q977" s="59"/>
      <c r="R977" s="59"/>
      <c r="S977" s="59"/>
      <c r="T977" s="59"/>
      <c r="U977" s="59"/>
      <c r="V977" s="59"/>
      <c r="W977" s="59"/>
      <c r="X977" s="59"/>
      <c r="Y977" s="59"/>
      <c r="Z977" s="59"/>
      <c r="AA977" s="59"/>
      <c r="AB977" s="59"/>
      <c r="AC977" s="59"/>
      <c r="AD977" s="59"/>
      <c r="AE977" s="59"/>
      <c r="AF977" s="59"/>
      <c r="AG977" s="59"/>
      <c r="AH977" s="59"/>
      <c r="AI977" s="59"/>
      <c r="AJ977" s="59"/>
      <c r="AK977" s="59"/>
      <c r="AL977" s="59"/>
      <c r="AM977" s="59"/>
      <c r="AN977" s="59"/>
      <c r="AO977" s="59"/>
      <c r="AP977" s="59"/>
      <c r="AQ977" s="59"/>
      <c r="AR977" s="59"/>
      <c r="AS977" s="59"/>
      <c r="AT977" s="59"/>
      <c r="AU977" s="59"/>
      <c r="AV977" s="59"/>
      <c r="AW977" s="59"/>
      <c r="AX977" s="59"/>
      <c r="AY977" s="59"/>
      <c r="AZ977" s="59"/>
    </row>
    <row r="978" spans="1:52" ht="13" x14ac:dyDescent="0.15">
      <c r="A978" s="65"/>
      <c r="B978" s="65"/>
      <c r="C978" s="65"/>
      <c r="D978" s="65"/>
      <c r="E978" s="65"/>
      <c r="F978" s="65"/>
      <c r="G978" s="65"/>
      <c r="H978" s="65"/>
      <c r="I978" s="65"/>
      <c r="J978" s="64"/>
      <c r="K978" s="65"/>
      <c r="L978" s="59"/>
      <c r="M978" s="59"/>
      <c r="O978" s="59"/>
      <c r="P978" s="59"/>
      <c r="Q978" s="59"/>
      <c r="R978" s="59"/>
      <c r="S978" s="59"/>
      <c r="T978" s="59"/>
      <c r="U978" s="59"/>
      <c r="V978" s="59"/>
      <c r="W978" s="59"/>
      <c r="X978" s="59"/>
      <c r="Y978" s="59"/>
      <c r="Z978" s="59"/>
      <c r="AA978" s="59"/>
      <c r="AB978" s="59"/>
      <c r="AC978" s="59"/>
      <c r="AD978" s="59"/>
      <c r="AE978" s="59"/>
      <c r="AF978" s="59"/>
      <c r="AG978" s="59"/>
      <c r="AH978" s="59"/>
      <c r="AI978" s="59"/>
      <c r="AJ978" s="59"/>
      <c r="AK978" s="59"/>
      <c r="AL978" s="59"/>
      <c r="AM978" s="59"/>
      <c r="AN978" s="59"/>
      <c r="AO978" s="59"/>
      <c r="AP978" s="59"/>
      <c r="AQ978" s="59"/>
      <c r="AR978" s="59"/>
      <c r="AS978" s="59"/>
      <c r="AT978" s="59"/>
      <c r="AU978" s="59"/>
      <c r="AV978" s="59"/>
      <c r="AW978" s="59"/>
      <c r="AX978" s="59"/>
      <c r="AY978" s="59"/>
      <c r="AZ978" s="59"/>
    </row>
    <row r="979" spans="1:52" ht="13" x14ac:dyDescent="0.15">
      <c r="A979" s="65"/>
      <c r="B979" s="65"/>
      <c r="C979" s="65"/>
      <c r="D979" s="65"/>
      <c r="E979" s="65"/>
      <c r="F979" s="65"/>
      <c r="G979" s="65"/>
      <c r="H979" s="65"/>
      <c r="I979" s="65"/>
      <c r="J979" s="64"/>
      <c r="K979" s="65"/>
      <c r="L979" s="59"/>
      <c r="M979" s="59"/>
      <c r="O979" s="59"/>
      <c r="P979" s="59"/>
      <c r="Q979" s="59"/>
      <c r="R979" s="59"/>
      <c r="S979" s="59"/>
      <c r="T979" s="59"/>
      <c r="U979" s="59"/>
      <c r="V979" s="59"/>
      <c r="W979" s="59"/>
      <c r="X979" s="59"/>
      <c r="Y979" s="59"/>
      <c r="Z979" s="59"/>
      <c r="AA979" s="59"/>
      <c r="AB979" s="59"/>
      <c r="AC979" s="59"/>
      <c r="AD979" s="59"/>
      <c r="AE979" s="59"/>
      <c r="AF979" s="59"/>
      <c r="AG979" s="59"/>
      <c r="AH979" s="59"/>
      <c r="AI979" s="59"/>
      <c r="AJ979" s="59"/>
      <c r="AK979" s="59"/>
      <c r="AL979" s="59"/>
      <c r="AM979" s="59"/>
      <c r="AN979" s="59"/>
      <c r="AO979" s="59"/>
      <c r="AP979" s="59"/>
      <c r="AQ979" s="59"/>
      <c r="AR979" s="59"/>
      <c r="AS979" s="59"/>
      <c r="AT979" s="59"/>
      <c r="AU979" s="59"/>
      <c r="AV979" s="59"/>
      <c r="AW979" s="59"/>
      <c r="AX979" s="59"/>
      <c r="AY979" s="59"/>
      <c r="AZ979" s="59"/>
    </row>
    <row r="980" spans="1:52" ht="13" x14ac:dyDescent="0.15">
      <c r="A980" s="65"/>
      <c r="B980" s="65"/>
      <c r="C980" s="65"/>
      <c r="D980" s="65"/>
      <c r="E980" s="65"/>
      <c r="F980" s="65"/>
      <c r="G980" s="65"/>
      <c r="H980" s="65"/>
      <c r="I980" s="65"/>
      <c r="J980" s="64"/>
      <c r="K980" s="65"/>
      <c r="L980" s="59"/>
      <c r="M980" s="59"/>
      <c r="O980" s="59"/>
      <c r="P980" s="59"/>
      <c r="Q980" s="59"/>
      <c r="R980" s="59"/>
      <c r="S980" s="59"/>
      <c r="T980" s="59"/>
      <c r="U980" s="59"/>
      <c r="V980" s="59"/>
      <c r="W980" s="59"/>
      <c r="X980" s="59"/>
      <c r="Y980" s="59"/>
      <c r="Z980" s="59"/>
      <c r="AA980" s="59"/>
      <c r="AB980" s="59"/>
      <c r="AC980" s="59"/>
      <c r="AD980" s="59"/>
      <c r="AE980" s="59"/>
      <c r="AF980" s="59"/>
      <c r="AG980" s="59"/>
      <c r="AH980" s="59"/>
      <c r="AI980" s="59"/>
      <c r="AJ980" s="59"/>
      <c r="AK980" s="59"/>
      <c r="AL980" s="59"/>
      <c r="AM980" s="59"/>
      <c r="AN980" s="59"/>
      <c r="AO980" s="59"/>
      <c r="AP980" s="59"/>
      <c r="AQ980" s="59"/>
      <c r="AR980" s="59"/>
      <c r="AS980" s="59"/>
      <c r="AT980" s="59"/>
      <c r="AU980" s="59"/>
      <c r="AV980" s="59"/>
      <c r="AW980" s="59"/>
      <c r="AX980" s="59"/>
      <c r="AY980" s="59"/>
      <c r="AZ980" s="59"/>
    </row>
    <row r="981" spans="1:52" ht="13" x14ac:dyDescent="0.15">
      <c r="A981" s="65"/>
      <c r="B981" s="65"/>
      <c r="C981" s="65"/>
      <c r="D981" s="65"/>
      <c r="E981" s="65"/>
      <c r="F981" s="65"/>
      <c r="G981" s="65"/>
      <c r="H981" s="65"/>
      <c r="I981" s="65"/>
      <c r="J981" s="64"/>
      <c r="K981" s="65"/>
      <c r="L981" s="59"/>
      <c r="M981" s="59"/>
      <c r="O981" s="59"/>
      <c r="P981" s="59"/>
      <c r="Q981" s="59"/>
      <c r="R981" s="59"/>
      <c r="S981" s="59"/>
      <c r="T981" s="59"/>
      <c r="U981" s="59"/>
      <c r="V981" s="59"/>
      <c r="W981" s="59"/>
      <c r="X981" s="59"/>
      <c r="Y981" s="59"/>
      <c r="Z981" s="59"/>
      <c r="AA981" s="59"/>
      <c r="AB981" s="59"/>
      <c r="AC981" s="59"/>
      <c r="AD981" s="59"/>
      <c r="AE981" s="59"/>
      <c r="AF981" s="59"/>
      <c r="AG981" s="59"/>
      <c r="AH981" s="59"/>
      <c r="AI981" s="59"/>
      <c r="AJ981" s="59"/>
      <c r="AK981" s="59"/>
      <c r="AL981" s="59"/>
      <c r="AM981" s="59"/>
      <c r="AN981" s="59"/>
      <c r="AO981" s="59"/>
      <c r="AP981" s="59"/>
      <c r="AQ981" s="59"/>
      <c r="AR981" s="59"/>
      <c r="AS981" s="59"/>
      <c r="AT981" s="59"/>
      <c r="AU981" s="59"/>
      <c r="AV981" s="59"/>
      <c r="AW981" s="59"/>
      <c r="AX981" s="59"/>
      <c r="AY981" s="59"/>
      <c r="AZ981" s="59"/>
    </row>
    <row r="982" spans="1:52" ht="13" x14ac:dyDescent="0.15">
      <c r="A982" s="65"/>
      <c r="B982" s="65"/>
      <c r="C982" s="65"/>
      <c r="D982" s="65"/>
      <c r="E982" s="65"/>
      <c r="F982" s="65"/>
      <c r="G982" s="65"/>
      <c r="H982" s="65"/>
      <c r="I982" s="65"/>
      <c r="J982" s="64"/>
      <c r="K982" s="65"/>
      <c r="L982" s="59"/>
      <c r="M982" s="59"/>
      <c r="O982" s="59"/>
      <c r="P982" s="59"/>
      <c r="Q982" s="59"/>
      <c r="R982" s="59"/>
      <c r="S982" s="59"/>
      <c r="T982" s="59"/>
      <c r="U982" s="59"/>
      <c r="V982" s="59"/>
      <c r="W982" s="59"/>
      <c r="X982" s="59"/>
      <c r="Y982" s="59"/>
      <c r="Z982" s="59"/>
      <c r="AA982" s="59"/>
      <c r="AB982" s="59"/>
      <c r="AC982" s="59"/>
      <c r="AD982" s="59"/>
      <c r="AE982" s="59"/>
      <c r="AF982" s="59"/>
      <c r="AG982" s="59"/>
      <c r="AH982" s="59"/>
      <c r="AI982" s="59"/>
      <c r="AJ982" s="59"/>
      <c r="AK982" s="59"/>
      <c r="AL982" s="59"/>
      <c r="AM982" s="59"/>
      <c r="AN982" s="59"/>
      <c r="AO982" s="59"/>
      <c r="AP982" s="59"/>
      <c r="AQ982" s="59"/>
      <c r="AR982" s="59"/>
      <c r="AS982" s="59"/>
      <c r="AT982" s="59"/>
      <c r="AU982" s="59"/>
      <c r="AV982" s="59"/>
      <c r="AW982" s="59"/>
      <c r="AX982" s="59"/>
      <c r="AY982" s="59"/>
      <c r="AZ982" s="59"/>
    </row>
    <row r="983" spans="1:52" ht="13" x14ac:dyDescent="0.15">
      <c r="A983" s="65"/>
      <c r="B983" s="65"/>
      <c r="C983" s="65"/>
      <c r="D983" s="65"/>
      <c r="E983" s="65"/>
      <c r="F983" s="65"/>
      <c r="G983" s="65"/>
      <c r="H983" s="65"/>
      <c r="I983" s="65"/>
      <c r="J983" s="64"/>
      <c r="K983" s="65"/>
      <c r="L983" s="59"/>
      <c r="M983" s="59"/>
      <c r="O983" s="59"/>
      <c r="P983" s="59"/>
      <c r="Q983" s="59"/>
      <c r="R983" s="59"/>
      <c r="S983" s="59"/>
      <c r="T983" s="59"/>
      <c r="U983" s="59"/>
      <c r="V983" s="59"/>
      <c r="W983" s="59"/>
      <c r="X983" s="59"/>
      <c r="Y983" s="59"/>
      <c r="Z983" s="59"/>
      <c r="AA983" s="59"/>
      <c r="AB983" s="59"/>
      <c r="AC983" s="59"/>
      <c r="AD983" s="59"/>
      <c r="AE983" s="59"/>
      <c r="AF983" s="59"/>
      <c r="AG983" s="59"/>
      <c r="AH983" s="59"/>
      <c r="AI983" s="59"/>
      <c r="AJ983" s="59"/>
      <c r="AK983" s="59"/>
      <c r="AL983" s="59"/>
      <c r="AM983" s="59"/>
      <c r="AN983" s="59"/>
      <c r="AO983" s="59"/>
      <c r="AP983" s="59"/>
      <c r="AQ983" s="59"/>
      <c r="AR983" s="59"/>
      <c r="AS983" s="59"/>
      <c r="AT983" s="59"/>
      <c r="AU983" s="59"/>
      <c r="AV983" s="59"/>
      <c r="AW983" s="59"/>
      <c r="AX983" s="59"/>
      <c r="AY983" s="59"/>
      <c r="AZ983" s="59"/>
    </row>
    <row r="984" spans="1:52" ht="13" x14ac:dyDescent="0.15">
      <c r="A984" s="65"/>
      <c r="B984" s="65"/>
      <c r="C984" s="65"/>
      <c r="D984" s="65"/>
      <c r="E984" s="65"/>
      <c r="F984" s="65"/>
      <c r="G984" s="65"/>
      <c r="H984" s="65"/>
      <c r="I984" s="65"/>
      <c r="J984" s="64"/>
      <c r="K984" s="65"/>
      <c r="L984" s="59"/>
      <c r="M984" s="59"/>
      <c r="O984" s="59"/>
      <c r="P984" s="59"/>
      <c r="Q984" s="59"/>
      <c r="R984" s="59"/>
      <c r="S984" s="59"/>
      <c r="T984" s="59"/>
      <c r="U984" s="59"/>
      <c r="V984" s="59"/>
      <c r="W984" s="59"/>
      <c r="X984" s="59"/>
      <c r="Y984" s="59"/>
      <c r="Z984" s="59"/>
      <c r="AA984" s="59"/>
      <c r="AB984" s="59"/>
      <c r="AC984" s="59"/>
      <c r="AD984" s="59"/>
      <c r="AE984" s="59"/>
      <c r="AF984" s="59"/>
      <c r="AG984" s="59"/>
      <c r="AH984" s="59"/>
      <c r="AI984" s="59"/>
      <c r="AJ984" s="59"/>
      <c r="AK984" s="59"/>
      <c r="AL984" s="59"/>
      <c r="AM984" s="59"/>
      <c r="AN984" s="59"/>
      <c r="AO984" s="59"/>
      <c r="AP984" s="59"/>
      <c r="AQ984" s="59"/>
      <c r="AR984" s="59"/>
      <c r="AS984" s="59"/>
      <c r="AT984" s="59"/>
      <c r="AU984" s="59"/>
      <c r="AV984" s="59"/>
      <c r="AW984" s="59"/>
      <c r="AX984" s="59"/>
      <c r="AY984" s="59"/>
      <c r="AZ984" s="59"/>
    </row>
    <row r="985" spans="1:52" ht="13" x14ac:dyDescent="0.15">
      <c r="A985" s="65"/>
      <c r="B985" s="65"/>
      <c r="C985" s="65"/>
      <c r="D985" s="65"/>
      <c r="E985" s="65"/>
      <c r="F985" s="65"/>
      <c r="G985" s="65"/>
      <c r="H985" s="65"/>
      <c r="I985" s="65"/>
      <c r="J985" s="64"/>
      <c r="K985" s="65"/>
      <c r="L985" s="59"/>
      <c r="M985" s="59"/>
      <c r="O985" s="59"/>
      <c r="P985" s="59"/>
      <c r="Q985" s="59"/>
      <c r="R985" s="59"/>
      <c r="S985" s="59"/>
      <c r="T985" s="59"/>
      <c r="U985" s="59"/>
      <c r="V985" s="59"/>
      <c r="W985" s="59"/>
      <c r="X985" s="59"/>
      <c r="Y985" s="59"/>
      <c r="Z985" s="59"/>
      <c r="AA985" s="59"/>
      <c r="AB985" s="59"/>
      <c r="AC985" s="59"/>
      <c r="AD985" s="59"/>
      <c r="AE985" s="59"/>
      <c r="AF985" s="59"/>
      <c r="AG985" s="59"/>
      <c r="AH985" s="59"/>
      <c r="AI985" s="59"/>
      <c r="AJ985" s="59"/>
      <c r="AK985" s="59"/>
      <c r="AL985" s="59"/>
      <c r="AM985" s="59"/>
      <c r="AN985" s="59"/>
      <c r="AO985" s="59"/>
      <c r="AP985" s="59"/>
      <c r="AQ985" s="59"/>
      <c r="AR985" s="59"/>
      <c r="AS985" s="59"/>
      <c r="AT985" s="59"/>
      <c r="AU985" s="59"/>
      <c r="AV985" s="59"/>
      <c r="AW985" s="59"/>
      <c r="AX985" s="59"/>
      <c r="AY985" s="59"/>
      <c r="AZ985" s="59"/>
    </row>
    <row r="986" spans="1:52" ht="13" x14ac:dyDescent="0.15">
      <c r="A986" s="65"/>
      <c r="B986" s="65"/>
      <c r="C986" s="65"/>
      <c r="D986" s="65"/>
      <c r="E986" s="65"/>
      <c r="F986" s="65"/>
      <c r="G986" s="65"/>
      <c r="H986" s="65"/>
      <c r="I986" s="65"/>
      <c r="J986" s="64"/>
      <c r="K986" s="65"/>
      <c r="L986" s="59"/>
      <c r="M986" s="59"/>
      <c r="O986" s="59"/>
      <c r="P986" s="59"/>
      <c r="Q986" s="59"/>
      <c r="R986" s="59"/>
      <c r="S986" s="59"/>
      <c r="T986" s="59"/>
      <c r="U986" s="59"/>
      <c r="V986" s="59"/>
      <c r="W986" s="59"/>
      <c r="X986" s="59"/>
      <c r="Y986" s="59"/>
      <c r="Z986" s="59"/>
      <c r="AA986" s="59"/>
      <c r="AB986" s="59"/>
      <c r="AC986" s="59"/>
      <c r="AD986" s="59"/>
      <c r="AE986" s="59"/>
      <c r="AF986" s="59"/>
      <c r="AG986" s="59"/>
      <c r="AH986" s="59"/>
      <c r="AI986" s="59"/>
      <c r="AJ986" s="59"/>
      <c r="AK986" s="59"/>
      <c r="AL986" s="59"/>
      <c r="AM986" s="59"/>
      <c r="AN986" s="59"/>
      <c r="AO986" s="59"/>
      <c r="AP986" s="59"/>
      <c r="AQ986" s="59"/>
      <c r="AR986" s="59"/>
      <c r="AS986" s="59"/>
      <c r="AT986" s="59"/>
      <c r="AU986" s="59"/>
      <c r="AV986" s="59"/>
      <c r="AW986" s="59"/>
      <c r="AX986" s="59"/>
      <c r="AY986" s="59"/>
      <c r="AZ986" s="59"/>
    </row>
    <row r="987" spans="1:52" ht="13" x14ac:dyDescent="0.15">
      <c r="A987" s="65"/>
      <c r="B987" s="65"/>
      <c r="C987" s="65"/>
      <c r="D987" s="65"/>
      <c r="E987" s="65"/>
      <c r="F987" s="65"/>
      <c r="G987" s="65"/>
      <c r="H987" s="65"/>
      <c r="I987" s="65"/>
      <c r="J987" s="64"/>
      <c r="K987" s="65"/>
      <c r="L987" s="59"/>
      <c r="M987" s="59"/>
      <c r="O987" s="59"/>
      <c r="P987" s="59"/>
      <c r="Q987" s="59"/>
      <c r="R987" s="59"/>
      <c r="S987" s="59"/>
      <c r="T987" s="59"/>
      <c r="U987" s="59"/>
      <c r="V987" s="59"/>
      <c r="W987" s="59"/>
      <c r="X987" s="59"/>
      <c r="Y987" s="59"/>
      <c r="Z987" s="59"/>
      <c r="AA987" s="59"/>
      <c r="AB987" s="59"/>
      <c r="AC987" s="59"/>
      <c r="AD987" s="59"/>
      <c r="AE987" s="59"/>
      <c r="AF987" s="59"/>
      <c r="AG987" s="59"/>
      <c r="AH987" s="59"/>
      <c r="AI987" s="59"/>
      <c r="AJ987" s="59"/>
      <c r="AK987" s="59"/>
      <c r="AL987" s="59"/>
      <c r="AM987" s="59"/>
      <c r="AN987" s="59"/>
      <c r="AO987" s="59"/>
      <c r="AP987" s="59"/>
      <c r="AQ987" s="59"/>
      <c r="AR987" s="59"/>
      <c r="AS987" s="59"/>
      <c r="AT987" s="59"/>
      <c r="AU987" s="59"/>
      <c r="AV987" s="59"/>
      <c r="AW987" s="59"/>
      <c r="AX987" s="59"/>
      <c r="AY987" s="59"/>
      <c r="AZ987" s="59"/>
    </row>
    <row r="988" spans="1:52" ht="13" x14ac:dyDescent="0.15">
      <c r="A988" s="65"/>
      <c r="B988" s="65"/>
      <c r="C988" s="65"/>
      <c r="D988" s="65"/>
      <c r="E988" s="65"/>
      <c r="F988" s="65"/>
      <c r="G988" s="65"/>
      <c r="H988" s="65"/>
      <c r="I988" s="65"/>
      <c r="J988" s="64"/>
      <c r="K988" s="65"/>
      <c r="L988" s="59"/>
      <c r="M988" s="59"/>
      <c r="O988" s="59"/>
      <c r="P988" s="59"/>
      <c r="Q988" s="59"/>
      <c r="R988" s="59"/>
      <c r="S988" s="59"/>
      <c r="T988" s="59"/>
      <c r="U988" s="59"/>
      <c r="V988" s="59"/>
      <c r="W988" s="59"/>
      <c r="X988" s="59"/>
      <c r="Y988" s="59"/>
      <c r="Z988" s="59"/>
      <c r="AA988" s="59"/>
      <c r="AB988" s="59"/>
      <c r="AC988" s="59"/>
      <c r="AD988" s="59"/>
      <c r="AE988" s="59"/>
      <c r="AF988" s="59"/>
      <c r="AG988" s="59"/>
      <c r="AH988" s="59"/>
      <c r="AI988" s="59"/>
      <c r="AJ988" s="59"/>
      <c r="AK988" s="59"/>
      <c r="AL988" s="59"/>
      <c r="AM988" s="59"/>
      <c r="AN988" s="59"/>
      <c r="AO988" s="59"/>
      <c r="AP988" s="59"/>
      <c r="AQ988" s="59"/>
      <c r="AR988" s="59"/>
      <c r="AS988" s="59"/>
      <c r="AT988" s="59"/>
      <c r="AU988" s="59"/>
      <c r="AV988" s="59"/>
      <c r="AW988" s="59"/>
      <c r="AX988" s="59"/>
      <c r="AY988" s="59"/>
      <c r="AZ988" s="59"/>
    </row>
    <row r="989" spans="1:52" ht="13" x14ac:dyDescent="0.15">
      <c r="A989" s="65"/>
      <c r="B989" s="65"/>
      <c r="C989" s="65"/>
      <c r="D989" s="65"/>
      <c r="E989" s="65"/>
      <c r="F989" s="65"/>
      <c r="G989" s="65"/>
      <c r="H989" s="65"/>
      <c r="I989" s="65"/>
      <c r="J989" s="64"/>
      <c r="K989" s="65"/>
      <c r="L989" s="59"/>
      <c r="M989" s="59"/>
      <c r="O989" s="59"/>
      <c r="P989" s="59"/>
      <c r="Q989" s="59"/>
      <c r="R989" s="59"/>
      <c r="S989" s="59"/>
      <c r="T989" s="59"/>
      <c r="U989" s="59"/>
      <c r="V989" s="59"/>
      <c r="W989" s="59"/>
      <c r="X989" s="59"/>
      <c r="Y989" s="59"/>
      <c r="Z989" s="59"/>
      <c r="AA989" s="59"/>
      <c r="AB989" s="59"/>
      <c r="AC989" s="59"/>
      <c r="AD989" s="59"/>
      <c r="AE989" s="59"/>
      <c r="AF989" s="59"/>
      <c r="AG989" s="59"/>
      <c r="AH989" s="59"/>
      <c r="AI989" s="59"/>
      <c r="AJ989" s="59"/>
      <c r="AK989" s="59"/>
      <c r="AL989" s="59"/>
      <c r="AM989" s="59"/>
      <c r="AN989" s="59"/>
      <c r="AO989" s="59"/>
      <c r="AP989" s="59"/>
      <c r="AQ989" s="59"/>
      <c r="AR989" s="59"/>
      <c r="AS989" s="59"/>
      <c r="AT989" s="59"/>
      <c r="AU989" s="59"/>
      <c r="AV989" s="59"/>
      <c r="AW989" s="59"/>
      <c r="AX989" s="59"/>
      <c r="AY989" s="59"/>
      <c r="AZ989" s="59"/>
    </row>
    <row r="990" spans="1:52" ht="13" x14ac:dyDescent="0.15">
      <c r="A990" s="65"/>
      <c r="B990" s="65"/>
      <c r="C990" s="65"/>
      <c r="D990" s="65"/>
      <c r="E990" s="65"/>
      <c r="F990" s="65"/>
      <c r="G990" s="65"/>
      <c r="H990" s="65"/>
      <c r="I990" s="65"/>
      <c r="J990" s="64"/>
      <c r="K990" s="65"/>
      <c r="L990" s="59"/>
      <c r="M990" s="59"/>
      <c r="O990" s="59"/>
      <c r="P990" s="59"/>
      <c r="Q990" s="59"/>
      <c r="R990" s="59"/>
      <c r="S990" s="59"/>
      <c r="T990" s="59"/>
      <c r="U990" s="59"/>
      <c r="V990" s="59"/>
      <c r="W990" s="59"/>
      <c r="X990" s="59"/>
      <c r="Y990" s="59"/>
      <c r="Z990" s="59"/>
      <c r="AA990" s="59"/>
      <c r="AB990" s="59"/>
      <c r="AC990" s="59"/>
      <c r="AD990" s="59"/>
      <c r="AE990" s="59"/>
      <c r="AF990" s="59"/>
      <c r="AG990" s="59"/>
      <c r="AH990" s="59"/>
      <c r="AI990" s="59"/>
      <c r="AJ990" s="59"/>
      <c r="AK990" s="59"/>
      <c r="AL990" s="59"/>
      <c r="AM990" s="59"/>
      <c r="AN990" s="59"/>
      <c r="AO990" s="59"/>
      <c r="AP990" s="59"/>
      <c r="AQ990" s="59"/>
      <c r="AR990" s="59"/>
      <c r="AS990" s="59"/>
      <c r="AT990" s="59"/>
      <c r="AU990" s="59"/>
      <c r="AV990" s="59"/>
      <c r="AW990" s="59"/>
      <c r="AX990" s="59"/>
      <c r="AY990" s="59"/>
      <c r="AZ990" s="59"/>
    </row>
    <row r="991" spans="1:52" ht="13" x14ac:dyDescent="0.15">
      <c r="A991" s="65"/>
      <c r="B991" s="65"/>
      <c r="C991" s="65"/>
      <c r="D991" s="65"/>
      <c r="E991" s="65"/>
      <c r="F991" s="65"/>
      <c r="G991" s="65"/>
      <c r="H991" s="65"/>
      <c r="I991" s="65"/>
      <c r="J991" s="64"/>
      <c r="K991" s="65"/>
      <c r="L991" s="59"/>
      <c r="M991" s="59"/>
      <c r="O991" s="59"/>
      <c r="P991" s="59"/>
      <c r="Q991" s="59"/>
      <c r="R991" s="59"/>
      <c r="S991" s="59"/>
      <c r="T991" s="59"/>
      <c r="U991" s="59"/>
      <c r="V991" s="59"/>
      <c r="W991" s="59"/>
      <c r="X991" s="59"/>
      <c r="Y991" s="59"/>
      <c r="Z991" s="59"/>
      <c r="AA991" s="59"/>
      <c r="AB991" s="59"/>
      <c r="AC991" s="59"/>
      <c r="AD991" s="59"/>
      <c r="AE991" s="59"/>
      <c r="AF991" s="59"/>
      <c r="AG991" s="59"/>
      <c r="AH991" s="59"/>
      <c r="AI991" s="59"/>
      <c r="AJ991" s="59"/>
      <c r="AK991" s="59"/>
      <c r="AL991" s="59"/>
      <c r="AM991" s="59"/>
      <c r="AN991" s="59"/>
      <c r="AO991" s="59"/>
      <c r="AP991" s="59"/>
      <c r="AQ991" s="59"/>
      <c r="AR991" s="59"/>
      <c r="AS991" s="59"/>
      <c r="AT991" s="59"/>
      <c r="AU991" s="59"/>
      <c r="AV991" s="59"/>
      <c r="AW991" s="59"/>
      <c r="AX991" s="59"/>
      <c r="AY991" s="59"/>
      <c r="AZ991" s="59"/>
    </row>
    <row r="992" spans="1:52" ht="13" x14ac:dyDescent="0.15">
      <c r="A992" s="65"/>
      <c r="B992" s="65"/>
      <c r="C992" s="65"/>
      <c r="D992" s="65"/>
      <c r="E992" s="65"/>
      <c r="F992" s="65"/>
      <c r="G992" s="65"/>
      <c r="H992" s="65"/>
      <c r="I992" s="65"/>
      <c r="J992" s="64"/>
      <c r="K992" s="65"/>
      <c r="L992" s="59"/>
      <c r="M992" s="59"/>
      <c r="O992" s="59"/>
      <c r="P992" s="59"/>
      <c r="Q992" s="59"/>
      <c r="R992" s="59"/>
      <c r="S992" s="59"/>
      <c r="T992" s="59"/>
      <c r="U992" s="59"/>
      <c r="V992" s="59"/>
      <c r="W992" s="59"/>
      <c r="X992" s="59"/>
      <c r="Y992" s="59"/>
      <c r="Z992" s="59"/>
      <c r="AA992" s="59"/>
      <c r="AB992" s="59"/>
      <c r="AC992" s="59"/>
      <c r="AD992" s="59"/>
      <c r="AE992" s="59"/>
      <c r="AF992" s="59"/>
      <c r="AG992" s="59"/>
      <c r="AH992" s="59"/>
      <c r="AI992" s="59"/>
      <c r="AJ992" s="59"/>
      <c r="AK992" s="59"/>
      <c r="AL992" s="59"/>
      <c r="AM992" s="59"/>
      <c r="AN992" s="59"/>
      <c r="AO992" s="59"/>
      <c r="AP992" s="59"/>
      <c r="AQ992" s="59"/>
      <c r="AR992" s="59"/>
      <c r="AS992" s="59"/>
      <c r="AT992" s="59"/>
      <c r="AU992" s="59"/>
      <c r="AV992" s="59"/>
      <c r="AW992" s="59"/>
      <c r="AX992" s="59"/>
      <c r="AY992" s="59"/>
      <c r="AZ992" s="59"/>
    </row>
    <row r="993" spans="1:52" ht="13" x14ac:dyDescent="0.15">
      <c r="A993" s="65"/>
      <c r="B993" s="65"/>
      <c r="C993" s="65"/>
      <c r="D993" s="65"/>
      <c r="E993" s="65"/>
      <c r="F993" s="65"/>
      <c r="G993" s="65"/>
      <c r="H993" s="65"/>
      <c r="I993" s="65"/>
      <c r="J993" s="64"/>
      <c r="K993" s="65"/>
      <c r="L993" s="59"/>
      <c r="M993" s="59"/>
      <c r="O993" s="59"/>
      <c r="P993" s="59"/>
      <c r="Q993" s="59"/>
      <c r="R993" s="59"/>
      <c r="S993" s="59"/>
      <c r="T993" s="59"/>
      <c r="U993" s="59"/>
      <c r="V993" s="59"/>
      <c r="W993" s="59"/>
      <c r="X993" s="59"/>
      <c r="Y993" s="59"/>
      <c r="Z993" s="59"/>
      <c r="AA993" s="59"/>
      <c r="AB993" s="59"/>
      <c r="AC993" s="59"/>
      <c r="AD993" s="59"/>
      <c r="AE993" s="59"/>
      <c r="AF993" s="59"/>
      <c r="AG993" s="59"/>
      <c r="AH993" s="59"/>
      <c r="AI993" s="59"/>
      <c r="AJ993" s="59"/>
      <c r="AK993" s="59"/>
      <c r="AL993" s="59"/>
      <c r="AM993" s="59"/>
      <c r="AN993" s="59"/>
      <c r="AO993" s="59"/>
      <c r="AP993" s="59"/>
      <c r="AQ993" s="59"/>
      <c r="AR993" s="59"/>
      <c r="AS993" s="59"/>
      <c r="AT993" s="59"/>
      <c r="AU993" s="59"/>
      <c r="AV993" s="59"/>
      <c r="AW993" s="59"/>
      <c r="AX993" s="59"/>
      <c r="AY993" s="59"/>
      <c r="AZ993" s="59"/>
    </row>
    <row r="994" spans="1:52" ht="13" x14ac:dyDescent="0.15">
      <c r="A994" s="65"/>
      <c r="B994" s="65"/>
      <c r="C994" s="65"/>
      <c r="D994" s="65"/>
      <c r="E994" s="65"/>
      <c r="F994" s="65"/>
      <c r="G994" s="65"/>
      <c r="H994" s="65"/>
      <c r="I994" s="65"/>
      <c r="J994" s="64"/>
      <c r="K994" s="65"/>
      <c r="L994" s="59"/>
      <c r="M994" s="59"/>
      <c r="O994" s="59"/>
      <c r="P994" s="59"/>
      <c r="Q994" s="59"/>
      <c r="R994" s="59"/>
      <c r="S994" s="59"/>
      <c r="T994" s="59"/>
      <c r="U994" s="59"/>
      <c r="V994" s="59"/>
      <c r="W994" s="59"/>
      <c r="X994" s="59"/>
      <c r="Y994" s="59"/>
      <c r="Z994" s="59"/>
      <c r="AA994" s="59"/>
      <c r="AB994" s="59"/>
      <c r="AC994" s="59"/>
      <c r="AD994" s="59"/>
      <c r="AE994" s="59"/>
      <c r="AF994" s="59"/>
      <c r="AG994" s="59"/>
      <c r="AH994" s="59"/>
      <c r="AI994" s="59"/>
      <c r="AJ994" s="59"/>
      <c r="AK994" s="59"/>
      <c r="AL994" s="59"/>
      <c r="AM994" s="59"/>
      <c r="AN994" s="59"/>
      <c r="AO994" s="59"/>
      <c r="AP994" s="59"/>
      <c r="AQ994" s="59"/>
      <c r="AR994" s="59"/>
      <c r="AS994" s="59"/>
      <c r="AT994" s="59"/>
      <c r="AU994" s="59"/>
      <c r="AV994" s="59"/>
      <c r="AW994" s="59"/>
      <c r="AX994" s="59"/>
      <c r="AY994" s="59"/>
      <c r="AZ994" s="59"/>
    </row>
    <row r="995" spans="1:52" ht="13" x14ac:dyDescent="0.15">
      <c r="A995" s="65"/>
      <c r="B995" s="65"/>
      <c r="C995" s="65"/>
      <c r="D995" s="65"/>
      <c r="E995" s="65"/>
      <c r="F995" s="65"/>
      <c r="G995" s="65"/>
      <c r="H995" s="65"/>
      <c r="I995" s="65"/>
      <c r="J995" s="64"/>
      <c r="K995" s="65"/>
      <c r="L995" s="59"/>
      <c r="M995" s="59"/>
      <c r="O995" s="59"/>
      <c r="P995" s="59"/>
      <c r="Q995" s="59"/>
      <c r="R995" s="59"/>
      <c r="S995" s="59"/>
      <c r="T995" s="59"/>
      <c r="U995" s="59"/>
      <c r="V995" s="59"/>
      <c r="W995" s="59"/>
      <c r="X995" s="59"/>
      <c r="Y995" s="59"/>
      <c r="Z995" s="59"/>
      <c r="AA995" s="59"/>
      <c r="AB995" s="59"/>
      <c r="AC995" s="59"/>
      <c r="AD995" s="59"/>
      <c r="AE995" s="59"/>
      <c r="AF995" s="59"/>
      <c r="AG995" s="59"/>
      <c r="AH995" s="59"/>
      <c r="AI995" s="59"/>
      <c r="AJ995" s="59"/>
      <c r="AK995" s="59"/>
      <c r="AL995" s="59"/>
      <c r="AM995" s="59"/>
      <c r="AN995" s="59"/>
      <c r="AO995" s="59"/>
      <c r="AP995" s="59"/>
      <c r="AQ995" s="59"/>
      <c r="AR995" s="59"/>
      <c r="AS995" s="59"/>
      <c r="AT995" s="59"/>
      <c r="AU995" s="59"/>
      <c r="AV995" s="59"/>
      <c r="AW995" s="59"/>
      <c r="AX995" s="59"/>
      <c r="AY995" s="59"/>
      <c r="AZ995" s="59"/>
    </row>
    <row r="996" spans="1:52" ht="13" x14ac:dyDescent="0.15">
      <c r="A996" s="65"/>
      <c r="B996" s="65"/>
      <c r="C996" s="65"/>
      <c r="D996" s="65"/>
      <c r="E996" s="65"/>
      <c r="F996" s="65"/>
      <c r="G996" s="65"/>
      <c r="H996" s="65"/>
      <c r="I996" s="65"/>
      <c r="J996" s="64"/>
      <c r="K996" s="65"/>
      <c r="L996" s="59"/>
      <c r="M996" s="59"/>
      <c r="O996" s="59"/>
      <c r="P996" s="59"/>
      <c r="Q996" s="59"/>
      <c r="R996" s="59"/>
      <c r="S996" s="59"/>
      <c r="T996" s="59"/>
      <c r="U996" s="59"/>
      <c r="V996" s="59"/>
      <c r="W996" s="59"/>
      <c r="X996" s="59"/>
      <c r="Y996" s="59"/>
      <c r="Z996" s="59"/>
      <c r="AA996" s="59"/>
      <c r="AB996" s="59"/>
      <c r="AC996" s="59"/>
      <c r="AD996" s="59"/>
      <c r="AE996" s="59"/>
      <c r="AF996" s="59"/>
      <c r="AG996" s="59"/>
      <c r="AH996" s="59"/>
      <c r="AI996" s="59"/>
      <c r="AJ996" s="59"/>
      <c r="AK996" s="59"/>
      <c r="AL996" s="59"/>
      <c r="AM996" s="59"/>
      <c r="AN996" s="59"/>
      <c r="AO996" s="59"/>
      <c r="AP996" s="59"/>
      <c r="AQ996" s="59"/>
      <c r="AR996" s="59"/>
      <c r="AS996" s="59"/>
      <c r="AT996" s="59"/>
      <c r="AU996" s="59"/>
      <c r="AV996" s="59"/>
      <c r="AW996" s="59"/>
      <c r="AX996" s="59"/>
      <c r="AY996" s="59"/>
      <c r="AZ996" s="59"/>
    </row>
    <row r="997" spans="1:52" ht="13" x14ac:dyDescent="0.15">
      <c r="A997" s="65"/>
      <c r="B997" s="65"/>
      <c r="C997" s="65"/>
      <c r="D997" s="65"/>
      <c r="E997" s="65"/>
      <c r="F997" s="65"/>
      <c r="G997" s="65"/>
      <c r="H997" s="65"/>
      <c r="I997" s="65"/>
      <c r="J997" s="64"/>
      <c r="K997" s="65"/>
      <c r="L997" s="59"/>
      <c r="M997" s="59"/>
      <c r="O997" s="59"/>
      <c r="P997" s="59"/>
      <c r="Q997" s="59"/>
      <c r="R997" s="59"/>
      <c r="S997" s="59"/>
      <c r="T997" s="59"/>
      <c r="U997" s="59"/>
      <c r="V997" s="59"/>
      <c r="W997" s="59"/>
      <c r="X997" s="59"/>
      <c r="Y997" s="59"/>
      <c r="Z997" s="59"/>
      <c r="AA997" s="59"/>
      <c r="AB997" s="59"/>
      <c r="AC997" s="59"/>
      <c r="AD997" s="59"/>
      <c r="AE997" s="59"/>
      <c r="AF997" s="59"/>
      <c r="AG997" s="59"/>
      <c r="AH997" s="59"/>
      <c r="AI997" s="59"/>
      <c r="AJ997" s="59"/>
      <c r="AK997" s="59"/>
      <c r="AL997" s="59"/>
      <c r="AM997" s="59"/>
      <c r="AN997" s="59"/>
      <c r="AO997" s="59"/>
      <c r="AP997" s="59"/>
      <c r="AQ997" s="59"/>
      <c r="AR997" s="59"/>
      <c r="AS997" s="59"/>
      <c r="AT997" s="59"/>
      <c r="AU997" s="59"/>
      <c r="AV997" s="59"/>
      <c r="AW997" s="59"/>
      <c r="AX997" s="59"/>
      <c r="AY997" s="59"/>
      <c r="AZ997" s="59"/>
    </row>
    <row r="998" spans="1:52" ht="13" x14ac:dyDescent="0.15">
      <c r="A998" s="65"/>
      <c r="B998" s="65"/>
      <c r="C998" s="65"/>
      <c r="D998" s="65"/>
      <c r="E998" s="65"/>
      <c r="F998" s="65"/>
      <c r="G998" s="65"/>
      <c r="H998" s="65"/>
      <c r="I998" s="65"/>
      <c r="J998" s="64"/>
      <c r="K998" s="65"/>
      <c r="L998" s="59"/>
      <c r="M998" s="59"/>
      <c r="O998" s="59"/>
      <c r="P998" s="59"/>
      <c r="Q998" s="59"/>
      <c r="R998" s="59"/>
      <c r="S998" s="59"/>
      <c r="T998" s="59"/>
      <c r="U998" s="59"/>
      <c r="V998" s="59"/>
      <c r="W998" s="59"/>
      <c r="X998" s="59"/>
      <c r="Y998" s="59"/>
      <c r="Z998" s="59"/>
      <c r="AA998" s="59"/>
      <c r="AB998" s="59"/>
      <c r="AC998" s="59"/>
      <c r="AD998" s="59"/>
      <c r="AE998" s="59"/>
      <c r="AF998" s="59"/>
      <c r="AG998" s="59"/>
      <c r="AH998" s="59"/>
      <c r="AI998" s="59"/>
      <c r="AJ998" s="59"/>
      <c r="AK998" s="59"/>
      <c r="AL998" s="59"/>
      <c r="AM998" s="59"/>
      <c r="AN998" s="59"/>
      <c r="AO998" s="59"/>
      <c r="AP998" s="59"/>
      <c r="AQ998" s="59"/>
      <c r="AR998" s="59"/>
      <c r="AS998" s="59"/>
      <c r="AT998" s="59"/>
      <c r="AU998" s="59"/>
      <c r="AV998" s="59"/>
      <c r="AW998" s="59"/>
      <c r="AX998" s="59"/>
      <c r="AY998" s="59"/>
      <c r="AZ998" s="59"/>
    </row>
    <row r="999" spans="1:52" ht="13" x14ac:dyDescent="0.15">
      <c r="A999" s="65"/>
      <c r="B999" s="65"/>
      <c r="C999" s="65"/>
      <c r="D999" s="65"/>
      <c r="E999" s="65"/>
      <c r="F999" s="65"/>
      <c r="G999" s="65"/>
      <c r="H999" s="65"/>
      <c r="I999" s="65"/>
      <c r="J999" s="64"/>
      <c r="K999" s="65"/>
      <c r="L999" s="59"/>
      <c r="M999" s="59"/>
      <c r="O999" s="59"/>
      <c r="P999" s="59"/>
      <c r="Q999" s="59"/>
      <c r="R999" s="59"/>
      <c r="S999" s="59"/>
      <c r="T999" s="59"/>
      <c r="U999" s="59"/>
      <c r="V999" s="59"/>
      <c r="W999" s="59"/>
      <c r="X999" s="59"/>
      <c r="Y999" s="59"/>
      <c r="Z999" s="59"/>
      <c r="AA999" s="59"/>
      <c r="AB999" s="59"/>
      <c r="AC999" s="59"/>
      <c r="AD999" s="59"/>
      <c r="AE999" s="59"/>
      <c r="AF999" s="59"/>
      <c r="AG999" s="59"/>
      <c r="AH999" s="59"/>
      <c r="AI999" s="59"/>
      <c r="AJ999" s="59"/>
      <c r="AK999" s="59"/>
      <c r="AL999" s="59"/>
      <c r="AM999" s="59"/>
      <c r="AN999" s="59"/>
      <c r="AO999" s="59"/>
      <c r="AP999" s="59"/>
      <c r="AQ999" s="59"/>
      <c r="AR999" s="59"/>
      <c r="AS999" s="59"/>
      <c r="AT999" s="59"/>
      <c r="AU999" s="59"/>
      <c r="AV999" s="59"/>
      <c r="AW999" s="59"/>
      <c r="AX999" s="59"/>
      <c r="AY999" s="59"/>
      <c r="AZ999" s="59"/>
    </row>
    <row r="1000" spans="1:52" ht="13" x14ac:dyDescent="0.15">
      <c r="A1000" s="65"/>
      <c r="B1000" s="65"/>
      <c r="C1000" s="65"/>
      <c r="D1000" s="65"/>
      <c r="E1000" s="65"/>
      <c r="F1000" s="65"/>
      <c r="G1000" s="65"/>
      <c r="H1000" s="65"/>
      <c r="I1000" s="65"/>
      <c r="J1000" s="64"/>
      <c r="K1000" s="65"/>
      <c r="L1000" s="59"/>
      <c r="M1000" s="59"/>
      <c r="O1000" s="59"/>
      <c r="P1000" s="59"/>
      <c r="Q1000" s="59"/>
      <c r="R1000" s="59"/>
      <c r="S1000" s="59"/>
      <c r="T1000" s="59"/>
      <c r="U1000" s="59"/>
      <c r="V1000" s="59"/>
      <c r="W1000" s="59"/>
      <c r="X1000" s="59"/>
      <c r="Y1000" s="59"/>
      <c r="Z1000" s="59"/>
      <c r="AA1000" s="59"/>
      <c r="AB1000" s="59"/>
      <c r="AC1000" s="59"/>
      <c r="AD1000" s="59"/>
      <c r="AE1000" s="59"/>
      <c r="AF1000" s="59"/>
      <c r="AG1000" s="59"/>
      <c r="AH1000" s="59"/>
      <c r="AI1000" s="59"/>
      <c r="AJ1000" s="59"/>
      <c r="AK1000" s="59"/>
      <c r="AL1000" s="59"/>
      <c r="AM1000" s="59"/>
      <c r="AN1000" s="59"/>
      <c r="AO1000" s="59"/>
      <c r="AP1000" s="59"/>
      <c r="AQ1000" s="59"/>
      <c r="AR1000" s="59"/>
      <c r="AS1000" s="59"/>
      <c r="AT1000" s="59"/>
      <c r="AU1000" s="59"/>
      <c r="AV1000" s="59"/>
      <c r="AW1000" s="59"/>
      <c r="AX1000" s="59"/>
      <c r="AY1000" s="59"/>
      <c r="AZ1000" s="59"/>
    </row>
    <row r="1001" spans="1:52" ht="13" x14ac:dyDescent="0.15">
      <c r="A1001" s="65"/>
      <c r="B1001" s="65"/>
      <c r="C1001" s="65"/>
      <c r="D1001" s="65"/>
      <c r="E1001" s="65"/>
      <c r="F1001" s="65"/>
      <c r="G1001" s="65"/>
      <c r="H1001" s="65"/>
      <c r="I1001" s="65"/>
      <c r="J1001" s="64"/>
      <c r="K1001" s="65"/>
      <c r="L1001" s="59"/>
      <c r="M1001" s="59"/>
      <c r="O1001" s="59"/>
      <c r="P1001" s="59"/>
      <c r="Q1001" s="59"/>
      <c r="R1001" s="59"/>
      <c r="S1001" s="59"/>
      <c r="T1001" s="59"/>
      <c r="U1001" s="59"/>
      <c r="V1001" s="59"/>
      <c r="W1001" s="59"/>
      <c r="X1001" s="59"/>
      <c r="Y1001" s="59"/>
      <c r="Z1001" s="59"/>
      <c r="AA1001" s="59"/>
      <c r="AB1001" s="59"/>
      <c r="AC1001" s="59"/>
      <c r="AD1001" s="59"/>
      <c r="AE1001" s="59"/>
      <c r="AF1001" s="59"/>
      <c r="AG1001" s="59"/>
      <c r="AH1001" s="59"/>
      <c r="AI1001" s="59"/>
      <c r="AJ1001" s="59"/>
      <c r="AK1001" s="59"/>
      <c r="AL1001" s="59"/>
      <c r="AM1001" s="59"/>
      <c r="AN1001" s="59"/>
      <c r="AO1001" s="59"/>
      <c r="AP1001" s="59"/>
      <c r="AQ1001" s="59"/>
      <c r="AR1001" s="59"/>
      <c r="AS1001" s="59"/>
      <c r="AT1001" s="59"/>
      <c r="AU1001" s="59"/>
      <c r="AV1001" s="59"/>
      <c r="AW1001" s="59"/>
      <c r="AX1001" s="59"/>
      <c r="AY1001" s="59"/>
      <c r="AZ1001" s="59"/>
    </row>
    <row r="1002" spans="1:52" ht="13" x14ac:dyDescent="0.15">
      <c r="A1002" s="65"/>
      <c r="B1002" s="65"/>
      <c r="C1002" s="65"/>
      <c r="D1002" s="65"/>
      <c r="E1002" s="65"/>
      <c r="F1002" s="65"/>
      <c r="G1002" s="65"/>
      <c r="H1002" s="65"/>
      <c r="I1002" s="65"/>
      <c r="J1002" s="64"/>
      <c r="K1002" s="65"/>
      <c r="L1002" s="59"/>
      <c r="M1002" s="59"/>
      <c r="O1002" s="59"/>
      <c r="P1002" s="59"/>
      <c r="Q1002" s="59"/>
      <c r="R1002" s="59"/>
      <c r="S1002" s="59"/>
      <c r="T1002" s="59"/>
      <c r="U1002" s="59"/>
      <c r="V1002" s="59"/>
      <c r="W1002" s="59"/>
      <c r="X1002" s="59"/>
      <c r="Y1002" s="59"/>
      <c r="Z1002" s="59"/>
      <c r="AA1002" s="59"/>
      <c r="AB1002" s="59"/>
      <c r="AC1002" s="59"/>
      <c r="AD1002" s="59"/>
      <c r="AE1002" s="59"/>
      <c r="AF1002" s="59"/>
      <c r="AG1002" s="59"/>
      <c r="AH1002" s="59"/>
      <c r="AI1002" s="59"/>
      <c r="AJ1002" s="59"/>
      <c r="AK1002" s="59"/>
      <c r="AL1002" s="59"/>
      <c r="AM1002" s="59"/>
      <c r="AN1002" s="59"/>
      <c r="AO1002" s="59"/>
      <c r="AP1002" s="59"/>
      <c r="AQ1002" s="59"/>
      <c r="AR1002" s="59"/>
      <c r="AS1002" s="59"/>
      <c r="AT1002" s="59"/>
      <c r="AU1002" s="59"/>
      <c r="AV1002" s="59"/>
      <c r="AW1002" s="59"/>
      <c r="AX1002" s="59"/>
      <c r="AY1002" s="59"/>
      <c r="AZ1002" s="59"/>
    </row>
    <row r="1003" spans="1:52" ht="13" x14ac:dyDescent="0.15">
      <c r="A1003" s="65"/>
      <c r="B1003" s="65"/>
      <c r="C1003" s="65"/>
      <c r="D1003" s="65"/>
      <c r="E1003" s="65"/>
      <c r="F1003" s="65"/>
      <c r="G1003" s="65"/>
      <c r="H1003" s="65"/>
      <c r="I1003" s="65"/>
      <c r="J1003" s="64"/>
      <c r="K1003" s="65"/>
      <c r="L1003" s="59"/>
      <c r="M1003" s="59"/>
      <c r="O1003" s="59"/>
      <c r="P1003" s="59"/>
      <c r="Q1003" s="59"/>
      <c r="R1003" s="59"/>
      <c r="S1003" s="59"/>
      <c r="T1003" s="59"/>
      <c r="U1003" s="59"/>
      <c r="V1003" s="59"/>
      <c r="W1003" s="59"/>
      <c r="X1003" s="59"/>
      <c r="Y1003" s="59"/>
      <c r="Z1003" s="59"/>
      <c r="AA1003" s="59"/>
      <c r="AB1003" s="59"/>
      <c r="AC1003" s="59"/>
      <c r="AD1003" s="59"/>
      <c r="AE1003" s="59"/>
      <c r="AF1003" s="59"/>
      <c r="AG1003" s="59"/>
      <c r="AH1003" s="59"/>
      <c r="AI1003" s="59"/>
      <c r="AJ1003" s="59"/>
      <c r="AK1003" s="59"/>
      <c r="AL1003" s="59"/>
      <c r="AM1003" s="59"/>
      <c r="AN1003" s="59"/>
      <c r="AO1003" s="59"/>
      <c r="AP1003" s="59"/>
      <c r="AQ1003" s="59"/>
      <c r="AR1003" s="59"/>
      <c r="AS1003" s="59"/>
      <c r="AT1003" s="59"/>
      <c r="AU1003" s="59"/>
      <c r="AV1003" s="59"/>
      <c r="AW1003" s="59"/>
      <c r="AX1003" s="59"/>
      <c r="AY1003" s="59"/>
      <c r="AZ1003" s="59"/>
    </row>
    <row r="1004" spans="1:52" ht="13" x14ac:dyDescent="0.15">
      <c r="A1004" s="65"/>
      <c r="B1004" s="65"/>
      <c r="C1004" s="65"/>
      <c r="D1004" s="65"/>
      <c r="E1004" s="65"/>
      <c r="F1004" s="65"/>
      <c r="G1004" s="65"/>
      <c r="H1004" s="65"/>
      <c r="I1004" s="65"/>
      <c r="J1004" s="64"/>
      <c r="K1004" s="65"/>
      <c r="L1004" s="59"/>
      <c r="M1004" s="59"/>
      <c r="O1004" s="59"/>
      <c r="P1004" s="59"/>
      <c r="Q1004" s="59"/>
      <c r="R1004" s="59"/>
      <c r="S1004" s="59"/>
      <c r="T1004" s="59"/>
      <c r="U1004" s="59"/>
      <c r="V1004" s="59"/>
      <c r="W1004" s="59"/>
      <c r="X1004" s="59"/>
      <c r="Y1004" s="59"/>
      <c r="Z1004" s="59"/>
      <c r="AA1004" s="59"/>
      <c r="AB1004" s="59"/>
      <c r="AC1004" s="59"/>
      <c r="AD1004" s="59"/>
      <c r="AE1004" s="59"/>
      <c r="AF1004" s="59"/>
      <c r="AG1004" s="59"/>
      <c r="AH1004" s="59"/>
      <c r="AI1004" s="59"/>
      <c r="AJ1004" s="59"/>
      <c r="AK1004" s="59"/>
      <c r="AL1004" s="59"/>
      <c r="AM1004" s="59"/>
      <c r="AN1004" s="59"/>
      <c r="AO1004" s="59"/>
      <c r="AP1004" s="59"/>
      <c r="AQ1004" s="59"/>
      <c r="AR1004" s="59"/>
      <c r="AS1004" s="59"/>
      <c r="AT1004" s="59"/>
      <c r="AU1004" s="59"/>
      <c r="AV1004" s="59"/>
      <c r="AW1004" s="59"/>
      <c r="AX1004" s="59"/>
      <c r="AY1004" s="59"/>
      <c r="AZ1004" s="59"/>
    </row>
    <row r="1005" spans="1:52" ht="13" x14ac:dyDescent="0.15">
      <c r="A1005" s="65"/>
      <c r="B1005" s="65"/>
      <c r="C1005" s="65"/>
      <c r="D1005" s="65"/>
      <c r="E1005" s="65"/>
      <c r="F1005" s="65"/>
      <c r="G1005" s="65"/>
      <c r="H1005" s="65"/>
      <c r="I1005" s="65"/>
      <c r="J1005" s="64"/>
      <c r="K1005" s="65"/>
      <c r="L1005" s="59"/>
      <c r="M1005" s="59"/>
      <c r="O1005" s="59"/>
      <c r="P1005" s="59"/>
      <c r="Q1005" s="59"/>
      <c r="R1005" s="59"/>
      <c r="S1005" s="59"/>
      <c r="T1005" s="59"/>
      <c r="U1005" s="59"/>
      <c r="V1005" s="59"/>
      <c r="W1005" s="59"/>
      <c r="X1005" s="59"/>
      <c r="Y1005" s="59"/>
      <c r="Z1005" s="59"/>
      <c r="AA1005" s="59"/>
      <c r="AB1005" s="59"/>
      <c r="AC1005" s="59"/>
      <c r="AD1005" s="59"/>
      <c r="AE1005" s="59"/>
      <c r="AF1005" s="59"/>
      <c r="AG1005" s="59"/>
      <c r="AH1005" s="59"/>
      <c r="AI1005" s="59"/>
      <c r="AJ1005" s="59"/>
      <c r="AK1005" s="59"/>
      <c r="AL1005" s="59"/>
      <c r="AM1005" s="59"/>
      <c r="AN1005" s="59"/>
      <c r="AO1005" s="59"/>
      <c r="AP1005" s="59"/>
      <c r="AQ1005" s="59"/>
      <c r="AR1005" s="59"/>
      <c r="AS1005" s="59"/>
      <c r="AT1005" s="59"/>
      <c r="AU1005" s="59"/>
      <c r="AV1005" s="59"/>
      <c r="AW1005" s="59"/>
      <c r="AX1005" s="59"/>
      <c r="AY1005" s="59"/>
      <c r="AZ1005" s="59"/>
    </row>
    <row r="1006" spans="1:52" ht="13" x14ac:dyDescent="0.15">
      <c r="A1006" s="65"/>
      <c r="B1006" s="65"/>
      <c r="C1006" s="65"/>
      <c r="D1006" s="65"/>
      <c r="E1006" s="65"/>
      <c r="F1006" s="65"/>
      <c r="G1006" s="65"/>
      <c r="H1006" s="65"/>
      <c r="I1006" s="65"/>
      <c r="J1006" s="64"/>
      <c r="K1006" s="65"/>
      <c r="L1006" s="59"/>
      <c r="M1006" s="59"/>
      <c r="O1006" s="59"/>
      <c r="P1006" s="59"/>
      <c r="Q1006" s="59"/>
      <c r="R1006" s="59"/>
      <c r="S1006" s="59"/>
      <c r="T1006" s="59"/>
      <c r="U1006" s="59"/>
      <c r="V1006" s="59"/>
      <c r="W1006" s="59"/>
      <c r="X1006" s="59"/>
      <c r="Y1006" s="59"/>
      <c r="Z1006" s="59"/>
      <c r="AA1006" s="59"/>
      <c r="AB1006" s="59"/>
      <c r="AC1006" s="59"/>
      <c r="AD1006" s="59"/>
      <c r="AE1006" s="59"/>
      <c r="AF1006" s="59"/>
      <c r="AG1006" s="59"/>
      <c r="AH1006" s="59"/>
      <c r="AI1006" s="59"/>
      <c r="AJ1006" s="59"/>
      <c r="AK1006" s="59"/>
      <c r="AL1006" s="59"/>
      <c r="AM1006" s="59"/>
      <c r="AN1006" s="59"/>
      <c r="AO1006" s="59"/>
      <c r="AP1006" s="59"/>
      <c r="AQ1006" s="59"/>
      <c r="AR1006" s="59"/>
      <c r="AS1006" s="59"/>
      <c r="AT1006" s="59"/>
      <c r="AU1006" s="59"/>
      <c r="AV1006" s="59"/>
      <c r="AW1006" s="59"/>
      <c r="AX1006" s="59"/>
      <c r="AY1006" s="59"/>
      <c r="AZ1006" s="59"/>
    </row>
    <row r="1007" spans="1:52" ht="13" x14ac:dyDescent="0.15">
      <c r="A1007" s="65"/>
      <c r="B1007" s="65"/>
      <c r="C1007" s="65"/>
      <c r="D1007" s="65"/>
      <c r="E1007" s="65"/>
      <c r="F1007" s="65"/>
      <c r="G1007" s="65"/>
      <c r="H1007" s="65"/>
      <c r="I1007" s="65"/>
      <c r="J1007" s="64"/>
      <c r="K1007" s="65"/>
      <c r="L1007" s="59"/>
      <c r="M1007" s="59"/>
      <c r="O1007" s="59"/>
      <c r="P1007" s="59"/>
      <c r="Q1007" s="59"/>
      <c r="R1007" s="59"/>
      <c r="S1007" s="59"/>
      <c r="T1007" s="59"/>
      <c r="U1007" s="59"/>
      <c r="V1007" s="59"/>
      <c r="W1007" s="59"/>
      <c r="X1007" s="59"/>
      <c r="Y1007" s="59"/>
      <c r="Z1007" s="59"/>
      <c r="AA1007" s="59"/>
      <c r="AB1007" s="59"/>
      <c r="AC1007" s="59"/>
      <c r="AD1007" s="59"/>
      <c r="AE1007" s="59"/>
      <c r="AF1007" s="59"/>
      <c r="AG1007" s="59"/>
      <c r="AH1007" s="59"/>
      <c r="AI1007" s="59"/>
      <c r="AJ1007" s="59"/>
      <c r="AK1007" s="59"/>
      <c r="AL1007" s="59"/>
      <c r="AM1007" s="59"/>
      <c r="AN1007" s="59"/>
      <c r="AO1007" s="59"/>
      <c r="AP1007" s="59"/>
      <c r="AQ1007" s="59"/>
      <c r="AR1007" s="59"/>
      <c r="AS1007" s="59"/>
      <c r="AT1007" s="59"/>
      <c r="AU1007" s="59"/>
      <c r="AV1007" s="59"/>
      <c r="AW1007" s="59"/>
      <c r="AX1007" s="59"/>
      <c r="AY1007" s="59"/>
      <c r="AZ1007" s="59"/>
    </row>
    <row r="1008" spans="1:52" ht="13" x14ac:dyDescent="0.15">
      <c r="A1008" s="65"/>
      <c r="B1008" s="65"/>
      <c r="C1008" s="65"/>
      <c r="D1008" s="65"/>
      <c r="E1008" s="65"/>
      <c r="F1008" s="65"/>
      <c r="G1008" s="65"/>
      <c r="H1008" s="65"/>
      <c r="I1008" s="65"/>
      <c r="J1008" s="64"/>
      <c r="K1008" s="65"/>
      <c r="L1008" s="59"/>
      <c r="M1008" s="59"/>
      <c r="O1008" s="59"/>
      <c r="P1008" s="59"/>
      <c r="Q1008" s="59"/>
      <c r="R1008" s="59"/>
      <c r="S1008" s="59"/>
      <c r="T1008" s="59"/>
      <c r="U1008" s="59"/>
      <c r="V1008" s="59"/>
      <c r="W1008" s="59"/>
      <c r="X1008" s="59"/>
      <c r="Y1008" s="59"/>
      <c r="Z1008" s="59"/>
      <c r="AA1008" s="59"/>
      <c r="AB1008" s="59"/>
      <c r="AC1008" s="59"/>
      <c r="AD1008" s="59"/>
      <c r="AE1008" s="59"/>
      <c r="AF1008" s="59"/>
      <c r="AG1008" s="59"/>
      <c r="AH1008" s="59"/>
      <c r="AI1008" s="59"/>
      <c r="AJ1008" s="59"/>
      <c r="AK1008" s="59"/>
      <c r="AL1008" s="59"/>
      <c r="AM1008" s="59"/>
      <c r="AN1008" s="59"/>
      <c r="AO1008" s="59"/>
      <c r="AP1008" s="59"/>
      <c r="AQ1008" s="59"/>
      <c r="AR1008" s="59"/>
      <c r="AS1008" s="59"/>
      <c r="AT1008" s="59"/>
      <c r="AU1008" s="59"/>
      <c r="AV1008" s="59"/>
      <c r="AW1008" s="59"/>
      <c r="AX1008" s="59"/>
      <c r="AY1008" s="59"/>
      <c r="AZ1008" s="59"/>
    </row>
  </sheetData>
  <autoFilter ref="A1:K1008" xr:uid="{00000000-0009-0000-0000-000000000000}">
    <sortState xmlns:xlrd2="http://schemas.microsoft.com/office/spreadsheetml/2017/richdata2" ref="A2:K1008">
      <sortCondition descending="1" ref="E1:E1008"/>
      <sortCondition ref="A1:A1008"/>
    </sortState>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96"/>
  <sheetViews>
    <sheetView showGridLines="0" workbookViewId="0"/>
  </sheetViews>
  <sheetFormatPr baseColWidth="10" defaultColWidth="11.1640625" defaultRowHeight="15.75" customHeight="1" x14ac:dyDescent="0.15"/>
  <cols>
    <col min="1" max="1" width="25" customWidth="1"/>
    <col min="2" max="2" width="22.83203125" customWidth="1"/>
    <col min="3" max="3" width="18" customWidth="1"/>
    <col min="4" max="4" width="22.83203125" customWidth="1"/>
    <col min="5" max="5" width="18" customWidth="1"/>
    <col min="6" max="6" width="16.5" customWidth="1"/>
    <col min="7" max="7" width="21.1640625" customWidth="1"/>
    <col min="8" max="8" width="13.83203125" customWidth="1"/>
    <col min="9" max="9" width="16.6640625" customWidth="1"/>
    <col min="10" max="10" width="11.6640625" customWidth="1"/>
    <col min="11" max="11" width="7.5" customWidth="1"/>
  </cols>
  <sheetData>
    <row r="1" spans="1:13" ht="15.75" customHeight="1" x14ac:dyDescent="0.15">
      <c r="A1" s="66" t="s">
        <v>434</v>
      </c>
    </row>
    <row r="2" spans="1:13" ht="15.75" customHeight="1" x14ac:dyDescent="0.15">
      <c r="A2" s="66" t="s">
        <v>435</v>
      </c>
      <c r="C2" s="67" t="s">
        <v>436</v>
      </c>
      <c r="E2" s="67" t="s">
        <v>437</v>
      </c>
      <c r="M2" s="67" t="s">
        <v>438</v>
      </c>
    </row>
    <row r="3" spans="1:13" ht="15.75" customHeight="1" x14ac:dyDescent="0.15">
      <c r="G3" s="67" t="s">
        <v>439</v>
      </c>
    </row>
    <row r="4" spans="1:13" ht="15.75" customHeight="1" x14ac:dyDescent="0.15">
      <c r="A4" s="68" t="s">
        <v>440</v>
      </c>
      <c r="B4" s="69"/>
      <c r="G4" s="70" t="s">
        <v>441</v>
      </c>
      <c r="H4" s="70" t="s">
        <v>442</v>
      </c>
      <c r="I4" s="70" t="s">
        <v>443</v>
      </c>
      <c r="J4" s="59"/>
      <c r="K4" s="59"/>
    </row>
    <row r="5" spans="1:13" ht="15.75" customHeight="1" x14ac:dyDescent="0.15">
      <c r="A5" s="71" t="s">
        <v>444</v>
      </c>
      <c r="B5" s="72">
        <f>A29</f>
        <v>908</v>
      </c>
      <c r="G5" s="71">
        <v>2015</v>
      </c>
      <c r="H5" s="73">
        <f>C63/C64</f>
        <v>0.99009900990099009</v>
      </c>
      <c r="I5" s="73">
        <f t="shared" ref="I5:I6" si="0">H5</f>
        <v>0.99009900990099009</v>
      </c>
      <c r="J5" s="59"/>
      <c r="K5" s="59"/>
    </row>
    <row r="6" spans="1:13" ht="15.75" customHeight="1" x14ac:dyDescent="0.15">
      <c r="A6" s="71" t="s">
        <v>445</v>
      </c>
      <c r="B6" s="72">
        <f>C29</f>
        <v>1539</v>
      </c>
      <c r="G6" s="71">
        <v>2016</v>
      </c>
      <c r="H6" s="73">
        <f>D63/D64</f>
        <v>0.620253164556962</v>
      </c>
      <c r="I6" s="73">
        <f t="shared" si="0"/>
        <v>0.620253164556962</v>
      </c>
      <c r="J6" s="59"/>
      <c r="K6" s="59"/>
    </row>
    <row r="7" spans="1:13" ht="15.75" customHeight="1" x14ac:dyDescent="0.15">
      <c r="A7" s="71" t="s">
        <v>446</v>
      </c>
      <c r="B7" s="72">
        <f>E29</f>
        <v>2447</v>
      </c>
      <c r="G7" s="71">
        <v>2021</v>
      </c>
      <c r="H7" s="73" t="e">
        <f>E63/E64</f>
        <v>#DIV/0!</v>
      </c>
      <c r="I7" s="73">
        <f>E63/(E82+E75+E76)</f>
        <v>0</v>
      </c>
      <c r="J7" s="59"/>
      <c r="K7" s="59"/>
    </row>
    <row r="8" spans="1:13" ht="15.75" customHeight="1" x14ac:dyDescent="0.15">
      <c r="A8" s="71" t="s">
        <v>447</v>
      </c>
      <c r="B8" s="73">
        <f>B5/B7</f>
        <v>0.37106661217817738</v>
      </c>
      <c r="G8" s="71">
        <v>2022</v>
      </c>
      <c r="H8" s="73"/>
      <c r="I8" s="73"/>
      <c r="J8" s="59"/>
      <c r="K8" s="59"/>
    </row>
    <row r="9" spans="1:13" ht="15.75" customHeight="1" x14ac:dyDescent="0.15">
      <c r="A9" s="71" t="s">
        <v>448</v>
      </c>
      <c r="B9" s="73">
        <f>B39/F39</f>
        <v>0.46006749156355453</v>
      </c>
      <c r="G9" s="59"/>
      <c r="H9" s="59"/>
      <c r="I9" s="59"/>
      <c r="J9" s="59"/>
      <c r="K9" s="59"/>
      <c r="L9" s="59"/>
    </row>
    <row r="10" spans="1:13" ht="15.75" customHeight="1" x14ac:dyDescent="0.15">
      <c r="A10" s="59"/>
      <c r="B10" s="59"/>
      <c r="G10" s="74" t="s">
        <v>449</v>
      </c>
      <c r="H10" s="59"/>
      <c r="I10" s="59"/>
      <c r="J10" s="59"/>
      <c r="K10" s="59"/>
      <c r="L10" s="59"/>
    </row>
    <row r="11" spans="1:13" ht="15.75" customHeight="1" x14ac:dyDescent="0.15">
      <c r="G11" s="75" t="s">
        <v>441</v>
      </c>
      <c r="H11" s="75" t="s">
        <v>450</v>
      </c>
      <c r="I11" s="75" t="s">
        <v>451</v>
      </c>
      <c r="J11" s="75" t="s">
        <v>17</v>
      </c>
      <c r="K11" s="75" t="s">
        <v>452</v>
      </c>
      <c r="L11" s="59"/>
    </row>
    <row r="12" spans="1:13" ht="15.75" customHeight="1" x14ac:dyDescent="0.15">
      <c r="G12" s="71" t="s">
        <v>453</v>
      </c>
      <c r="H12" s="71">
        <f>D82-D74</f>
        <v>21</v>
      </c>
      <c r="I12" s="71">
        <f>C82-C74</f>
        <v>7</v>
      </c>
      <c r="J12" s="71">
        <f>B82-B74</f>
        <v>0</v>
      </c>
      <c r="K12" s="76">
        <f t="shared" ref="K12:K15" si="1">SUM(H12:J12)</f>
        <v>28</v>
      </c>
      <c r="L12" s="59"/>
    </row>
    <row r="13" spans="1:13" ht="15.75" customHeight="1" x14ac:dyDescent="0.15">
      <c r="G13" s="71" t="s">
        <v>454</v>
      </c>
      <c r="H13" s="71">
        <f>D84-D76</f>
        <v>0</v>
      </c>
      <c r="I13" s="71">
        <f>C84-C76</f>
        <v>7</v>
      </c>
      <c r="J13" s="71">
        <f>B84-B76</f>
        <v>0</v>
      </c>
      <c r="K13" s="76">
        <f t="shared" si="1"/>
        <v>7</v>
      </c>
      <c r="L13" s="59"/>
    </row>
    <row r="14" spans="1:13" ht="15.75" customHeight="1" x14ac:dyDescent="0.15">
      <c r="A14" s="68" t="s">
        <v>455</v>
      </c>
      <c r="B14" s="69"/>
      <c r="G14" s="71" t="s">
        <v>456</v>
      </c>
      <c r="H14" s="71">
        <f>D83-D75</f>
        <v>10</v>
      </c>
      <c r="I14" s="71">
        <f>C83-C75</f>
        <v>2</v>
      </c>
      <c r="J14" s="71">
        <f>B83-B75</f>
        <v>2</v>
      </c>
      <c r="K14" s="76">
        <f t="shared" si="1"/>
        <v>14</v>
      </c>
      <c r="L14" s="59"/>
    </row>
    <row r="15" spans="1:13" ht="15.75" customHeight="1" x14ac:dyDescent="0.15">
      <c r="A15" s="71" t="s">
        <v>457</v>
      </c>
      <c r="B15" s="72">
        <f>B29</f>
        <v>95</v>
      </c>
      <c r="G15" s="75" t="s">
        <v>452</v>
      </c>
      <c r="H15" s="76">
        <f t="shared" ref="H15:J15" si="2">SUM(H12:H14)</f>
        <v>31</v>
      </c>
      <c r="I15" s="76">
        <f t="shared" si="2"/>
        <v>16</v>
      </c>
      <c r="J15" s="76">
        <f t="shared" si="2"/>
        <v>2</v>
      </c>
      <c r="K15" s="77">
        <f t="shared" si="1"/>
        <v>49</v>
      </c>
      <c r="L15" s="59"/>
    </row>
    <row r="16" spans="1:13" ht="15.75" customHeight="1" x14ac:dyDescent="0.15">
      <c r="A16" s="71" t="s">
        <v>458</v>
      </c>
      <c r="B16" s="72">
        <f>D29</f>
        <v>153</v>
      </c>
      <c r="G16" s="78" t="s">
        <v>44</v>
      </c>
      <c r="H16" s="78">
        <f>B94</f>
        <v>0</v>
      </c>
      <c r="I16" s="79"/>
      <c r="J16" s="79"/>
      <c r="K16" s="80"/>
      <c r="L16" s="59"/>
    </row>
    <row r="17" spans="1:48" ht="15.75" customHeight="1" x14ac:dyDescent="0.15">
      <c r="A17" s="71" t="s">
        <v>459</v>
      </c>
      <c r="B17" s="72">
        <f>F29</f>
        <v>248</v>
      </c>
      <c r="G17" s="78" t="s">
        <v>460</v>
      </c>
      <c r="H17" s="78">
        <f>H16+K13+K14</f>
        <v>21</v>
      </c>
      <c r="I17" s="79"/>
      <c r="J17" s="81"/>
      <c r="K17" s="80"/>
      <c r="L17" s="59"/>
    </row>
    <row r="18" spans="1:48" ht="15.75" customHeight="1" x14ac:dyDescent="0.15">
      <c r="A18" s="71" t="s">
        <v>461</v>
      </c>
      <c r="B18" s="73">
        <f>B15/B17</f>
        <v>0.38306451612903225</v>
      </c>
      <c r="G18" s="74"/>
      <c r="H18" s="82"/>
      <c r="I18" s="59"/>
      <c r="J18" s="59"/>
      <c r="K18" s="59"/>
      <c r="L18" s="59"/>
    </row>
    <row r="19" spans="1:48" ht="15.75" customHeight="1" x14ac:dyDescent="0.15">
      <c r="A19" s="71" t="s">
        <v>448</v>
      </c>
      <c r="B19" s="73">
        <f>C39/G39</f>
        <v>0.49090909090909091</v>
      </c>
      <c r="C19" s="83"/>
      <c r="G19" s="59"/>
      <c r="H19" s="59"/>
      <c r="I19" s="59"/>
      <c r="J19" s="59"/>
      <c r="K19" s="84"/>
      <c r="L19" s="59"/>
    </row>
    <row r="20" spans="1:48" ht="15.75" customHeight="1" x14ac:dyDescent="0.15">
      <c r="A20" s="59"/>
      <c r="B20" s="84"/>
      <c r="C20" s="83"/>
      <c r="G20" s="59"/>
      <c r="H20" s="59"/>
      <c r="I20" s="59"/>
      <c r="J20" s="59"/>
      <c r="K20" s="59"/>
      <c r="L20" s="59"/>
    </row>
    <row r="21" spans="1:48" ht="15.75" customHeight="1" x14ac:dyDescent="0.15">
      <c r="A21" s="83" t="s">
        <v>462</v>
      </c>
      <c r="C21" s="83"/>
    </row>
    <row r="22" spans="1:48" ht="15.75" customHeight="1" x14ac:dyDescent="0.15">
      <c r="C22" s="83" t="s">
        <v>463</v>
      </c>
    </row>
    <row r="23" spans="1:48" ht="15.75" customHeight="1" x14ac:dyDescent="0.15">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row>
    <row r="24" spans="1:48" ht="15.75" customHeight="1" x14ac:dyDescent="0.15">
      <c r="A24" s="114" t="s">
        <v>8</v>
      </c>
      <c r="B24" s="116" t="s">
        <v>519</v>
      </c>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row>
    <row r="26" spans="1:48" ht="15.75" customHeight="1" x14ac:dyDescent="0.15">
      <c r="A26" s="95" t="s">
        <v>9</v>
      </c>
      <c r="B26" s="96" t="s">
        <v>517</v>
      </c>
      <c r="C26" s="97"/>
      <c r="D26" s="97"/>
      <c r="E26" s="97"/>
      <c r="F26" s="98"/>
    </row>
    <row r="27" spans="1:48" ht="15.75" customHeight="1" x14ac:dyDescent="0.15">
      <c r="A27" s="94">
        <v>1</v>
      </c>
      <c r="B27" s="97"/>
      <c r="C27" s="94" t="s">
        <v>518</v>
      </c>
      <c r="D27" s="97"/>
      <c r="E27" s="94" t="s">
        <v>446</v>
      </c>
      <c r="F27" s="100" t="s">
        <v>459</v>
      </c>
    </row>
    <row r="28" spans="1:48" ht="15.75" customHeight="1" x14ac:dyDescent="0.15">
      <c r="A28" s="94" t="s">
        <v>466</v>
      </c>
      <c r="B28" s="101" t="s">
        <v>467</v>
      </c>
      <c r="C28" s="94" t="s">
        <v>466</v>
      </c>
      <c r="D28" s="101" t="s">
        <v>467</v>
      </c>
      <c r="E28" s="99"/>
      <c r="F28" s="102"/>
    </row>
    <row r="29" spans="1:48" ht="15.75" customHeight="1" x14ac:dyDescent="0.15">
      <c r="A29" s="111">
        <v>908</v>
      </c>
      <c r="B29" s="112">
        <v>95</v>
      </c>
      <c r="C29" s="111">
        <v>1539</v>
      </c>
      <c r="D29" s="112">
        <v>153</v>
      </c>
      <c r="E29" s="111">
        <v>2447</v>
      </c>
      <c r="F29" s="113">
        <v>248</v>
      </c>
    </row>
    <row r="30" spans="1:48" ht="15.75" customHeight="1" x14ac:dyDescent="0.15">
      <c r="A30" s="83" t="s">
        <v>444</v>
      </c>
      <c r="B30" s="83" t="s">
        <v>468</v>
      </c>
      <c r="C30" s="83" t="s">
        <v>445</v>
      </c>
      <c r="D30" s="83" t="s">
        <v>458</v>
      </c>
      <c r="E30" s="83" t="s">
        <v>446</v>
      </c>
      <c r="F30" s="83" t="s">
        <v>459</v>
      </c>
    </row>
    <row r="32" spans="1:48" ht="15.75" customHeight="1" x14ac:dyDescent="0.15">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row>
    <row r="33" spans="1:48" ht="15.75" customHeight="1" x14ac:dyDescent="0.15">
      <c r="A33" s="114" t="s">
        <v>4</v>
      </c>
      <c r="B33" s="115">
        <v>2021</v>
      </c>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row>
    <row r="35" spans="1:48" ht="15.75" customHeight="1" x14ac:dyDescent="0.15">
      <c r="A35" s="94"/>
      <c r="B35" s="95" t="s">
        <v>9</v>
      </c>
      <c r="C35" s="96" t="s">
        <v>517</v>
      </c>
      <c r="D35" s="97"/>
      <c r="E35" s="97"/>
      <c r="F35" s="97"/>
      <c r="G35" s="98"/>
    </row>
    <row r="36" spans="1:48" ht="15.75" customHeight="1" x14ac:dyDescent="0.15">
      <c r="A36" s="99"/>
      <c r="B36" s="94">
        <v>1</v>
      </c>
      <c r="C36" s="97"/>
      <c r="D36" s="94" t="s">
        <v>518</v>
      </c>
      <c r="E36" s="97"/>
      <c r="F36" s="94" t="s">
        <v>446</v>
      </c>
      <c r="G36" s="100" t="s">
        <v>459</v>
      </c>
    </row>
    <row r="37" spans="1:48" ht="15.75" customHeight="1" x14ac:dyDescent="0.15">
      <c r="A37" s="95" t="s">
        <v>8</v>
      </c>
      <c r="B37" s="94" t="s">
        <v>466</v>
      </c>
      <c r="C37" s="101" t="s">
        <v>467</v>
      </c>
      <c r="D37" s="94" t="s">
        <v>466</v>
      </c>
      <c r="E37" s="101" t="s">
        <v>467</v>
      </c>
      <c r="F37" s="99"/>
      <c r="G37" s="102"/>
    </row>
    <row r="38" spans="1:48" ht="15.75" customHeight="1" x14ac:dyDescent="0.15">
      <c r="A38" s="94" t="s">
        <v>44</v>
      </c>
      <c r="B38" s="103"/>
      <c r="C38" s="104"/>
      <c r="D38" s="103">
        <v>153</v>
      </c>
      <c r="E38" s="104">
        <v>8</v>
      </c>
      <c r="F38" s="103">
        <v>153</v>
      </c>
      <c r="G38" s="105">
        <v>8</v>
      </c>
    </row>
    <row r="39" spans="1:48" ht="15.75" customHeight="1" x14ac:dyDescent="0.15">
      <c r="A39" s="106" t="s">
        <v>13</v>
      </c>
      <c r="B39" s="107">
        <v>409</v>
      </c>
      <c r="C39" s="108">
        <v>27</v>
      </c>
      <c r="D39" s="107">
        <v>480</v>
      </c>
      <c r="E39" s="108">
        <v>28</v>
      </c>
      <c r="F39" s="107">
        <v>889</v>
      </c>
      <c r="G39" s="109">
        <v>55</v>
      </c>
    </row>
    <row r="40" spans="1:48" ht="15.75" customHeight="1" x14ac:dyDescent="0.15">
      <c r="A40" s="106" t="s">
        <v>16</v>
      </c>
      <c r="B40" s="107">
        <v>41</v>
      </c>
      <c r="C40" s="108">
        <v>3</v>
      </c>
      <c r="D40" s="107">
        <v>226</v>
      </c>
      <c r="E40" s="108">
        <v>14</v>
      </c>
      <c r="F40" s="107">
        <v>267</v>
      </c>
      <c r="G40" s="109">
        <v>17</v>
      </c>
    </row>
    <row r="41" spans="1:48" ht="13" x14ac:dyDescent="0.15">
      <c r="A41" s="106" t="s">
        <v>22</v>
      </c>
      <c r="B41" s="107"/>
      <c r="C41" s="108"/>
      <c r="D41" s="107">
        <v>116</v>
      </c>
      <c r="E41" s="108">
        <v>7</v>
      </c>
      <c r="F41" s="107">
        <v>116</v>
      </c>
      <c r="G41" s="109">
        <v>7</v>
      </c>
    </row>
    <row r="42" spans="1:48" ht="13" x14ac:dyDescent="0.15">
      <c r="A42" s="110" t="s">
        <v>465</v>
      </c>
      <c r="B42" s="111">
        <v>450</v>
      </c>
      <c r="C42" s="112">
        <v>30</v>
      </c>
      <c r="D42" s="111">
        <v>975</v>
      </c>
      <c r="E42" s="112">
        <v>57</v>
      </c>
      <c r="F42" s="111">
        <v>1425</v>
      </c>
      <c r="G42" s="113">
        <v>87</v>
      </c>
    </row>
    <row r="47" spans="1:48" ht="13" x14ac:dyDescent="0.15">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row>
    <row r="48" spans="1:48" ht="13" x14ac:dyDescent="0.15">
      <c r="A48" s="114" t="s">
        <v>8</v>
      </c>
      <c r="B48" s="116" t="s">
        <v>519</v>
      </c>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row>
    <row r="50" spans="1:48" ht="13" x14ac:dyDescent="0.15">
      <c r="A50" s="95" t="s">
        <v>469</v>
      </c>
      <c r="B50" s="95" t="s">
        <v>3</v>
      </c>
      <c r="C50" s="97"/>
      <c r="D50" s="97"/>
      <c r="E50" s="97"/>
      <c r="F50" s="97"/>
      <c r="G50" s="97"/>
      <c r="H50" s="97"/>
      <c r="I50" s="97"/>
      <c r="J50" s="97"/>
      <c r="K50" s="97"/>
      <c r="L50" s="97"/>
      <c r="M50" s="97"/>
      <c r="N50" s="98"/>
    </row>
    <row r="51" spans="1:48" ht="13" x14ac:dyDescent="0.15">
      <c r="A51" s="95" t="s">
        <v>9</v>
      </c>
      <c r="B51" s="94" t="s">
        <v>470</v>
      </c>
      <c r="C51" s="101" t="s">
        <v>471</v>
      </c>
      <c r="D51" s="101" t="s">
        <v>472</v>
      </c>
      <c r="E51" s="101" t="s">
        <v>169</v>
      </c>
      <c r="F51" s="101" t="s">
        <v>394</v>
      </c>
      <c r="G51" s="101" t="s">
        <v>21</v>
      </c>
      <c r="H51" s="101" t="s">
        <v>473</v>
      </c>
      <c r="I51" s="101" t="s">
        <v>474</v>
      </c>
      <c r="J51" s="101" t="s">
        <v>475</v>
      </c>
      <c r="K51" s="101" t="s">
        <v>476</v>
      </c>
      <c r="L51" s="101" t="s">
        <v>477</v>
      </c>
      <c r="M51" s="101" t="s">
        <v>518</v>
      </c>
      <c r="N51" s="100" t="s">
        <v>465</v>
      </c>
    </row>
    <row r="52" spans="1:48" ht="13" x14ac:dyDescent="0.15">
      <c r="A52" s="94">
        <v>1</v>
      </c>
      <c r="B52" s="103">
        <v>1</v>
      </c>
      <c r="C52" s="104">
        <v>1</v>
      </c>
      <c r="D52" s="104">
        <v>1</v>
      </c>
      <c r="E52" s="104">
        <v>72</v>
      </c>
      <c r="F52" s="104">
        <v>1</v>
      </c>
      <c r="G52" s="104">
        <v>1</v>
      </c>
      <c r="H52" s="104">
        <v>1</v>
      </c>
      <c r="I52" s="104">
        <v>1</v>
      </c>
      <c r="J52" s="104">
        <v>1</v>
      </c>
      <c r="K52" s="104">
        <v>2</v>
      </c>
      <c r="L52" s="104">
        <v>13</v>
      </c>
      <c r="M52" s="104"/>
      <c r="N52" s="105">
        <v>95</v>
      </c>
    </row>
    <row r="53" spans="1:48" ht="13" x14ac:dyDescent="0.15">
      <c r="A53" s="106" t="s">
        <v>518</v>
      </c>
      <c r="B53" s="107">
        <v>3</v>
      </c>
      <c r="C53" s="108">
        <v>1</v>
      </c>
      <c r="D53" s="108">
        <v>1</v>
      </c>
      <c r="E53" s="108">
        <v>117</v>
      </c>
      <c r="F53" s="108"/>
      <c r="G53" s="108">
        <v>3</v>
      </c>
      <c r="H53" s="108">
        <v>2</v>
      </c>
      <c r="I53" s="108">
        <v>2</v>
      </c>
      <c r="J53" s="108"/>
      <c r="K53" s="108">
        <v>5</v>
      </c>
      <c r="L53" s="108">
        <v>19</v>
      </c>
      <c r="M53" s="108"/>
      <c r="N53" s="109">
        <v>153</v>
      </c>
    </row>
    <row r="54" spans="1:48" ht="13" x14ac:dyDescent="0.15">
      <c r="A54" s="110" t="s">
        <v>465</v>
      </c>
      <c r="B54" s="111">
        <v>4</v>
      </c>
      <c r="C54" s="112">
        <v>2</v>
      </c>
      <c r="D54" s="112">
        <v>2</v>
      </c>
      <c r="E54" s="112">
        <v>189</v>
      </c>
      <c r="F54" s="112">
        <v>1</v>
      </c>
      <c r="G54" s="112">
        <v>4</v>
      </c>
      <c r="H54" s="112">
        <v>3</v>
      </c>
      <c r="I54" s="112">
        <v>3</v>
      </c>
      <c r="J54" s="112">
        <v>1</v>
      </c>
      <c r="K54" s="112">
        <v>7</v>
      </c>
      <c r="L54" s="112">
        <v>32</v>
      </c>
      <c r="M54" s="112"/>
      <c r="N54" s="113">
        <v>248</v>
      </c>
    </row>
    <row r="56" spans="1:48" ht="13" x14ac:dyDescent="0.15">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row>
    <row r="57" spans="1:48" ht="13" x14ac:dyDescent="0.15">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row>
    <row r="58" spans="1:48" ht="15.75" customHeight="1" x14ac:dyDescent="0.15">
      <c r="A58" s="114" t="s">
        <v>8</v>
      </c>
      <c r="B58" s="116" t="s">
        <v>519</v>
      </c>
    </row>
    <row r="60" spans="1:48" ht="13" x14ac:dyDescent="0.15">
      <c r="A60" s="95" t="s">
        <v>469</v>
      </c>
      <c r="B60" s="95" t="s">
        <v>4</v>
      </c>
      <c r="C60" s="97"/>
      <c r="D60" s="97"/>
      <c r="E60" s="97"/>
      <c r="F60" s="98"/>
    </row>
    <row r="61" spans="1:48" ht="13" x14ac:dyDescent="0.15">
      <c r="A61" s="95" t="s">
        <v>9</v>
      </c>
      <c r="B61" s="94">
        <v>2015</v>
      </c>
      <c r="C61" s="101">
        <v>2016</v>
      </c>
      <c r="D61" s="101">
        <v>2021</v>
      </c>
      <c r="E61" s="101" t="s">
        <v>518</v>
      </c>
      <c r="F61" s="100" t="s">
        <v>465</v>
      </c>
    </row>
    <row r="62" spans="1:48" ht="13" x14ac:dyDescent="0.15">
      <c r="A62" s="94">
        <v>1</v>
      </c>
      <c r="B62" s="103">
        <v>64</v>
      </c>
      <c r="C62" s="104">
        <v>1</v>
      </c>
      <c r="D62" s="104">
        <v>30</v>
      </c>
      <c r="E62" s="104"/>
      <c r="F62" s="105">
        <v>95</v>
      </c>
    </row>
    <row r="63" spans="1:48" ht="13" x14ac:dyDescent="0.15">
      <c r="A63" s="106" t="s">
        <v>518</v>
      </c>
      <c r="B63" s="107">
        <v>4</v>
      </c>
      <c r="C63" s="108">
        <v>100</v>
      </c>
      <c r="D63" s="108">
        <v>49</v>
      </c>
      <c r="E63" s="108"/>
      <c r="F63" s="109">
        <v>153</v>
      </c>
    </row>
    <row r="64" spans="1:48" ht="13" x14ac:dyDescent="0.15">
      <c r="A64" s="110" t="s">
        <v>465</v>
      </c>
      <c r="B64" s="111">
        <v>68</v>
      </c>
      <c r="C64" s="112">
        <v>101</v>
      </c>
      <c r="D64" s="112">
        <v>79</v>
      </c>
      <c r="E64" s="112"/>
      <c r="F64" s="113">
        <v>248</v>
      </c>
    </row>
    <row r="68" spans="1:48" ht="13" x14ac:dyDescent="0.15">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row>
    <row r="69" spans="1:48" ht="13" x14ac:dyDescent="0.15">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row>
    <row r="70" spans="1:48" ht="15.75" customHeight="1" x14ac:dyDescent="0.15">
      <c r="A70" s="114" t="s">
        <v>4</v>
      </c>
      <c r="B70" s="115">
        <v>2021</v>
      </c>
    </row>
    <row r="72" spans="1:48" ht="13" x14ac:dyDescent="0.15">
      <c r="A72" s="95" t="s">
        <v>478</v>
      </c>
      <c r="B72" s="95" t="s">
        <v>10</v>
      </c>
      <c r="C72" s="97"/>
      <c r="D72" s="97"/>
      <c r="E72" s="98"/>
    </row>
    <row r="73" spans="1:48" ht="13" x14ac:dyDescent="0.15">
      <c r="A73" s="95" t="s">
        <v>8</v>
      </c>
      <c r="B73" s="94" t="s">
        <v>17</v>
      </c>
      <c r="C73" s="101" t="s">
        <v>23</v>
      </c>
      <c r="D73" s="101" t="s">
        <v>14</v>
      </c>
      <c r="E73" s="100" t="s">
        <v>465</v>
      </c>
    </row>
    <row r="74" spans="1:48" ht="13" x14ac:dyDescent="0.15">
      <c r="A74" s="94" t="s">
        <v>13</v>
      </c>
      <c r="B74" s="103">
        <v>2</v>
      </c>
      <c r="C74" s="104">
        <v>2</v>
      </c>
      <c r="D74" s="104">
        <v>23</v>
      </c>
      <c r="E74" s="105">
        <v>27</v>
      </c>
    </row>
    <row r="75" spans="1:48" ht="13" x14ac:dyDescent="0.15">
      <c r="A75" s="106" t="s">
        <v>16</v>
      </c>
      <c r="B75" s="107"/>
      <c r="C75" s="108"/>
      <c r="D75" s="108">
        <v>3</v>
      </c>
      <c r="E75" s="109">
        <v>3</v>
      </c>
    </row>
    <row r="76" spans="1:48" ht="13" x14ac:dyDescent="0.15">
      <c r="A76" s="106" t="s">
        <v>22</v>
      </c>
      <c r="B76" s="107"/>
      <c r="C76" s="108"/>
      <c r="D76" s="108"/>
      <c r="E76" s="109"/>
    </row>
    <row r="77" spans="1:48" ht="13" x14ac:dyDescent="0.15">
      <c r="A77" s="110" t="s">
        <v>465</v>
      </c>
      <c r="B77" s="111">
        <v>2</v>
      </c>
      <c r="C77" s="112">
        <v>2</v>
      </c>
      <c r="D77" s="112">
        <v>26</v>
      </c>
      <c r="E77" s="113">
        <v>30</v>
      </c>
    </row>
    <row r="80" spans="1:48" ht="13" x14ac:dyDescent="0.15">
      <c r="A80" s="95" t="s">
        <v>469</v>
      </c>
      <c r="B80" s="95" t="s">
        <v>10</v>
      </c>
      <c r="C80" s="97"/>
      <c r="D80" s="97"/>
      <c r="E80" s="98"/>
    </row>
    <row r="81" spans="1:48" ht="13" x14ac:dyDescent="0.15">
      <c r="A81" s="95" t="s">
        <v>8</v>
      </c>
      <c r="B81" s="94" t="s">
        <v>17</v>
      </c>
      <c r="C81" s="101" t="s">
        <v>23</v>
      </c>
      <c r="D81" s="101" t="s">
        <v>14</v>
      </c>
      <c r="E81" s="100" t="s">
        <v>465</v>
      </c>
    </row>
    <row r="82" spans="1:48" ht="13" x14ac:dyDescent="0.15">
      <c r="A82" s="94" t="s">
        <v>13</v>
      </c>
      <c r="B82" s="103">
        <v>2</v>
      </c>
      <c r="C82" s="104">
        <v>9</v>
      </c>
      <c r="D82" s="104">
        <v>44</v>
      </c>
      <c r="E82" s="105">
        <v>55</v>
      </c>
    </row>
    <row r="83" spans="1:48" ht="13" x14ac:dyDescent="0.15">
      <c r="A83" s="106" t="s">
        <v>16</v>
      </c>
      <c r="B83" s="107">
        <v>2</v>
      </c>
      <c r="C83" s="108">
        <v>2</v>
      </c>
      <c r="D83" s="108">
        <v>13</v>
      </c>
      <c r="E83" s="109">
        <v>17</v>
      </c>
    </row>
    <row r="84" spans="1:48" ht="13" x14ac:dyDescent="0.15">
      <c r="A84" s="106" t="s">
        <v>22</v>
      </c>
      <c r="B84" s="107"/>
      <c r="C84" s="108">
        <v>7</v>
      </c>
      <c r="D84" s="108"/>
      <c r="E84" s="109">
        <v>7</v>
      </c>
    </row>
    <row r="85" spans="1:48" ht="13" x14ac:dyDescent="0.15">
      <c r="A85" s="110" t="s">
        <v>465</v>
      </c>
      <c r="B85" s="111">
        <v>4</v>
      </c>
      <c r="C85" s="112">
        <v>18</v>
      </c>
      <c r="D85" s="112">
        <v>57</v>
      </c>
      <c r="E85" s="113">
        <v>79</v>
      </c>
    </row>
    <row r="88" spans="1:48" ht="13" x14ac:dyDescent="0.15">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5"/>
      <c r="AK88" s="85"/>
      <c r="AL88" s="85"/>
      <c r="AM88" s="85"/>
      <c r="AN88" s="85"/>
      <c r="AO88" s="85"/>
      <c r="AP88" s="85"/>
      <c r="AQ88" s="85"/>
      <c r="AR88" s="85"/>
      <c r="AS88" s="85"/>
      <c r="AT88" s="85"/>
      <c r="AU88" s="85"/>
      <c r="AV88" s="85"/>
    </row>
    <row r="89" spans="1:48" ht="13" x14ac:dyDescent="0.15">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row>
    <row r="90" spans="1:48" ht="15.75" customHeight="1" x14ac:dyDescent="0.15">
      <c r="A90" s="114" t="s">
        <v>4</v>
      </c>
      <c r="B90" s="115">
        <v>2021</v>
      </c>
    </row>
    <row r="92" spans="1:48" ht="13" x14ac:dyDescent="0.15">
      <c r="A92" s="95" t="s">
        <v>469</v>
      </c>
      <c r="B92" s="95" t="s">
        <v>8</v>
      </c>
      <c r="C92" s="97"/>
      <c r="D92" s="97"/>
      <c r="E92" s="97"/>
      <c r="F92" s="98"/>
    </row>
    <row r="93" spans="1:48" ht="13" x14ac:dyDescent="0.15">
      <c r="A93" s="95" t="s">
        <v>9</v>
      </c>
      <c r="B93" s="94" t="s">
        <v>44</v>
      </c>
      <c r="C93" s="101" t="s">
        <v>13</v>
      </c>
      <c r="D93" s="101" t="s">
        <v>16</v>
      </c>
      <c r="E93" s="101" t="s">
        <v>22</v>
      </c>
      <c r="F93" s="100" t="s">
        <v>465</v>
      </c>
    </row>
    <row r="94" spans="1:48" ht="13" x14ac:dyDescent="0.15">
      <c r="A94" s="94">
        <v>1</v>
      </c>
      <c r="B94" s="103"/>
      <c r="C94" s="104">
        <v>27</v>
      </c>
      <c r="D94" s="104">
        <v>3</v>
      </c>
      <c r="E94" s="104"/>
      <c r="F94" s="105">
        <v>30</v>
      </c>
    </row>
    <row r="95" spans="1:48" ht="13" x14ac:dyDescent="0.15">
      <c r="A95" s="106" t="s">
        <v>518</v>
      </c>
      <c r="B95" s="107">
        <v>8</v>
      </c>
      <c r="C95" s="108">
        <v>28</v>
      </c>
      <c r="D95" s="108">
        <v>14</v>
      </c>
      <c r="E95" s="108">
        <v>7</v>
      </c>
      <c r="F95" s="109">
        <v>57</v>
      </c>
    </row>
    <row r="96" spans="1:48" ht="13" x14ac:dyDescent="0.15">
      <c r="A96" s="110" t="s">
        <v>465</v>
      </c>
      <c r="B96" s="111">
        <v>8</v>
      </c>
      <c r="C96" s="112">
        <v>55</v>
      </c>
      <c r="D96" s="112">
        <v>17</v>
      </c>
      <c r="E96" s="112">
        <v>7</v>
      </c>
      <c r="F96" s="113">
        <v>87</v>
      </c>
    </row>
  </sheetData>
  <pageMargins left="0.7" right="0.7" top="0.75" bottom="0.75" header="0.3" footer="0.3"/>
  <tableParts count="4">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28"/>
  <sheetViews>
    <sheetView showGridLines="0" workbookViewId="0"/>
  </sheetViews>
  <sheetFormatPr baseColWidth="10" defaultColWidth="11.1640625" defaultRowHeight="15.75" customHeight="1" x14ac:dyDescent="0.15"/>
  <cols>
    <col min="1" max="2" width="18.1640625" customWidth="1"/>
  </cols>
  <sheetData>
    <row r="1" spans="1:12" ht="15.75" customHeight="1" x14ac:dyDescent="0.15">
      <c r="A1" s="86"/>
      <c r="B1" s="86" t="s">
        <v>3</v>
      </c>
      <c r="C1" s="86"/>
      <c r="D1" s="86"/>
      <c r="E1" s="86"/>
      <c r="F1" s="86"/>
      <c r="G1" s="86"/>
      <c r="H1" s="86"/>
      <c r="I1" s="86"/>
      <c r="J1" s="86"/>
      <c r="K1" s="86"/>
      <c r="L1" s="86"/>
    </row>
    <row r="2" spans="1:12" ht="15.75" customHeight="1" x14ac:dyDescent="0.15">
      <c r="A2" s="86" t="s">
        <v>464</v>
      </c>
      <c r="B2" s="86" t="s">
        <v>470</v>
      </c>
      <c r="C2" s="86" t="s">
        <v>471</v>
      </c>
      <c r="D2" s="86" t="s">
        <v>472</v>
      </c>
      <c r="E2" s="86" t="s">
        <v>169</v>
      </c>
      <c r="F2" s="86" t="s">
        <v>21</v>
      </c>
      <c r="G2" s="86" t="s">
        <v>473</v>
      </c>
      <c r="H2" s="86" t="s">
        <v>474</v>
      </c>
      <c r="I2" s="86" t="s">
        <v>475</v>
      </c>
      <c r="J2" s="86" t="s">
        <v>476</v>
      </c>
      <c r="K2" s="86" t="s">
        <v>477</v>
      </c>
      <c r="L2" s="86" t="s">
        <v>465</v>
      </c>
    </row>
    <row r="3" spans="1:12" ht="15.75" customHeight="1" x14ac:dyDescent="0.15">
      <c r="A3" s="86" t="s">
        <v>479</v>
      </c>
      <c r="B3" s="86">
        <v>4</v>
      </c>
      <c r="C3" s="86">
        <v>2</v>
      </c>
      <c r="D3" s="86">
        <v>2</v>
      </c>
      <c r="E3" s="86">
        <v>25</v>
      </c>
      <c r="F3" s="86">
        <v>4</v>
      </c>
      <c r="G3" s="86">
        <v>3</v>
      </c>
      <c r="H3" s="86">
        <v>4</v>
      </c>
      <c r="I3" s="86">
        <v>2</v>
      </c>
      <c r="J3" s="86">
        <v>7</v>
      </c>
      <c r="K3" s="86">
        <v>34</v>
      </c>
      <c r="L3" s="86">
        <v>87</v>
      </c>
    </row>
    <row r="4" spans="1:12" ht="15.75" customHeight="1" x14ac:dyDescent="0.15">
      <c r="A4" s="86" t="s">
        <v>480</v>
      </c>
      <c r="B4" s="86">
        <v>2</v>
      </c>
      <c r="C4" s="86">
        <v>1</v>
      </c>
      <c r="D4" s="86">
        <v>1</v>
      </c>
      <c r="E4" s="86">
        <v>18</v>
      </c>
      <c r="F4" s="86">
        <v>2</v>
      </c>
      <c r="G4" s="86">
        <v>3</v>
      </c>
      <c r="H4" s="86">
        <v>3</v>
      </c>
      <c r="I4" s="86">
        <v>1</v>
      </c>
      <c r="J4" s="86">
        <v>4</v>
      </c>
      <c r="K4" s="86">
        <v>24</v>
      </c>
      <c r="L4" s="86">
        <v>59</v>
      </c>
    </row>
    <row r="28" spans="6:6" x14ac:dyDescent="0.2">
      <c r="F28" s="8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H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75" customHeight="1" x14ac:dyDescent="0.15"/>
  <cols>
    <col min="1" max="1" width="14.33203125" customWidth="1"/>
    <col min="2" max="19" width="11.1640625" hidden="1"/>
    <col min="29" max="29" width="13.5" customWidth="1"/>
    <col min="30" max="30" width="15.1640625" customWidth="1"/>
    <col min="31" max="31" width="15.6640625" customWidth="1"/>
    <col min="32" max="34" width="14" customWidth="1"/>
  </cols>
  <sheetData>
    <row r="1" spans="1:34" ht="15.75" customHeight="1" x14ac:dyDescent="0.15">
      <c r="A1" s="89" t="s">
        <v>481</v>
      </c>
      <c r="B1" s="89" t="s">
        <v>482</v>
      </c>
      <c r="C1" s="89" t="s">
        <v>483</v>
      </c>
      <c r="D1" s="89" t="s">
        <v>484</v>
      </c>
      <c r="E1" s="89" t="s">
        <v>485</v>
      </c>
      <c r="F1" s="89" t="s">
        <v>486</v>
      </c>
      <c r="G1" s="89" t="s">
        <v>487</v>
      </c>
      <c r="H1" s="89" t="s">
        <v>488</v>
      </c>
      <c r="I1" s="89" t="s">
        <v>482</v>
      </c>
      <c r="J1" s="89" t="s">
        <v>483</v>
      </c>
      <c r="K1" s="89" t="s">
        <v>484</v>
      </c>
      <c r="L1" s="89" t="s">
        <v>485</v>
      </c>
      <c r="M1" s="89" t="s">
        <v>486</v>
      </c>
      <c r="N1" s="89" t="s">
        <v>487</v>
      </c>
      <c r="O1" s="89" t="s">
        <v>488</v>
      </c>
      <c r="P1" s="89" t="s">
        <v>489</v>
      </c>
      <c r="Q1" s="89" t="s">
        <v>490</v>
      </c>
      <c r="R1" s="89" t="s">
        <v>491</v>
      </c>
      <c r="S1" s="89" t="s">
        <v>492</v>
      </c>
      <c r="T1" s="89" t="s">
        <v>493</v>
      </c>
      <c r="U1" s="89" t="s">
        <v>494</v>
      </c>
      <c r="V1" s="89" t="s">
        <v>495</v>
      </c>
      <c r="W1" s="89" t="s">
        <v>496</v>
      </c>
      <c r="X1" s="89" t="s">
        <v>497</v>
      </c>
      <c r="Y1" s="89" t="s">
        <v>498</v>
      </c>
      <c r="Z1" s="89" t="s">
        <v>499</v>
      </c>
      <c r="AA1" s="89" t="s">
        <v>500</v>
      </c>
      <c r="AB1" s="89" t="s">
        <v>501</v>
      </c>
      <c r="AC1" s="89" t="s">
        <v>502</v>
      </c>
      <c r="AD1" s="89" t="s">
        <v>503</v>
      </c>
      <c r="AE1" s="89" t="s">
        <v>504</v>
      </c>
      <c r="AF1" s="89" t="s">
        <v>505</v>
      </c>
      <c r="AG1" s="89" t="s">
        <v>506</v>
      </c>
      <c r="AH1" s="83"/>
    </row>
    <row r="2" spans="1:34" ht="15.75" customHeight="1" x14ac:dyDescent="0.15">
      <c r="A2" s="89" t="s">
        <v>507</v>
      </c>
      <c r="B2" s="89">
        <v>0</v>
      </c>
      <c r="C2" s="89">
        <v>1.1299999999999999</v>
      </c>
      <c r="D2" s="89">
        <v>0.5</v>
      </c>
      <c r="E2" s="89">
        <v>1</v>
      </c>
      <c r="F2" s="89">
        <v>1.5</v>
      </c>
      <c r="G2" s="89" t="s">
        <v>508</v>
      </c>
      <c r="H2" s="89">
        <v>1</v>
      </c>
      <c r="I2" s="89">
        <v>1</v>
      </c>
      <c r="J2" s="89">
        <v>1.5</v>
      </c>
      <c r="K2" s="89">
        <v>1.25</v>
      </c>
      <c r="L2" s="89">
        <v>1</v>
      </c>
      <c r="M2" s="89">
        <v>1</v>
      </c>
      <c r="N2" s="89">
        <v>1.1499999999999999</v>
      </c>
      <c r="O2" s="89">
        <v>1.1499999999999999</v>
      </c>
      <c r="P2" s="90"/>
      <c r="Q2" s="90"/>
      <c r="R2" s="90"/>
      <c r="S2" s="90"/>
      <c r="T2" s="90"/>
      <c r="U2" s="90"/>
      <c r="V2" s="90"/>
      <c r="W2" s="90"/>
      <c r="X2" s="90"/>
      <c r="Y2" s="90"/>
      <c r="Z2" s="90"/>
      <c r="AA2" s="90"/>
      <c r="AB2" s="90"/>
      <c r="AC2" s="90"/>
      <c r="AD2" s="90"/>
      <c r="AE2" s="90"/>
      <c r="AF2" s="90"/>
      <c r="AG2" s="90"/>
    </row>
    <row r="3" spans="1:34" ht="15.75" customHeight="1" x14ac:dyDescent="0.15">
      <c r="A3" s="89" t="s">
        <v>509</v>
      </c>
      <c r="B3" s="89">
        <v>0</v>
      </c>
      <c r="C3" s="89">
        <v>1.1299999999999999</v>
      </c>
      <c r="D3" s="89">
        <v>1.75</v>
      </c>
      <c r="E3" s="89">
        <v>1.5</v>
      </c>
      <c r="F3" s="89">
        <v>3</v>
      </c>
      <c r="G3" s="89">
        <v>6.5</v>
      </c>
      <c r="H3" s="89">
        <v>2.5</v>
      </c>
      <c r="I3" s="89">
        <v>2</v>
      </c>
      <c r="J3" s="90"/>
      <c r="K3" s="89">
        <v>1.3</v>
      </c>
      <c r="L3" s="89">
        <v>3</v>
      </c>
      <c r="M3" s="89">
        <v>3.5</v>
      </c>
      <c r="N3" s="89">
        <v>2.25</v>
      </c>
      <c r="O3" s="90"/>
      <c r="P3" s="90"/>
      <c r="Q3" s="90"/>
      <c r="R3" s="90"/>
      <c r="S3" s="90"/>
      <c r="T3" s="90"/>
      <c r="U3" s="90"/>
      <c r="V3" s="89">
        <v>3</v>
      </c>
      <c r="W3" s="90"/>
      <c r="X3" s="90"/>
      <c r="Y3" s="90"/>
      <c r="Z3" s="90"/>
      <c r="AA3" s="89">
        <v>2</v>
      </c>
      <c r="AB3" s="90"/>
      <c r="AC3" s="89"/>
      <c r="AD3" s="90"/>
      <c r="AE3" s="90"/>
      <c r="AF3" s="89">
        <v>8</v>
      </c>
      <c r="AG3" s="89"/>
      <c r="AH3" s="83"/>
    </row>
    <row r="4" spans="1:34" ht="15.75" customHeight="1" x14ac:dyDescent="0.15">
      <c r="A4" s="89" t="s">
        <v>510</v>
      </c>
      <c r="B4" s="89">
        <v>4</v>
      </c>
      <c r="C4" s="89">
        <v>4.5</v>
      </c>
      <c r="D4" s="89">
        <v>3</v>
      </c>
      <c r="E4" s="89">
        <v>2</v>
      </c>
      <c r="F4" s="89">
        <v>4</v>
      </c>
      <c r="G4" s="89">
        <v>4</v>
      </c>
      <c r="H4" s="89">
        <v>2.5</v>
      </c>
      <c r="I4" s="89">
        <v>6</v>
      </c>
      <c r="J4" s="89">
        <v>4.75</v>
      </c>
      <c r="K4" s="89">
        <v>6</v>
      </c>
      <c r="L4" s="89">
        <v>7.5</v>
      </c>
      <c r="M4" s="89">
        <v>5</v>
      </c>
      <c r="N4" s="89">
        <v>7.75</v>
      </c>
      <c r="O4" s="89">
        <v>5.25</v>
      </c>
      <c r="P4" s="89">
        <v>1</v>
      </c>
      <c r="Q4" s="89">
        <v>1</v>
      </c>
      <c r="R4" s="90"/>
      <c r="S4" s="90"/>
      <c r="T4" s="90"/>
      <c r="U4" s="90"/>
      <c r="V4" s="90"/>
      <c r="W4" s="90"/>
      <c r="X4" s="90"/>
      <c r="Y4" s="89">
        <v>1.5</v>
      </c>
      <c r="Z4" s="89">
        <v>4</v>
      </c>
      <c r="AA4" s="89">
        <v>1</v>
      </c>
      <c r="AB4" s="89">
        <v>2</v>
      </c>
      <c r="AC4" s="90"/>
      <c r="AD4" s="89">
        <v>3.5</v>
      </c>
      <c r="AE4" s="90"/>
      <c r="AF4" s="90"/>
      <c r="AG4" s="90"/>
    </row>
    <row r="5" spans="1:34" ht="15.75" customHeight="1" x14ac:dyDescent="0.15">
      <c r="A5" s="89" t="s">
        <v>511</v>
      </c>
      <c r="B5" s="89">
        <v>2</v>
      </c>
      <c r="C5" s="89">
        <v>3</v>
      </c>
      <c r="D5" s="89">
        <v>2</v>
      </c>
      <c r="E5" s="89">
        <v>3</v>
      </c>
      <c r="F5" s="89">
        <v>3</v>
      </c>
      <c r="G5" s="89">
        <v>4</v>
      </c>
      <c r="H5" s="89">
        <v>1.5</v>
      </c>
      <c r="I5" s="89">
        <v>6.5</v>
      </c>
      <c r="J5" s="89">
        <v>5.5</v>
      </c>
      <c r="K5" s="89">
        <v>0</v>
      </c>
      <c r="L5" s="89">
        <v>3</v>
      </c>
      <c r="M5" s="89">
        <v>3</v>
      </c>
      <c r="N5" s="89">
        <v>4</v>
      </c>
      <c r="O5" s="90"/>
      <c r="P5" s="89">
        <v>8.5</v>
      </c>
      <c r="Q5" s="89">
        <v>4.5</v>
      </c>
      <c r="R5" s="90"/>
      <c r="S5" s="90"/>
      <c r="T5" s="90"/>
      <c r="U5" s="90"/>
      <c r="V5" s="90"/>
      <c r="W5" s="90"/>
      <c r="X5" s="90"/>
      <c r="Y5" s="90"/>
      <c r="Z5" s="90"/>
      <c r="AA5" s="90"/>
      <c r="AB5" s="90"/>
      <c r="AC5" s="90"/>
      <c r="AD5" s="90"/>
      <c r="AE5" s="90"/>
      <c r="AF5" s="90"/>
      <c r="AG5" s="90"/>
    </row>
    <row r="6" spans="1:34" ht="15.75" customHeight="1" x14ac:dyDescent="0.15">
      <c r="A6" s="89" t="s">
        <v>512</v>
      </c>
      <c r="B6" s="89">
        <v>0</v>
      </c>
      <c r="C6" s="89">
        <v>3</v>
      </c>
      <c r="D6" s="89">
        <v>3</v>
      </c>
      <c r="E6" s="89">
        <v>2.25</v>
      </c>
      <c r="F6" s="89">
        <v>4</v>
      </c>
      <c r="G6" s="90"/>
      <c r="H6" s="90"/>
      <c r="I6" s="89">
        <v>2</v>
      </c>
      <c r="J6" s="89">
        <v>1</v>
      </c>
      <c r="K6" s="89">
        <v>1</v>
      </c>
      <c r="L6" s="89">
        <v>1.5</v>
      </c>
      <c r="M6" s="89">
        <v>1.5</v>
      </c>
      <c r="N6" s="89">
        <v>1</v>
      </c>
      <c r="O6" s="89">
        <v>1.25</v>
      </c>
      <c r="P6" s="90"/>
      <c r="Q6" s="90"/>
      <c r="R6" s="90"/>
      <c r="S6" s="90"/>
      <c r="T6" s="90"/>
      <c r="U6" s="90"/>
      <c r="V6" s="89">
        <v>1</v>
      </c>
      <c r="W6" s="90"/>
      <c r="X6" s="90"/>
      <c r="Y6" s="89">
        <v>0.75</v>
      </c>
      <c r="Z6" s="89">
        <v>1</v>
      </c>
      <c r="AA6" s="90"/>
      <c r="AB6" s="89">
        <v>2</v>
      </c>
      <c r="AC6" s="89">
        <v>1</v>
      </c>
      <c r="AD6" s="90"/>
      <c r="AE6" s="90"/>
      <c r="AF6" s="89">
        <v>2.25</v>
      </c>
      <c r="AG6" s="90"/>
    </row>
    <row r="7" spans="1:34" ht="15.75" customHeight="1" x14ac:dyDescent="0.15">
      <c r="A7" s="89" t="s">
        <v>513</v>
      </c>
      <c r="B7" s="89">
        <v>1</v>
      </c>
      <c r="C7" s="89">
        <v>4</v>
      </c>
      <c r="D7" s="89">
        <v>2</v>
      </c>
      <c r="E7" s="89">
        <v>5</v>
      </c>
      <c r="F7" s="89">
        <v>3</v>
      </c>
      <c r="G7" s="89">
        <v>3</v>
      </c>
      <c r="H7" s="89">
        <v>2</v>
      </c>
      <c r="I7" s="89">
        <v>1.5</v>
      </c>
      <c r="J7" s="89">
        <v>1</v>
      </c>
      <c r="K7" s="89">
        <v>2</v>
      </c>
      <c r="L7" s="89">
        <v>2</v>
      </c>
      <c r="M7" s="89">
        <v>2</v>
      </c>
      <c r="N7" s="89">
        <v>1</v>
      </c>
      <c r="O7" s="89">
        <v>7</v>
      </c>
      <c r="P7" s="90"/>
      <c r="Q7" s="90"/>
      <c r="R7" s="90"/>
      <c r="S7" s="90"/>
      <c r="T7" s="90"/>
      <c r="U7" s="89"/>
      <c r="V7" s="90"/>
      <c r="W7" s="90"/>
      <c r="X7" s="90"/>
      <c r="Y7" s="90"/>
      <c r="Z7" s="90"/>
      <c r="AA7" s="90"/>
      <c r="AB7" s="90"/>
      <c r="AC7" s="90"/>
      <c r="AD7" s="90"/>
      <c r="AE7" s="90"/>
      <c r="AF7" s="90"/>
      <c r="AG7" s="90"/>
    </row>
    <row r="8" spans="1:34" ht="15.75" customHeight="1" x14ac:dyDescent="0.15">
      <c r="A8" s="89" t="s">
        <v>514</v>
      </c>
      <c r="B8" s="90"/>
      <c r="C8" s="90"/>
      <c r="D8" s="90"/>
      <c r="E8" s="90"/>
      <c r="F8" s="90"/>
      <c r="G8" s="90"/>
      <c r="H8" s="90"/>
      <c r="I8" s="90"/>
      <c r="J8" s="90"/>
      <c r="K8" s="90"/>
      <c r="L8" s="90"/>
      <c r="M8" s="90"/>
      <c r="N8" s="90"/>
      <c r="O8" s="90"/>
      <c r="P8" s="89">
        <v>2</v>
      </c>
      <c r="Q8" s="89">
        <v>6</v>
      </c>
      <c r="R8" s="89">
        <v>60</v>
      </c>
      <c r="S8" s="89">
        <v>109</v>
      </c>
      <c r="T8" s="89">
        <f>88+8</f>
        <v>96</v>
      </c>
      <c r="U8" s="89">
        <f>167+7</f>
        <v>174</v>
      </c>
      <c r="V8" s="90"/>
      <c r="W8" s="90"/>
      <c r="X8" s="90"/>
      <c r="Y8" s="89">
        <v>5</v>
      </c>
      <c r="Z8" s="89">
        <v>7</v>
      </c>
      <c r="AA8" s="89">
        <v>5</v>
      </c>
      <c r="AB8" s="89">
        <v>3</v>
      </c>
      <c r="AC8" s="89">
        <v>5</v>
      </c>
      <c r="AD8" s="89">
        <v>15</v>
      </c>
      <c r="AE8" s="89">
        <v>3</v>
      </c>
      <c r="AF8" s="89">
        <v>9</v>
      </c>
      <c r="AG8" s="90"/>
    </row>
    <row r="9" spans="1:34" ht="15.75" customHeight="1" x14ac:dyDescent="0.15">
      <c r="A9" s="89" t="s">
        <v>515</v>
      </c>
      <c r="B9" s="90"/>
      <c r="C9" s="90"/>
      <c r="D9" s="90"/>
      <c r="E9" s="90"/>
      <c r="F9" s="90"/>
      <c r="G9" s="90"/>
      <c r="H9" s="90"/>
      <c r="I9" s="89">
        <v>2</v>
      </c>
      <c r="J9" s="90"/>
      <c r="K9" s="90"/>
      <c r="L9" s="90"/>
      <c r="M9" s="90"/>
      <c r="N9" s="90"/>
      <c r="O9" s="90"/>
      <c r="P9" s="89">
        <v>1</v>
      </c>
      <c r="Q9" s="90"/>
      <c r="R9" s="90"/>
      <c r="S9" s="90"/>
      <c r="T9" s="90"/>
      <c r="U9" s="89"/>
      <c r="V9" s="90"/>
      <c r="W9" s="90"/>
      <c r="X9" s="90"/>
      <c r="Y9" s="90"/>
      <c r="Z9" s="90"/>
      <c r="AA9" s="90"/>
      <c r="AB9" s="90"/>
      <c r="AC9" s="90"/>
      <c r="AD9" s="90"/>
      <c r="AE9" s="90"/>
      <c r="AF9" s="90"/>
      <c r="AG9" s="90"/>
    </row>
    <row r="10" spans="1:34" ht="15.75" customHeight="1" x14ac:dyDescent="0.15">
      <c r="A10" s="91"/>
      <c r="B10" s="91">
        <f t="shared" ref="B10:J10" si="0">SUM(B2:B7)</f>
        <v>7</v>
      </c>
      <c r="C10" s="91">
        <f t="shared" si="0"/>
        <v>16.759999999999998</v>
      </c>
      <c r="D10" s="91">
        <f t="shared" si="0"/>
        <v>12.25</v>
      </c>
      <c r="E10" s="91">
        <f t="shared" si="0"/>
        <v>14.75</v>
      </c>
      <c r="F10" s="91">
        <f t="shared" si="0"/>
        <v>18.5</v>
      </c>
      <c r="G10" s="91">
        <f t="shared" si="0"/>
        <v>17.5</v>
      </c>
      <c r="H10" s="91">
        <f t="shared" si="0"/>
        <v>9.5</v>
      </c>
      <c r="I10" s="91">
        <f t="shared" si="0"/>
        <v>19</v>
      </c>
      <c r="J10" s="91">
        <f t="shared" si="0"/>
        <v>13.75</v>
      </c>
      <c r="K10" s="91">
        <f t="shared" ref="K10:AF10" si="1">SUM(K2:K9)</f>
        <v>11.55</v>
      </c>
      <c r="L10" s="91">
        <f t="shared" si="1"/>
        <v>18</v>
      </c>
      <c r="M10" s="91">
        <f t="shared" si="1"/>
        <v>16</v>
      </c>
      <c r="N10" s="91">
        <f t="shared" si="1"/>
        <v>17.149999999999999</v>
      </c>
      <c r="O10" s="91">
        <f t="shared" si="1"/>
        <v>14.65</v>
      </c>
      <c r="P10" s="91">
        <f t="shared" si="1"/>
        <v>12.5</v>
      </c>
      <c r="Q10" s="91">
        <f t="shared" si="1"/>
        <v>11.5</v>
      </c>
      <c r="R10" s="91">
        <f t="shared" si="1"/>
        <v>60</v>
      </c>
      <c r="S10" s="91">
        <f t="shared" si="1"/>
        <v>109</v>
      </c>
      <c r="T10" s="91">
        <f t="shared" si="1"/>
        <v>96</v>
      </c>
      <c r="U10" s="91">
        <f t="shared" si="1"/>
        <v>174</v>
      </c>
      <c r="V10" s="91">
        <f t="shared" si="1"/>
        <v>4</v>
      </c>
      <c r="W10" s="91">
        <f t="shared" si="1"/>
        <v>0</v>
      </c>
      <c r="X10" s="91">
        <f t="shared" si="1"/>
        <v>0</v>
      </c>
      <c r="Y10" s="91">
        <f t="shared" si="1"/>
        <v>7.25</v>
      </c>
      <c r="Z10" s="91">
        <f t="shared" si="1"/>
        <v>12</v>
      </c>
      <c r="AA10" s="91">
        <f t="shared" si="1"/>
        <v>8</v>
      </c>
      <c r="AB10" s="91">
        <f t="shared" si="1"/>
        <v>7</v>
      </c>
      <c r="AC10" s="91">
        <f t="shared" si="1"/>
        <v>6</v>
      </c>
      <c r="AD10" s="91">
        <f t="shared" si="1"/>
        <v>18.5</v>
      </c>
      <c r="AE10" s="91">
        <f t="shared" si="1"/>
        <v>3</v>
      </c>
      <c r="AF10" s="91">
        <f t="shared" si="1"/>
        <v>19.25</v>
      </c>
      <c r="AG10" s="91"/>
      <c r="AH10" s="91"/>
    </row>
    <row r="11" spans="1:34" ht="15.75" customHeight="1" x14ac:dyDescent="0.15">
      <c r="A11" s="91"/>
      <c r="B11" s="91"/>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row>
    <row r="13" spans="1:34" ht="15.75" customHeight="1" x14ac:dyDescent="0.15">
      <c r="A13" s="92" t="s">
        <v>516</v>
      </c>
    </row>
    <row r="14" spans="1:34" ht="15.75" customHeight="1" x14ac:dyDescent="0.15">
      <c r="A14" s="93">
        <f>SUM(A1:AA9)</f>
        <v>702.61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Nest Sample Tracking</vt:lpstr>
      <vt:lpstr>Progress Dashboard</vt:lpstr>
      <vt:lpstr>2021 Sample Size Pivot Table</vt:lpstr>
      <vt:lpstr>WeeklyClips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Jaime Jo Coon</cp:lastModifiedBy>
  <dcterms:created xsi:type="dcterms:W3CDTF">2022-04-12T00:48:30Z</dcterms:created>
  <dcterms:modified xsi:type="dcterms:W3CDTF">2022-04-12T02:06:39Z</dcterms:modified>
</cp:coreProperties>
</file>