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지역사업평가/Assessment_2018/data/"/>
    </mc:Choice>
  </mc:AlternateContent>
  <xr:revisionPtr revIDLastSave="0" documentId="13_ncr:1_{F06216ED-DB2E-0A4E-9BDC-DA65C84B09B5}" xr6:coauthVersionLast="31" xr6:coauthVersionMax="31" xr10:uidLastSave="{00000000-0000-0000-0000-000000000000}"/>
  <bookViews>
    <workbookView xWindow="54300" yWindow="5560" windowWidth="32580" windowHeight="17740" activeTab="2" xr2:uid="{00000000-000D-0000-FFFF-FFFF00000000}"/>
  </bookViews>
  <sheets>
    <sheet name="Sheet2" sheetId="3" r:id="rId1"/>
    <sheet name="Sheet3" sheetId="4" r:id="rId2"/>
    <sheet name="Sheet1" sheetId="1" r:id="rId3"/>
  </sheets>
  <definedNames>
    <definedName name="_xlnm._FilterDatabase" localSheetId="2" hidden="1">Sheet1!$A$2:$AE$78</definedName>
  </definedNames>
  <calcPr calcId="179017" concurrentCalc="0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80" i="1" l="1"/>
  <c r="G80" i="1"/>
  <c r="G82" i="1"/>
  <c r="G86" i="1"/>
  <c r="H80" i="1"/>
  <c r="H82" i="1"/>
  <c r="H86" i="1"/>
  <c r="I80" i="1"/>
  <c r="I82" i="1"/>
  <c r="I86" i="1"/>
  <c r="J80" i="1"/>
  <c r="K80" i="1"/>
  <c r="K82" i="1"/>
  <c r="K86" i="1"/>
  <c r="M80" i="1"/>
  <c r="M82" i="1"/>
  <c r="M86" i="1"/>
  <c r="N80" i="1"/>
  <c r="N82" i="1"/>
  <c r="N86" i="1"/>
  <c r="O80" i="1"/>
  <c r="O82" i="1"/>
  <c r="O86" i="1"/>
  <c r="P80" i="1"/>
  <c r="P82" i="1"/>
  <c r="P86" i="1"/>
  <c r="Q80" i="1"/>
  <c r="Q82" i="1"/>
  <c r="Q86" i="1"/>
  <c r="R80" i="1"/>
  <c r="R82" i="1"/>
  <c r="R86" i="1"/>
  <c r="S80" i="1"/>
  <c r="T80" i="1"/>
  <c r="T82" i="1"/>
  <c r="T86" i="1"/>
  <c r="U80" i="1"/>
  <c r="V80" i="1"/>
  <c r="V82" i="1"/>
  <c r="V86" i="1"/>
  <c r="W80" i="1"/>
  <c r="W82" i="1"/>
  <c r="W86" i="1"/>
  <c r="X80" i="1"/>
  <c r="X82" i="1"/>
  <c r="X86" i="1"/>
  <c r="Y80" i="1"/>
  <c r="Z80" i="1"/>
  <c r="Z82" i="1"/>
  <c r="Z86" i="1"/>
  <c r="F82" i="1"/>
  <c r="F86" i="1"/>
  <c r="U82" i="1"/>
  <c r="U86" i="1"/>
  <c r="Y82" i="1"/>
  <c r="Y86" i="1"/>
  <c r="J82" i="1"/>
  <c r="J86" i="1"/>
  <c r="S82" i="1"/>
  <c r="S86" i="1"/>
  <c r="AA32" i="1"/>
  <c r="AA37" i="1"/>
  <c r="AA36" i="1"/>
  <c r="AA35" i="1"/>
  <c r="AA34" i="1"/>
  <c r="AA33" i="1"/>
  <c r="AA31" i="1"/>
  <c r="AA30" i="1"/>
  <c r="AA29" i="1"/>
  <c r="AA28" i="1"/>
  <c r="AA26" i="1"/>
  <c r="AA25" i="1"/>
  <c r="AA27" i="1"/>
  <c r="AA24" i="1"/>
  <c r="AA23" i="1"/>
  <c r="AA22" i="1"/>
  <c r="AA21" i="1"/>
  <c r="AA7" i="1"/>
  <c r="AA16" i="1"/>
  <c r="AA20" i="1"/>
  <c r="AA18" i="1"/>
  <c r="AA12" i="1"/>
  <c r="AA6" i="1"/>
  <c r="AA9" i="1"/>
  <c r="AA15" i="1"/>
  <c r="AA14" i="1"/>
  <c r="AA3" i="1"/>
  <c r="AA8" i="1"/>
  <c r="AA19" i="1"/>
  <c r="AA11" i="1"/>
  <c r="AA13" i="1"/>
  <c r="AA17" i="1"/>
  <c r="AA10" i="1"/>
  <c r="AA4" i="1"/>
  <c r="AA5" i="1"/>
  <c r="AC18" i="1"/>
  <c r="AC63" i="1"/>
  <c r="AC28" i="1"/>
  <c r="AC27" i="1"/>
  <c r="AC22" i="1"/>
  <c r="AC32" i="1"/>
  <c r="AC29" i="1"/>
  <c r="AC33" i="1"/>
  <c r="AC34" i="1"/>
  <c r="AC21" i="1"/>
  <c r="AC25" i="1"/>
  <c r="AC26" i="1"/>
  <c r="AC30" i="1"/>
  <c r="AC37" i="1"/>
  <c r="AC23" i="1"/>
  <c r="AC24" i="1"/>
  <c r="AC36" i="1"/>
  <c r="AC31" i="1"/>
  <c r="AC35" i="1"/>
  <c r="AC38" i="1"/>
  <c r="AC43" i="1"/>
  <c r="AC42" i="1"/>
  <c r="AC39" i="1"/>
  <c r="AC40" i="1"/>
  <c r="AC41" i="1"/>
  <c r="AC44" i="1"/>
  <c r="AA59" i="1"/>
  <c r="AA55" i="1"/>
  <c r="AA49" i="1"/>
  <c r="AA52" i="1"/>
  <c r="AA54" i="1"/>
  <c r="AA50" i="1"/>
  <c r="AA51" i="1"/>
  <c r="AA45" i="1"/>
  <c r="AA46" i="1"/>
  <c r="AA47" i="1"/>
  <c r="AA56" i="1"/>
  <c r="AA48" i="1"/>
  <c r="AA60" i="1"/>
  <c r="AA57" i="1"/>
  <c r="AA53" i="1"/>
  <c r="AA58" i="1"/>
  <c r="AC77" i="1"/>
  <c r="AC68" i="1"/>
  <c r="AC70" i="1"/>
  <c r="AC66" i="1"/>
  <c r="AC61" i="1"/>
  <c r="AC71" i="1"/>
  <c r="AC72" i="1"/>
  <c r="AC67" i="1"/>
  <c r="AC69" i="1"/>
  <c r="AC73" i="1"/>
  <c r="AC74" i="1"/>
  <c r="AC75" i="1"/>
  <c r="AC76" i="1"/>
  <c r="AC62" i="1"/>
  <c r="AC78" i="1"/>
  <c r="AC64" i="1"/>
  <c r="AC65" i="1"/>
  <c r="AA80" i="1"/>
  <c r="AA82" i="1"/>
  <c r="L22" i="3"/>
  <c r="M22" i="3"/>
  <c r="N22" i="3"/>
  <c r="O22" i="3"/>
  <c r="P22" i="3"/>
  <c r="K22" i="3"/>
  <c r="L57" i="1"/>
  <c r="AC57" i="1"/>
  <c r="L48" i="1"/>
  <c r="AC48" i="1"/>
  <c r="L60" i="1"/>
  <c r="AC60" i="1"/>
  <c r="L58" i="1"/>
  <c r="AC58" i="1"/>
  <c r="L53" i="1"/>
  <c r="AC53" i="1"/>
  <c r="L47" i="1"/>
  <c r="AC47" i="1"/>
  <c r="L52" i="1"/>
  <c r="AC52" i="1"/>
  <c r="L49" i="1"/>
  <c r="AC49" i="1"/>
  <c r="L51" i="1"/>
  <c r="AC51" i="1"/>
  <c r="L56" i="1"/>
  <c r="AC56" i="1"/>
  <c r="L55" i="1"/>
  <c r="AC55" i="1"/>
  <c r="L50" i="1"/>
  <c r="AC50" i="1"/>
  <c r="L46" i="1"/>
  <c r="AC46" i="1"/>
  <c r="L45" i="1"/>
  <c r="AC45" i="1"/>
  <c r="L59" i="1"/>
  <c r="AC59" i="1"/>
  <c r="L54" i="1"/>
  <c r="AC54" i="1"/>
  <c r="L20" i="1"/>
  <c r="AC20" i="1"/>
  <c r="L17" i="1"/>
  <c r="AC17" i="1"/>
  <c r="L19" i="1"/>
  <c r="AC19" i="1"/>
  <c r="L11" i="1"/>
  <c r="AC11" i="1"/>
  <c r="L3" i="1"/>
  <c r="L16" i="1"/>
  <c r="AC16" i="1"/>
  <c r="L12" i="1"/>
  <c r="AC12" i="1"/>
  <c r="L8" i="1"/>
  <c r="AC8" i="1"/>
  <c r="L14" i="1"/>
  <c r="AC14" i="1"/>
  <c r="L13" i="1"/>
  <c r="AC13" i="1"/>
  <c r="L10" i="1"/>
  <c r="AC10" i="1"/>
  <c r="L4" i="1"/>
  <c r="AC4" i="1"/>
  <c r="L6" i="1"/>
  <c r="AC6" i="1"/>
  <c r="L9" i="1"/>
  <c r="AC9" i="1"/>
  <c r="L15" i="1"/>
  <c r="AC15" i="1"/>
  <c r="L5" i="1"/>
  <c r="AC5" i="1"/>
  <c r="L7" i="1"/>
  <c r="AC7" i="1"/>
  <c r="L80" i="1"/>
  <c r="L82" i="1"/>
  <c r="L86" i="1"/>
  <c r="AC3" i="1"/>
</calcChain>
</file>

<file path=xl/sharedStrings.xml><?xml version="1.0" encoding="utf-8"?>
<sst xmlns="http://schemas.openxmlformats.org/spreadsheetml/2006/main" count="1057" uniqueCount="474">
  <si>
    <t>분과</t>
    <phoneticPr fontId="1" type="noConversion"/>
  </si>
  <si>
    <t>연번</t>
    <phoneticPr fontId="1" type="noConversion"/>
  </si>
  <si>
    <t>단위사업명</t>
    <phoneticPr fontId="1" type="noConversion"/>
  </si>
  <si>
    <t>부처명</t>
    <phoneticPr fontId="1" type="noConversion"/>
  </si>
  <si>
    <t>세부사업명</t>
    <phoneticPr fontId="1" type="noConversion"/>
  </si>
  <si>
    <t>사업기획 타당성</t>
    <phoneticPr fontId="1" type="noConversion"/>
  </si>
  <si>
    <t>사업내용 구체성</t>
    <phoneticPr fontId="1" type="noConversion"/>
  </si>
  <si>
    <t>예산집행 효율성</t>
    <phoneticPr fontId="1" type="noConversion"/>
  </si>
  <si>
    <t>환류 적절성</t>
    <phoneticPr fontId="1" type="noConversion"/>
  </si>
  <si>
    <t>목표달성도</t>
    <phoneticPr fontId="1" type="noConversion"/>
  </si>
  <si>
    <t>균형발전/사회가치</t>
    <phoneticPr fontId="1" type="noConversion"/>
  </si>
  <si>
    <t>등급</t>
    <phoneticPr fontId="1" type="noConversion"/>
  </si>
  <si>
    <t>1분과</t>
    <phoneticPr fontId="1" type="noConversion"/>
  </si>
  <si>
    <t>지역산업 경쟁력강화</t>
  </si>
  <si>
    <t>중기부</t>
    <phoneticPr fontId="1" type="noConversion"/>
  </si>
  <si>
    <t>지역특화산업육성</t>
  </si>
  <si>
    <t>우수</t>
    <phoneticPr fontId="1" type="noConversion"/>
  </si>
  <si>
    <t>1분과</t>
    <phoneticPr fontId="1" type="noConversion"/>
  </si>
  <si>
    <t>지역농업연구기반 및 전략작목육성 (지특, 경제)</t>
  </si>
  <si>
    <t>농진청</t>
    <phoneticPr fontId="1" type="noConversion"/>
  </si>
  <si>
    <t>지역농업연구기반 및 전략작목육성(R&amp;D, 보조, 경제)</t>
  </si>
  <si>
    <t>보통</t>
    <phoneticPr fontId="1" type="noConversion"/>
  </si>
  <si>
    <t>산업부</t>
    <phoneticPr fontId="1" type="noConversion"/>
  </si>
  <si>
    <t>산학융합지구 조성사업(R&amp;D)</t>
  </si>
  <si>
    <t>보통</t>
    <phoneticPr fontId="1" type="noConversion"/>
  </si>
  <si>
    <t>산업집적지 경쟁력강화(R&amp;D)</t>
  </si>
  <si>
    <t>광역경제권산업경쟁력 강화(경제)</t>
  </si>
  <si>
    <t>과기부</t>
    <phoneticPr fontId="1" type="noConversion"/>
  </si>
  <si>
    <t>지역SW산업 진흥지원 (정보화,경제)</t>
  </si>
  <si>
    <t>6차산업 활성화 지원(지특,경제)</t>
  </si>
  <si>
    <t>농진청</t>
    <phoneticPr fontId="1" type="noConversion"/>
  </si>
  <si>
    <t>농식품가공체험 기술보급(보조, 경제)</t>
  </si>
  <si>
    <t>지역농업특성화 기술지원(보조, 경제)</t>
  </si>
  <si>
    <t>미흡</t>
    <phoneticPr fontId="1" type="noConversion"/>
  </si>
  <si>
    <t>권역별신산업 육성사업(R&amp;D)</t>
  </si>
  <si>
    <t>신규</t>
    <phoneticPr fontId="1" type="noConversion"/>
  </si>
  <si>
    <t>지역투자 유치활성화</t>
  </si>
  <si>
    <t>지역투자촉진</t>
  </si>
  <si>
    <t>경제협력권산업육성</t>
  </si>
  <si>
    <t>미흡</t>
    <phoneticPr fontId="1" type="noConversion"/>
  </si>
  <si>
    <t>1분과</t>
    <phoneticPr fontId="1" type="noConversion"/>
  </si>
  <si>
    <t>환경기술개발 (지특)</t>
  </si>
  <si>
    <t>환경부</t>
    <phoneticPr fontId="1" type="noConversion"/>
  </si>
  <si>
    <t>녹색환경지원센터 운영</t>
  </si>
  <si>
    <t>매우미흡</t>
    <phoneticPr fontId="1" type="noConversion"/>
  </si>
  <si>
    <t>과기부</t>
    <phoneticPr fontId="1" type="noConversion"/>
  </si>
  <si>
    <t>ICT융합Industry 4.0s(조선해양)</t>
  </si>
  <si>
    <t>첨단의료복합단지 조성</t>
  </si>
  <si>
    <t>복지부</t>
    <phoneticPr fontId="1" type="noConversion"/>
  </si>
  <si>
    <t>첨단의료복합단지 조성(경제)</t>
  </si>
  <si>
    <t>산업부</t>
    <phoneticPr fontId="1" type="noConversion"/>
  </si>
  <si>
    <t>경제협력권 산업육성(R&amp;D)</t>
  </si>
  <si>
    <t>외국인투자 유치활성화</t>
  </si>
  <si>
    <t>투자유치기반조성</t>
  </si>
  <si>
    <t>외국교육연구기관 유치지원</t>
  </si>
  <si>
    <t>매우미흡</t>
    <phoneticPr fontId="1" type="noConversion"/>
  </si>
  <si>
    <t>지역특화사업 활성화 지원</t>
  </si>
  <si>
    <t>식품산업육성</t>
  </si>
  <si>
    <t>해수부</t>
    <phoneticPr fontId="1" type="noConversion"/>
  </si>
  <si>
    <t>수산식품산업 거점단지조성</t>
  </si>
  <si>
    <t>2분과</t>
    <phoneticPr fontId="1" type="noConversion"/>
  </si>
  <si>
    <t>연구개발특구육성</t>
  </si>
  <si>
    <t>연구개발특구육성(R&amp;D)</t>
  </si>
  <si>
    <t>우수</t>
  </si>
  <si>
    <t>대단위 다목적 전자선 실증연구센터</t>
  </si>
  <si>
    <t>대단위 다목적 전자선 실증연구센터(R&amp;D)</t>
  </si>
  <si>
    <t>지역특화산업육성(R&amp;D) - 산업부</t>
    <phoneticPr fontId="1" type="noConversion"/>
  </si>
  <si>
    <t>산학연협력 활성화 지원</t>
  </si>
  <si>
    <t>지역연구개발 혁신지원</t>
  </si>
  <si>
    <t>보통</t>
  </si>
  <si>
    <t>산학연협력 활성화 지원(R&amp;D)</t>
  </si>
  <si>
    <t>지역발전거점 센터지원</t>
  </si>
  <si>
    <t>국토부</t>
    <phoneticPr fontId="1" type="noConversion"/>
  </si>
  <si>
    <t>국토교통기술 지역특성화(R&amp;D)</t>
  </si>
  <si>
    <t>중기부</t>
    <phoneticPr fontId="1" type="noConversion"/>
  </si>
  <si>
    <t>지역특화산업육성(R&amp;D)</t>
  </si>
  <si>
    <t>수출용 신형 연구로 개발 및 실증사업</t>
  </si>
  <si>
    <t>수출용 신형 연구로 개발 및 실증(R&amp;D)</t>
  </si>
  <si>
    <t>미흡</t>
  </si>
  <si>
    <t>모바일융합산업 활성화</t>
  </si>
  <si>
    <t>해외통신 사업자 인증랩 구축</t>
  </si>
  <si>
    <t>지역산업 거점기관지원</t>
  </si>
  <si>
    <t>창의산업 거점기관지원(R&amp;D)</t>
  </si>
  <si>
    <t>소재부품산업 거점기관지원(R&amp;D)</t>
  </si>
  <si>
    <t>시스템산업 거점기관지원(R&amp;D)</t>
  </si>
  <si>
    <t>산학연협력 기술개발(지특, R&amp;D)</t>
  </si>
  <si>
    <t>산학연협력 기술개발(R&amp;D)</t>
  </si>
  <si>
    <t>연구개발특구운영 및 인프라지원</t>
  </si>
  <si>
    <t>매우미흡</t>
  </si>
  <si>
    <t>국가과학기술 연구회 소속 출연연구기관 지원</t>
  </si>
  <si>
    <t>한국생산기술연구원 제주분원 설치(R&amp;D)</t>
  </si>
  <si>
    <t>한국전기연구원 광주전력변환연구 시험센터지원</t>
  </si>
  <si>
    <t>창업인프라 지원(지특)</t>
  </si>
  <si>
    <t>창업인프라지원</t>
  </si>
  <si>
    <t>3분과</t>
    <phoneticPr fontId="1" type="noConversion"/>
  </si>
  <si>
    <t>대학교육 역량강화</t>
  </si>
  <si>
    <t>교육부</t>
    <phoneticPr fontId="1" type="noConversion"/>
  </si>
  <si>
    <t>학부교육 선도대학육성(ACE)(R&amp;D)</t>
  </si>
  <si>
    <t>특성화 전문대학 육성</t>
  </si>
  <si>
    <t>교육부</t>
    <phoneticPr fontId="1" type="noConversion"/>
  </si>
  <si>
    <t>우수</t>
    <phoneticPr fontId="1" type="noConversion"/>
  </si>
  <si>
    <t>3분과</t>
    <phoneticPr fontId="1" type="noConversion"/>
  </si>
  <si>
    <t>지방대학 육성사업</t>
  </si>
  <si>
    <t>지방대학 육성사업(R&amp;D)</t>
  </si>
  <si>
    <t>산학협력 선도대학(LINC) 육성</t>
  </si>
  <si>
    <t>산학협력 선도대학(LINC) 육성(R&amp;D)</t>
  </si>
  <si>
    <t>보통</t>
    <phoneticPr fontId="1" type="noConversion"/>
  </si>
  <si>
    <t>산학협력 선도 전문대학 육성</t>
  </si>
  <si>
    <t>미흡</t>
    <phoneticPr fontId="1" type="noConversion"/>
  </si>
  <si>
    <t>학교기업 지원사업</t>
  </si>
  <si>
    <t>학교기업 지원사업(R&amp;D)</t>
  </si>
  <si>
    <t>지역혁신창의인력 양성사업</t>
  </si>
  <si>
    <t>교육부</t>
    <phoneticPr fontId="1" type="noConversion"/>
  </si>
  <si>
    <t>지역혁신창의인력 양성사업(R&amp;D)</t>
  </si>
  <si>
    <t>보통</t>
    <phoneticPr fontId="1" type="noConversion"/>
  </si>
  <si>
    <t>4분과</t>
    <phoneticPr fontId="1" type="noConversion"/>
  </si>
  <si>
    <t>대중교통 지원(경제)</t>
  </si>
  <si>
    <t>국토부</t>
    <phoneticPr fontId="1" type="noConversion"/>
  </si>
  <si>
    <t>4분과</t>
    <phoneticPr fontId="1" type="noConversion"/>
  </si>
  <si>
    <t>도시BRT(지특)</t>
  </si>
  <si>
    <t>광역BRT 구축</t>
  </si>
  <si>
    <t>산림휴양 녹색공간조성(지특, 경제)</t>
  </si>
  <si>
    <t>산림청</t>
    <phoneticPr fontId="1" type="noConversion"/>
  </si>
  <si>
    <t>숲길네트워크 구축</t>
  </si>
  <si>
    <t>위험도로 구조개선</t>
  </si>
  <si>
    <t>행안부</t>
    <phoneticPr fontId="1" type="noConversion"/>
  </si>
  <si>
    <t>광역철도 건설지원</t>
  </si>
  <si>
    <t>광역철도건설지원</t>
  </si>
  <si>
    <t>환승체계 구축(지특)</t>
  </si>
  <si>
    <t>환승센터구축지원</t>
  </si>
  <si>
    <t>국가지원 지방도건설</t>
  </si>
  <si>
    <t>산업단지 진입도로지원</t>
  </si>
  <si>
    <t>산림경영 자원육성(지특,경제)</t>
  </si>
  <si>
    <t>임도시설</t>
  </si>
  <si>
    <t>경제자유구역지원 (SOC)</t>
  </si>
  <si>
    <t>기타 기반시설 지원 / 주요기반시설지원</t>
  </si>
  <si>
    <t>지역교통안전 환경개선</t>
  </si>
  <si>
    <t>하수관거</t>
  </si>
  <si>
    <t>환경부</t>
    <phoneticPr fontId="1" type="noConversion"/>
  </si>
  <si>
    <t>하수관거정비(세종)</t>
  </si>
  <si>
    <t>고도정수처리시설 설치</t>
  </si>
  <si>
    <t>고도정수처리 시설설치</t>
  </si>
  <si>
    <t>관광레저 개발 육성</t>
  </si>
  <si>
    <t>문화부</t>
    <phoneticPr fontId="1" type="noConversion"/>
  </si>
  <si>
    <t>기업도시 진입도로 지원(경제발전) / 레고랜드코리아 기반시설 조성</t>
  </si>
  <si>
    <t>매우우수</t>
  </si>
  <si>
    <t>광역도로</t>
  </si>
  <si>
    <t>재해위험ㆍ취약지역 정비</t>
  </si>
  <si>
    <t>재해위험지역 정비(세종)</t>
  </si>
  <si>
    <t>5분과</t>
    <phoneticPr fontId="1" type="noConversion"/>
  </si>
  <si>
    <t>친환경농업 인프라구축(지특)</t>
  </si>
  <si>
    <t>농식품부</t>
    <phoneticPr fontId="1" type="noConversion"/>
  </si>
  <si>
    <t>친환경농업 기반구축(지자체)</t>
  </si>
  <si>
    <t>기초 관광자원개발 (제주)</t>
  </si>
  <si>
    <t>제주관광진흥지원 (제주특별자치도계정)</t>
  </si>
  <si>
    <t>새만금개발 사업지원</t>
  </si>
  <si>
    <t>새만금청</t>
    <phoneticPr fontId="1" type="noConversion"/>
  </si>
  <si>
    <t>새만금 관광활성화 지원</t>
  </si>
  <si>
    <t>어린이안전 영상정보 인프라구축</t>
  </si>
  <si>
    <t>어린이안전영상 정보 인프라구축</t>
  </si>
  <si>
    <t>접경권 발전지원</t>
  </si>
  <si>
    <t>개발제한 구역지원</t>
  </si>
  <si>
    <t>개발제한구역관리</t>
  </si>
  <si>
    <t>광역관광자원개발</t>
  </si>
  <si>
    <t>서부내륙권 광역관광개발(경제발전)</t>
  </si>
  <si>
    <t>중부내륙권 관광개발(경제발전)</t>
  </si>
  <si>
    <t>3대문화권 생태관광기반 조성(경제발전)</t>
  </si>
  <si>
    <t>한반도생태평화벨트 조성(경제발전)</t>
  </si>
  <si>
    <t>가족친화 환경조성</t>
  </si>
  <si>
    <t>여가부</t>
    <phoneticPr fontId="1" type="noConversion"/>
  </si>
  <si>
    <t>가족센터 건립</t>
  </si>
  <si>
    <t>생태계보전(경제)</t>
  </si>
  <si>
    <t>생태휴식공간 확대</t>
  </si>
  <si>
    <t>우수</t>
    <phoneticPr fontId="1" type="noConversion"/>
  </si>
  <si>
    <t>초광역 개발권 시범사업 지원</t>
  </si>
  <si>
    <t>해안 및 내륙권 발전 사업지원</t>
  </si>
  <si>
    <t>지역문화유산 개발</t>
  </si>
  <si>
    <t>문화재청</t>
    <phoneticPr fontId="1" type="noConversion"/>
  </si>
  <si>
    <t>광주 세계유산 남한산성 박물관 건립</t>
  </si>
  <si>
    <t>오대산사고 전시관 건립</t>
  </si>
  <si>
    <t>서남권친환경수산 종합지원단지조성</t>
  </si>
  <si>
    <t>안전한수산물 공급관리(지특)</t>
  </si>
  <si>
    <t>수산물안전검사체계 구축</t>
  </si>
  <si>
    <t>국립호남권 생물자원관 건립</t>
  </si>
  <si>
    <t>행 레이블</t>
  </si>
  <si>
    <t>과기부</t>
  </si>
  <si>
    <t>교육부</t>
  </si>
  <si>
    <t>국토부</t>
  </si>
  <si>
    <t>농식품부</t>
  </si>
  <si>
    <t>농진청</t>
  </si>
  <si>
    <t>문화부</t>
  </si>
  <si>
    <t>문화재청</t>
  </si>
  <si>
    <t>복지부</t>
  </si>
  <si>
    <t>산림청</t>
  </si>
  <si>
    <t>산업부</t>
  </si>
  <si>
    <t>새만금청</t>
  </si>
  <si>
    <t>여가부</t>
  </si>
  <si>
    <t>중기부</t>
  </si>
  <si>
    <t>해수부</t>
  </si>
  <si>
    <t>행안부</t>
  </si>
  <si>
    <t>환경부</t>
  </si>
  <si>
    <t>총합계</t>
  </si>
  <si>
    <t>개수 : 분과</t>
  </si>
  <si>
    <t>열 레이블</t>
  </si>
  <si>
    <t>매우미흡</t>
    <phoneticPr fontId="1" type="noConversion"/>
  </si>
  <si>
    <t>매우우수</t>
    <phoneticPr fontId="1" type="noConversion"/>
  </si>
  <si>
    <t>우수</t>
    <phoneticPr fontId="1" type="noConversion"/>
  </si>
  <si>
    <t>보통</t>
    <phoneticPr fontId="1" type="noConversion"/>
  </si>
  <si>
    <t>미흡</t>
    <phoneticPr fontId="1" type="noConversion"/>
  </si>
  <si>
    <t>이의신청</t>
    <phoneticPr fontId="1" type="noConversion"/>
  </si>
  <si>
    <t>발표여부</t>
    <phoneticPr fontId="1" type="noConversion"/>
  </si>
  <si>
    <t>발표시간</t>
    <phoneticPr fontId="1" type="noConversion"/>
  </si>
  <si>
    <t>담당자(성명)</t>
    <phoneticPr fontId="1" type="noConversion"/>
  </si>
  <si>
    <t>담당자(직책)</t>
    <phoneticPr fontId="1" type="noConversion"/>
  </si>
  <si>
    <t>담당자 연락처(사무실)</t>
    <phoneticPr fontId="1" type="noConversion"/>
  </si>
  <si>
    <t>담당자 연락처(핸드폰)</t>
    <phoneticPr fontId="1" type="noConversion"/>
  </si>
  <si>
    <t>이메일</t>
    <phoneticPr fontId="1" type="noConversion"/>
  </si>
  <si>
    <t>044-203-4407</t>
  </si>
  <si>
    <t>010-2512-2140</t>
  </si>
  <si>
    <t>ydk0303@korea.kr</t>
  </si>
  <si>
    <t>O</t>
    <phoneticPr fontId="1" type="noConversion"/>
  </si>
  <si>
    <t>윤도경</t>
    <phoneticPr fontId="1" type="noConversion"/>
  </si>
  <si>
    <t>사무관</t>
    <phoneticPr fontId="1" type="noConversion"/>
  </si>
  <si>
    <t>황윤길</t>
    <phoneticPr fontId="1" type="noConversion"/>
  </si>
  <si>
    <t>044-203-4324</t>
  </si>
  <si>
    <t>010-8653-9414</t>
  </si>
  <si>
    <t>hyk9414@korea.kr</t>
  </si>
  <si>
    <t>O</t>
    <phoneticPr fontId="1" type="noConversion"/>
  </si>
  <si>
    <t>박만희</t>
    <phoneticPr fontId="1" type="noConversion"/>
  </si>
  <si>
    <t>사무관</t>
    <phoneticPr fontId="1" type="noConversion"/>
  </si>
  <si>
    <t>044-203-4423</t>
  </si>
  <si>
    <t>010-9031-1182</t>
  </si>
  <si>
    <t>rika7205@naver.com</t>
  </si>
  <si>
    <t>고건우</t>
    <phoneticPr fontId="1" type="noConversion"/>
  </si>
  <si>
    <t>044-203-4427</t>
    <phoneticPr fontId="1" type="noConversion"/>
  </si>
  <si>
    <t>010-3441-6733</t>
    <phoneticPr fontId="1" type="noConversion"/>
  </si>
  <si>
    <t>kkw0123@korea.kr</t>
    <phoneticPr fontId="1" type="noConversion"/>
  </si>
  <si>
    <t>이규정</t>
    <phoneticPr fontId="1" type="noConversion"/>
  </si>
  <si>
    <t>주무관</t>
    <phoneticPr fontId="1" type="noConversion"/>
  </si>
  <si>
    <t>044-203-4076</t>
  </si>
  <si>
    <t>010-4927-6848</t>
  </si>
  <si>
    <t>rock6848@korea.kr</t>
  </si>
  <si>
    <t>소명희</t>
    <phoneticPr fontId="1" type="noConversion"/>
  </si>
  <si>
    <t>044-203-4624</t>
  </si>
  <si>
    <t>010-2788-9018</t>
  </si>
  <si>
    <t>smhee@korea.kr</t>
  </si>
  <si>
    <t>X</t>
    <phoneticPr fontId="1" type="noConversion"/>
  </si>
  <si>
    <t>오수만</t>
    <phoneticPr fontId="1" type="noConversion"/>
  </si>
  <si>
    <t>044-203-4394</t>
  </si>
  <si>
    <t>010-8876-4517</t>
  </si>
  <si>
    <t>smoh@motie.go.kr</t>
  </si>
  <si>
    <t>조성경</t>
    <phoneticPr fontId="1" type="noConversion"/>
  </si>
  <si>
    <t>서기관</t>
    <phoneticPr fontId="1" type="noConversion"/>
  </si>
  <si>
    <t>044-203-4312</t>
  </si>
  <si>
    <t>010-3283-1820</t>
  </si>
  <si>
    <t>ohoho18@motie.go.kr</t>
  </si>
  <si>
    <t>고설근</t>
    <phoneticPr fontId="1" type="noConversion"/>
  </si>
  <si>
    <t>044-203-4728</t>
  </si>
  <si>
    <t>010-8520-6130</t>
  </si>
  <si>
    <t>kskhm@korea.kr</t>
  </si>
  <si>
    <t>김진구</t>
    <phoneticPr fontId="1" type="noConversion"/>
  </si>
  <si>
    <t>044-203-4626</t>
  </si>
  <si>
    <t>010-2948-0517</t>
  </si>
  <si>
    <t>byoul200@korea.kr</t>
  </si>
  <si>
    <t>김기호</t>
    <phoneticPr fontId="1" type="noConversion"/>
  </si>
  <si>
    <t>044-203-4457</t>
  </si>
  <si>
    <t>010-5576-3640</t>
  </si>
  <si>
    <t>kihok9476@korea.kr</t>
  </si>
  <si>
    <t>김수정</t>
    <phoneticPr fontId="1" type="noConversion"/>
  </si>
  <si>
    <t>044-203-6446</t>
  </si>
  <si>
    <t>010-3999-9805</t>
  </si>
  <si>
    <t>jeong8458@korea.kr</t>
  </si>
  <si>
    <t>X</t>
    <phoneticPr fontId="1" type="noConversion"/>
  </si>
  <si>
    <t>김효라</t>
    <phoneticPr fontId="1" type="noConversion"/>
  </si>
  <si>
    <t>사무관</t>
    <phoneticPr fontId="1" type="noConversion"/>
  </si>
  <si>
    <t>044-203-6612</t>
    <phoneticPr fontId="1" type="noConversion"/>
  </si>
  <si>
    <t>010-9432-1705</t>
  </si>
  <si>
    <t>hyorakim@korea.kr</t>
  </si>
  <si>
    <t>조성원</t>
    <phoneticPr fontId="1" type="noConversion"/>
  </si>
  <si>
    <t>044-203-6845</t>
  </si>
  <si>
    <t>010-8806-8029</t>
  </si>
  <si>
    <t>jswsw@korea.kr</t>
  </si>
  <si>
    <t>엄중흠</t>
    <phoneticPr fontId="1" type="noConversion"/>
  </si>
  <si>
    <t>044-203-6880</t>
  </si>
  <si>
    <t>010-4562-6024</t>
  </si>
  <si>
    <t>jhe7848@korea.kr</t>
  </si>
  <si>
    <t>O</t>
    <phoneticPr fontId="1" type="noConversion"/>
  </si>
  <si>
    <t>최병인</t>
    <phoneticPr fontId="1" type="noConversion"/>
  </si>
  <si>
    <t>044-201-2443</t>
  </si>
  <si>
    <t>010-5425-3074</t>
  </si>
  <si>
    <t>ckhaarin@korea.kr</t>
  </si>
  <si>
    <t>김홍모</t>
    <phoneticPr fontId="1" type="noConversion"/>
  </si>
  <si>
    <t>044-202-2968</t>
  </si>
  <si>
    <t>010-8433-1104</t>
  </si>
  <si>
    <t>ghm77@korea.kr</t>
  </si>
  <si>
    <t>이중구</t>
    <phoneticPr fontId="1" type="noConversion"/>
  </si>
  <si>
    <t>044-201-3743</t>
  </si>
  <si>
    <t>010-5648-3014</t>
  </si>
  <si>
    <t>jungku68@korea.kr</t>
  </si>
  <si>
    <t>김도현</t>
    <phoneticPr fontId="1" type="noConversion"/>
  </si>
  <si>
    <t>044-201-3815</t>
  </si>
  <si>
    <t>010-4612-5833</t>
  </si>
  <si>
    <t>dohyun@korea.kr</t>
  </si>
  <si>
    <t>044-201-3964</t>
  </si>
  <si>
    <t>010-9772-8901</t>
  </si>
  <si>
    <t>mustwin871@korea.kr</t>
  </si>
  <si>
    <t>이강녕</t>
    <phoneticPr fontId="1" type="noConversion"/>
  </si>
  <si>
    <t>044-201-3889</t>
  </si>
  <si>
    <t>010-2286-8180</t>
  </si>
  <si>
    <t>lkn81800@korea.kr</t>
  </si>
  <si>
    <t>강성호</t>
    <phoneticPr fontId="1" type="noConversion"/>
  </si>
  <si>
    <t>주무관</t>
    <phoneticPr fontId="1" type="noConversion"/>
  </si>
  <si>
    <t>044-201-3680</t>
  </si>
  <si>
    <t>010-4101-7360</t>
  </si>
  <si>
    <t>kt1234@korea.kr</t>
  </si>
  <si>
    <t>천경호</t>
    <phoneticPr fontId="1" type="noConversion"/>
  </si>
  <si>
    <t>044-201-4557</t>
  </si>
  <si>
    <t>010-3617-0233</t>
  </si>
  <si>
    <t>gh1000@korea.kr</t>
  </si>
  <si>
    <t>성상용</t>
    <phoneticPr fontId="1" type="noConversion"/>
  </si>
  <si>
    <t>042-481-8876</t>
  </si>
  <si>
    <t>010-3215-1810</t>
  </si>
  <si>
    <t>tjdtkddyd@korea.kr</t>
  </si>
  <si>
    <t>강효엽</t>
    <phoneticPr fontId="1" type="noConversion"/>
  </si>
  <si>
    <t>042-481-4276</t>
  </si>
  <si>
    <t>010-5236-4123</t>
  </si>
  <si>
    <t>foa44@korea.kr</t>
  </si>
  <si>
    <t>사업단계</t>
    <phoneticPr fontId="1" type="noConversion"/>
  </si>
  <si>
    <t>박정식</t>
    <phoneticPr fontId="1" type="noConversion"/>
  </si>
  <si>
    <t>02-2100-6326</t>
  </si>
  <si>
    <t>010-8724-7381</t>
  </si>
  <si>
    <t>p777@korea.kr</t>
  </si>
  <si>
    <t>양정규</t>
    <phoneticPr fontId="1" type="noConversion"/>
  </si>
  <si>
    <t>044-200-5443</t>
  </si>
  <si>
    <t>010-3026-1630</t>
  </si>
  <si>
    <t>anaykh1101@korea.kr</t>
  </si>
  <si>
    <t>권용찬</t>
    <phoneticPr fontId="1" type="noConversion"/>
  </si>
  <si>
    <t>044-200-5486</t>
  </si>
  <si>
    <t>010-5488-4158</t>
  </si>
  <si>
    <t>hokoku@korea.kr</t>
  </si>
  <si>
    <t>오재수</t>
    <phoneticPr fontId="1" type="noConversion"/>
  </si>
  <si>
    <t>02-2100-4221</t>
  </si>
  <si>
    <t>010-6353-8239</t>
  </si>
  <si>
    <t>hithit3@korea.kr</t>
  </si>
  <si>
    <t>최정환</t>
    <phoneticPr fontId="1" type="noConversion"/>
  </si>
  <si>
    <t>044-201-6661</t>
  </si>
  <si>
    <t>010-9906-8786</t>
  </si>
  <si>
    <t>feelduki@korea.kr</t>
  </si>
  <si>
    <t>복진승</t>
    <phoneticPr fontId="1" type="noConversion"/>
  </si>
  <si>
    <t>044-201-7257</t>
  </si>
  <si>
    <t>010-8765-6277</t>
  </si>
  <si>
    <t>bjs123@korea.kr</t>
  </si>
  <si>
    <t>한상현</t>
    <phoneticPr fontId="1" type="noConversion"/>
  </si>
  <si>
    <t>연구사</t>
    <phoneticPr fontId="1" type="noConversion"/>
  </si>
  <si>
    <t>063-238-0724</t>
    <phoneticPr fontId="1" type="noConversion"/>
  </si>
  <si>
    <t>010-9516-9018</t>
    <phoneticPr fontId="1" type="noConversion"/>
  </si>
  <si>
    <t>sanghyun.han@korea.kr</t>
    <phoneticPr fontId="1" type="noConversion"/>
  </si>
  <si>
    <t>조아영</t>
    <phoneticPr fontId="1" type="noConversion"/>
  </si>
  <si>
    <t>지도사</t>
    <phoneticPr fontId="1" type="noConversion"/>
  </si>
  <si>
    <t>063-238-1017</t>
  </si>
  <si>
    <t>010-5039-9933</t>
  </si>
  <si>
    <t>ayoung@korea.kr</t>
  </si>
  <si>
    <t>박정화</t>
    <phoneticPr fontId="1" type="noConversion"/>
  </si>
  <si>
    <t>지도관</t>
    <phoneticPr fontId="1" type="noConversion"/>
  </si>
  <si>
    <t>063-238-1012</t>
  </si>
  <si>
    <t>010-5371-2307</t>
  </si>
  <si>
    <t>j777@korea.kr</t>
  </si>
  <si>
    <t>042-481-4458</t>
  </si>
  <si>
    <t>곽성원</t>
    <phoneticPr fontId="1" type="noConversion"/>
  </si>
  <si>
    <t>010-9388-0118</t>
  </si>
  <si>
    <t xml:space="preserve">sunniest@korea.kr </t>
  </si>
  <si>
    <t>김중영</t>
    <phoneticPr fontId="1" type="noConversion"/>
  </si>
  <si>
    <t>주무관</t>
    <phoneticPr fontId="1" type="noConversion"/>
  </si>
  <si>
    <t>042-481-1699</t>
  </si>
  <si>
    <t>010-5525-4577</t>
  </si>
  <si>
    <t>jy.kim@korea.kr</t>
  </si>
  <si>
    <t>정길섭</t>
    <phoneticPr fontId="1" type="noConversion"/>
  </si>
  <si>
    <t>042-481-1691</t>
  </si>
  <si>
    <t>010-7778-7576</t>
  </si>
  <si>
    <t>junpa@korea.kr</t>
  </si>
  <si>
    <t>강창수</t>
    <phoneticPr fontId="1" type="noConversion"/>
  </si>
  <si>
    <t>044-205-4221</t>
  </si>
  <si>
    <t>010-2107-0333</t>
  </si>
  <si>
    <t>lifegood1250@korea.kr</t>
  </si>
  <si>
    <t>양영준</t>
    <phoneticPr fontId="1" type="noConversion"/>
  </si>
  <si>
    <t>02-2110-2465</t>
  </si>
  <si>
    <t>010-3322-8325</t>
  </si>
  <si>
    <t>ideani@korea.kr</t>
  </si>
  <si>
    <t>최준순</t>
    <phoneticPr fontId="1" type="noConversion"/>
  </si>
  <si>
    <t>02-2110-2770</t>
  </si>
  <si>
    <t>stary96@korea.kr</t>
  </si>
  <si>
    <t>정석현</t>
    <phoneticPr fontId="1" type="noConversion"/>
  </si>
  <si>
    <t>02-2110-2482</t>
  </si>
  <si>
    <t>010-5498-9027</t>
  </si>
  <si>
    <t>sh.jeong@korea.kr</t>
  </si>
  <si>
    <t>이민규</t>
    <phoneticPr fontId="1" type="noConversion"/>
  </si>
  <si>
    <t>02-2110-2455</t>
  </si>
  <si>
    <t>010-8228-0890</t>
  </si>
  <si>
    <t>leeya2002@korea.kr</t>
  </si>
  <si>
    <t>이정숙</t>
    <phoneticPr fontId="1" type="noConversion"/>
  </si>
  <si>
    <t>02-2110-2741</t>
  </si>
  <si>
    <t>010-9747-3144</t>
  </si>
  <si>
    <t>yuzzi@korea.kr</t>
  </si>
  <si>
    <t>김태훈</t>
    <phoneticPr fontId="1" type="noConversion"/>
  </si>
  <si>
    <t>02-2110-2472</t>
  </si>
  <si>
    <t>010-2871-4597</t>
  </si>
  <si>
    <t>nowhere@kroea.kr</t>
  </si>
  <si>
    <t>이운규</t>
    <phoneticPr fontId="1" type="noConversion"/>
  </si>
  <si>
    <t>02-2110-1811</t>
  </si>
  <si>
    <t>010-2350-4891</t>
  </si>
  <si>
    <t>wklee7@korea.kr</t>
  </si>
  <si>
    <t>정지수</t>
    <phoneticPr fontId="1" type="noConversion"/>
  </si>
  <si>
    <t>02-2110-2763</t>
  </si>
  <si>
    <t>010-7747-1190</t>
  </si>
  <si>
    <t>jschung@korea.kr</t>
  </si>
  <si>
    <t>정점기</t>
    <phoneticPr fontId="1" type="noConversion"/>
  </si>
  <si>
    <t>02-2110-2765</t>
  </si>
  <si>
    <t>010-5408-6862</t>
  </si>
  <si>
    <t>jgjeong@korea.kr</t>
  </si>
  <si>
    <t>손진철</t>
    <phoneticPr fontId="1" type="noConversion"/>
  </si>
  <si>
    <t>02-2110-3361</t>
  </si>
  <si>
    <t>010-2525-3361</t>
  </si>
  <si>
    <t>sonkcc@korea.kr</t>
  </si>
  <si>
    <t>x</t>
    <phoneticPr fontId="1" type="noConversion"/>
  </si>
  <si>
    <t>민병철</t>
    <phoneticPr fontId="1" type="noConversion"/>
  </si>
  <si>
    <t>042-481-4684</t>
    <phoneticPr fontId="1" type="noConversion"/>
  </si>
  <si>
    <t>13:00~13:20</t>
    <phoneticPr fontId="1" type="noConversion"/>
  </si>
  <si>
    <t>henecy02@korea.kr</t>
    <phoneticPr fontId="1" type="noConversion"/>
  </si>
  <si>
    <t>010-7443-5705</t>
    <phoneticPr fontId="1" type="noConversion"/>
  </si>
  <si>
    <t>13:20~13:40</t>
    <phoneticPr fontId="1" type="noConversion"/>
  </si>
  <si>
    <t>13:40~14:00</t>
    <phoneticPr fontId="1" type="noConversion"/>
  </si>
  <si>
    <t>14:00~14:20</t>
    <phoneticPr fontId="1" type="noConversion"/>
  </si>
  <si>
    <t>14:20~14:40</t>
    <phoneticPr fontId="1" type="noConversion"/>
  </si>
  <si>
    <t>10:40~11:00</t>
    <phoneticPr fontId="1" type="noConversion"/>
  </si>
  <si>
    <t>11:00~11:20</t>
    <phoneticPr fontId="1" type="noConversion"/>
  </si>
  <si>
    <t>11:20~11:40</t>
    <phoneticPr fontId="1" type="noConversion"/>
  </si>
  <si>
    <t>11:40~12:00</t>
    <phoneticPr fontId="1" type="noConversion"/>
  </si>
  <si>
    <t>신규</t>
    <phoneticPr fontId="1" type="noConversion"/>
  </si>
  <si>
    <t>13:00~13:20</t>
    <phoneticPr fontId="1" type="noConversion"/>
  </si>
  <si>
    <t>13:20~13:40</t>
    <phoneticPr fontId="1" type="noConversion"/>
  </si>
  <si>
    <t>13:40~14:00</t>
    <phoneticPr fontId="1" type="noConversion"/>
  </si>
  <si>
    <t>14:00~14:20</t>
    <phoneticPr fontId="1" type="noConversion"/>
  </si>
  <si>
    <t>14:20~14:40</t>
    <phoneticPr fontId="1" type="noConversion"/>
  </si>
  <si>
    <t>14:40~15:00</t>
    <phoneticPr fontId="1" type="noConversion"/>
  </si>
  <si>
    <t>15:20~15:40</t>
    <phoneticPr fontId="1" type="noConversion"/>
  </si>
  <si>
    <t>15:40~16:00</t>
    <phoneticPr fontId="1" type="noConversion"/>
  </si>
  <si>
    <t>16:00~16:20</t>
    <phoneticPr fontId="1" type="noConversion"/>
  </si>
  <si>
    <t>16:20~16:40</t>
    <phoneticPr fontId="1" type="noConversion"/>
  </si>
  <si>
    <t>16:40~17:00</t>
    <phoneticPr fontId="1" type="noConversion"/>
  </si>
  <si>
    <t>17:00~17:20</t>
    <phoneticPr fontId="1" type="noConversion"/>
  </si>
  <si>
    <t>17:20~17:40</t>
    <phoneticPr fontId="1" type="noConversion"/>
  </si>
  <si>
    <t>O</t>
  </si>
  <si>
    <t>X</t>
  </si>
  <si>
    <t>X</t>
    <phoneticPr fontId="1" type="noConversion"/>
  </si>
  <si>
    <t>13:40~14:00</t>
    <phoneticPr fontId="1" type="noConversion"/>
  </si>
  <si>
    <t>14:00~14:20</t>
    <phoneticPr fontId="1" type="noConversion"/>
  </si>
  <si>
    <t>14:20~14:40</t>
    <phoneticPr fontId="1" type="noConversion"/>
  </si>
  <si>
    <t>15:00-15:20</t>
    <phoneticPr fontId="1" type="noConversion"/>
  </si>
  <si>
    <t>15:20~15:40</t>
    <phoneticPr fontId="1" type="noConversion"/>
  </si>
  <si>
    <t>1차평가 결과</t>
    <phoneticPr fontId="1" type="noConversion"/>
  </si>
  <si>
    <t>2차평가 결과</t>
    <phoneticPr fontId="1" type="noConversion"/>
  </si>
  <si>
    <t>점수변동</t>
    <phoneticPr fontId="1" type="noConversion"/>
  </si>
  <si>
    <t>우수</t>
    <phoneticPr fontId="1" type="noConversion"/>
  </si>
  <si>
    <t>점수합계</t>
    <phoneticPr fontId="1" type="noConversion"/>
  </si>
  <si>
    <t>미흡</t>
    <phoneticPr fontId="1" type="noConversion"/>
  </si>
  <si>
    <t>보통</t>
    <phoneticPr fontId="1" type="noConversion"/>
  </si>
  <si>
    <t>우수</t>
    <phoneticPr fontId="1" type="noConversion"/>
  </si>
  <si>
    <t>매우우수</t>
    <phoneticPr fontId="1" type="noConversion"/>
  </si>
  <si>
    <t>매우미흡</t>
    <phoneticPr fontId="1" type="noConversion"/>
  </si>
  <si>
    <t>우수</t>
    <phoneticPr fontId="1" type="noConversion"/>
  </si>
  <si>
    <t>보통</t>
    <phoneticPr fontId="1" type="noConversion"/>
  </si>
  <si>
    <t>미흡</t>
    <phoneticPr fontId="1" type="noConversion"/>
  </si>
  <si>
    <t>우수</t>
    <phoneticPr fontId="1" type="noConversion"/>
  </si>
  <si>
    <t>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</si>
</sst>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한양중고딕"/>
      <family val="3"/>
      <charset val="129"/>
    </font>
    <font>
      <u/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2" borderId="5" xfId="0" applyFont="1" applyFill="1" applyBorder="1">
      <alignment vertical="center"/>
    </xf>
    <xf numFmtId="0" fontId="8" fillId="2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right" vertical="center"/>
    </xf>
    <xf numFmtId="0" fontId="6" fillId="0" borderId="5" xfId="1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6" fillId="0" borderId="2" xfId="1" applyFont="1" applyFill="1" applyBorder="1" applyAlignment="1">
      <alignment horizontal="center" vertical="center"/>
    </xf>
    <xf numFmtId="20" fontId="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15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>
      <alignment vertical="center"/>
    </xf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/>
    </xf>
    <xf numFmtId="0" fontId="8" fillId="2" borderId="17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176" fontId="4" fillId="0" borderId="0" xfId="0" applyNumberFormat="1" applyFont="1">
      <alignment vertical="center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명엽" refreshedDate="43186.658540046294" createdVersion="5" refreshedVersion="5" minRefreshableVersion="3" recordCount="76" xr:uid="{00000000-000A-0000-FFFF-FFFF00000000}">
  <cacheSource type="worksheet">
    <worksheetSource ref="A2:M78" sheet="Sheet1"/>
  </cacheSource>
  <cacheFields count="13">
    <cacheField name="분과" numFmtId="0">
      <sharedItems count="5">
        <s v="1분과"/>
        <s v="2분과"/>
        <s v="3분과"/>
        <s v="4분과"/>
        <s v="5분과"/>
      </sharedItems>
    </cacheField>
    <cacheField name="연번" numFmtId="0">
      <sharedItems containsSemiMixedTypes="0" containsString="0" containsNumber="1" containsInteger="1" minValue="1" maxValue="76"/>
    </cacheField>
    <cacheField name="단위사업명" numFmtId="0">
      <sharedItems/>
    </cacheField>
    <cacheField name="부처명" numFmtId="0">
      <sharedItems count="16">
        <s v="중기부"/>
        <s v="농진청"/>
        <s v="산업부"/>
        <s v="과기부"/>
        <s v="환경부"/>
        <s v="복지부"/>
        <s v="해수부"/>
        <s v="국토부"/>
        <s v="교육부"/>
        <s v="산림청"/>
        <s v="행안부"/>
        <s v="문화부"/>
        <s v="농식품부"/>
        <s v="새만금청"/>
        <s v="여가부"/>
        <s v="문화재청"/>
      </sharedItems>
    </cacheField>
    <cacheField name="세부사업명" numFmtId="0">
      <sharedItems/>
    </cacheField>
    <cacheField name="사업기획 타당성" numFmtId="0">
      <sharedItems containsSemiMixedTypes="0" containsString="0" containsNumber="1" containsInteger="1" minValue="4" maxValue="20"/>
    </cacheField>
    <cacheField name="사업내용 구체성" numFmtId="0">
      <sharedItems containsSemiMixedTypes="0" containsString="0" containsNumber="1" containsInteger="1" minValue="3" maxValue="20"/>
    </cacheField>
    <cacheField name="예산집행 효율성" numFmtId="0">
      <sharedItems containsSemiMixedTypes="0" containsString="0" containsNumber="1" containsInteger="1" minValue="3" maxValue="20"/>
    </cacheField>
    <cacheField name="환류 적절성" numFmtId="0">
      <sharedItems containsSemiMixedTypes="0" containsString="0" containsNumber="1" containsInteger="1" minValue="4" maxValue="20"/>
    </cacheField>
    <cacheField name="목표달성도" numFmtId="0">
      <sharedItems containsSemiMixedTypes="0" containsString="0" containsNumber="1" containsInteger="1" minValue="2" maxValue="30"/>
    </cacheField>
    <cacheField name="균형발전/사회가치" numFmtId="0">
      <sharedItems containsSemiMixedTypes="0" containsString="0" containsNumber="1" containsInteger="1" minValue="4" maxValue="18"/>
    </cacheField>
    <cacheField name="합계" numFmtId="0">
      <sharedItems containsSemiMixedTypes="0" containsString="0" containsNumber="1" containsInteger="1" minValue="37" maxValue="93"/>
    </cacheField>
    <cacheField name="등급" numFmtId="0">
      <sharedItems count="5">
        <s v="우수"/>
        <s v="보통"/>
        <s v="미흡"/>
        <s v="매우미흡"/>
        <s v="매우우수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명엽" refreshedDate="43196.672054861112" createdVersion="5" refreshedVersion="5" minRefreshableVersion="3" recordCount="76" xr:uid="{00000000-000A-0000-FFFF-FFFF01000000}">
  <cacheSource type="worksheet">
    <worksheetSource ref="A2:T78" sheet="Sheet1"/>
  </cacheSource>
  <cacheFields count="22">
    <cacheField name="분과" numFmtId="0">
      <sharedItems count="5">
        <s v="1분과"/>
        <s v="2분과"/>
        <s v="3분과"/>
        <s v="4분과"/>
        <s v="5분과"/>
      </sharedItems>
    </cacheField>
    <cacheField name="연번" numFmtId="0">
      <sharedItems containsSemiMixedTypes="0" containsString="0" containsNumber="1" containsInteger="1" minValue="1" maxValue="76"/>
    </cacheField>
    <cacheField name="단위사업명" numFmtId="0">
      <sharedItems/>
    </cacheField>
    <cacheField name="부처명" numFmtId="0">
      <sharedItems count="16">
        <s v="중기부"/>
        <s v="과기부"/>
        <s v="농진청"/>
        <s v="복지부"/>
        <s v="산업부"/>
        <s v="해수부"/>
        <s v="환경부"/>
        <s v="국토부"/>
        <s v="교육부"/>
        <s v="문화부"/>
        <s v="산림청"/>
        <s v="행안부"/>
        <s v="농식품부"/>
        <s v="문화재청"/>
        <s v="새만금청"/>
        <s v="여가부"/>
      </sharedItems>
    </cacheField>
    <cacheField name="세부사업명" numFmtId="0">
      <sharedItems/>
    </cacheField>
    <cacheField name="사업기획 타당성" numFmtId="0">
      <sharedItems containsSemiMixedTypes="0" containsString="0" containsNumber="1" containsInteger="1" minValue="4" maxValue="20"/>
    </cacheField>
    <cacheField name="사업내용 구체성" numFmtId="0">
      <sharedItems containsSemiMixedTypes="0" containsString="0" containsNumber="1" containsInteger="1" minValue="3" maxValue="20"/>
    </cacheField>
    <cacheField name="예산집행 효율성" numFmtId="0">
      <sharedItems containsSemiMixedTypes="0" containsString="0" containsNumber="1" containsInteger="1" minValue="3" maxValue="20"/>
    </cacheField>
    <cacheField name="환류 적절성" numFmtId="0">
      <sharedItems containsSemiMixedTypes="0" containsString="0" containsNumber="1" containsInteger="1" minValue="4" maxValue="20"/>
    </cacheField>
    <cacheField name="목표달성도" numFmtId="0">
      <sharedItems containsSemiMixedTypes="0" containsString="0" containsNumber="1" containsInteger="1" minValue="2" maxValue="30"/>
    </cacheField>
    <cacheField name="균형발전/사회가치" numFmtId="0">
      <sharedItems containsSemiMixedTypes="0" containsString="0" containsNumber="1" containsInteger="1" minValue="4" maxValue="18"/>
    </cacheField>
    <cacheField name="합계" numFmtId="0">
      <sharedItems containsSemiMixedTypes="0" containsString="0" containsNumber="1" containsInteger="1" minValue="37" maxValue="93"/>
    </cacheField>
    <cacheField name="등급" numFmtId="0">
      <sharedItems/>
    </cacheField>
    <cacheField name="사업단계" numFmtId="0">
      <sharedItems containsBlank="1"/>
    </cacheField>
    <cacheField name="이의신청" numFmtId="0">
      <sharedItems count="2">
        <s v="X"/>
        <s v="O"/>
      </sharedItems>
    </cacheField>
    <cacheField name="발표여부" numFmtId="0">
      <sharedItems containsBlank="1"/>
    </cacheField>
    <cacheField name="발표시간" numFmtId="0">
      <sharedItems containsBlank="1"/>
    </cacheField>
    <cacheField name="담당자(성명)" numFmtId="0">
      <sharedItems containsBlank="1"/>
    </cacheField>
    <cacheField name="담당자(직책)" numFmtId="0">
      <sharedItems containsBlank="1"/>
    </cacheField>
    <cacheField name="담당자 연락처(사무실)" numFmtId="0">
      <sharedItems containsBlank="1"/>
    </cacheField>
    <cacheField name="담당자 연락처(핸드폰)" numFmtId="0">
      <sharedItems containsBlank="1"/>
    </cacheField>
    <cacheField name="이메일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n v="1"/>
    <s v="지역산업 경쟁력강화"/>
    <x v="0"/>
    <s v="지역특화산업육성"/>
    <n v="8"/>
    <n v="7"/>
    <n v="8"/>
    <n v="17"/>
    <n v="30"/>
    <n v="14"/>
    <n v="84"/>
    <x v="0"/>
  </r>
  <r>
    <x v="0"/>
    <n v="2"/>
    <s v="지역농업연구기반 및 전략작목육성 (지특, 경제)"/>
    <x v="1"/>
    <s v="지역농업연구기반 및 전략작목육성(R&amp;D, 보조, 경제)"/>
    <n v="8"/>
    <n v="7"/>
    <n v="8"/>
    <n v="14"/>
    <n v="26"/>
    <n v="14"/>
    <n v="77"/>
    <x v="1"/>
  </r>
  <r>
    <x v="0"/>
    <n v="3"/>
    <s v="지역산업 경쟁력강화"/>
    <x v="2"/>
    <s v="산학융합지구 조성사업(R&amp;D)"/>
    <n v="8"/>
    <n v="7"/>
    <n v="9"/>
    <n v="16"/>
    <n v="21"/>
    <n v="14"/>
    <n v="75"/>
    <x v="1"/>
  </r>
  <r>
    <x v="0"/>
    <n v="4"/>
    <s v="지역산업 경쟁력강화"/>
    <x v="2"/>
    <s v="산업집적지 경쟁력강화(R&amp;D)"/>
    <n v="8"/>
    <n v="6"/>
    <n v="7"/>
    <n v="12"/>
    <n v="28"/>
    <n v="14"/>
    <n v="75"/>
    <x v="1"/>
  </r>
  <r>
    <x v="0"/>
    <n v="5"/>
    <s v="광역경제권산업경쟁력 강화(경제)"/>
    <x v="3"/>
    <s v="지역SW산업 진흥지원 (정보화,경제)"/>
    <n v="8"/>
    <n v="7"/>
    <n v="9"/>
    <n v="11"/>
    <n v="22"/>
    <n v="16"/>
    <n v="73"/>
    <x v="1"/>
  </r>
  <r>
    <x v="0"/>
    <n v="6"/>
    <s v="6차산업 활성화 지원(지특,경제)"/>
    <x v="1"/>
    <s v="농식품가공체험 기술보급(보조, 경제)"/>
    <n v="8"/>
    <n v="7"/>
    <n v="8"/>
    <n v="14"/>
    <n v="23"/>
    <n v="12"/>
    <n v="72"/>
    <x v="1"/>
  </r>
  <r>
    <x v="0"/>
    <n v="7"/>
    <s v="6차산업 활성화 지원(지특,경제)"/>
    <x v="1"/>
    <s v="지역농업특성화 기술지원(보조, 경제)"/>
    <n v="8"/>
    <n v="7"/>
    <n v="8"/>
    <n v="14"/>
    <n v="17"/>
    <n v="12"/>
    <n v="66"/>
    <x v="2"/>
  </r>
  <r>
    <x v="0"/>
    <n v="8"/>
    <s v="지역산업 경쟁력강화"/>
    <x v="2"/>
    <s v="권역별신산업 육성사업(R&amp;D)"/>
    <n v="14"/>
    <n v="12"/>
    <n v="18"/>
    <n v="4"/>
    <n v="14"/>
    <n v="5"/>
    <n v="67"/>
    <x v="2"/>
  </r>
  <r>
    <x v="0"/>
    <n v="9"/>
    <s v="지역투자 유치활성화"/>
    <x v="2"/>
    <s v="지역투자촉진"/>
    <n v="7"/>
    <n v="6"/>
    <n v="6"/>
    <n v="12"/>
    <n v="20"/>
    <n v="14"/>
    <n v="65"/>
    <x v="2"/>
  </r>
  <r>
    <x v="0"/>
    <n v="10"/>
    <s v="지역산업 경쟁력강화"/>
    <x v="2"/>
    <s v="경제협력권산업육성"/>
    <n v="7"/>
    <n v="4"/>
    <n v="8"/>
    <n v="14"/>
    <n v="17"/>
    <n v="12"/>
    <n v="62"/>
    <x v="2"/>
  </r>
  <r>
    <x v="0"/>
    <n v="11"/>
    <s v="환경기술개발 (지특)"/>
    <x v="4"/>
    <s v="녹색환경지원센터 운영"/>
    <n v="8"/>
    <n v="8"/>
    <n v="9"/>
    <n v="9"/>
    <n v="7"/>
    <n v="16"/>
    <n v="57"/>
    <x v="3"/>
  </r>
  <r>
    <x v="0"/>
    <n v="12"/>
    <s v="광역경제권산업경쟁력 강화(경제)"/>
    <x v="3"/>
    <s v="ICT융합Industry 4.0s(조선해양)"/>
    <n v="7"/>
    <n v="6"/>
    <n v="9"/>
    <n v="10"/>
    <n v="17"/>
    <n v="12"/>
    <n v="61"/>
    <x v="2"/>
  </r>
  <r>
    <x v="0"/>
    <n v="13"/>
    <s v="첨단의료복합단지 조성"/>
    <x v="5"/>
    <s v="첨단의료복합단지 조성(경제)"/>
    <n v="7"/>
    <n v="4"/>
    <n v="8"/>
    <n v="7"/>
    <n v="8"/>
    <n v="10"/>
    <n v="44"/>
    <x v="3"/>
  </r>
  <r>
    <x v="0"/>
    <n v="14"/>
    <s v="지역산업 경쟁력강화"/>
    <x v="2"/>
    <s v="경제협력권 산업육성(R&amp;D)"/>
    <n v="8"/>
    <n v="4"/>
    <n v="8"/>
    <n v="14"/>
    <n v="9"/>
    <n v="14"/>
    <n v="57"/>
    <x v="3"/>
  </r>
  <r>
    <x v="0"/>
    <n v="15"/>
    <s v="외국인투자 유치활성화"/>
    <x v="2"/>
    <s v="투자유치기반조성"/>
    <n v="7"/>
    <n v="6"/>
    <n v="8"/>
    <n v="15"/>
    <n v="10"/>
    <n v="8"/>
    <n v="54"/>
    <x v="3"/>
  </r>
  <r>
    <x v="0"/>
    <n v="16"/>
    <s v="외국인투자 유치활성화"/>
    <x v="2"/>
    <s v="외국교육연구기관 유치지원"/>
    <n v="8"/>
    <n v="5"/>
    <n v="7"/>
    <n v="10"/>
    <n v="3"/>
    <n v="14"/>
    <n v="47"/>
    <x v="3"/>
  </r>
  <r>
    <x v="0"/>
    <n v="17"/>
    <s v="지역산업 경쟁력강화"/>
    <x v="0"/>
    <s v="지역특화사업 활성화 지원"/>
    <n v="8"/>
    <n v="6"/>
    <n v="8"/>
    <n v="14"/>
    <n v="9"/>
    <n v="10"/>
    <n v="55"/>
    <x v="3"/>
  </r>
  <r>
    <x v="0"/>
    <n v="18"/>
    <s v="식품산업육성"/>
    <x v="6"/>
    <s v="수산식품산업 거점단지조성"/>
    <n v="4"/>
    <n v="3"/>
    <n v="8"/>
    <n v="10"/>
    <n v="9"/>
    <n v="8"/>
    <n v="42"/>
    <x v="3"/>
  </r>
  <r>
    <x v="1"/>
    <n v="19"/>
    <s v="연구개발특구육성"/>
    <x v="3"/>
    <s v="연구개발특구육성(R&amp;D)"/>
    <n v="9"/>
    <n v="7"/>
    <n v="8"/>
    <n v="12"/>
    <n v="30"/>
    <n v="16"/>
    <n v="82"/>
    <x v="0"/>
  </r>
  <r>
    <x v="1"/>
    <n v="20"/>
    <s v="대단위 다목적 전자선 실증연구센터"/>
    <x v="3"/>
    <s v="대단위 다목적 전자선 실증연구센터(R&amp;D)"/>
    <n v="8"/>
    <n v="8"/>
    <n v="6"/>
    <n v="20"/>
    <n v="30"/>
    <n v="8"/>
    <n v="80"/>
    <x v="0"/>
  </r>
  <r>
    <x v="1"/>
    <n v="21"/>
    <s v="지역산업 경쟁력강화"/>
    <x v="2"/>
    <s v="지역특화산업육성(R&amp;D) - 산업부"/>
    <n v="7"/>
    <n v="8"/>
    <n v="9"/>
    <n v="16"/>
    <n v="30"/>
    <n v="14"/>
    <n v="84"/>
    <x v="0"/>
  </r>
  <r>
    <x v="1"/>
    <n v="22"/>
    <s v="산학연협력 활성화 지원"/>
    <x v="3"/>
    <s v="지역연구개발 혁신지원"/>
    <n v="7"/>
    <n v="7"/>
    <n v="9"/>
    <n v="15"/>
    <n v="30"/>
    <n v="10"/>
    <n v="78"/>
    <x v="1"/>
  </r>
  <r>
    <x v="1"/>
    <n v="23"/>
    <s v="산학연협력 활성화 지원"/>
    <x v="3"/>
    <s v="산학연협력 활성화 지원(R&amp;D)"/>
    <n v="8"/>
    <n v="8"/>
    <n v="9"/>
    <n v="17"/>
    <n v="17"/>
    <n v="12"/>
    <n v="71"/>
    <x v="1"/>
  </r>
  <r>
    <x v="1"/>
    <n v="24"/>
    <s v="지역발전거점 센터지원"/>
    <x v="7"/>
    <s v="국토교통기술 지역특성화(R&amp;D)"/>
    <n v="8"/>
    <n v="6"/>
    <n v="8"/>
    <n v="15"/>
    <n v="29"/>
    <n v="10"/>
    <n v="76"/>
    <x v="1"/>
  </r>
  <r>
    <x v="1"/>
    <n v="25"/>
    <s v="지역산업 경쟁력강화"/>
    <x v="0"/>
    <s v="지역특화산업육성(R&amp;D)"/>
    <n v="8"/>
    <n v="8"/>
    <n v="10"/>
    <n v="17"/>
    <n v="14"/>
    <n v="14"/>
    <n v="71"/>
    <x v="1"/>
  </r>
  <r>
    <x v="1"/>
    <n v="26"/>
    <s v="수출용 신형 연구로 개발 및 실증사업"/>
    <x v="3"/>
    <s v="수출용 신형 연구로 개발 및 실증(R&amp;D)"/>
    <n v="8"/>
    <n v="8"/>
    <n v="3"/>
    <n v="17"/>
    <n v="28"/>
    <n v="4"/>
    <n v="68"/>
    <x v="2"/>
  </r>
  <r>
    <x v="1"/>
    <n v="27"/>
    <s v="모바일융합산업 활성화"/>
    <x v="3"/>
    <s v="해외통신 사업자 인증랩 구축"/>
    <n v="8"/>
    <n v="6"/>
    <n v="10"/>
    <n v="9"/>
    <n v="17"/>
    <n v="14"/>
    <n v="64"/>
    <x v="2"/>
  </r>
  <r>
    <x v="1"/>
    <n v="28"/>
    <s v="지역산업 거점기관지원"/>
    <x v="2"/>
    <s v="창의산업 거점기관지원(R&amp;D)"/>
    <n v="8"/>
    <n v="8"/>
    <n v="9"/>
    <n v="14"/>
    <n v="16"/>
    <n v="14"/>
    <n v="69"/>
    <x v="2"/>
  </r>
  <r>
    <x v="1"/>
    <n v="29"/>
    <s v="지역산업 거점기관지원"/>
    <x v="2"/>
    <s v="소재부품산업 거점기관지원(R&amp;D)"/>
    <n v="8"/>
    <n v="7"/>
    <n v="9"/>
    <n v="17"/>
    <n v="14"/>
    <n v="12"/>
    <n v="67"/>
    <x v="2"/>
  </r>
  <r>
    <x v="1"/>
    <n v="30"/>
    <s v="지역산업 거점기관지원"/>
    <x v="2"/>
    <s v="시스템산업 거점기관지원(R&amp;D)"/>
    <n v="7"/>
    <n v="6"/>
    <n v="8"/>
    <n v="16"/>
    <n v="22"/>
    <n v="6"/>
    <n v="65"/>
    <x v="2"/>
  </r>
  <r>
    <x v="1"/>
    <n v="31"/>
    <s v="산학연협력 기술개발(지특, R&amp;D)"/>
    <x v="0"/>
    <s v="산학연협력 기술개발(R&amp;D)"/>
    <n v="10"/>
    <n v="10"/>
    <n v="9"/>
    <n v="19"/>
    <n v="6"/>
    <n v="8"/>
    <n v="62"/>
    <x v="2"/>
  </r>
  <r>
    <x v="1"/>
    <n v="32"/>
    <s v="연구개발특구육성"/>
    <x v="3"/>
    <s v="연구개발특구운영 및 인프라지원"/>
    <n v="7"/>
    <n v="4"/>
    <n v="4"/>
    <n v="9"/>
    <n v="3"/>
    <n v="10"/>
    <n v="37"/>
    <x v="3"/>
  </r>
  <r>
    <x v="1"/>
    <n v="33"/>
    <s v="국가과학기술 연구회 소속 출연연구기관 지원"/>
    <x v="3"/>
    <s v="한국생산기술연구원 제주분원 설치(R&amp;D)"/>
    <n v="6"/>
    <n v="5"/>
    <n v="10"/>
    <n v="12"/>
    <n v="11"/>
    <n v="6"/>
    <n v="50"/>
    <x v="3"/>
  </r>
  <r>
    <x v="1"/>
    <n v="34"/>
    <s v="국가과학기술 연구회 소속 출연연구기관 지원"/>
    <x v="3"/>
    <s v="한국전기연구원 광주전력변환연구 시험센터지원"/>
    <n v="10"/>
    <n v="8"/>
    <n v="4"/>
    <n v="12"/>
    <n v="3"/>
    <n v="4"/>
    <n v="41"/>
    <x v="3"/>
  </r>
  <r>
    <x v="1"/>
    <n v="35"/>
    <s v="창업인프라 지원(지특)"/>
    <x v="0"/>
    <s v="창업인프라지원"/>
    <n v="9"/>
    <n v="9"/>
    <n v="8"/>
    <n v="19"/>
    <n v="3"/>
    <n v="10"/>
    <n v="58"/>
    <x v="3"/>
  </r>
  <r>
    <x v="2"/>
    <n v="36"/>
    <s v="대학교육 역량강화"/>
    <x v="8"/>
    <s v="학부교육 선도대학육성(ACE)(R&amp;D)"/>
    <n v="9"/>
    <n v="9"/>
    <n v="9"/>
    <n v="16"/>
    <n v="20"/>
    <n v="16"/>
    <n v="79"/>
    <x v="1"/>
  </r>
  <r>
    <x v="2"/>
    <n v="37"/>
    <s v="특성화 전문대학 육성"/>
    <x v="8"/>
    <s v="특성화 전문대학 육성"/>
    <n v="10"/>
    <n v="10"/>
    <n v="9"/>
    <n v="17"/>
    <n v="20"/>
    <n v="16"/>
    <n v="82"/>
    <x v="0"/>
  </r>
  <r>
    <x v="2"/>
    <n v="38"/>
    <s v="지방대학 육성사업"/>
    <x v="8"/>
    <s v="지방대학 육성사업(R&amp;D)"/>
    <n v="8"/>
    <n v="6"/>
    <n v="10"/>
    <n v="17"/>
    <n v="30"/>
    <n v="10"/>
    <n v="81"/>
    <x v="0"/>
  </r>
  <r>
    <x v="2"/>
    <n v="39"/>
    <s v="산학협력 선도대학(LINC) 육성"/>
    <x v="8"/>
    <s v="산학협력 선도대학(LINC) 육성(R&amp;D)"/>
    <n v="7"/>
    <n v="6"/>
    <n v="10"/>
    <n v="17"/>
    <n v="20"/>
    <n v="16"/>
    <n v="76"/>
    <x v="1"/>
  </r>
  <r>
    <x v="2"/>
    <n v="40"/>
    <s v="산학협력 선도 전문대학 육성"/>
    <x v="8"/>
    <s v="산학협력 선도 전문대학 육성"/>
    <n v="9"/>
    <n v="8"/>
    <n v="8"/>
    <n v="17"/>
    <n v="3"/>
    <n v="18"/>
    <n v="63"/>
    <x v="2"/>
  </r>
  <r>
    <x v="2"/>
    <n v="41"/>
    <s v="학교기업 지원사업"/>
    <x v="8"/>
    <s v="학교기업 지원사업(R&amp;D)"/>
    <n v="8"/>
    <n v="7"/>
    <n v="6"/>
    <n v="15"/>
    <n v="15"/>
    <n v="14"/>
    <n v="65"/>
    <x v="2"/>
  </r>
  <r>
    <x v="2"/>
    <n v="42"/>
    <s v="지역혁신창의인력 양성사업"/>
    <x v="8"/>
    <s v="지역혁신창의인력 양성사업(R&amp;D)"/>
    <n v="8"/>
    <n v="8"/>
    <n v="8"/>
    <n v="15"/>
    <n v="22"/>
    <n v="14"/>
    <n v="75"/>
    <x v="1"/>
  </r>
  <r>
    <x v="3"/>
    <n v="43"/>
    <s v="대중교통 지원(경제)"/>
    <x v="7"/>
    <s v="대중교통 지원(경제)"/>
    <n v="8"/>
    <n v="7"/>
    <n v="9"/>
    <n v="16"/>
    <n v="28"/>
    <n v="10"/>
    <n v="78"/>
    <x v="1"/>
  </r>
  <r>
    <x v="3"/>
    <n v="44"/>
    <s v="도시BRT(지특)"/>
    <x v="7"/>
    <s v="광역BRT 구축"/>
    <n v="8"/>
    <n v="8"/>
    <n v="8"/>
    <n v="17"/>
    <n v="3"/>
    <n v="10"/>
    <n v="54"/>
    <x v="3"/>
  </r>
  <r>
    <x v="3"/>
    <n v="45"/>
    <s v="산림휴양 녹색공간조성(지특, 경제)"/>
    <x v="9"/>
    <s v="숲길네트워크 구축"/>
    <n v="10"/>
    <n v="9"/>
    <n v="6"/>
    <n v="20"/>
    <n v="30"/>
    <n v="18"/>
    <n v="93"/>
    <x v="4"/>
  </r>
  <r>
    <x v="3"/>
    <n v="46"/>
    <s v="위험도로 구조개선"/>
    <x v="10"/>
    <s v="위험도로 구조개선"/>
    <n v="8"/>
    <n v="8"/>
    <n v="8"/>
    <n v="18"/>
    <n v="30"/>
    <n v="14"/>
    <n v="86"/>
    <x v="0"/>
  </r>
  <r>
    <x v="3"/>
    <n v="47"/>
    <s v="광역철도 건설지원"/>
    <x v="7"/>
    <s v="광역철도건설지원"/>
    <n v="8"/>
    <n v="6"/>
    <n v="10"/>
    <n v="17"/>
    <n v="30"/>
    <n v="8"/>
    <n v="79"/>
    <x v="1"/>
  </r>
  <r>
    <x v="3"/>
    <n v="48"/>
    <s v="환승체계 구축(지특)"/>
    <x v="7"/>
    <s v="환승센터구축지원"/>
    <n v="8"/>
    <n v="8"/>
    <n v="8"/>
    <n v="17"/>
    <n v="18"/>
    <n v="10"/>
    <n v="69"/>
    <x v="2"/>
  </r>
  <r>
    <x v="3"/>
    <n v="49"/>
    <s v="국가지원 지방도건설"/>
    <x v="7"/>
    <s v="국가지원 지방도건설"/>
    <n v="10"/>
    <n v="10"/>
    <n v="8"/>
    <n v="12"/>
    <n v="20"/>
    <n v="14"/>
    <n v="74"/>
    <x v="1"/>
  </r>
  <r>
    <x v="3"/>
    <n v="50"/>
    <s v="산업단지 진입도로지원"/>
    <x v="7"/>
    <s v="산업단지 진입도로지원"/>
    <n v="8"/>
    <n v="5"/>
    <n v="8"/>
    <n v="18"/>
    <n v="28"/>
    <n v="12"/>
    <n v="79"/>
    <x v="1"/>
  </r>
  <r>
    <x v="3"/>
    <n v="51"/>
    <s v="산림경영 자원육성(지특,경제)"/>
    <x v="9"/>
    <s v="임도시설"/>
    <n v="9"/>
    <n v="10"/>
    <n v="7"/>
    <n v="19"/>
    <n v="18"/>
    <n v="18"/>
    <n v="81"/>
    <x v="0"/>
  </r>
  <r>
    <x v="3"/>
    <n v="52"/>
    <s v="경제자유구역지원 (SOC)"/>
    <x v="2"/>
    <s v="기타 기반시설 지원 / 주요기반시설지원"/>
    <n v="10"/>
    <n v="9"/>
    <n v="10"/>
    <n v="18"/>
    <n v="17"/>
    <n v="12"/>
    <n v="76"/>
    <x v="1"/>
  </r>
  <r>
    <x v="3"/>
    <n v="53"/>
    <s v="지역교통안전 환경개선"/>
    <x v="10"/>
    <s v="지역교통안전 환경개선"/>
    <n v="8"/>
    <n v="8"/>
    <n v="8"/>
    <n v="18"/>
    <n v="17"/>
    <n v="14"/>
    <n v="73"/>
    <x v="1"/>
  </r>
  <r>
    <x v="3"/>
    <n v="54"/>
    <s v="하수관거"/>
    <x v="4"/>
    <s v="하수관거정비(세종)"/>
    <n v="8"/>
    <n v="8"/>
    <n v="9"/>
    <n v="16"/>
    <n v="30"/>
    <n v="8"/>
    <n v="79"/>
    <x v="1"/>
  </r>
  <r>
    <x v="3"/>
    <n v="55"/>
    <s v="고도정수처리시설 설치"/>
    <x v="4"/>
    <s v="고도정수처리 시설설치"/>
    <n v="8"/>
    <n v="7"/>
    <n v="5"/>
    <n v="14"/>
    <n v="30"/>
    <n v="8"/>
    <n v="72"/>
    <x v="1"/>
  </r>
  <r>
    <x v="3"/>
    <n v="56"/>
    <s v="관광레저 개발 육성"/>
    <x v="11"/>
    <s v="기업도시 진입도로 지원(경제발전) / 레고랜드코리아 기반시설 조성"/>
    <n v="8"/>
    <n v="7"/>
    <n v="9"/>
    <n v="11"/>
    <n v="3"/>
    <n v="10"/>
    <n v="48"/>
    <x v="3"/>
  </r>
  <r>
    <x v="3"/>
    <n v="57"/>
    <s v="광역도로"/>
    <x v="7"/>
    <s v="광역도로"/>
    <n v="8"/>
    <n v="8"/>
    <n v="10"/>
    <n v="16"/>
    <n v="30"/>
    <n v="12"/>
    <n v="84"/>
    <x v="0"/>
  </r>
  <r>
    <x v="3"/>
    <n v="58"/>
    <s v="재해위험ㆍ취약지역 정비"/>
    <x v="10"/>
    <s v="재해위험지역 정비(세종)"/>
    <n v="8"/>
    <n v="7"/>
    <n v="6"/>
    <n v="14"/>
    <n v="30"/>
    <n v="8"/>
    <n v="73"/>
    <x v="1"/>
  </r>
  <r>
    <x v="4"/>
    <n v="59"/>
    <s v="친환경농업 인프라구축(지특)"/>
    <x v="12"/>
    <s v="친환경농업 기반구축(지자체)"/>
    <n v="10"/>
    <n v="8"/>
    <n v="8"/>
    <n v="16"/>
    <n v="30"/>
    <n v="16"/>
    <n v="88"/>
    <x v="0"/>
  </r>
  <r>
    <x v="4"/>
    <n v="60"/>
    <s v="기초 관광자원개발 (제주)"/>
    <x v="11"/>
    <s v="제주관광진흥지원 (제주특별자치도계정)"/>
    <n v="8"/>
    <n v="7"/>
    <n v="7"/>
    <n v="15"/>
    <n v="28"/>
    <n v="14"/>
    <n v="79"/>
    <x v="1"/>
  </r>
  <r>
    <x v="4"/>
    <n v="61"/>
    <s v="새만금개발 사업지원"/>
    <x v="13"/>
    <s v="새만금 관광활성화 지원"/>
    <n v="9"/>
    <n v="8"/>
    <n v="9"/>
    <n v="17"/>
    <n v="30"/>
    <n v="16"/>
    <n v="89"/>
    <x v="0"/>
  </r>
  <r>
    <x v="4"/>
    <n v="62"/>
    <s v="어린이안전 영상정보 인프라구축"/>
    <x v="10"/>
    <s v="어린이안전영상 정보 인프라구축"/>
    <n v="10"/>
    <n v="8"/>
    <n v="6"/>
    <n v="15"/>
    <n v="30"/>
    <n v="14"/>
    <n v="83"/>
    <x v="0"/>
  </r>
  <r>
    <x v="4"/>
    <n v="63"/>
    <s v="접경권 발전지원"/>
    <x v="10"/>
    <s v="접경권 발전지원"/>
    <n v="10"/>
    <n v="9"/>
    <n v="10"/>
    <n v="18"/>
    <n v="19"/>
    <n v="16"/>
    <n v="82"/>
    <x v="0"/>
  </r>
  <r>
    <x v="4"/>
    <n v="64"/>
    <s v="개발제한 구역지원"/>
    <x v="7"/>
    <s v="개발제한구역관리"/>
    <n v="10"/>
    <n v="9"/>
    <n v="8"/>
    <n v="17"/>
    <n v="22"/>
    <n v="10"/>
    <n v="76"/>
    <x v="1"/>
  </r>
  <r>
    <x v="4"/>
    <n v="65"/>
    <s v="광역관광자원개발"/>
    <x v="11"/>
    <s v="서부내륙권 광역관광개발(경제발전)"/>
    <n v="20"/>
    <n v="20"/>
    <n v="16"/>
    <n v="8"/>
    <n v="5"/>
    <n v="6"/>
    <n v="75"/>
    <x v="1"/>
  </r>
  <r>
    <x v="4"/>
    <n v="66"/>
    <s v="광역관광자원개발"/>
    <x v="11"/>
    <s v="중부내륙권 관광개발(경제발전)"/>
    <n v="10"/>
    <n v="9"/>
    <n v="10"/>
    <n v="20"/>
    <n v="8"/>
    <n v="14"/>
    <n v="71"/>
    <x v="1"/>
  </r>
  <r>
    <x v="4"/>
    <n v="67"/>
    <s v="광역관광자원개발"/>
    <x v="11"/>
    <s v="3대문화권 생태관광기반 조성(경제발전)"/>
    <n v="10"/>
    <n v="9"/>
    <n v="9"/>
    <n v="20"/>
    <n v="8"/>
    <n v="14"/>
    <n v="70"/>
    <x v="1"/>
  </r>
  <r>
    <x v="4"/>
    <n v="68"/>
    <s v="광역관광자원개발"/>
    <x v="11"/>
    <s v="한반도생태평화벨트 조성(경제발전)"/>
    <n v="10"/>
    <n v="9"/>
    <n v="9"/>
    <n v="20"/>
    <n v="8"/>
    <n v="14"/>
    <n v="70"/>
    <x v="1"/>
  </r>
  <r>
    <x v="4"/>
    <n v="69"/>
    <s v="가족친화 환경조성"/>
    <x v="14"/>
    <s v="가족센터 건립"/>
    <n v="20"/>
    <n v="18"/>
    <n v="20"/>
    <n v="6"/>
    <n v="2"/>
    <n v="6"/>
    <n v="72"/>
    <x v="1"/>
  </r>
  <r>
    <x v="4"/>
    <n v="70"/>
    <s v="생태계보전(경제)"/>
    <x v="4"/>
    <s v="생태휴식공간 확대"/>
    <n v="10"/>
    <n v="10"/>
    <n v="8"/>
    <n v="15"/>
    <n v="30"/>
    <n v="12"/>
    <n v="85"/>
    <x v="0"/>
  </r>
  <r>
    <x v="4"/>
    <n v="71"/>
    <s v="초광역 개발권 시범사업 지원"/>
    <x v="7"/>
    <s v="해안 및 내륙권 발전 사업지원"/>
    <n v="10"/>
    <n v="8"/>
    <n v="10"/>
    <n v="16"/>
    <n v="15"/>
    <n v="10"/>
    <n v="69"/>
    <x v="2"/>
  </r>
  <r>
    <x v="4"/>
    <n v="72"/>
    <s v="지역문화유산 개발"/>
    <x v="15"/>
    <s v="광주 세계유산 남한산성 박물관 건립"/>
    <n v="16"/>
    <n v="16"/>
    <n v="16"/>
    <n v="6"/>
    <n v="5"/>
    <n v="6"/>
    <n v="65"/>
    <x v="2"/>
  </r>
  <r>
    <x v="4"/>
    <n v="73"/>
    <s v="지역문화유산 개발"/>
    <x v="15"/>
    <s v="오대산사고 전시관 건립"/>
    <n v="10"/>
    <n v="10"/>
    <n v="7"/>
    <n v="17"/>
    <n v="3"/>
    <n v="12"/>
    <n v="59"/>
    <x v="3"/>
  </r>
  <r>
    <x v="4"/>
    <n v="74"/>
    <s v="식품산업육성"/>
    <x v="6"/>
    <s v="서남권친환경수산 종합지원단지조성"/>
    <n v="10"/>
    <n v="10"/>
    <n v="10"/>
    <n v="17"/>
    <n v="3"/>
    <n v="16"/>
    <n v="66"/>
    <x v="2"/>
  </r>
  <r>
    <x v="4"/>
    <n v="75"/>
    <s v="안전한수산물 공급관리(지특)"/>
    <x v="6"/>
    <s v="수산물안전검사체계 구축"/>
    <n v="10"/>
    <n v="10"/>
    <n v="10"/>
    <n v="15"/>
    <n v="3"/>
    <n v="16"/>
    <n v="64"/>
    <x v="2"/>
  </r>
  <r>
    <x v="4"/>
    <n v="76"/>
    <s v="생태계보전(경제)"/>
    <x v="4"/>
    <s v="국립호남권 생물자원관 건립"/>
    <n v="10"/>
    <n v="10"/>
    <n v="5"/>
    <n v="19"/>
    <n v="11"/>
    <n v="12"/>
    <n v="6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n v="1"/>
    <s v="지역산업 경쟁력강화"/>
    <x v="0"/>
    <s v="지역특화산업육성"/>
    <n v="8"/>
    <n v="7"/>
    <n v="8"/>
    <n v="17"/>
    <n v="30"/>
    <n v="14"/>
    <n v="84"/>
    <s v="우수"/>
    <m/>
    <x v="0"/>
    <s v="X"/>
    <s v="X"/>
    <m/>
    <m/>
    <m/>
    <m/>
    <m/>
  </r>
  <r>
    <x v="0"/>
    <n v="2"/>
    <s v="광역경제권산업경쟁력 강화(경제)"/>
    <x v="1"/>
    <s v="지역SW산업 진흥지원 (정보화,경제)"/>
    <n v="8"/>
    <n v="7"/>
    <n v="9"/>
    <n v="11"/>
    <n v="22"/>
    <n v="16"/>
    <n v="73"/>
    <s v="보통"/>
    <m/>
    <x v="1"/>
    <s v="O"/>
    <s v="16:00~16:20"/>
    <s v="이운규"/>
    <s v="사무관"/>
    <s v="02-2110-1811"/>
    <s v="010-2350-4891"/>
    <s v="wklee7@korea.kr"/>
  </r>
  <r>
    <x v="0"/>
    <n v="3"/>
    <s v="광역경제권산업경쟁력 강화(경제)"/>
    <x v="1"/>
    <s v="ICT융합Industry 4.0s(조선해양)"/>
    <n v="7"/>
    <n v="6"/>
    <n v="9"/>
    <n v="10"/>
    <n v="17"/>
    <n v="12"/>
    <n v="61"/>
    <s v="미흡"/>
    <m/>
    <x v="1"/>
    <s v="O"/>
    <s v="16:20~16:40"/>
    <s v="이운규"/>
    <s v="사무관"/>
    <s v="02-2110-1811"/>
    <s v="010-2350-4891"/>
    <s v="wklee7@korea.kr"/>
  </r>
  <r>
    <x v="0"/>
    <n v="4"/>
    <s v="지역농업연구기반 및 전략작목육성 (지특, 경제)"/>
    <x v="2"/>
    <s v="지역농업연구기반 및 전략작목육성(R&amp;D, 보조, 경제)"/>
    <n v="8"/>
    <n v="7"/>
    <n v="8"/>
    <n v="14"/>
    <n v="26"/>
    <n v="14"/>
    <n v="77"/>
    <s v="보통"/>
    <m/>
    <x v="1"/>
    <s v="O"/>
    <s v="10:40~11:00"/>
    <s v="한상현"/>
    <s v="연구사"/>
    <s v="063-238-0724"/>
    <s v="010-9516-9018"/>
    <s v="sanghyun.han@korea.kr"/>
  </r>
  <r>
    <x v="0"/>
    <n v="5"/>
    <s v="6차산업 활성화 지원(지특,경제)"/>
    <x v="2"/>
    <s v="농식품가공체험 기술보급(보조, 경제)"/>
    <n v="8"/>
    <n v="7"/>
    <n v="8"/>
    <n v="14"/>
    <n v="23"/>
    <n v="12"/>
    <n v="72"/>
    <s v="보통"/>
    <m/>
    <x v="1"/>
    <s v="O"/>
    <s v="11:00~11:20"/>
    <s v="박정화"/>
    <s v="지도관"/>
    <s v="063-238-1012"/>
    <s v="010-5371-2307"/>
    <s v="j777@korea.kr"/>
  </r>
  <r>
    <x v="0"/>
    <n v="6"/>
    <s v="6차산업 활성화 지원(지특,경제)"/>
    <x v="2"/>
    <s v="지역농업특성화 기술지원(보조, 경제)"/>
    <n v="8"/>
    <n v="7"/>
    <n v="8"/>
    <n v="14"/>
    <n v="17"/>
    <n v="12"/>
    <n v="66"/>
    <s v="미흡"/>
    <m/>
    <x v="1"/>
    <s v="O"/>
    <s v="11:20~11:40"/>
    <s v="조아영"/>
    <s v="지도사"/>
    <s v="063-238-1017"/>
    <s v="010-5039-9933"/>
    <s v="ayoung@korea.kr"/>
  </r>
  <r>
    <x v="0"/>
    <n v="7"/>
    <s v="첨단의료복합단지 조성"/>
    <x v="3"/>
    <s v="첨단의료복합단지 조성(경제)"/>
    <n v="7"/>
    <n v="4"/>
    <n v="8"/>
    <n v="7"/>
    <n v="8"/>
    <n v="10"/>
    <n v="44"/>
    <s v="매우미흡"/>
    <m/>
    <x v="1"/>
    <s v="O"/>
    <s v="17:20~17:40"/>
    <s v="김홍모"/>
    <s v="사무관"/>
    <s v="044-202-2968"/>
    <s v="010-8433-1104"/>
    <s v="ghm77@korea.kr"/>
  </r>
  <r>
    <x v="0"/>
    <n v="8"/>
    <s v="지역산업 경쟁력강화"/>
    <x v="4"/>
    <s v="산학융합지구 조성사업(R&amp;D)"/>
    <n v="8"/>
    <n v="7"/>
    <n v="9"/>
    <n v="16"/>
    <n v="21"/>
    <n v="14"/>
    <n v="75"/>
    <s v="보통"/>
    <m/>
    <x v="1"/>
    <s v="O"/>
    <s v="15:20~15:40"/>
    <s v="윤도경"/>
    <s v="사무관"/>
    <s v="044-203-4407"/>
    <s v="010-2512-2140"/>
    <s v="ydk0303@korea.kr"/>
  </r>
  <r>
    <x v="0"/>
    <n v="9"/>
    <s v="지역산업 경쟁력강화"/>
    <x v="4"/>
    <s v="산업집적지 경쟁력강화(R&amp;D)"/>
    <n v="8"/>
    <n v="6"/>
    <n v="7"/>
    <n v="12"/>
    <n v="28"/>
    <n v="14"/>
    <n v="75"/>
    <s v="보통"/>
    <m/>
    <x v="1"/>
    <s v="O"/>
    <s v="15:40~16:00"/>
    <s v="윤도경"/>
    <s v="사무관"/>
    <s v="044-203-4407"/>
    <s v="010-2512-2140"/>
    <s v="ydk0303@korea.kr"/>
  </r>
  <r>
    <x v="0"/>
    <n v="10"/>
    <s v="지역산업 경쟁력강화"/>
    <x v="4"/>
    <s v="권역별신산업 육성사업(R&amp;D)"/>
    <n v="14"/>
    <n v="12"/>
    <n v="18"/>
    <n v="4"/>
    <n v="14"/>
    <n v="5"/>
    <n v="67"/>
    <s v="미흡"/>
    <s v="신규"/>
    <x v="1"/>
    <s v="O"/>
    <s v="13:00~13:20"/>
    <s v="황윤길"/>
    <s v="사무관"/>
    <s v="044-203-4324"/>
    <s v="010-8653-9414"/>
    <s v="hyk9414@korea.kr"/>
  </r>
  <r>
    <x v="0"/>
    <n v="11"/>
    <s v="지역투자 유치활성화"/>
    <x v="4"/>
    <s v="지역투자촉진"/>
    <n v="7"/>
    <n v="6"/>
    <n v="6"/>
    <n v="12"/>
    <n v="20"/>
    <n v="14"/>
    <n v="65"/>
    <s v="미흡"/>
    <m/>
    <x v="1"/>
    <s v="O"/>
    <s v="14:40~15:00"/>
    <s v="박만희"/>
    <s v="사무관"/>
    <s v="044-203-4423"/>
    <s v="010-9031-1182"/>
    <s v="rika7205@naver.com"/>
  </r>
  <r>
    <x v="0"/>
    <n v="12"/>
    <s v="지역산업 경쟁력강화"/>
    <x v="4"/>
    <s v="경제협력권산업육성"/>
    <n v="7"/>
    <n v="4"/>
    <n v="8"/>
    <n v="14"/>
    <n v="17"/>
    <n v="12"/>
    <n v="62"/>
    <s v="미흡"/>
    <m/>
    <x v="1"/>
    <s v="O"/>
    <s v="14:00~14:20"/>
    <s v="고건우"/>
    <s v="사무관"/>
    <s v="044-203-4427"/>
    <s v="010-3441-6733"/>
    <s v="kkw0123@korea.kr"/>
  </r>
  <r>
    <x v="0"/>
    <n v="13"/>
    <s v="지역산업 경쟁력강화"/>
    <x v="4"/>
    <s v="경제협력권 산업육성(R&amp;D)"/>
    <n v="8"/>
    <n v="4"/>
    <n v="8"/>
    <n v="14"/>
    <n v="9"/>
    <n v="14"/>
    <n v="57"/>
    <s v="매우미흡"/>
    <m/>
    <x v="1"/>
    <s v="O"/>
    <s v="14:20~14:40"/>
    <s v="고건우"/>
    <s v="사무관"/>
    <s v="044-203-4427"/>
    <s v="010-3441-6733"/>
    <s v="kkw0123@korea.kr"/>
  </r>
  <r>
    <x v="0"/>
    <n v="14"/>
    <s v="외국인투자 유치활성화"/>
    <x v="4"/>
    <s v="투자유치기반조성"/>
    <n v="7"/>
    <n v="6"/>
    <n v="8"/>
    <n v="15"/>
    <n v="10"/>
    <n v="8"/>
    <n v="54"/>
    <s v="매우미흡"/>
    <m/>
    <x v="1"/>
    <s v="O"/>
    <s v="13:20~13:40"/>
    <s v="이규정"/>
    <s v="주무관"/>
    <s v="044-203-4076"/>
    <s v="010-4927-6848"/>
    <s v="rock6848@korea.kr"/>
  </r>
  <r>
    <x v="0"/>
    <n v="15"/>
    <s v="외국인투자 유치활성화"/>
    <x v="4"/>
    <s v="외국교육연구기관 유치지원"/>
    <n v="8"/>
    <n v="5"/>
    <n v="7"/>
    <n v="10"/>
    <n v="3"/>
    <n v="14"/>
    <n v="47"/>
    <s v="매우미흡"/>
    <m/>
    <x v="1"/>
    <s v="O"/>
    <s v="13:40~14:00"/>
    <s v="소명희"/>
    <s v="주무관"/>
    <s v="044-203-4624"/>
    <s v="010-2788-9018"/>
    <s v="smhee@korea.kr"/>
  </r>
  <r>
    <x v="0"/>
    <n v="16"/>
    <s v="지역산업 경쟁력강화"/>
    <x v="0"/>
    <s v="지역특화사업 활성화 지원"/>
    <n v="8"/>
    <n v="6"/>
    <n v="8"/>
    <n v="14"/>
    <n v="9"/>
    <n v="10"/>
    <n v="55"/>
    <s v="매우미흡"/>
    <s v="신규"/>
    <x v="1"/>
    <s v="O"/>
    <s v="11:40~12:00"/>
    <s v="김중영"/>
    <s v="주무관"/>
    <s v="042-481-1699"/>
    <s v="010-5525-4577"/>
    <s v="jy.kim@korea.kr"/>
  </r>
  <r>
    <x v="0"/>
    <n v="17"/>
    <s v="식품산업육성"/>
    <x v="5"/>
    <s v="수산식품산업 거점단지조성"/>
    <n v="4"/>
    <n v="3"/>
    <n v="8"/>
    <n v="10"/>
    <n v="9"/>
    <n v="8"/>
    <n v="42"/>
    <s v="매우미흡"/>
    <m/>
    <x v="1"/>
    <s v="O"/>
    <s v="17:00~17:20"/>
    <s v="권용찬"/>
    <s v="주무관"/>
    <s v="044-200-5486"/>
    <s v="010-5488-4158"/>
    <s v="hokoku@korea.kr"/>
  </r>
  <r>
    <x v="0"/>
    <n v="18"/>
    <s v="환경기술개발 (지특)"/>
    <x v="6"/>
    <s v="녹색환경지원센터 운영"/>
    <n v="8"/>
    <n v="8"/>
    <n v="9"/>
    <n v="9"/>
    <n v="7"/>
    <n v="16"/>
    <n v="57"/>
    <s v="매우미흡"/>
    <m/>
    <x v="1"/>
    <s v="O"/>
    <s v="16:40~17:00"/>
    <s v="최정환"/>
    <s v="사무관"/>
    <s v="044-201-6661"/>
    <s v="010-9906-8786"/>
    <s v="feelduki@korea.kr"/>
  </r>
  <r>
    <x v="1"/>
    <n v="19"/>
    <s v="연구개발특구육성"/>
    <x v="1"/>
    <s v="연구개발특구육성(R&amp;D)"/>
    <n v="9"/>
    <n v="7"/>
    <n v="8"/>
    <n v="12"/>
    <n v="30"/>
    <n v="16"/>
    <n v="82"/>
    <s v="우수"/>
    <m/>
    <x v="1"/>
    <s v="X"/>
    <s v="X"/>
    <s v="이정숙"/>
    <s v="사무관"/>
    <s v="02-2110-2741"/>
    <s v="010-9747-3144"/>
    <s v="yuzzi@korea.kr"/>
  </r>
  <r>
    <x v="1"/>
    <n v="20"/>
    <s v="대단위 다목적 전자선 실증연구센터"/>
    <x v="1"/>
    <s v="대단위 다목적 전자선 실증연구센터(R&amp;D)"/>
    <n v="8"/>
    <n v="8"/>
    <n v="6"/>
    <n v="20"/>
    <n v="30"/>
    <n v="8"/>
    <n v="80"/>
    <s v="우수"/>
    <m/>
    <x v="1"/>
    <s v="X"/>
    <s v="X"/>
    <s v="양영준"/>
    <s v="사무관"/>
    <s v="02-2110-2465"/>
    <s v="010-3322-8325"/>
    <s v="ideani@korea.kr"/>
  </r>
  <r>
    <x v="1"/>
    <n v="21"/>
    <s v="산학연협력 활성화 지원"/>
    <x v="1"/>
    <s v="지역연구개발 혁신지원"/>
    <n v="7"/>
    <n v="7"/>
    <n v="9"/>
    <n v="15"/>
    <n v="30"/>
    <n v="10"/>
    <n v="78"/>
    <s v="보통"/>
    <m/>
    <x v="1"/>
    <s v="X"/>
    <s v="X"/>
    <s v="정지수"/>
    <s v="사무관"/>
    <s v="02-2110-2763"/>
    <s v="010-7747-1190"/>
    <s v="jschung@korea.kr"/>
  </r>
  <r>
    <x v="1"/>
    <n v="22"/>
    <s v="국가과학기술 연구회 소속 출연연구기관 지원"/>
    <x v="1"/>
    <s v="한국생산기술연구원 제주분원 설치(R&amp;D)"/>
    <n v="6"/>
    <n v="5"/>
    <n v="10"/>
    <n v="12"/>
    <n v="3"/>
    <n v="6"/>
    <n v="42"/>
    <s v="매우미흡"/>
    <m/>
    <x v="1"/>
    <s v="X"/>
    <s v="X"/>
    <s v="정석현"/>
    <s v="사무관"/>
    <s v="02-2110-2482"/>
    <s v="010-5498-9027"/>
    <s v="sh.jeong@korea.kr"/>
  </r>
  <r>
    <x v="1"/>
    <n v="23"/>
    <s v="국가과학기술 연구회 소속 출연연구기관 지원"/>
    <x v="1"/>
    <s v="한국전기연구원 광주전력변환연구 시험센터지원"/>
    <n v="10"/>
    <n v="8"/>
    <n v="4"/>
    <n v="12"/>
    <n v="3"/>
    <n v="4"/>
    <n v="41"/>
    <s v="매우미흡"/>
    <m/>
    <x v="1"/>
    <s v="X"/>
    <s v="X"/>
    <s v="김태훈"/>
    <s v="사무관"/>
    <s v="02-2110-2472"/>
    <s v="010-2871-4597"/>
    <s v="nowhere@kroea.kr"/>
  </r>
  <r>
    <x v="1"/>
    <n v="24"/>
    <s v="지역발전거점 센터지원"/>
    <x v="7"/>
    <s v="국토교통기술 지역특성화(R&amp;D)"/>
    <n v="8"/>
    <n v="6"/>
    <n v="8"/>
    <n v="15"/>
    <n v="29"/>
    <n v="10"/>
    <n v="76"/>
    <s v="보통"/>
    <m/>
    <x v="0"/>
    <s v="X"/>
    <s v="X"/>
    <m/>
    <m/>
    <m/>
    <m/>
    <m/>
  </r>
  <r>
    <x v="1"/>
    <n v="25"/>
    <s v="지역산업 경쟁력강화"/>
    <x v="4"/>
    <s v="지역특화산업육성(R&amp;D) - 산업부"/>
    <n v="7"/>
    <n v="8"/>
    <n v="9"/>
    <n v="16"/>
    <n v="30"/>
    <n v="14"/>
    <n v="84"/>
    <s v="우수"/>
    <m/>
    <x v="1"/>
    <s v="X"/>
    <s v="X"/>
    <s v="김기호"/>
    <s v="사무관"/>
    <s v="044-203-4457"/>
    <s v="010-5576-3640"/>
    <s v="kihok9476@korea.kr"/>
  </r>
  <r>
    <x v="1"/>
    <n v="26"/>
    <s v="지역산업 거점기관지원"/>
    <x v="4"/>
    <s v="창의산업 거점기관지원(R&amp;D)"/>
    <n v="8"/>
    <n v="8"/>
    <n v="9"/>
    <n v="14"/>
    <n v="16"/>
    <n v="14"/>
    <n v="69"/>
    <s v="미흡"/>
    <m/>
    <x v="1"/>
    <s v="X"/>
    <s v="X"/>
    <s v="오수만"/>
    <s v="사무관"/>
    <s v="044-203-4394"/>
    <s v="010-8876-4517"/>
    <s v="smoh@motie.go.kr"/>
  </r>
  <r>
    <x v="1"/>
    <n v="27"/>
    <s v="지역산업 경쟁력강화"/>
    <x v="0"/>
    <s v="지역특화산업육성(R&amp;D)"/>
    <n v="8"/>
    <n v="8"/>
    <n v="10"/>
    <n v="17"/>
    <n v="14"/>
    <n v="14"/>
    <n v="71"/>
    <s v="보통"/>
    <m/>
    <x v="0"/>
    <s v="X"/>
    <s v="X"/>
    <m/>
    <m/>
    <m/>
    <m/>
    <m/>
  </r>
  <r>
    <x v="1"/>
    <n v="28"/>
    <s v="산학연협력 활성화 지원"/>
    <x v="1"/>
    <s v="산학연협력 활성화 지원(R&amp;D)"/>
    <n v="8"/>
    <n v="8"/>
    <n v="9"/>
    <n v="17"/>
    <n v="17"/>
    <n v="12"/>
    <n v="71"/>
    <s v="보통"/>
    <m/>
    <x v="1"/>
    <s v="O"/>
    <s v="13:40~14:00"/>
    <s v="최준순"/>
    <s v="사무관"/>
    <s v="02-2110-2770"/>
    <m/>
    <s v="stary96@korea.kr"/>
  </r>
  <r>
    <x v="1"/>
    <n v="29"/>
    <s v="수출용 신형 연구로 개발 및 실증사업"/>
    <x v="1"/>
    <s v="수출용 신형 연구로 개발 및 실증(R&amp;D)"/>
    <n v="8"/>
    <n v="8"/>
    <n v="3"/>
    <n v="17"/>
    <n v="28"/>
    <n v="4"/>
    <n v="68"/>
    <s v="미흡"/>
    <m/>
    <x v="1"/>
    <s v="O"/>
    <s v="14:00~14:20"/>
    <s v="이민규"/>
    <s v="사무관"/>
    <s v="02-2110-2455"/>
    <s v="010-8228-0890"/>
    <s v="leeya2002@korea.kr"/>
  </r>
  <r>
    <x v="1"/>
    <n v="30"/>
    <s v="모바일융합산업 활성화"/>
    <x v="1"/>
    <s v="해외통신 사업자 인증랩 구축"/>
    <n v="8"/>
    <n v="6"/>
    <n v="10"/>
    <n v="9"/>
    <n v="17"/>
    <n v="14"/>
    <n v="64"/>
    <s v="미흡"/>
    <m/>
    <x v="1"/>
    <s v="O"/>
    <s v="14:20~14:40"/>
    <s v="손진철"/>
    <s v="사무관"/>
    <s v="02-2110-3361"/>
    <s v="010-2525-3361"/>
    <s v="sonkcc@korea.kr"/>
  </r>
  <r>
    <x v="1"/>
    <n v="31"/>
    <s v="지역산업 거점기관지원"/>
    <x v="4"/>
    <s v="소재부품산업 거점기관지원(R&amp;D)"/>
    <n v="8"/>
    <n v="7"/>
    <n v="9"/>
    <n v="17"/>
    <n v="14"/>
    <n v="12"/>
    <n v="67"/>
    <s v="미흡"/>
    <m/>
    <x v="1"/>
    <s v="O"/>
    <s v="13:00~13:20"/>
    <s v="고설근"/>
    <s v="주무관"/>
    <s v="044-203-4728"/>
    <s v="010-8520-6130"/>
    <s v="kskhm@korea.kr"/>
  </r>
  <r>
    <x v="1"/>
    <n v="32"/>
    <s v="지역산업 거점기관지원"/>
    <x v="4"/>
    <s v="시스템산업 거점기관지원(R&amp;D)"/>
    <n v="7"/>
    <n v="6"/>
    <n v="8"/>
    <n v="16"/>
    <n v="22"/>
    <n v="6"/>
    <n v="65"/>
    <s v="미흡"/>
    <m/>
    <x v="1"/>
    <s v="O"/>
    <s v="13:20~13:40"/>
    <s v="조성경"/>
    <s v="서기관"/>
    <s v="044-203-4312"/>
    <s v="010-3283-1820"/>
    <s v="ohoho18@motie.go.kr"/>
  </r>
  <r>
    <x v="1"/>
    <n v="33"/>
    <s v="산학연협력 기술개발(지특, R&amp;D)"/>
    <x v="0"/>
    <s v="산학연협력 기술개발(R&amp;D)"/>
    <n v="10"/>
    <n v="10"/>
    <n v="9"/>
    <n v="19"/>
    <n v="6"/>
    <n v="8"/>
    <n v="62"/>
    <s v="미흡"/>
    <m/>
    <x v="1"/>
    <s v="O"/>
    <s v="14:40~15:00"/>
    <s v="곽성원"/>
    <s v="사무관"/>
    <s v="042-481-4458"/>
    <s v="010-9388-0118"/>
    <s v="sunniest@korea.kr "/>
  </r>
  <r>
    <x v="1"/>
    <n v="34"/>
    <s v="창업인프라 지원(지특)"/>
    <x v="0"/>
    <s v="창업인프라지원"/>
    <n v="9"/>
    <n v="9"/>
    <n v="8"/>
    <n v="19"/>
    <n v="3"/>
    <n v="10"/>
    <n v="58"/>
    <s v="매우미흡"/>
    <m/>
    <x v="1"/>
    <s v="O"/>
    <s v="15:20~15:40"/>
    <s v="정길섭"/>
    <s v="사무관"/>
    <s v="042-481-1691"/>
    <s v="010-7778-7576"/>
    <s v="junpa@korea.kr"/>
  </r>
  <r>
    <x v="1"/>
    <n v="35"/>
    <s v="연구개발특구육성"/>
    <x v="1"/>
    <s v="연구개발특구운영 및 인프라지원"/>
    <n v="7"/>
    <n v="4"/>
    <n v="4"/>
    <n v="9"/>
    <n v="3"/>
    <n v="10"/>
    <n v="37"/>
    <s v="매우미흡"/>
    <m/>
    <x v="1"/>
    <m/>
    <m/>
    <s v="정점기"/>
    <s v="사무관"/>
    <s v="02-2110-2765"/>
    <s v="010-5408-6862"/>
    <s v="jgjeong@korea.kr"/>
  </r>
  <r>
    <x v="2"/>
    <n v="36"/>
    <s v="대학교육 역량강화"/>
    <x v="8"/>
    <s v="학부교육 선도대학육성(ACE)(R&amp;D)"/>
    <n v="9"/>
    <n v="9"/>
    <n v="9"/>
    <n v="16"/>
    <n v="20"/>
    <n v="16"/>
    <n v="79"/>
    <s v="보통"/>
    <m/>
    <x v="1"/>
    <s v="X"/>
    <s v="X"/>
    <s v="김효라"/>
    <s v="사무관"/>
    <s v="044-203-6612"/>
    <s v="010-9432-1705"/>
    <s v="hyorakim@korea.kr"/>
  </r>
  <r>
    <x v="2"/>
    <n v="37"/>
    <s v="특성화 전문대학 육성"/>
    <x v="8"/>
    <s v="특성화 전문대학 육성"/>
    <n v="10"/>
    <n v="10"/>
    <n v="9"/>
    <n v="17"/>
    <n v="20"/>
    <n v="16"/>
    <n v="82"/>
    <s v="우수"/>
    <m/>
    <x v="0"/>
    <s v="X"/>
    <s v="X"/>
    <m/>
    <m/>
    <m/>
    <m/>
    <m/>
  </r>
  <r>
    <x v="2"/>
    <n v="38"/>
    <s v="지방대학 육성사업"/>
    <x v="8"/>
    <s v="지방대학 육성사업(R&amp;D)"/>
    <n v="8"/>
    <n v="6"/>
    <n v="10"/>
    <n v="17"/>
    <n v="30"/>
    <n v="10"/>
    <n v="81"/>
    <s v="우수"/>
    <m/>
    <x v="0"/>
    <s v="X"/>
    <s v="X"/>
    <m/>
    <m/>
    <m/>
    <m/>
    <m/>
  </r>
  <r>
    <x v="2"/>
    <n v="39"/>
    <s v="학교기업 지원사업"/>
    <x v="8"/>
    <s v="학교기업 지원사업(R&amp;D)"/>
    <n v="8"/>
    <n v="7"/>
    <n v="6"/>
    <n v="15"/>
    <n v="15"/>
    <n v="14"/>
    <n v="65"/>
    <s v="미흡"/>
    <m/>
    <x v="1"/>
    <s v="X"/>
    <s v="X"/>
    <s v="조성원"/>
    <s v="사무관"/>
    <s v="044-203-6845"/>
    <s v="010-8806-8029"/>
    <s v="jswsw@korea.kr"/>
  </r>
  <r>
    <x v="2"/>
    <n v="40"/>
    <s v="지역혁신창의인력 양성사업"/>
    <x v="8"/>
    <s v="지역혁신창의인력 양성사업(R&amp;D)"/>
    <n v="8"/>
    <n v="8"/>
    <n v="8"/>
    <n v="15"/>
    <n v="22"/>
    <n v="14"/>
    <n v="75"/>
    <s v="보통"/>
    <m/>
    <x v="0"/>
    <s v="X"/>
    <s v="X"/>
    <m/>
    <m/>
    <m/>
    <m/>
    <m/>
  </r>
  <r>
    <x v="2"/>
    <n v="41"/>
    <s v="산학협력 선도대학(LINC) 육성"/>
    <x v="8"/>
    <s v="산학협력 선도대학(LINC) 육성(R&amp;D)"/>
    <n v="7"/>
    <n v="6"/>
    <n v="10"/>
    <n v="17"/>
    <n v="20"/>
    <n v="16"/>
    <n v="76"/>
    <s v="보통"/>
    <m/>
    <x v="1"/>
    <s v="O"/>
    <s v="13:20~13:40"/>
    <s v="김수정"/>
    <s v="사무관"/>
    <s v="044-203-6446"/>
    <s v="010-3999-9805"/>
    <s v="jeong8458@korea.kr"/>
  </r>
  <r>
    <x v="2"/>
    <n v="42"/>
    <s v="산학협력 선도 전문대학 육성"/>
    <x v="8"/>
    <s v="산학협력 선도 전문대학 육성"/>
    <n v="9"/>
    <n v="8"/>
    <n v="8"/>
    <n v="17"/>
    <n v="3"/>
    <n v="18"/>
    <n v="63"/>
    <s v="미흡"/>
    <m/>
    <x v="1"/>
    <s v="O"/>
    <s v="13:40~14:00"/>
    <s v="엄중흠"/>
    <s v="사무관"/>
    <s v="044-203-6880"/>
    <s v="010-4562-6024"/>
    <s v="jhe7848@korea.kr"/>
  </r>
  <r>
    <x v="3"/>
    <n v="43"/>
    <s v="대중교통 지원(경제)"/>
    <x v="7"/>
    <s v="대중교통 지원(경제)"/>
    <n v="8"/>
    <n v="7"/>
    <n v="9"/>
    <n v="16"/>
    <n v="28"/>
    <n v="10"/>
    <n v="78"/>
    <s v="보통"/>
    <m/>
    <x v="1"/>
    <s v="X"/>
    <s v="X"/>
    <s v="이강녕"/>
    <s v="사무관"/>
    <s v="044-201-3889"/>
    <s v="010-2286-8180"/>
    <s v="lkn81800@korea.kr"/>
  </r>
  <r>
    <x v="3"/>
    <n v="44"/>
    <s v="광역철도 건설지원"/>
    <x v="7"/>
    <s v="광역철도건설지원"/>
    <n v="8"/>
    <n v="6"/>
    <n v="10"/>
    <n v="17"/>
    <n v="30"/>
    <n v="8"/>
    <n v="79"/>
    <s v="보통"/>
    <m/>
    <x v="1"/>
    <s v="X"/>
    <s v="X"/>
    <m/>
    <m/>
    <s v="044-201-3964"/>
    <s v="010-9772-8901"/>
    <s v="mustwin871@korea.kr"/>
  </r>
  <r>
    <x v="3"/>
    <n v="45"/>
    <s v="국가지원 지방도건설"/>
    <x v="7"/>
    <s v="국가지원 지방도건설"/>
    <n v="10"/>
    <n v="10"/>
    <n v="8"/>
    <n v="12"/>
    <n v="20"/>
    <n v="14"/>
    <n v="74"/>
    <s v="보통"/>
    <m/>
    <x v="0"/>
    <s v="X"/>
    <s v="X"/>
    <m/>
    <m/>
    <m/>
    <m/>
    <m/>
  </r>
  <r>
    <x v="3"/>
    <n v="46"/>
    <s v="산업단지 진입도로지원"/>
    <x v="7"/>
    <s v="산업단지 진입도로지원"/>
    <n v="8"/>
    <n v="5"/>
    <n v="8"/>
    <n v="18"/>
    <n v="28"/>
    <n v="12"/>
    <n v="79"/>
    <s v="보통"/>
    <m/>
    <x v="1"/>
    <s v="X"/>
    <s v="X"/>
    <s v="강성호"/>
    <s v="주무관"/>
    <s v="044-201-3680"/>
    <s v="010-4101-7360"/>
    <s v="kt1234@korea.kr"/>
  </r>
  <r>
    <x v="3"/>
    <n v="47"/>
    <s v="광역도로"/>
    <x v="7"/>
    <s v="광역도로"/>
    <n v="8"/>
    <n v="8"/>
    <n v="10"/>
    <n v="16"/>
    <n v="30"/>
    <n v="12"/>
    <n v="84"/>
    <s v="우수"/>
    <m/>
    <x v="0"/>
    <s v="X"/>
    <s v="X"/>
    <m/>
    <m/>
    <m/>
    <m/>
    <m/>
  </r>
  <r>
    <x v="3"/>
    <n v="48"/>
    <s v="관광레저 개발 육성"/>
    <x v="9"/>
    <s v="기업도시 진입도로 지원(경제발전) / 레고랜드코리아 기반시설 조성"/>
    <n v="8"/>
    <n v="7"/>
    <n v="9"/>
    <n v="11"/>
    <n v="3"/>
    <n v="10"/>
    <n v="48"/>
    <s v="매우미흡"/>
    <m/>
    <x v="0"/>
    <s v="X"/>
    <s v="X"/>
    <m/>
    <m/>
    <m/>
    <m/>
    <m/>
  </r>
  <r>
    <x v="3"/>
    <n v="49"/>
    <s v="산림휴양 녹색공간조성(지특, 경제)"/>
    <x v="10"/>
    <s v="숲길네트워크 구축"/>
    <n v="10"/>
    <n v="9"/>
    <n v="6"/>
    <n v="20"/>
    <n v="30"/>
    <n v="18"/>
    <n v="93"/>
    <s v="매우우수"/>
    <m/>
    <x v="1"/>
    <s v="X"/>
    <s v="X"/>
    <s v="성상용"/>
    <s v="사무관"/>
    <s v="042-481-8876"/>
    <s v="010-3215-1810"/>
    <s v="tjdtkddyd@korea.kr"/>
  </r>
  <r>
    <x v="3"/>
    <n v="50"/>
    <s v="위험도로 구조개선"/>
    <x v="11"/>
    <s v="위험도로 구조개선"/>
    <n v="8"/>
    <n v="8"/>
    <n v="8"/>
    <n v="18"/>
    <n v="30"/>
    <n v="14"/>
    <n v="86"/>
    <s v="우수"/>
    <m/>
    <x v="1"/>
    <s v="X"/>
    <s v="X"/>
    <s v="오재수"/>
    <s v="주무관"/>
    <s v="02-2100-4221"/>
    <s v="010-6353-8239"/>
    <s v="hithit3@korea.kr"/>
  </r>
  <r>
    <x v="3"/>
    <n v="51"/>
    <s v="지역교통안전 환경개선"/>
    <x v="11"/>
    <s v="지역교통안전 환경개선"/>
    <n v="8"/>
    <n v="8"/>
    <n v="8"/>
    <n v="18"/>
    <n v="17"/>
    <n v="14"/>
    <n v="73"/>
    <s v="보통"/>
    <m/>
    <x v="1"/>
    <s v="X"/>
    <s v="X"/>
    <s v="강창수"/>
    <s v="주무관"/>
    <s v="044-205-4221"/>
    <s v="010-2107-0333"/>
    <s v="lifegood1250@korea.kr"/>
  </r>
  <r>
    <x v="3"/>
    <n v="52"/>
    <s v="재해위험ㆍ취약지역 정비"/>
    <x v="11"/>
    <s v="재해위험지역 정비(세종)"/>
    <n v="8"/>
    <n v="7"/>
    <n v="6"/>
    <n v="14"/>
    <n v="30"/>
    <n v="8"/>
    <n v="73"/>
    <s v="보통"/>
    <m/>
    <x v="0"/>
    <s v="X"/>
    <s v="X"/>
    <m/>
    <m/>
    <m/>
    <m/>
    <m/>
  </r>
  <r>
    <x v="3"/>
    <n v="53"/>
    <s v="하수관거"/>
    <x v="6"/>
    <s v="하수관거정비(세종)"/>
    <n v="8"/>
    <n v="8"/>
    <n v="9"/>
    <n v="16"/>
    <n v="30"/>
    <n v="8"/>
    <n v="79"/>
    <s v="보통"/>
    <m/>
    <x v="0"/>
    <s v="X"/>
    <s v="X"/>
    <m/>
    <m/>
    <m/>
    <m/>
    <m/>
  </r>
  <r>
    <x v="3"/>
    <n v="54"/>
    <s v="고도정수처리시설 설치"/>
    <x v="6"/>
    <s v="고도정수처리 시설설치"/>
    <n v="8"/>
    <n v="7"/>
    <n v="5"/>
    <n v="14"/>
    <n v="30"/>
    <n v="8"/>
    <n v="72"/>
    <s v="보통"/>
    <m/>
    <x v="0"/>
    <s v="X"/>
    <s v="X"/>
    <m/>
    <m/>
    <m/>
    <m/>
    <m/>
  </r>
  <r>
    <x v="3"/>
    <n v="55"/>
    <s v="도시BRT(지특)"/>
    <x v="7"/>
    <s v="광역BRT 구축"/>
    <n v="8"/>
    <n v="8"/>
    <n v="8"/>
    <n v="17"/>
    <n v="3"/>
    <n v="10"/>
    <n v="54"/>
    <s v="매우미흡"/>
    <m/>
    <x v="1"/>
    <s v="O"/>
    <s v="13:20~13:40"/>
    <s v="김도현"/>
    <s v="사무관"/>
    <s v="044-201-3815"/>
    <s v="010-4612-5833"/>
    <s v="dohyun@korea.kr"/>
  </r>
  <r>
    <x v="3"/>
    <n v="56"/>
    <s v="환승체계 구축(지특)"/>
    <x v="7"/>
    <s v="환승센터구축지원"/>
    <n v="8"/>
    <n v="8"/>
    <n v="8"/>
    <n v="17"/>
    <n v="18"/>
    <n v="10"/>
    <n v="69"/>
    <s v="미흡"/>
    <m/>
    <x v="1"/>
    <s v="O"/>
    <s v="13:40~14:00"/>
    <s v="김도현"/>
    <s v="사무관"/>
    <s v="044-201-3815"/>
    <s v="010-4612-5833"/>
    <s v="dohyun@korea.kr"/>
  </r>
  <r>
    <x v="3"/>
    <n v="57"/>
    <s v="산림경영 자원육성(지특,경제)"/>
    <x v="10"/>
    <s v="임도시설"/>
    <n v="9"/>
    <n v="10"/>
    <n v="7"/>
    <n v="19"/>
    <n v="18"/>
    <n v="18"/>
    <n v="81"/>
    <s v="우수"/>
    <m/>
    <x v="1"/>
    <s v="O"/>
    <s v="14:00~14:20"/>
    <s v="강효엽"/>
    <s v="주무관"/>
    <s v="042-481-4276"/>
    <s v="010-5236-4123"/>
    <s v="foa44@korea.kr"/>
  </r>
  <r>
    <x v="3"/>
    <n v="58"/>
    <s v="경제자유구역지원 (SOC)"/>
    <x v="4"/>
    <s v="기타 기반시설 지원 / 주요기반시설지원"/>
    <n v="10"/>
    <n v="9"/>
    <n v="10"/>
    <n v="18"/>
    <n v="17"/>
    <n v="12"/>
    <n v="76"/>
    <s v="보통"/>
    <m/>
    <x v="1"/>
    <s v="O"/>
    <s v="14:20~14:40"/>
    <s v="김진구"/>
    <s v="사무관"/>
    <s v="044-203-4626"/>
    <s v="010-2948-0517"/>
    <s v="byoul200@korea.kr"/>
  </r>
  <r>
    <x v="4"/>
    <n v="59"/>
    <s v="개발제한 구역지원"/>
    <x v="7"/>
    <s v="개발제한구역관리"/>
    <n v="10"/>
    <n v="9"/>
    <n v="8"/>
    <n v="17"/>
    <n v="22"/>
    <n v="10"/>
    <n v="76"/>
    <s v="보통"/>
    <m/>
    <x v="1"/>
    <s v="X"/>
    <s v="X"/>
    <s v="이중구"/>
    <s v="사무관"/>
    <s v="044-201-3743"/>
    <s v="010-5648-3014"/>
    <s v="jungku68@korea.kr"/>
  </r>
  <r>
    <x v="4"/>
    <n v="60"/>
    <s v="친환경농업 인프라구축(지특)"/>
    <x v="12"/>
    <s v="친환경농업 기반구축(지자체)"/>
    <n v="10"/>
    <n v="8"/>
    <n v="8"/>
    <n v="16"/>
    <n v="30"/>
    <n v="16"/>
    <n v="88"/>
    <s v="우수"/>
    <m/>
    <x v="1"/>
    <s v="X"/>
    <s v="X"/>
    <s v="최병인"/>
    <s v="사무관"/>
    <s v="044-201-2443"/>
    <s v="010-5425-3074"/>
    <s v="ckhaarin@korea.kr"/>
  </r>
  <r>
    <x v="4"/>
    <n v="61"/>
    <s v="기초 관광자원개발 (제주)"/>
    <x v="9"/>
    <s v="제주관광진흥지원 (제주특별자치도계정)"/>
    <n v="8"/>
    <n v="7"/>
    <n v="7"/>
    <n v="15"/>
    <n v="28"/>
    <n v="14"/>
    <n v="79"/>
    <s v="보통"/>
    <m/>
    <x v="0"/>
    <s v="X"/>
    <s v="X"/>
    <m/>
    <m/>
    <m/>
    <m/>
    <m/>
  </r>
  <r>
    <x v="4"/>
    <n v="62"/>
    <s v="광역관광자원개발"/>
    <x v="9"/>
    <s v="서부내륙권 광역관광개발(경제발전)"/>
    <n v="20"/>
    <n v="20"/>
    <n v="16"/>
    <n v="8"/>
    <n v="5"/>
    <n v="6"/>
    <n v="75"/>
    <s v="보통"/>
    <s v="신규"/>
    <x v="0"/>
    <s v="X"/>
    <s v="X"/>
    <m/>
    <m/>
    <m/>
    <m/>
    <m/>
  </r>
  <r>
    <x v="4"/>
    <n v="63"/>
    <s v="광역관광자원개발"/>
    <x v="9"/>
    <s v="중부내륙권 관광개발(경제발전)"/>
    <n v="10"/>
    <n v="9"/>
    <n v="10"/>
    <n v="20"/>
    <n v="8"/>
    <n v="14"/>
    <n v="71"/>
    <s v="보통"/>
    <m/>
    <x v="0"/>
    <s v="X"/>
    <s v="X"/>
    <m/>
    <m/>
    <m/>
    <m/>
    <m/>
  </r>
  <r>
    <x v="4"/>
    <n v="64"/>
    <s v="광역관광자원개발"/>
    <x v="9"/>
    <s v="3대문화권 생태관광기반 조성(경제발전)"/>
    <n v="10"/>
    <n v="9"/>
    <n v="9"/>
    <n v="20"/>
    <n v="8"/>
    <n v="14"/>
    <n v="70"/>
    <s v="보통"/>
    <m/>
    <x v="0"/>
    <s v="X"/>
    <s v="X"/>
    <m/>
    <m/>
    <m/>
    <m/>
    <m/>
  </r>
  <r>
    <x v="4"/>
    <n v="65"/>
    <s v="광역관광자원개발"/>
    <x v="9"/>
    <s v="한반도생태평화벨트 조성(경제발전)"/>
    <n v="10"/>
    <n v="9"/>
    <n v="9"/>
    <n v="20"/>
    <n v="8"/>
    <n v="14"/>
    <n v="70"/>
    <s v="보통"/>
    <m/>
    <x v="0"/>
    <s v="X"/>
    <s v="X"/>
    <m/>
    <m/>
    <m/>
    <m/>
    <m/>
  </r>
  <r>
    <x v="4"/>
    <n v="66"/>
    <s v="지역문화유산 개발"/>
    <x v="13"/>
    <s v="광주 세계유산 남한산성 박물관 건립"/>
    <n v="16"/>
    <n v="16"/>
    <n v="16"/>
    <n v="6"/>
    <n v="5"/>
    <n v="6"/>
    <n v="65"/>
    <s v="미흡"/>
    <s v="신규"/>
    <x v="0"/>
    <s v="X"/>
    <s v="X"/>
    <m/>
    <m/>
    <m/>
    <m/>
    <m/>
  </r>
  <r>
    <x v="4"/>
    <n v="67"/>
    <s v="새만금개발 사업지원"/>
    <x v="14"/>
    <s v="새만금 관광활성화 지원"/>
    <n v="9"/>
    <n v="8"/>
    <n v="9"/>
    <n v="17"/>
    <n v="30"/>
    <n v="16"/>
    <n v="89"/>
    <s v="우수"/>
    <m/>
    <x v="0"/>
    <s v="X"/>
    <s v="X"/>
    <m/>
    <m/>
    <m/>
    <m/>
    <m/>
  </r>
  <r>
    <x v="4"/>
    <n v="68"/>
    <s v="가족친화 환경조성"/>
    <x v="15"/>
    <s v="가족센터 건립"/>
    <n v="20"/>
    <n v="18"/>
    <n v="20"/>
    <n v="6"/>
    <n v="2"/>
    <n v="6"/>
    <n v="72"/>
    <s v="보통"/>
    <s v="신규"/>
    <x v="1"/>
    <s v="X"/>
    <s v="X"/>
    <s v="박정식"/>
    <s v="사무관"/>
    <s v="02-2100-6326"/>
    <s v="010-8724-7381"/>
    <s v="p777@korea.kr"/>
  </r>
  <r>
    <x v="4"/>
    <n v="69"/>
    <s v="식품산업육성"/>
    <x v="5"/>
    <s v="서남권친환경수산 종합지원단지조성"/>
    <n v="10"/>
    <n v="10"/>
    <n v="10"/>
    <n v="17"/>
    <n v="3"/>
    <n v="16"/>
    <n v="66"/>
    <s v="미흡"/>
    <m/>
    <x v="1"/>
    <s v="X"/>
    <s v="X"/>
    <s v="양정규"/>
    <s v="사무관"/>
    <s v="044-200-5443"/>
    <s v="010-3026-1630"/>
    <s v="anaykh1101@korea.kr"/>
  </r>
  <r>
    <x v="4"/>
    <n v="70"/>
    <s v="안전한수산물 공급관리(지특)"/>
    <x v="5"/>
    <s v="수산물안전검사체계 구축"/>
    <n v="10"/>
    <n v="10"/>
    <n v="10"/>
    <n v="15"/>
    <n v="3"/>
    <n v="16"/>
    <n v="64"/>
    <s v="미흡"/>
    <m/>
    <x v="0"/>
    <s v="X"/>
    <s v="X"/>
    <m/>
    <m/>
    <m/>
    <m/>
    <m/>
  </r>
  <r>
    <x v="4"/>
    <n v="71"/>
    <s v="어린이안전 영상정보 인프라구축"/>
    <x v="11"/>
    <s v="어린이안전영상 정보 인프라구축"/>
    <n v="10"/>
    <n v="8"/>
    <n v="6"/>
    <n v="15"/>
    <n v="30"/>
    <n v="14"/>
    <n v="83"/>
    <s v="우수"/>
    <m/>
    <x v="0"/>
    <s v="X"/>
    <s v="X"/>
    <m/>
    <m/>
    <m/>
    <m/>
    <m/>
  </r>
  <r>
    <x v="4"/>
    <n v="72"/>
    <s v="접경권 발전지원"/>
    <x v="11"/>
    <s v="접경권 발전지원"/>
    <n v="10"/>
    <n v="9"/>
    <n v="10"/>
    <n v="18"/>
    <n v="19"/>
    <n v="16"/>
    <n v="82"/>
    <s v="우수"/>
    <m/>
    <x v="0"/>
    <s v="X"/>
    <s v="X"/>
    <m/>
    <m/>
    <m/>
    <m/>
    <m/>
  </r>
  <r>
    <x v="4"/>
    <n v="73"/>
    <s v="생태계보전(경제)"/>
    <x v="6"/>
    <s v="생태휴식공간 확대"/>
    <n v="10"/>
    <n v="10"/>
    <n v="8"/>
    <n v="15"/>
    <n v="30"/>
    <n v="12"/>
    <n v="85"/>
    <s v="우수"/>
    <m/>
    <x v="0"/>
    <s v="X"/>
    <s v="X"/>
    <m/>
    <m/>
    <m/>
    <m/>
    <m/>
  </r>
  <r>
    <x v="4"/>
    <n v="74"/>
    <s v="지역문화유산 개발"/>
    <x v="13"/>
    <s v="오대산사고 전시관 건립"/>
    <n v="10"/>
    <n v="10"/>
    <n v="7"/>
    <n v="17"/>
    <n v="3"/>
    <n v="12"/>
    <n v="59"/>
    <s v="매우미흡"/>
    <m/>
    <x v="1"/>
    <s v="O"/>
    <s v="13:20~13:40"/>
    <s v="민병철"/>
    <s v="주무관"/>
    <s v="042-481-4684"/>
    <s v="010-7443-5705"/>
    <s v="henecy02@korea.kr"/>
  </r>
  <r>
    <x v="4"/>
    <n v="75"/>
    <s v="초광역 개발권 시범사업 지원"/>
    <x v="7"/>
    <s v="해안 및 내륙권 발전 사업지원"/>
    <n v="10"/>
    <n v="8"/>
    <n v="10"/>
    <n v="16"/>
    <n v="15"/>
    <n v="10"/>
    <n v="69"/>
    <s v="미흡"/>
    <m/>
    <x v="1"/>
    <s v="O"/>
    <s v="13:40~14:00"/>
    <s v="천경호"/>
    <s v="사무관"/>
    <s v="044-201-4557"/>
    <s v="010-3617-0233"/>
    <s v="gh1000@korea.kr"/>
  </r>
  <r>
    <x v="4"/>
    <n v="76"/>
    <s v="생태계보전(경제)"/>
    <x v="6"/>
    <s v="국립호남권 생물자원관 건립"/>
    <n v="10"/>
    <n v="10"/>
    <n v="5"/>
    <n v="19"/>
    <n v="11"/>
    <n v="12"/>
    <n v="67"/>
    <s v="미흡"/>
    <m/>
    <x v="1"/>
    <s v="O"/>
    <s v="14:00~14:20"/>
    <s v="복진승"/>
    <s v="사무관"/>
    <s v="044-201-7257"/>
    <s v="010-8765-6277"/>
    <s v="bjs123@korea.k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G21" firstHeaderRow="1" firstDataRow="2" firstDataCol="1"/>
  <pivotFields count="13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17">
        <item x="3"/>
        <item x="8"/>
        <item x="7"/>
        <item x="12"/>
        <item x="1"/>
        <item x="11"/>
        <item x="15"/>
        <item x="5"/>
        <item x="9"/>
        <item x="2"/>
        <item x="13"/>
        <item x="14"/>
        <item x="0"/>
        <item x="6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4"/>
        <item x="2"/>
        <item x="1"/>
        <item x="0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분과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21" firstHeaderRow="1" firstDataRow="2" firstDataCol="1"/>
  <pivotFields count="22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17">
        <item x="1"/>
        <item x="8"/>
        <item x="7"/>
        <item x="12"/>
        <item x="2"/>
        <item x="9"/>
        <item x="13"/>
        <item x="3"/>
        <item x="10"/>
        <item x="4"/>
        <item x="14"/>
        <item x="15"/>
        <item x="0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개수 : 분과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nghyun.han@korea.kr" TargetMode="External"/><Relationship Id="rId2" Type="http://schemas.openxmlformats.org/officeDocument/2006/relationships/hyperlink" Target="mailto:kkw0123@korea.kr" TargetMode="External"/><Relationship Id="rId1" Type="http://schemas.openxmlformats.org/officeDocument/2006/relationships/hyperlink" Target="mailto:kkw0123@korea.k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necy02@korea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2"/>
  <sheetViews>
    <sheetView workbookViewId="0">
      <selection activeCell="P22" sqref="J4:P22"/>
    </sheetView>
  </sheetViews>
  <sheetFormatPr baseColWidth="10" defaultColWidth="8.83203125" defaultRowHeight="17"/>
  <cols>
    <col min="1" max="1" width="11.83203125" customWidth="1"/>
    <col min="2" max="2" width="11.83203125" bestFit="1" customWidth="1"/>
    <col min="3" max="3" width="9.1640625" bestFit="1" customWidth="1"/>
    <col min="4" max="6" width="5.5" customWidth="1"/>
    <col min="7" max="7" width="7.33203125" customWidth="1"/>
  </cols>
  <sheetData>
    <row r="3" spans="1:16">
      <c r="A3" s="1" t="s">
        <v>202</v>
      </c>
      <c r="B3" s="1" t="s">
        <v>203</v>
      </c>
    </row>
    <row r="4" spans="1:16">
      <c r="A4" s="1" t="s">
        <v>184</v>
      </c>
      <c r="B4" t="s">
        <v>88</v>
      </c>
      <c r="C4" t="s">
        <v>145</v>
      </c>
      <c r="D4" t="s">
        <v>78</v>
      </c>
      <c r="E4" t="s">
        <v>69</v>
      </c>
      <c r="F4" t="s">
        <v>63</v>
      </c>
      <c r="G4" t="s">
        <v>201</v>
      </c>
      <c r="J4" t="s">
        <v>184</v>
      </c>
      <c r="K4" t="s">
        <v>145</v>
      </c>
      <c r="L4" t="s">
        <v>63</v>
      </c>
      <c r="M4" t="s">
        <v>69</v>
      </c>
      <c r="N4" t="s">
        <v>78</v>
      </c>
      <c r="O4" t="s">
        <v>88</v>
      </c>
      <c r="P4" t="s">
        <v>201</v>
      </c>
    </row>
    <row r="5" spans="1:16">
      <c r="A5" s="3" t="s">
        <v>185</v>
      </c>
      <c r="B5" s="2">
        <v>3</v>
      </c>
      <c r="C5" s="2"/>
      <c r="D5" s="2">
        <v>3</v>
      </c>
      <c r="E5" s="2">
        <v>3</v>
      </c>
      <c r="F5" s="2">
        <v>2</v>
      </c>
      <c r="G5" s="2">
        <v>11</v>
      </c>
      <c r="J5" t="s">
        <v>185</v>
      </c>
      <c r="L5">
        <v>2</v>
      </c>
      <c r="M5">
        <v>3</v>
      </c>
      <c r="N5">
        <v>3</v>
      </c>
      <c r="O5">
        <v>3</v>
      </c>
      <c r="P5">
        <v>11</v>
      </c>
    </row>
    <row r="6" spans="1:16">
      <c r="A6" s="3" t="s">
        <v>186</v>
      </c>
      <c r="B6" s="2"/>
      <c r="C6" s="2"/>
      <c r="D6" s="2">
        <v>2</v>
      </c>
      <c r="E6" s="2">
        <v>3</v>
      </c>
      <c r="F6" s="2">
        <v>2</v>
      </c>
      <c r="G6" s="2">
        <v>7</v>
      </c>
      <c r="J6" t="s">
        <v>186</v>
      </c>
      <c r="L6">
        <v>2</v>
      </c>
      <c r="M6">
        <v>3</v>
      </c>
      <c r="N6">
        <v>2</v>
      </c>
      <c r="P6">
        <v>7</v>
      </c>
    </row>
    <row r="7" spans="1:16">
      <c r="A7" s="3" t="s">
        <v>187</v>
      </c>
      <c r="B7" s="2">
        <v>1</v>
      </c>
      <c r="C7" s="2"/>
      <c r="D7" s="2">
        <v>2</v>
      </c>
      <c r="E7" s="2">
        <v>6</v>
      </c>
      <c r="F7" s="2">
        <v>1</v>
      </c>
      <c r="G7" s="2">
        <v>10</v>
      </c>
      <c r="J7" t="s">
        <v>187</v>
      </c>
      <c r="L7">
        <v>1</v>
      </c>
      <c r="M7">
        <v>6</v>
      </c>
      <c r="N7">
        <v>2</v>
      </c>
      <c r="O7">
        <v>1</v>
      </c>
      <c r="P7">
        <v>10</v>
      </c>
    </row>
    <row r="8" spans="1:16">
      <c r="A8" s="3" t="s">
        <v>188</v>
      </c>
      <c r="B8" s="2"/>
      <c r="C8" s="2"/>
      <c r="D8" s="2"/>
      <c r="E8" s="2"/>
      <c r="F8" s="2">
        <v>1</v>
      </c>
      <c r="G8" s="2">
        <v>1</v>
      </c>
      <c r="J8" t="s">
        <v>188</v>
      </c>
      <c r="L8">
        <v>1</v>
      </c>
      <c r="P8">
        <v>1</v>
      </c>
    </row>
    <row r="9" spans="1:16">
      <c r="A9" s="3" t="s">
        <v>189</v>
      </c>
      <c r="B9" s="2"/>
      <c r="C9" s="2"/>
      <c r="D9" s="2">
        <v>1</v>
      </c>
      <c r="E9" s="2">
        <v>2</v>
      </c>
      <c r="F9" s="2"/>
      <c r="G9" s="2">
        <v>3</v>
      </c>
      <c r="J9" t="s">
        <v>189</v>
      </c>
      <c r="M9">
        <v>2</v>
      </c>
      <c r="N9">
        <v>1</v>
      </c>
      <c r="P9">
        <v>3</v>
      </c>
    </row>
    <row r="10" spans="1:16">
      <c r="A10" s="3" t="s">
        <v>190</v>
      </c>
      <c r="B10" s="2">
        <v>1</v>
      </c>
      <c r="C10" s="2"/>
      <c r="D10" s="2"/>
      <c r="E10" s="2">
        <v>5</v>
      </c>
      <c r="F10" s="2"/>
      <c r="G10" s="2">
        <v>6</v>
      </c>
      <c r="J10" t="s">
        <v>190</v>
      </c>
      <c r="M10">
        <v>5</v>
      </c>
      <c r="O10">
        <v>1</v>
      </c>
      <c r="P10">
        <v>6</v>
      </c>
    </row>
    <row r="11" spans="1:16">
      <c r="A11" s="3" t="s">
        <v>191</v>
      </c>
      <c r="B11" s="2">
        <v>1</v>
      </c>
      <c r="C11" s="2"/>
      <c r="D11" s="2">
        <v>1</v>
      </c>
      <c r="E11" s="2"/>
      <c r="F11" s="2"/>
      <c r="G11" s="2">
        <v>2</v>
      </c>
      <c r="J11" t="s">
        <v>191</v>
      </c>
      <c r="N11">
        <v>1</v>
      </c>
      <c r="O11">
        <v>1</v>
      </c>
      <c r="P11">
        <v>2</v>
      </c>
    </row>
    <row r="12" spans="1:16">
      <c r="A12" s="3" t="s">
        <v>192</v>
      </c>
      <c r="B12" s="2">
        <v>1</v>
      </c>
      <c r="C12" s="2"/>
      <c r="D12" s="2"/>
      <c r="E12" s="2"/>
      <c r="F12" s="2"/>
      <c r="G12" s="2">
        <v>1</v>
      </c>
      <c r="J12" t="s">
        <v>192</v>
      </c>
      <c r="O12">
        <v>1</v>
      </c>
      <c r="P12">
        <v>1</v>
      </c>
    </row>
    <row r="13" spans="1:16">
      <c r="A13" s="3" t="s">
        <v>193</v>
      </c>
      <c r="B13" s="2"/>
      <c r="C13" s="2">
        <v>1</v>
      </c>
      <c r="D13" s="2"/>
      <c r="E13" s="2"/>
      <c r="F13" s="2">
        <v>1</v>
      </c>
      <c r="G13" s="2">
        <v>2</v>
      </c>
      <c r="J13" t="s">
        <v>193</v>
      </c>
      <c r="K13">
        <v>1</v>
      </c>
      <c r="L13">
        <v>1</v>
      </c>
      <c r="P13">
        <v>2</v>
      </c>
    </row>
    <row r="14" spans="1:16">
      <c r="A14" s="3" t="s">
        <v>194</v>
      </c>
      <c r="B14" s="2">
        <v>3</v>
      </c>
      <c r="C14" s="2"/>
      <c r="D14" s="2">
        <v>6</v>
      </c>
      <c r="E14" s="2">
        <v>3</v>
      </c>
      <c r="F14" s="2">
        <v>1</v>
      </c>
      <c r="G14" s="2">
        <v>13</v>
      </c>
      <c r="J14" t="s">
        <v>194</v>
      </c>
      <c r="L14">
        <v>1</v>
      </c>
      <c r="M14">
        <v>3</v>
      </c>
      <c r="N14">
        <v>6</v>
      </c>
      <c r="O14">
        <v>3</v>
      </c>
      <c r="P14">
        <v>13</v>
      </c>
    </row>
    <row r="15" spans="1:16">
      <c r="A15" s="3" t="s">
        <v>195</v>
      </c>
      <c r="B15" s="2"/>
      <c r="C15" s="2"/>
      <c r="D15" s="2"/>
      <c r="E15" s="2"/>
      <c r="F15" s="2">
        <v>1</v>
      </c>
      <c r="G15" s="2">
        <v>1</v>
      </c>
      <c r="J15" t="s">
        <v>195</v>
      </c>
      <c r="L15">
        <v>1</v>
      </c>
      <c r="P15">
        <v>1</v>
      </c>
    </row>
    <row r="16" spans="1:16">
      <c r="A16" s="3" t="s">
        <v>196</v>
      </c>
      <c r="B16" s="2"/>
      <c r="C16" s="2"/>
      <c r="D16" s="2"/>
      <c r="E16" s="2">
        <v>1</v>
      </c>
      <c r="F16" s="2"/>
      <c r="G16" s="2">
        <v>1</v>
      </c>
      <c r="J16" t="s">
        <v>196</v>
      </c>
      <c r="M16">
        <v>1</v>
      </c>
      <c r="P16">
        <v>1</v>
      </c>
    </row>
    <row r="17" spans="1:16">
      <c r="A17" s="3" t="s">
        <v>197</v>
      </c>
      <c r="B17" s="2">
        <v>2</v>
      </c>
      <c r="C17" s="2"/>
      <c r="D17" s="2">
        <v>1</v>
      </c>
      <c r="E17" s="2">
        <v>1</v>
      </c>
      <c r="F17" s="2">
        <v>1</v>
      </c>
      <c r="G17" s="2">
        <v>5</v>
      </c>
      <c r="J17" t="s">
        <v>197</v>
      </c>
      <c r="L17">
        <v>1</v>
      </c>
      <c r="M17">
        <v>1</v>
      </c>
      <c r="N17">
        <v>1</v>
      </c>
      <c r="O17">
        <v>2</v>
      </c>
      <c r="P17">
        <v>5</v>
      </c>
    </row>
    <row r="18" spans="1:16">
      <c r="A18" s="3" t="s">
        <v>198</v>
      </c>
      <c r="B18" s="2">
        <v>1</v>
      </c>
      <c r="C18" s="2"/>
      <c r="D18" s="2">
        <v>2</v>
      </c>
      <c r="E18" s="2"/>
      <c r="F18" s="2"/>
      <c r="G18" s="2">
        <v>3</v>
      </c>
      <c r="J18" t="s">
        <v>198</v>
      </c>
      <c r="N18">
        <v>2</v>
      </c>
      <c r="O18">
        <v>1</v>
      </c>
      <c r="P18">
        <v>3</v>
      </c>
    </row>
    <row r="19" spans="1:16">
      <c r="A19" s="3" t="s">
        <v>199</v>
      </c>
      <c r="B19" s="2"/>
      <c r="C19" s="2"/>
      <c r="D19" s="2"/>
      <c r="E19" s="2">
        <v>2</v>
      </c>
      <c r="F19" s="2">
        <v>3</v>
      </c>
      <c r="G19" s="2">
        <v>5</v>
      </c>
      <c r="J19" t="s">
        <v>199</v>
      </c>
      <c r="L19">
        <v>3</v>
      </c>
      <c r="M19">
        <v>2</v>
      </c>
      <c r="P19">
        <v>5</v>
      </c>
    </row>
    <row r="20" spans="1:16">
      <c r="A20" s="3" t="s">
        <v>200</v>
      </c>
      <c r="B20" s="2">
        <v>1</v>
      </c>
      <c r="C20" s="2"/>
      <c r="D20" s="2">
        <v>1</v>
      </c>
      <c r="E20" s="2">
        <v>2</v>
      </c>
      <c r="F20" s="2">
        <v>1</v>
      </c>
      <c r="G20" s="2">
        <v>5</v>
      </c>
      <c r="J20" t="s">
        <v>200</v>
      </c>
      <c r="L20">
        <v>1</v>
      </c>
      <c r="M20">
        <v>2</v>
      </c>
      <c r="N20">
        <v>1</v>
      </c>
      <c r="O20">
        <v>1</v>
      </c>
      <c r="P20">
        <v>5</v>
      </c>
    </row>
    <row r="21" spans="1:16">
      <c r="A21" s="3" t="s">
        <v>201</v>
      </c>
      <c r="B21" s="2">
        <v>14</v>
      </c>
      <c r="C21" s="2">
        <v>1</v>
      </c>
      <c r="D21" s="2">
        <v>19</v>
      </c>
      <c r="E21" s="2">
        <v>28</v>
      </c>
      <c r="F21" s="2">
        <v>14</v>
      </c>
      <c r="G21" s="2">
        <v>76</v>
      </c>
      <c r="J21" t="s">
        <v>201</v>
      </c>
      <c r="K21">
        <v>1</v>
      </c>
      <c r="L21">
        <v>14</v>
      </c>
      <c r="M21">
        <v>28</v>
      </c>
      <c r="N21">
        <v>19</v>
      </c>
      <c r="O21">
        <v>14</v>
      </c>
      <c r="P21">
        <v>76</v>
      </c>
    </row>
    <row r="22" spans="1:16">
      <c r="K22" s="4">
        <f xml:space="preserve"> K21/76*100</f>
        <v>1.3157894736842104</v>
      </c>
      <c r="L22" s="4">
        <f t="shared" ref="L22:P22" si="0" xml:space="preserve"> L21/76*100</f>
        <v>18.421052631578945</v>
      </c>
      <c r="M22" s="4">
        <f t="shared" si="0"/>
        <v>36.84210526315789</v>
      </c>
      <c r="N22" s="4">
        <f t="shared" si="0"/>
        <v>25</v>
      </c>
      <c r="O22" s="4">
        <f t="shared" si="0"/>
        <v>18.421052631578945</v>
      </c>
      <c r="P22" s="4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1"/>
  <sheetViews>
    <sheetView workbookViewId="0">
      <selection activeCell="B5" sqref="B5:F5"/>
    </sheetView>
  </sheetViews>
  <sheetFormatPr baseColWidth="10" defaultColWidth="8.83203125" defaultRowHeight="17"/>
  <cols>
    <col min="1" max="2" width="11.83203125" customWidth="1"/>
    <col min="3" max="3" width="4" customWidth="1"/>
    <col min="4" max="4" width="7.33203125" customWidth="1"/>
    <col min="5" max="5" width="8.6640625" customWidth="1"/>
    <col min="6" max="6" width="3" customWidth="1"/>
    <col min="7" max="7" width="11.1640625" customWidth="1"/>
    <col min="8" max="8" width="8.6640625" customWidth="1"/>
    <col min="9" max="9" width="3" customWidth="1"/>
    <col min="10" max="10" width="11.1640625" bestFit="1" customWidth="1"/>
    <col min="11" max="11" width="8.6640625" customWidth="1"/>
    <col min="12" max="12" width="3" customWidth="1"/>
    <col min="13" max="13" width="11.1640625" bestFit="1" customWidth="1"/>
    <col min="14" max="14" width="8.6640625" customWidth="1"/>
    <col min="15" max="15" width="3" customWidth="1"/>
    <col min="16" max="16" width="11.1640625" bestFit="1" customWidth="1"/>
    <col min="17" max="17" width="7.33203125" customWidth="1"/>
  </cols>
  <sheetData>
    <row r="3" spans="1:4">
      <c r="A3" s="1" t="s">
        <v>202</v>
      </c>
      <c r="B3" s="1" t="s">
        <v>203</v>
      </c>
    </row>
    <row r="4" spans="1:4">
      <c r="A4" s="1" t="s">
        <v>184</v>
      </c>
      <c r="B4" t="s">
        <v>451</v>
      </c>
      <c r="C4" t="s">
        <v>452</v>
      </c>
      <c r="D4" t="s">
        <v>201</v>
      </c>
    </row>
    <row r="5" spans="1:4">
      <c r="A5" s="3" t="s">
        <v>185</v>
      </c>
      <c r="B5" s="2">
        <v>11</v>
      </c>
      <c r="C5" s="2"/>
      <c r="D5" s="2">
        <v>11</v>
      </c>
    </row>
    <row r="6" spans="1:4">
      <c r="A6" s="3" t="s">
        <v>186</v>
      </c>
      <c r="B6" s="2">
        <v>4</v>
      </c>
      <c r="C6" s="2">
        <v>3</v>
      </c>
      <c r="D6" s="2">
        <v>7</v>
      </c>
    </row>
    <row r="7" spans="1:4">
      <c r="A7" s="3" t="s">
        <v>187</v>
      </c>
      <c r="B7" s="2">
        <v>7</v>
      </c>
      <c r="C7" s="2">
        <v>3</v>
      </c>
      <c r="D7" s="2">
        <v>10</v>
      </c>
    </row>
    <row r="8" spans="1:4">
      <c r="A8" s="3" t="s">
        <v>188</v>
      </c>
      <c r="B8" s="2">
        <v>1</v>
      </c>
      <c r="C8" s="2"/>
      <c r="D8" s="2">
        <v>1</v>
      </c>
    </row>
    <row r="9" spans="1:4">
      <c r="A9" s="3" t="s">
        <v>189</v>
      </c>
      <c r="B9" s="2">
        <v>3</v>
      </c>
      <c r="C9" s="2"/>
      <c r="D9" s="2">
        <v>3</v>
      </c>
    </row>
    <row r="10" spans="1:4">
      <c r="A10" s="3" t="s">
        <v>190</v>
      </c>
      <c r="B10" s="2"/>
      <c r="C10" s="2">
        <v>6</v>
      </c>
      <c r="D10" s="2">
        <v>6</v>
      </c>
    </row>
    <row r="11" spans="1:4">
      <c r="A11" s="3" t="s">
        <v>191</v>
      </c>
      <c r="B11" s="2">
        <v>1</v>
      </c>
      <c r="C11" s="2">
        <v>1</v>
      </c>
      <c r="D11" s="2">
        <v>2</v>
      </c>
    </row>
    <row r="12" spans="1:4">
      <c r="A12" s="3" t="s">
        <v>192</v>
      </c>
      <c r="B12" s="2">
        <v>1</v>
      </c>
      <c r="C12" s="2"/>
      <c r="D12" s="2">
        <v>1</v>
      </c>
    </row>
    <row r="13" spans="1:4">
      <c r="A13" s="3" t="s">
        <v>193</v>
      </c>
      <c r="B13" s="2">
        <v>2</v>
      </c>
      <c r="C13" s="2"/>
      <c r="D13" s="2">
        <v>2</v>
      </c>
    </row>
    <row r="14" spans="1:4">
      <c r="A14" s="3" t="s">
        <v>194</v>
      </c>
      <c r="B14" s="2">
        <v>13</v>
      </c>
      <c r="C14" s="2"/>
      <c r="D14" s="2">
        <v>13</v>
      </c>
    </row>
    <row r="15" spans="1:4">
      <c r="A15" s="3" t="s">
        <v>195</v>
      </c>
      <c r="B15" s="2"/>
      <c r="C15" s="2">
        <v>1</v>
      </c>
      <c r="D15" s="2">
        <v>1</v>
      </c>
    </row>
    <row r="16" spans="1:4">
      <c r="A16" s="3" t="s">
        <v>196</v>
      </c>
      <c r="B16" s="2">
        <v>1</v>
      </c>
      <c r="C16" s="2"/>
      <c r="D16" s="2">
        <v>1</v>
      </c>
    </row>
    <row r="17" spans="1:4">
      <c r="A17" s="3" t="s">
        <v>197</v>
      </c>
      <c r="B17" s="2">
        <v>3</v>
      </c>
      <c r="C17" s="2">
        <v>2</v>
      </c>
      <c r="D17" s="2">
        <v>5</v>
      </c>
    </row>
    <row r="18" spans="1:4">
      <c r="A18" s="3" t="s">
        <v>198</v>
      </c>
      <c r="B18" s="2">
        <v>2</v>
      </c>
      <c r="C18" s="2">
        <v>1</v>
      </c>
      <c r="D18" s="2">
        <v>3</v>
      </c>
    </row>
    <row r="19" spans="1:4">
      <c r="A19" s="3" t="s">
        <v>199</v>
      </c>
      <c r="B19" s="2">
        <v>2</v>
      </c>
      <c r="C19" s="2">
        <v>3</v>
      </c>
      <c r="D19" s="2">
        <v>5</v>
      </c>
    </row>
    <row r="20" spans="1:4">
      <c r="A20" s="3" t="s">
        <v>200</v>
      </c>
      <c r="B20" s="2">
        <v>2</v>
      </c>
      <c r="C20" s="2">
        <v>3</v>
      </c>
      <c r="D20" s="2">
        <v>5</v>
      </c>
    </row>
    <row r="21" spans="1:4">
      <c r="A21" s="3" t="s">
        <v>201</v>
      </c>
      <c r="B21" s="2">
        <v>53</v>
      </c>
      <c r="C21" s="2">
        <v>23</v>
      </c>
      <c r="D21" s="2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6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" sqref="N1:T1048576"/>
    </sheetView>
  </sheetViews>
  <sheetFormatPr baseColWidth="10" defaultColWidth="9" defaultRowHeight="15.75" customHeight="1"/>
  <cols>
    <col min="1" max="1" width="5.1640625" style="5" customWidth="1"/>
    <col min="2" max="2" width="4.33203125" style="5" customWidth="1"/>
    <col min="3" max="3" width="21.6640625" style="5" customWidth="1"/>
    <col min="4" max="4" width="6.6640625" style="5" customWidth="1"/>
    <col min="5" max="5" width="33.6640625" style="5" customWidth="1"/>
    <col min="6" max="11" width="5.5" style="5" customWidth="1"/>
    <col min="12" max="12" width="6.33203125" style="5" customWidth="1"/>
    <col min="13" max="13" width="7.6640625" style="5" customWidth="1"/>
    <col min="14" max="14" width="7" style="7" hidden="1" customWidth="1"/>
    <col min="15" max="15" width="12.1640625" style="7" hidden="1" customWidth="1"/>
    <col min="16" max="17" width="8.83203125" style="7" hidden="1" customWidth="1"/>
    <col min="18" max="19" width="14.1640625" style="7" hidden="1" customWidth="1"/>
    <col min="20" max="20" width="20.5" style="7" hidden="1" customWidth="1"/>
    <col min="21" max="26" width="5.5" style="5" customWidth="1"/>
    <col min="27" max="27" width="6.33203125" style="5" customWidth="1"/>
    <col min="28" max="28" width="7.6640625" style="10" customWidth="1"/>
    <col min="29" max="29" width="5.83203125" style="5" customWidth="1"/>
    <col min="30" max="31" width="7.33203125" style="7" customWidth="1"/>
    <col min="32" max="16384" width="9" style="5"/>
  </cols>
  <sheetData>
    <row r="1" spans="1:31" s="9" customFormat="1" ht="15.75" customHeight="1">
      <c r="A1" s="67" t="s">
        <v>0</v>
      </c>
      <c r="B1" s="68" t="s">
        <v>1</v>
      </c>
      <c r="C1" s="8"/>
      <c r="D1" s="69" t="s">
        <v>3</v>
      </c>
      <c r="E1" s="69" t="s">
        <v>4</v>
      </c>
      <c r="F1" s="69" t="s">
        <v>459</v>
      </c>
      <c r="G1" s="69"/>
      <c r="H1" s="69"/>
      <c r="I1" s="69"/>
      <c r="J1" s="69"/>
      <c r="K1" s="69"/>
      <c r="L1" s="69"/>
      <c r="M1" s="69"/>
      <c r="N1" s="19"/>
      <c r="O1" s="19"/>
      <c r="P1" s="19"/>
      <c r="Q1" s="19"/>
      <c r="R1" s="19"/>
      <c r="S1" s="19"/>
      <c r="T1" s="19"/>
      <c r="U1" s="69" t="s">
        <v>460</v>
      </c>
      <c r="V1" s="69"/>
      <c r="W1" s="69"/>
      <c r="X1" s="69"/>
      <c r="Y1" s="69"/>
      <c r="Z1" s="69"/>
      <c r="AA1" s="69"/>
      <c r="AB1" s="69"/>
      <c r="AC1" s="68" t="s">
        <v>461</v>
      </c>
      <c r="AD1" s="70" t="s">
        <v>209</v>
      </c>
      <c r="AE1" s="71" t="s">
        <v>210</v>
      </c>
    </row>
    <row r="2" spans="1:31" s="9" customFormat="1" ht="15.75" customHeight="1" thickBot="1">
      <c r="A2" s="72"/>
      <c r="B2" s="73"/>
      <c r="C2" s="20" t="s">
        <v>2</v>
      </c>
      <c r="D2" s="74"/>
      <c r="E2" s="74"/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463</v>
      </c>
      <c r="M2" s="20" t="s">
        <v>11</v>
      </c>
      <c r="N2" s="20" t="s">
        <v>327</v>
      </c>
      <c r="O2" s="18" t="s">
        <v>211</v>
      </c>
      <c r="P2" s="18" t="s">
        <v>212</v>
      </c>
      <c r="Q2" s="18" t="s">
        <v>213</v>
      </c>
      <c r="R2" s="18" t="s">
        <v>214</v>
      </c>
      <c r="S2" s="18" t="s">
        <v>215</v>
      </c>
      <c r="T2" s="18" t="s">
        <v>216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463</v>
      </c>
      <c r="AB2" s="20" t="s">
        <v>11</v>
      </c>
      <c r="AC2" s="75"/>
      <c r="AD2" s="76"/>
      <c r="AE2" s="77"/>
    </row>
    <row r="3" spans="1:31" ht="15.75" customHeight="1">
      <c r="A3" s="21" t="s">
        <v>40</v>
      </c>
      <c r="B3" s="22">
        <v>1</v>
      </c>
      <c r="C3" s="23" t="s">
        <v>13</v>
      </c>
      <c r="D3" s="22" t="s">
        <v>50</v>
      </c>
      <c r="E3" s="23" t="s">
        <v>51</v>
      </c>
      <c r="F3" s="14">
        <v>8</v>
      </c>
      <c r="G3" s="14">
        <v>4</v>
      </c>
      <c r="H3" s="14">
        <v>8</v>
      </c>
      <c r="I3" s="14">
        <v>14</v>
      </c>
      <c r="J3" s="14">
        <v>9</v>
      </c>
      <c r="K3" s="14">
        <v>14</v>
      </c>
      <c r="L3" s="14">
        <f t="shared" ref="L3:L17" si="0">SUM(F3:K3)</f>
        <v>57</v>
      </c>
      <c r="M3" s="22" t="s">
        <v>44</v>
      </c>
      <c r="N3" s="22"/>
      <c r="O3" s="22" t="s">
        <v>442</v>
      </c>
      <c r="P3" s="22" t="s">
        <v>233</v>
      </c>
      <c r="Q3" s="22" t="s">
        <v>222</v>
      </c>
      <c r="R3" s="22" t="s">
        <v>234</v>
      </c>
      <c r="S3" s="22" t="s">
        <v>235</v>
      </c>
      <c r="T3" s="52" t="s">
        <v>236</v>
      </c>
      <c r="U3" s="53">
        <v>10</v>
      </c>
      <c r="V3" s="53">
        <v>7</v>
      </c>
      <c r="W3" s="53">
        <v>8</v>
      </c>
      <c r="X3" s="53">
        <v>17</v>
      </c>
      <c r="Y3" s="53">
        <v>30</v>
      </c>
      <c r="Z3" s="53">
        <v>16</v>
      </c>
      <c r="AA3" s="53">
        <f t="shared" ref="AA3:AA37" si="1">SUM(U3:Z3)</f>
        <v>88</v>
      </c>
      <c r="AB3" s="22" t="s">
        <v>469</v>
      </c>
      <c r="AC3" s="53">
        <f t="shared" ref="AC3:AC34" si="2" xml:space="preserve"> AA3-L3</f>
        <v>31</v>
      </c>
      <c r="AD3" s="22" t="s">
        <v>220</v>
      </c>
      <c r="AE3" s="54" t="s">
        <v>220</v>
      </c>
    </row>
    <row r="4" spans="1:31" ht="15.75" customHeight="1">
      <c r="A4" s="24" t="s">
        <v>12</v>
      </c>
      <c r="B4" s="25">
        <v>2</v>
      </c>
      <c r="C4" s="26" t="s">
        <v>29</v>
      </c>
      <c r="D4" s="25" t="s">
        <v>30</v>
      </c>
      <c r="E4" s="26" t="s">
        <v>31</v>
      </c>
      <c r="F4" s="11">
        <v>8</v>
      </c>
      <c r="G4" s="11">
        <v>7</v>
      </c>
      <c r="H4" s="11">
        <v>8</v>
      </c>
      <c r="I4" s="11">
        <v>14</v>
      </c>
      <c r="J4" s="11">
        <v>23</v>
      </c>
      <c r="K4" s="11">
        <v>12</v>
      </c>
      <c r="L4" s="11">
        <f t="shared" si="0"/>
        <v>72</v>
      </c>
      <c r="M4" s="25" t="s">
        <v>24</v>
      </c>
      <c r="N4" s="25"/>
      <c r="O4" s="25" t="s">
        <v>434</v>
      </c>
      <c r="P4" s="25" t="s">
        <v>362</v>
      </c>
      <c r="Q4" s="25" t="s">
        <v>363</v>
      </c>
      <c r="R4" s="36" t="s">
        <v>364</v>
      </c>
      <c r="S4" s="36" t="s">
        <v>365</v>
      </c>
      <c r="T4" s="36" t="s">
        <v>366</v>
      </c>
      <c r="U4" s="55">
        <v>9</v>
      </c>
      <c r="V4" s="55">
        <v>10</v>
      </c>
      <c r="W4" s="55">
        <v>10</v>
      </c>
      <c r="X4" s="55">
        <v>16</v>
      </c>
      <c r="Y4" s="55">
        <v>30</v>
      </c>
      <c r="Z4" s="55">
        <v>12</v>
      </c>
      <c r="AA4" s="55">
        <f t="shared" si="1"/>
        <v>87</v>
      </c>
      <c r="AB4" s="25" t="s">
        <v>469</v>
      </c>
      <c r="AC4" s="55">
        <f t="shared" si="2"/>
        <v>15</v>
      </c>
      <c r="AD4" s="25" t="s">
        <v>286</v>
      </c>
      <c r="AE4" s="34" t="s">
        <v>286</v>
      </c>
    </row>
    <row r="5" spans="1:31" ht="15.75" customHeight="1">
      <c r="A5" s="24" t="s">
        <v>17</v>
      </c>
      <c r="B5" s="25">
        <v>3</v>
      </c>
      <c r="C5" s="26" t="s">
        <v>18</v>
      </c>
      <c r="D5" s="25" t="s">
        <v>19</v>
      </c>
      <c r="E5" s="26" t="s">
        <v>20</v>
      </c>
      <c r="F5" s="11">
        <v>8</v>
      </c>
      <c r="G5" s="11">
        <v>7</v>
      </c>
      <c r="H5" s="11">
        <v>8</v>
      </c>
      <c r="I5" s="11">
        <v>14</v>
      </c>
      <c r="J5" s="11">
        <v>26</v>
      </c>
      <c r="K5" s="11">
        <v>14</v>
      </c>
      <c r="L5" s="11">
        <f t="shared" si="0"/>
        <v>77</v>
      </c>
      <c r="M5" s="25" t="s">
        <v>21</v>
      </c>
      <c r="N5" s="25"/>
      <c r="O5" s="25" t="s">
        <v>433</v>
      </c>
      <c r="P5" s="25" t="s">
        <v>352</v>
      </c>
      <c r="Q5" s="25" t="s">
        <v>353</v>
      </c>
      <c r="R5" s="56" t="s">
        <v>354</v>
      </c>
      <c r="S5" s="36" t="s">
        <v>355</v>
      </c>
      <c r="T5" s="56" t="s">
        <v>356</v>
      </c>
      <c r="U5" s="55">
        <v>8</v>
      </c>
      <c r="V5" s="55">
        <v>8</v>
      </c>
      <c r="W5" s="55">
        <v>9</v>
      </c>
      <c r="X5" s="55">
        <v>16</v>
      </c>
      <c r="Y5" s="55">
        <v>30</v>
      </c>
      <c r="Z5" s="55">
        <v>14</v>
      </c>
      <c r="AA5" s="55">
        <f t="shared" si="1"/>
        <v>85</v>
      </c>
      <c r="AB5" s="25" t="s">
        <v>469</v>
      </c>
      <c r="AC5" s="55">
        <f t="shared" si="2"/>
        <v>8</v>
      </c>
      <c r="AD5" s="25" t="s">
        <v>286</v>
      </c>
      <c r="AE5" s="34" t="s">
        <v>286</v>
      </c>
    </row>
    <row r="6" spans="1:31" ht="15.75" customHeight="1">
      <c r="A6" s="24" t="s">
        <v>12</v>
      </c>
      <c r="B6" s="25">
        <v>4</v>
      </c>
      <c r="C6" s="26" t="s">
        <v>26</v>
      </c>
      <c r="D6" s="25" t="s">
        <v>27</v>
      </c>
      <c r="E6" s="26" t="s">
        <v>28</v>
      </c>
      <c r="F6" s="11">
        <v>8</v>
      </c>
      <c r="G6" s="11">
        <v>7</v>
      </c>
      <c r="H6" s="11">
        <v>9</v>
      </c>
      <c r="I6" s="11">
        <v>11</v>
      </c>
      <c r="J6" s="11">
        <v>22</v>
      </c>
      <c r="K6" s="11">
        <v>16</v>
      </c>
      <c r="L6" s="11">
        <f t="shared" si="0"/>
        <v>73</v>
      </c>
      <c r="M6" s="25" t="s">
        <v>24</v>
      </c>
      <c r="N6" s="25"/>
      <c r="O6" s="25" t="s">
        <v>446</v>
      </c>
      <c r="P6" s="25" t="s">
        <v>407</v>
      </c>
      <c r="Q6" s="25" t="s">
        <v>274</v>
      </c>
      <c r="R6" s="36" t="s">
        <v>408</v>
      </c>
      <c r="S6" s="36" t="s">
        <v>409</v>
      </c>
      <c r="T6" s="36" t="s">
        <v>410</v>
      </c>
      <c r="U6" s="55">
        <v>8</v>
      </c>
      <c r="V6" s="55">
        <v>8</v>
      </c>
      <c r="W6" s="55">
        <v>9</v>
      </c>
      <c r="X6" s="55">
        <v>13</v>
      </c>
      <c r="Y6" s="55">
        <v>30</v>
      </c>
      <c r="Z6" s="55">
        <v>16</v>
      </c>
      <c r="AA6" s="55">
        <f t="shared" si="1"/>
        <v>84</v>
      </c>
      <c r="AB6" s="25" t="s">
        <v>469</v>
      </c>
      <c r="AC6" s="55">
        <f t="shared" si="2"/>
        <v>11</v>
      </c>
      <c r="AD6" s="25" t="s">
        <v>286</v>
      </c>
      <c r="AE6" s="34" t="s">
        <v>286</v>
      </c>
    </row>
    <row r="7" spans="1:31" ht="15.75" customHeight="1">
      <c r="A7" s="24" t="s">
        <v>12</v>
      </c>
      <c r="B7" s="25">
        <v>5</v>
      </c>
      <c r="C7" s="26" t="s">
        <v>13</v>
      </c>
      <c r="D7" s="25" t="s">
        <v>14</v>
      </c>
      <c r="E7" s="26" t="s">
        <v>15</v>
      </c>
      <c r="F7" s="11">
        <v>8</v>
      </c>
      <c r="G7" s="11">
        <v>7</v>
      </c>
      <c r="H7" s="11">
        <v>8</v>
      </c>
      <c r="I7" s="11">
        <v>17</v>
      </c>
      <c r="J7" s="11">
        <v>30</v>
      </c>
      <c r="K7" s="11">
        <v>14</v>
      </c>
      <c r="L7" s="11">
        <f t="shared" si="0"/>
        <v>84</v>
      </c>
      <c r="M7" s="25" t="s">
        <v>16</v>
      </c>
      <c r="N7" s="25"/>
      <c r="O7" s="25" t="s">
        <v>246</v>
      </c>
      <c r="P7" s="25"/>
      <c r="Q7" s="25"/>
      <c r="R7" s="36"/>
      <c r="S7" s="36"/>
      <c r="T7" s="36"/>
      <c r="U7" s="55">
        <v>8</v>
      </c>
      <c r="V7" s="55">
        <v>7</v>
      </c>
      <c r="W7" s="55">
        <v>8</v>
      </c>
      <c r="X7" s="55">
        <v>17</v>
      </c>
      <c r="Y7" s="55">
        <v>30</v>
      </c>
      <c r="Z7" s="55">
        <v>14</v>
      </c>
      <c r="AA7" s="55">
        <f t="shared" si="1"/>
        <v>84</v>
      </c>
      <c r="AB7" s="25" t="s">
        <v>469</v>
      </c>
      <c r="AC7" s="55">
        <f t="shared" si="2"/>
        <v>0</v>
      </c>
      <c r="AD7" s="25" t="s">
        <v>272</v>
      </c>
      <c r="AE7" s="34" t="s">
        <v>272</v>
      </c>
    </row>
    <row r="8" spans="1:31" ht="15.75" customHeight="1">
      <c r="A8" s="24" t="s">
        <v>12</v>
      </c>
      <c r="B8" s="25">
        <v>6</v>
      </c>
      <c r="C8" s="26" t="s">
        <v>13</v>
      </c>
      <c r="D8" s="25" t="s">
        <v>22</v>
      </c>
      <c r="E8" s="26" t="s">
        <v>38</v>
      </c>
      <c r="F8" s="11">
        <v>7</v>
      </c>
      <c r="G8" s="11">
        <v>4</v>
      </c>
      <c r="H8" s="11">
        <v>8</v>
      </c>
      <c r="I8" s="11">
        <v>14</v>
      </c>
      <c r="J8" s="11">
        <v>17</v>
      </c>
      <c r="K8" s="11">
        <v>12</v>
      </c>
      <c r="L8" s="11">
        <f t="shared" si="0"/>
        <v>62</v>
      </c>
      <c r="M8" s="25" t="s">
        <v>39</v>
      </c>
      <c r="N8" s="25"/>
      <c r="O8" s="25" t="s">
        <v>441</v>
      </c>
      <c r="P8" s="25" t="s">
        <v>233</v>
      </c>
      <c r="Q8" s="25" t="s">
        <v>222</v>
      </c>
      <c r="R8" s="25" t="s">
        <v>234</v>
      </c>
      <c r="S8" s="25" t="s">
        <v>235</v>
      </c>
      <c r="T8" s="56" t="s">
        <v>236</v>
      </c>
      <c r="U8" s="55">
        <v>9</v>
      </c>
      <c r="V8" s="55">
        <v>6</v>
      </c>
      <c r="W8" s="55">
        <v>8</v>
      </c>
      <c r="X8" s="55">
        <v>14</v>
      </c>
      <c r="Y8" s="55">
        <v>30</v>
      </c>
      <c r="Z8" s="55">
        <v>14</v>
      </c>
      <c r="AA8" s="55">
        <f t="shared" si="1"/>
        <v>81</v>
      </c>
      <c r="AB8" s="25" t="s">
        <v>469</v>
      </c>
      <c r="AC8" s="55">
        <f t="shared" si="2"/>
        <v>19</v>
      </c>
      <c r="AD8" s="25" t="s">
        <v>220</v>
      </c>
      <c r="AE8" s="34" t="s">
        <v>220</v>
      </c>
    </row>
    <row r="9" spans="1:31" ht="15.75" customHeight="1">
      <c r="A9" s="24" t="s">
        <v>12</v>
      </c>
      <c r="B9" s="25">
        <v>7</v>
      </c>
      <c r="C9" s="26" t="s">
        <v>13</v>
      </c>
      <c r="D9" s="25" t="s">
        <v>22</v>
      </c>
      <c r="E9" s="26" t="s">
        <v>25</v>
      </c>
      <c r="F9" s="11">
        <v>8</v>
      </c>
      <c r="G9" s="11">
        <v>6</v>
      </c>
      <c r="H9" s="11">
        <v>7</v>
      </c>
      <c r="I9" s="11">
        <v>12</v>
      </c>
      <c r="J9" s="11">
        <v>28</v>
      </c>
      <c r="K9" s="11">
        <v>14</v>
      </c>
      <c r="L9" s="11">
        <f t="shared" si="0"/>
        <v>75</v>
      </c>
      <c r="M9" s="25" t="s">
        <v>24</v>
      </c>
      <c r="N9" s="25"/>
      <c r="O9" s="25" t="s">
        <v>445</v>
      </c>
      <c r="P9" s="25" t="s">
        <v>221</v>
      </c>
      <c r="Q9" s="25" t="s">
        <v>222</v>
      </c>
      <c r="R9" s="36" t="s">
        <v>217</v>
      </c>
      <c r="S9" s="36" t="s">
        <v>218</v>
      </c>
      <c r="T9" s="36" t="s">
        <v>219</v>
      </c>
      <c r="U9" s="55">
        <v>8</v>
      </c>
      <c r="V9" s="55">
        <v>7</v>
      </c>
      <c r="W9" s="55">
        <v>8</v>
      </c>
      <c r="X9" s="55">
        <v>15</v>
      </c>
      <c r="Y9" s="55">
        <v>28</v>
      </c>
      <c r="Z9" s="55">
        <v>14</v>
      </c>
      <c r="AA9" s="55">
        <f t="shared" si="1"/>
        <v>80</v>
      </c>
      <c r="AB9" s="25" t="s">
        <v>469</v>
      </c>
      <c r="AC9" s="55">
        <f t="shared" si="2"/>
        <v>5</v>
      </c>
      <c r="AD9" s="25" t="s">
        <v>220</v>
      </c>
      <c r="AE9" s="34" t="s">
        <v>220</v>
      </c>
    </row>
    <row r="10" spans="1:31" ht="15.75" customHeight="1">
      <c r="A10" s="24" t="s">
        <v>12</v>
      </c>
      <c r="B10" s="25">
        <v>8</v>
      </c>
      <c r="C10" s="26" t="s">
        <v>29</v>
      </c>
      <c r="D10" s="25" t="s">
        <v>30</v>
      </c>
      <c r="E10" s="26" t="s">
        <v>32</v>
      </c>
      <c r="F10" s="11">
        <v>8</v>
      </c>
      <c r="G10" s="11">
        <v>7</v>
      </c>
      <c r="H10" s="11">
        <v>8</v>
      </c>
      <c r="I10" s="11">
        <v>14</v>
      </c>
      <c r="J10" s="11">
        <v>17</v>
      </c>
      <c r="K10" s="11">
        <v>12</v>
      </c>
      <c r="L10" s="11">
        <f t="shared" si="0"/>
        <v>66</v>
      </c>
      <c r="M10" s="25" t="s">
        <v>33</v>
      </c>
      <c r="N10" s="25"/>
      <c r="O10" s="25" t="s">
        <v>435</v>
      </c>
      <c r="P10" s="25" t="s">
        <v>357</v>
      </c>
      <c r="Q10" s="25" t="s">
        <v>358</v>
      </c>
      <c r="R10" s="36" t="s">
        <v>359</v>
      </c>
      <c r="S10" s="36" t="s">
        <v>360</v>
      </c>
      <c r="T10" s="36" t="s">
        <v>361</v>
      </c>
      <c r="U10" s="55">
        <v>8</v>
      </c>
      <c r="V10" s="55">
        <v>6</v>
      </c>
      <c r="W10" s="55">
        <v>8</v>
      </c>
      <c r="X10" s="55">
        <v>14</v>
      </c>
      <c r="Y10" s="55">
        <v>30</v>
      </c>
      <c r="Z10" s="55">
        <v>12</v>
      </c>
      <c r="AA10" s="55">
        <f t="shared" si="1"/>
        <v>78</v>
      </c>
      <c r="AB10" s="25" t="s">
        <v>470</v>
      </c>
      <c r="AC10" s="55">
        <f t="shared" si="2"/>
        <v>12</v>
      </c>
      <c r="AD10" s="25" t="s">
        <v>286</v>
      </c>
      <c r="AE10" s="34" t="s">
        <v>286</v>
      </c>
    </row>
    <row r="11" spans="1:31" ht="15.75" customHeight="1">
      <c r="A11" s="24" t="s">
        <v>40</v>
      </c>
      <c r="B11" s="25">
        <v>9</v>
      </c>
      <c r="C11" s="26" t="s">
        <v>52</v>
      </c>
      <c r="D11" s="25" t="s">
        <v>50</v>
      </c>
      <c r="E11" s="26" t="s">
        <v>53</v>
      </c>
      <c r="F11" s="11">
        <v>7</v>
      </c>
      <c r="G11" s="11">
        <v>6</v>
      </c>
      <c r="H11" s="11">
        <v>8</v>
      </c>
      <c r="I11" s="11">
        <v>15</v>
      </c>
      <c r="J11" s="11">
        <v>10</v>
      </c>
      <c r="K11" s="11">
        <v>8</v>
      </c>
      <c r="L11" s="11">
        <f t="shared" si="0"/>
        <v>54</v>
      </c>
      <c r="M11" s="25" t="s">
        <v>44</v>
      </c>
      <c r="N11" s="25"/>
      <c r="O11" s="25" t="s">
        <v>439</v>
      </c>
      <c r="P11" s="25" t="s">
        <v>237</v>
      </c>
      <c r="Q11" s="25" t="s">
        <v>238</v>
      </c>
      <c r="R11" s="36" t="s">
        <v>239</v>
      </c>
      <c r="S11" s="36" t="s">
        <v>240</v>
      </c>
      <c r="T11" s="36" t="s">
        <v>241</v>
      </c>
      <c r="U11" s="55">
        <v>8</v>
      </c>
      <c r="V11" s="55">
        <v>7</v>
      </c>
      <c r="W11" s="55">
        <v>8</v>
      </c>
      <c r="X11" s="55">
        <v>15</v>
      </c>
      <c r="Y11" s="55">
        <v>25</v>
      </c>
      <c r="Z11" s="55">
        <v>14</v>
      </c>
      <c r="AA11" s="55">
        <f t="shared" si="1"/>
        <v>77</v>
      </c>
      <c r="AB11" s="25" t="s">
        <v>470</v>
      </c>
      <c r="AC11" s="55">
        <f t="shared" si="2"/>
        <v>23</v>
      </c>
      <c r="AD11" s="25" t="s">
        <v>227</v>
      </c>
      <c r="AE11" s="34" t="s">
        <v>227</v>
      </c>
    </row>
    <row r="12" spans="1:31" ht="15.75" customHeight="1">
      <c r="A12" s="24" t="s">
        <v>40</v>
      </c>
      <c r="B12" s="25">
        <v>10</v>
      </c>
      <c r="C12" s="26" t="s">
        <v>26</v>
      </c>
      <c r="D12" s="25" t="s">
        <v>45</v>
      </c>
      <c r="E12" s="26" t="s">
        <v>46</v>
      </c>
      <c r="F12" s="11">
        <v>7</v>
      </c>
      <c r="G12" s="11">
        <v>6</v>
      </c>
      <c r="H12" s="11">
        <v>9</v>
      </c>
      <c r="I12" s="11">
        <v>10</v>
      </c>
      <c r="J12" s="11">
        <v>17</v>
      </c>
      <c r="K12" s="11">
        <v>12</v>
      </c>
      <c r="L12" s="11">
        <f t="shared" si="0"/>
        <v>61</v>
      </c>
      <c r="M12" s="25" t="s">
        <v>39</v>
      </c>
      <c r="N12" s="25"/>
      <c r="O12" s="25" t="s">
        <v>447</v>
      </c>
      <c r="P12" s="25" t="s">
        <v>407</v>
      </c>
      <c r="Q12" s="25" t="s">
        <v>274</v>
      </c>
      <c r="R12" s="36" t="s">
        <v>408</v>
      </c>
      <c r="S12" s="36" t="s">
        <v>409</v>
      </c>
      <c r="T12" s="36" t="s">
        <v>410</v>
      </c>
      <c r="U12" s="55">
        <v>8</v>
      </c>
      <c r="V12" s="55">
        <v>6</v>
      </c>
      <c r="W12" s="55">
        <v>9</v>
      </c>
      <c r="X12" s="55">
        <v>12</v>
      </c>
      <c r="Y12" s="55">
        <v>30</v>
      </c>
      <c r="Z12" s="55">
        <v>12</v>
      </c>
      <c r="AA12" s="55">
        <f t="shared" si="1"/>
        <v>77</v>
      </c>
      <c r="AB12" s="25" t="s">
        <v>470</v>
      </c>
      <c r="AC12" s="55">
        <f t="shared" si="2"/>
        <v>16</v>
      </c>
      <c r="AD12" s="25" t="s">
        <v>286</v>
      </c>
      <c r="AE12" s="34" t="s">
        <v>286</v>
      </c>
    </row>
    <row r="13" spans="1:31" ht="15.75" customHeight="1">
      <c r="A13" s="24" t="s">
        <v>12</v>
      </c>
      <c r="B13" s="25">
        <v>11</v>
      </c>
      <c r="C13" s="26" t="s">
        <v>13</v>
      </c>
      <c r="D13" s="25" t="s">
        <v>22</v>
      </c>
      <c r="E13" s="26" t="s">
        <v>34</v>
      </c>
      <c r="F13" s="11">
        <v>14</v>
      </c>
      <c r="G13" s="11">
        <v>12</v>
      </c>
      <c r="H13" s="11">
        <v>18</v>
      </c>
      <c r="I13" s="11">
        <v>4</v>
      </c>
      <c r="J13" s="11">
        <v>14</v>
      </c>
      <c r="K13" s="11">
        <v>5</v>
      </c>
      <c r="L13" s="11">
        <f t="shared" si="0"/>
        <v>67</v>
      </c>
      <c r="M13" s="25" t="s">
        <v>33</v>
      </c>
      <c r="N13" s="25" t="s">
        <v>35</v>
      </c>
      <c r="O13" s="57" t="s">
        <v>438</v>
      </c>
      <c r="P13" s="25" t="s">
        <v>223</v>
      </c>
      <c r="Q13" s="25" t="s">
        <v>222</v>
      </c>
      <c r="R13" s="36" t="s">
        <v>224</v>
      </c>
      <c r="S13" s="36" t="s">
        <v>225</v>
      </c>
      <c r="T13" s="36" t="s">
        <v>226</v>
      </c>
      <c r="U13" s="55">
        <v>14</v>
      </c>
      <c r="V13" s="55">
        <v>14</v>
      </c>
      <c r="W13" s="55">
        <v>18</v>
      </c>
      <c r="X13" s="55">
        <v>5</v>
      </c>
      <c r="Y13" s="55">
        <v>20</v>
      </c>
      <c r="Z13" s="55">
        <v>5</v>
      </c>
      <c r="AA13" s="55">
        <f t="shared" si="1"/>
        <v>76</v>
      </c>
      <c r="AB13" s="25" t="s">
        <v>470</v>
      </c>
      <c r="AC13" s="55">
        <f t="shared" si="2"/>
        <v>9</v>
      </c>
      <c r="AD13" s="25" t="s">
        <v>220</v>
      </c>
      <c r="AE13" s="34" t="s">
        <v>220</v>
      </c>
    </row>
    <row r="14" spans="1:31" ht="15.75" customHeight="1">
      <c r="A14" s="24" t="s">
        <v>12</v>
      </c>
      <c r="B14" s="25">
        <v>12</v>
      </c>
      <c r="C14" s="26" t="s">
        <v>36</v>
      </c>
      <c r="D14" s="25" t="s">
        <v>22</v>
      </c>
      <c r="E14" s="26" t="s">
        <v>37</v>
      </c>
      <c r="F14" s="11">
        <v>7</v>
      </c>
      <c r="G14" s="11">
        <v>6</v>
      </c>
      <c r="H14" s="11">
        <v>6</v>
      </c>
      <c r="I14" s="11">
        <v>12</v>
      </c>
      <c r="J14" s="11">
        <v>20</v>
      </c>
      <c r="K14" s="11">
        <v>14</v>
      </c>
      <c r="L14" s="11">
        <f t="shared" si="0"/>
        <v>65</v>
      </c>
      <c r="M14" s="25" t="s">
        <v>33</v>
      </c>
      <c r="N14" s="25"/>
      <c r="O14" s="25" t="s">
        <v>443</v>
      </c>
      <c r="P14" s="25" t="s">
        <v>228</v>
      </c>
      <c r="Q14" s="25" t="s">
        <v>229</v>
      </c>
      <c r="R14" s="36" t="s">
        <v>230</v>
      </c>
      <c r="S14" s="36" t="s">
        <v>231</v>
      </c>
      <c r="T14" s="36" t="s">
        <v>232</v>
      </c>
      <c r="U14" s="55">
        <v>8</v>
      </c>
      <c r="V14" s="55">
        <v>8</v>
      </c>
      <c r="W14" s="55">
        <v>7</v>
      </c>
      <c r="X14" s="55">
        <v>16</v>
      </c>
      <c r="Y14" s="55">
        <v>20</v>
      </c>
      <c r="Z14" s="55">
        <v>16</v>
      </c>
      <c r="AA14" s="55">
        <f t="shared" si="1"/>
        <v>75</v>
      </c>
      <c r="AB14" s="25" t="s">
        <v>470</v>
      </c>
      <c r="AC14" s="55">
        <f t="shared" si="2"/>
        <v>10</v>
      </c>
      <c r="AD14" s="25" t="s">
        <v>227</v>
      </c>
      <c r="AE14" s="34" t="s">
        <v>227</v>
      </c>
    </row>
    <row r="15" spans="1:31" ht="15.75" customHeight="1">
      <c r="A15" s="24" t="s">
        <v>12</v>
      </c>
      <c r="B15" s="25">
        <v>13</v>
      </c>
      <c r="C15" s="26" t="s">
        <v>13</v>
      </c>
      <c r="D15" s="25" t="s">
        <v>22</v>
      </c>
      <c r="E15" s="26" t="s">
        <v>23</v>
      </c>
      <c r="F15" s="11">
        <v>8</v>
      </c>
      <c r="G15" s="11">
        <v>7</v>
      </c>
      <c r="H15" s="11">
        <v>9</v>
      </c>
      <c r="I15" s="11">
        <v>16</v>
      </c>
      <c r="J15" s="11">
        <v>21</v>
      </c>
      <c r="K15" s="11">
        <v>14</v>
      </c>
      <c r="L15" s="11">
        <f t="shared" si="0"/>
        <v>75</v>
      </c>
      <c r="M15" s="25" t="s">
        <v>24</v>
      </c>
      <c r="N15" s="25"/>
      <c r="O15" s="25" t="s">
        <v>444</v>
      </c>
      <c r="P15" s="25" t="s">
        <v>221</v>
      </c>
      <c r="Q15" s="25" t="s">
        <v>222</v>
      </c>
      <c r="R15" s="36" t="s">
        <v>217</v>
      </c>
      <c r="S15" s="36" t="s">
        <v>218</v>
      </c>
      <c r="T15" s="36" t="s">
        <v>219</v>
      </c>
      <c r="U15" s="55">
        <v>8</v>
      </c>
      <c r="V15" s="55">
        <v>7</v>
      </c>
      <c r="W15" s="55">
        <v>9</v>
      </c>
      <c r="X15" s="55">
        <v>16</v>
      </c>
      <c r="Y15" s="55">
        <v>21</v>
      </c>
      <c r="Z15" s="55">
        <v>14</v>
      </c>
      <c r="AA15" s="55">
        <f t="shared" si="1"/>
        <v>75</v>
      </c>
      <c r="AB15" s="25" t="s">
        <v>470</v>
      </c>
      <c r="AC15" s="55">
        <f t="shared" si="2"/>
        <v>0</v>
      </c>
      <c r="AD15" s="25" t="s">
        <v>220</v>
      </c>
      <c r="AE15" s="34" t="s">
        <v>220</v>
      </c>
    </row>
    <row r="16" spans="1:31" ht="15.75" customHeight="1">
      <c r="A16" s="24" t="s">
        <v>40</v>
      </c>
      <c r="B16" s="25">
        <v>14</v>
      </c>
      <c r="C16" s="26" t="s">
        <v>47</v>
      </c>
      <c r="D16" s="25" t="s">
        <v>48</v>
      </c>
      <c r="E16" s="26" t="s">
        <v>49</v>
      </c>
      <c r="F16" s="11">
        <v>7</v>
      </c>
      <c r="G16" s="11">
        <v>4</v>
      </c>
      <c r="H16" s="11">
        <v>8</v>
      </c>
      <c r="I16" s="11">
        <v>7</v>
      </c>
      <c r="J16" s="11">
        <v>8</v>
      </c>
      <c r="K16" s="11">
        <v>10</v>
      </c>
      <c r="L16" s="11">
        <f t="shared" si="0"/>
        <v>44</v>
      </c>
      <c r="M16" s="25" t="s">
        <v>44</v>
      </c>
      <c r="N16" s="25"/>
      <c r="O16" s="25" t="s">
        <v>450</v>
      </c>
      <c r="P16" s="25" t="s">
        <v>291</v>
      </c>
      <c r="Q16" s="25" t="s">
        <v>274</v>
      </c>
      <c r="R16" s="36" t="s">
        <v>292</v>
      </c>
      <c r="S16" s="36" t="s">
        <v>293</v>
      </c>
      <c r="T16" s="36" t="s">
        <v>294</v>
      </c>
      <c r="U16" s="55">
        <v>8</v>
      </c>
      <c r="V16" s="55">
        <v>6</v>
      </c>
      <c r="W16" s="55">
        <v>9</v>
      </c>
      <c r="X16" s="55">
        <v>11</v>
      </c>
      <c r="Y16" s="55">
        <v>30</v>
      </c>
      <c r="Z16" s="55">
        <v>10</v>
      </c>
      <c r="AA16" s="55">
        <f t="shared" si="1"/>
        <v>74</v>
      </c>
      <c r="AB16" s="25" t="s">
        <v>470</v>
      </c>
      <c r="AC16" s="55">
        <f t="shared" si="2"/>
        <v>30</v>
      </c>
      <c r="AD16" s="25" t="s">
        <v>286</v>
      </c>
      <c r="AE16" s="34" t="s">
        <v>286</v>
      </c>
    </row>
    <row r="17" spans="1:31" ht="15.75" customHeight="1">
      <c r="A17" s="24" t="s">
        <v>12</v>
      </c>
      <c r="B17" s="25">
        <v>15</v>
      </c>
      <c r="C17" s="26" t="s">
        <v>13</v>
      </c>
      <c r="D17" s="25" t="s">
        <v>14</v>
      </c>
      <c r="E17" s="26" t="s">
        <v>56</v>
      </c>
      <c r="F17" s="11">
        <v>8</v>
      </c>
      <c r="G17" s="11">
        <v>6</v>
      </c>
      <c r="H17" s="11">
        <v>8</v>
      </c>
      <c r="I17" s="11">
        <v>14</v>
      </c>
      <c r="J17" s="11">
        <v>9</v>
      </c>
      <c r="K17" s="11">
        <v>10</v>
      </c>
      <c r="L17" s="11">
        <f t="shared" si="0"/>
        <v>55</v>
      </c>
      <c r="M17" s="25" t="s">
        <v>55</v>
      </c>
      <c r="N17" s="25" t="s">
        <v>437</v>
      </c>
      <c r="O17" s="25" t="s">
        <v>436</v>
      </c>
      <c r="P17" s="25" t="s">
        <v>371</v>
      </c>
      <c r="Q17" s="25" t="s">
        <v>372</v>
      </c>
      <c r="R17" s="36" t="s">
        <v>373</v>
      </c>
      <c r="S17" s="36" t="s">
        <v>374</v>
      </c>
      <c r="T17" s="36" t="s">
        <v>375</v>
      </c>
      <c r="U17" s="55">
        <v>16</v>
      </c>
      <c r="V17" s="55">
        <v>12</v>
      </c>
      <c r="W17" s="55">
        <v>16</v>
      </c>
      <c r="X17" s="55">
        <v>7</v>
      </c>
      <c r="Y17" s="55">
        <v>14</v>
      </c>
      <c r="Z17" s="55">
        <v>6</v>
      </c>
      <c r="AA17" s="55">
        <f t="shared" si="1"/>
        <v>71</v>
      </c>
      <c r="AB17" s="25" t="s">
        <v>470</v>
      </c>
      <c r="AC17" s="55">
        <f t="shared" si="2"/>
        <v>16</v>
      </c>
      <c r="AD17" s="25" t="s">
        <v>286</v>
      </c>
      <c r="AE17" s="34" t="s">
        <v>286</v>
      </c>
    </row>
    <row r="18" spans="1:31" ht="15.75" customHeight="1">
      <c r="A18" s="24" t="s">
        <v>40</v>
      </c>
      <c r="B18" s="25">
        <v>16</v>
      </c>
      <c r="C18" s="26" t="s">
        <v>41</v>
      </c>
      <c r="D18" s="25" t="s">
        <v>42</v>
      </c>
      <c r="E18" s="26" t="s">
        <v>43</v>
      </c>
      <c r="F18" s="11">
        <v>8</v>
      </c>
      <c r="G18" s="11">
        <v>8</v>
      </c>
      <c r="H18" s="11">
        <v>9</v>
      </c>
      <c r="I18" s="11">
        <v>9</v>
      </c>
      <c r="J18" s="11">
        <v>7</v>
      </c>
      <c r="K18" s="11">
        <v>16</v>
      </c>
      <c r="L18" s="11">
        <v>57</v>
      </c>
      <c r="M18" s="25" t="s">
        <v>44</v>
      </c>
      <c r="N18" s="25"/>
      <c r="O18" s="25" t="s">
        <v>448</v>
      </c>
      <c r="P18" s="25" t="s">
        <v>344</v>
      </c>
      <c r="Q18" s="25" t="s">
        <v>274</v>
      </c>
      <c r="R18" s="36" t="s">
        <v>345</v>
      </c>
      <c r="S18" s="36" t="s">
        <v>346</v>
      </c>
      <c r="T18" s="36" t="s">
        <v>347</v>
      </c>
      <c r="U18" s="55">
        <v>8</v>
      </c>
      <c r="V18" s="55">
        <v>8</v>
      </c>
      <c r="W18" s="55">
        <v>9</v>
      </c>
      <c r="X18" s="55">
        <v>9</v>
      </c>
      <c r="Y18" s="55">
        <v>20</v>
      </c>
      <c r="Z18" s="55">
        <v>16</v>
      </c>
      <c r="AA18" s="55">
        <f t="shared" si="1"/>
        <v>70</v>
      </c>
      <c r="AB18" s="25" t="s">
        <v>470</v>
      </c>
      <c r="AC18" s="55">
        <f t="shared" si="2"/>
        <v>13</v>
      </c>
      <c r="AD18" s="25" t="s">
        <v>286</v>
      </c>
      <c r="AE18" s="34" t="s">
        <v>286</v>
      </c>
    </row>
    <row r="19" spans="1:31" ht="15.75" customHeight="1">
      <c r="A19" s="24" t="s">
        <v>40</v>
      </c>
      <c r="B19" s="25">
        <v>17</v>
      </c>
      <c r="C19" s="26" t="s">
        <v>52</v>
      </c>
      <c r="D19" s="25" t="s">
        <v>50</v>
      </c>
      <c r="E19" s="26" t="s">
        <v>54</v>
      </c>
      <c r="F19" s="11">
        <v>8</v>
      </c>
      <c r="G19" s="11">
        <v>5</v>
      </c>
      <c r="H19" s="11">
        <v>7</v>
      </c>
      <c r="I19" s="11">
        <v>10</v>
      </c>
      <c r="J19" s="11">
        <v>3</v>
      </c>
      <c r="K19" s="11">
        <v>14</v>
      </c>
      <c r="L19" s="11">
        <f>SUM(F19:K19)</f>
        <v>47</v>
      </c>
      <c r="M19" s="25" t="s">
        <v>55</v>
      </c>
      <c r="N19" s="25"/>
      <c r="O19" s="25" t="s">
        <v>440</v>
      </c>
      <c r="P19" s="25" t="s">
        <v>242</v>
      </c>
      <c r="Q19" s="25" t="s">
        <v>238</v>
      </c>
      <c r="R19" s="36" t="s">
        <v>243</v>
      </c>
      <c r="S19" s="36" t="s">
        <v>244</v>
      </c>
      <c r="T19" s="36" t="s">
        <v>245</v>
      </c>
      <c r="U19" s="55">
        <v>8</v>
      </c>
      <c r="V19" s="55">
        <v>6</v>
      </c>
      <c r="W19" s="55">
        <v>7</v>
      </c>
      <c r="X19" s="55">
        <v>12</v>
      </c>
      <c r="Y19" s="55">
        <v>14</v>
      </c>
      <c r="Z19" s="55">
        <v>14</v>
      </c>
      <c r="AA19" s="55">
        <f t="shared" si="1"/>
        <v>61</v>
      </c>
      <c r="AB19" s="25" t="s">
        <v>471</v>
      </c>
      <c r="AC19" s="55">
        <f t="shared" si="2"/>
        <v>14</v>
      </c>
      <c r="AD19" s="25" t="s">
        <v>227</v>
      </c>
      <c r="AE19" s="34" t="s">
        <v>227</v>
      </c>
    </row>
    <row r="20" spans="1:31" ht="15.75" customHeight="1" thickBot="1">
      <c r="A20" s="27" t="s">
        <v>12</v>
      </c>
      <c r="B20" s="28">
        <v>18</v>
      </c>
      <c r="C20" s="29" t="s">
        <v>57</v>
      </c>
      <c r="D20" s="28" t="s">
        <v>58</v>
      </c>
      <c r="E20" s="29" t="s">
        <v>59</v>
      </c>
      <c r="F20" s="13">
        <v>4</v>
      </c>
      <c r="G20" s="13">
        <v>3</v>
      </c>
      <c r="H20" s="13">
        <v>8</v>
      </c>
      <c r="I20" s="13">
        <v>10</v>
      </c>
      <c r="J20" s="13">
        <v>9</v>
      </c>
      <c r="K20" s="13">
        <v>8</v>
      </c>
      <c r="L20" s="13">
        <f>SUM(F20:K20)</f>
        <v>42</v>
      </c>
      <c r="M20" s="28" t="s">
        <v>55</v>
      </c>
      <c r="N20" s="28"/>
      <c r="O20" s="28" t="s">
        <v>449</v>
      </c>
      <c r="P20" s="28" t="s">
        <v>336</v>
      </c>
      <c r="Q20" s="28" t="s">
        <v>311</v>
      </c>
      <c r="R20" s="37" t="s">
        <v>337</v>
      </c>
      <c r="S20" s="37" t="s">
        <v>338</v>
      </c>
      <c r="T20" s="37" t="s">
        <v>339</v>
      </c>
      <c r="U20" s="58">
        <v>6</v>
      </c>
      <c r="V20" s="58">
        <v>6</v>
      </c>
      <c r="W20" s="58">
        <v>7</v>
      </c>
      <c r="X20" s="58">
        <v>13</v>
      </c>
      <c r="Y20" s="58">
        <v>17</v>
      </c>
      <c r="Z20" s="58">
        <v>12</v>
      </c>
      <c r="AA20" s="58">
        <f t="shared" si="1"/>
        <v>61</v>
      </c>
      <c r="AB20" s="28" t="s">
        <v>471</v>
      </c>
      <c r="AC20" s="58">
        <f t="shared" si="2"/>
        <v>19</v>
      </c>
      <c r="AD20" s="28" t="s">
        <v>286</v>
      </c>
      <c r="AE20" s="59" t="s">
        <v>286</v>
      </c>
    </row>
    <row r="21" spans="1:31" ht="14.25" customHeight="1">
      <c r="A21" s="21" t="s">
        <v>60</v>
      </c>
      <c r="B21" s="22">
        <v>1</v>
      </c>
      <c r="C21" s="23" t="s">
        <v>61</v>
      </c>
      <c r="D21" s="22" t="s">
        <v>45</v>
      </c>
      <c r="E21" s="23" t="s">
        <v>62</v>
      </c>
      <c r="F21" s="14">
        <v>9</v>
      </c>
      <c r="G21" s="14">
        <v>7</v>
      </c>
      <c r="H21" s="14">
        <v>8</v>
      </c>
      <c r="I21" s="14">
        <v>12</v>
      </c>
      <c r="J21" s="14">
        <v>30</v>
      </c>
      <c r="K21" s="14">
        <v>16</v>
      </c>
      <c r="L21" s="14">
        <v>82</v>
      </c>
      <c r="M21" s="22" t="s">
        <v>63</v>
      </c>
      <c r="N21" s="22"/>
      <c r="O21" s="22" t="s">
        <v>246</v>
      </c>
      <c r="P21" s="22" t="s">
        <v>399</v>
      </c>
      <c r="Q21" s="22" t="s">
        <v>274</v>
      </c>
      <c r="R21" s="38" t="s">
        <v>400</v>
      </c>
      <c r="S21" s="38" t="s">
        <v>401</v>
      </c>
      <c r="T21" s="38" t="s">
        <v>402</v>
      </c>
      <c r="U21" s="33">
        <v>9</v>
      </c>
      <c r="V21" s="33">
        <v>8</v>
      </c>
      <c r="W21" s="33">
        <v>9</v>
      </c>
      <c r="X21" s="33">
        <v>17</v>
      </c>
      <c r="Y21" s="33">
        <v>30</v>
      </c>
      <c r="Z21" s="33">
        <v>16</v>
      </c>
      <c r="AA21" s="33">
        <f t="shared" si="1"/>
        <v>89</v>
      </c>
      <c r="AB21" s="22" t="s">
        <v>63</v>
      </c>
      <c r="AC21" s="53">
        <f t="shared" si="2"/>
        <v>7</v>
      </c>
      <c r="AD21" s="22" t="s">
        <v>286</v>
      </c>
      <c r="AE21" s="54" t="s">
        <v>272</v>
      </c>
    </row>
    <row r="22" spans="1:31" ht="14.25" customHeight="1">
      <c r="A22" s="24" t="s">
        <v>60</v>
      </c>
      <c r="B22" s="25">
        <v>2</v>
      </c>
      <c r="C22" s="26" t="s">
        <v>67</v>
      </c>
      <c r="D22" s="25" t="s">
        <v>45</v>
      </c>
      <c r="E22" s="26" t="s">
        <v>70</v>
      </c>
      <c r="F22" s="11">
        <v>8</v>
      </c>
      <c r="G22" s="11">
        <v>8</v>
      </c>
      <c r="H22" s="11">
        <v>9</v>
      </c>
      <c r="I22" s="11">
        <v>17</v>
      </c>
      <c r="J22" s="11">
        <v>17</v>
      </c>
      <c r="K22" s="11">
        <v>12</v>
      </c>
      <c r="L22" s="11">
        <v>71</v>
      </c>
      <c r="M22" s="25" t="s">
        <v>69</v>
      </c>
      <c r="N22" s="25"/>
      <c r="O22" s="25" t="s">
        <v>454</v>
      </c>
      <c r="P22" s="25" t="s">
        <v>388</v>
      </c>
      <c r="Q22" s="25" t="s">
        <v>274</v>
      </c>
      <c r="R22" s="36" t="s">
        <v>389</v>
      </c>
      <c r="S22" s="25"/>
      <c r="T22" s="36" t="s">
        <v>390</v>
      </c>
      <c r="U22" s="33">
        <v>8</v>
      </c>
      <c r="V22" s="33">
        <v>8</v>
      </c>
      <c r="W22" s="33">
        <v>9</v>
      </c>
      <c r="X22" s="33">
        <v>17</v>
      </c>
      <c r="Y22" s="33">
        <v>30</v>
      </c>
      <c r="Z22" s="33">
        <v>16</v>
      </c>
      <c r="AA22" s="33">
        <f t="shared" si="1"/>
        <v>88</v>
      </c>
      <c r="AB22" s="25" t="s">
        <v>63</v>
      </c>
      <c r="AC22" s="55">
        <f t="shared" si="2"/>
        <v>17</v>
      </c>
      <c r="AD22" s="25" t="s">
        <v>286</v>
      </c>
      <c r="AE22" s="34" t="s">
        <v>286</v>
      </c>
    </row>
    <row r="23" spans="1:31" ht="14.25" customHeight="1">
      <c r="A23" s="24" t="s">
        <v>60</v>
      </c>
      <c r="B23" s="25">
        <v>3</v>
      </c>
      <c r="C23" s="26" t="s">
        <v>13</v>
      </c>
      <c r="D23" s="25" t="s">
        <v>50</v>
      </c>
      <c r="E23" s="26" t="s">
        <v>66</v>
      </c>
      <c r="F23" s="11">
        <v>7</v>
      </c>
      <c r="G23" s="11">
        <v>8</v>
      </c>
      <c r="H23" s="11">
        <v>9</v>
      </c>
      <c r="I23" s="11">
        <v>16</v>
      </c>
      <c r="J23" s="11">
        <v>30</v>
      </c>
      <c r="K23" s="11">
        <v>14</v>
      </c>
      <c r="L23" s="11">
        <v>84</v>
      </c>
      <c r="M23" s="25" t="s">
        <v>63</v>
      </c>
      <c r="N23" s="25"/>
      <c r="O23" s="25" t="s">
        <v>246</v>
      </c>
      <c r="P23" s="25" t="s">
        <v>264</v>
      </c>
      <c r="Q23" s="25" t="s">
        <v>229</v>
      </c>
      <c r="R23" s="36" t="s">
        <v>265</v>
      </c>
      <c r="S23" s="36" t="s">
        <v>266</v>
      </c>
      <c r="T23" s="36" t="s">
        <v>267</v>
      </c>
      <c r="U23" s="33">
        <v>8</v>
      </c>
      <c r="V23" s="33">
        <v>8</v>
      </c>
      <c r="W23" s="33">
        <v>9</v>
      </c>
      <c r="X23" s="33">
        <v>16</v>
      </c>
      <c r="Y23" s="33">
        <v>30</v>
      </c>
      <c r="Z23" s="33">
        <v>16</v>
      </c>
      <c r="AA23" s="33">
        <f t="shared" si="1"/>
        <v>87</v>
      </c>
      <c r="AB23" s="25" t="s">
        <v>63</v>
      </c>
      <c r="AC23" s="55">
        <f t="shared" si="2"/>
        <v>3</v>
      </c>
      <c r="AD23" s="25" t="s">
        <v>227</v>
      </c>
      <c r="AE23" s="34" t="s">
        <v>246</v>
      </c>
    </row>
    <row r="24" spans="1:31" ht="14.25" customHeight="1">
      <c r="A24" s="24" t="s">
        <v>60</v>
      </c>
      <c r="B24" s="25">
        <v>4</v>
      </c>
      <c r="C24" s="26" t="s">
        <v>81</v>
      </c>
      <c r="D24" s="25" t="s">
        <v>50</v>
      </c>
      <c r="E24" s="26" t="s">
        <v>82</v>
      </c>
      <c r="F24" s="11">
        <v>8</v>
      </c>
      <c r="G24" s="11">
        <v>8</v>
      </c>
      <c r="H24" s="11">
        <v>9</v>
      </c>
      <c r="I24" s="11">
        <v>14</v>
      </c>
      <c r="J24" s="11">
        <v>16</v>
      </c>
      <c r="K24" s="11">
        <v>14</v>
      </c>
      <c r="L24" s="11">
        <v>69</v>
      </c>
      <c r="M24" s="25" t="s">
        <v>78</v>
      </c>
      <c r="N24" s="25"/>
      <c r="O24" s="25" t="s">
        <v>246</v>
      </c>
      <c r="P24" s="25" t="s">
        <v>247</v>
      </c>
      <c r="Q24" s="25" t="s">
        <v>229</v>
      </c>
      <c r="R24" s="36" t="s">
        <v>248</v>
      </c>
      <c r="S24" s="36" t="s">
        <v>249</v>
      </c>
      <c r="T24" s="36" t="s">
        <v>250</v>
      </c>
      <c r="U24" s="63">
        <v>8</v>
      </c>
      <c r="V24" s="63">
        <v>8</v>
      </c>
      <c r="W24" s="63">
        <v>10</v>
      </c>
      <c r="X24" s="63">
        <v>15</v>
      </c>
      <c r="Y24" s="63">
        <v>30</v>
      </c>
      <c r="Z24" s="63">
        <v>16</v>
      </c>
      <c r="AA24" s="63">
        <f t="shared" si="1"/>
        <v>87</v>
      </c>
      <c r="AB24" s="25" t="s">
        <v>462</v>
      </c>
      <c r="AC24" s="55">
        <f t="shared" si="2"/>
        <v>18</v>
      </c>
      <c r="AD24" s="25" t="s">
        <v>227</v>
      </c>
      <c r="AE24" s="34" t="s">
        <v>246</v>
      </c>
    </row>
    <row r="25" spans="1:31" ht="14.25" customHeight="1">
      <c r="A25" s="24" t="s">
        <v>60</v>
      </c>
      <c r="B25" s="25">
        <v>5</v>
      </c>
      <c r="C25" s="26" t="s">
        <v>64</v>
      </c>
      <c r="D25" s="25" t="s">
        <v>45</v>
      </c>
      <c r="E25" s="26" t="s">
        <v>65</v>
      </c>
      <c r="F25" s="11">
        <v>8</v>
      </c>
      <c r="G25" s="11">
        <v>8</v>
      </c>
      <c r="H25" s="11">
        <v>6</v>
      </c>
      <c r="I25" s="11">
        <v>20</v>
      </c>
      <c r="J25" s="11">
        <v>30</v>
      </c>
      <c r="K25" s="11">
        <v>8</v>
      </c>
      <c r="L25" s="11">
        <v>80</v>
      </c>
      <c r="M25" s="25" t="s">
        <v>63</v>
      </c>
      <c r="N25" s="25"/>
      <c r="O25" s="25" t="s">
        <v>246</v>
      </c>
      <c r="P25" s="25" t="s">
        <v>384</v>
      </c>
      <c r="Q25" s="25" t="s">
        <v>274</v>
      </c>
      <c r="R25" s="36" t="s">
        <v>385</v>
      </c>
      <c r="S25" s="36" t="s">
        <v>386</v>
      </c>
      <c r="T25" s="36" t="s">
        <v>387</v>
      </c>
      <c r="U25" s="33">
        <v>8</v>
      </c>
      <c r="V25" s="33">
        <v>8</v>
      </c>
      <c r="W25" s="33">
        <v>8</v>
      </c>
      <c r="X25" s="33">
        <v>20</v>
      </c>
      <c r="Y25" s="33">
        <v>30</v>
      </c>
      <c r="Z25" s="33">
        <v>10</v>
      </c>
      <c r="AA25" s="33">
        <f t="shared" si="1"/>
        <v>84</v>
      </c>
      <c r="AB25" s="25" t="s">
        <v>63</v>
      </c>
      <c r="AC25" s="55">
        <f t="shared" si="2"/>
        <v>4</v>
      </c>
      <c r="AD25" s="25" t="s">
        <v>286</v>
      </c>
      <c r="AE25" s="34" t="s">
        <v>272</v>
      </c>
    </row>
    <row r="26" spans="1:31" ht="14.25" customHeight="1">
      <c r="A26" s="24" t="s">
        <v>60</v>
      </c>
      <c r="B26" s="25">
        <v>6</v>
      </c>
      <c r="C26" s="26" t="s">
        <v>67</v>
      </c>
      <c r="D26" s="25" t="s">
        <v>45</v>
      </c>
      <c r="E26" s="26" t="s">
        <v>68</v>
      </c>
      <c r="F26" s="11">
        <v>7</v>
      </c>
      <c r="G26" s="11">
        <v>7</v>
      </c>
      <c r="H26" s="11">
        <v>9</v>
      </c>
      <c r="I26" s="11">
        <v>15</v>
      </c>
      <c r="J26" s="11">
        <v>30</v>
      </c>
      <c r="K26" s="11">
        <v>10</v>
      </c>
      <c r="L26" s="11">
        <v>78</v>
      </c>
      <c r="M26" s="25" t="s">
        <v>69</v>
      </c>
      <c r="N26" s="25"/>
      <c r="O26" s="25" t="s">
        <v>246</v>
      </c>
      <c r="P26" s="25" t="s">
        <v>411</v>
      </c>
      <c r="Q26" s="25" t="s">
        <v>274</v>
      </c>
      <c r="R26" s="36" t="s">
        <v>412</v>
      </c>
      <c r="S26" s="36" t="s">
        <v>413</v>
      </c>
      <c r="T26" s="36" t="s">
        <v>414</v>
      </c>
      <c r="U26" s="33">
        <v>7</v>
      </c>
      <c r="V26" s="33">
        <v>8</v>
      </c>
      <c r="W26" s="33">
        <v>9</v>
      </c>
      <c r="X26" s="33">
        <v>16</v>
      </c>
      <c r="Y26" s="33">
        <v>30</v>
      </c>
      <c r="Z26" s="33">
        <v>14</v>
      </c>
      <c r="AA26" s="33">
        <f t="shared" si="1"/>
        <v>84</v>
      </c>
      <c r="AB26" s="25" t="s">
        <v>63</v>
      </c>
      <c r="AC26" s="55">
        <f t="shared" si="2"/>
        <v>6</v>
      </c>
      <c r="AD26" s="25" t="s">
        <v>286</v>
      </c>
      <c r="AE26" s="34" t="s">
        <v>272</v>
      </c>
    </row>
    <row r="27" spans="1:31" ht="14.25" customHeight="1">
      <c r="A27" s="24" t="s">
        <v>60</v>
      </c>
      <c r="B27" s="25">
        <v>7</v>
      </c>
      <c r="C27" s="26" t="s">
        <v>81</v>
      </c>
      <c r="D27" s="25" t="s">
        <v>50</v>
      </c>
      <c r="E27" s="26" t="s">
        <v>84</v>
      </c>
      <c r="F27" s="11">
        <v>7</v>
      </c>
      <c r="G27" s="11">
        <v>6</v>
      </c>
      <c r="H27" s="11">
        <v>8</v>
      </c>
      <c r="I27" s="11">
        <v>16</v>
      </c>
      <c r="J27" s="11">
        <v>22</v>
      </c>
      <c r="K27" s="11">
        <v>6</v>
      </c>
      <c r="L27" s="11">
        <v>65</v>
      </c>
      <c r="M27" s="25" t="s">
        <v>78</v>
      </c>
      <c r="N27" s="25"/>
      <c r="O27" s="25" t="s">
        <v>429</v>
      </c>
      <c r="P27" s="25" t="s">
        <v>251</v>
      </c>
      <c r="Q27" s="25" t="s">
        <v>252</v>
      </c>
      <c r="R27" s="36" t="s">
        <v>253</v>
      </c>
      <c r="S27" s="36" t="s">
        <v>254</v>
      </c>
      <c r="T27" s="36" t="s">
        <v>255</v>
      </c>
      <c r="U27" s="33">
        <v>8</v>
      </c>
      <c r="V27" s="33">
        <v>6</v>
      </c>
      <c r="W27" s="33">
        <v>10</v>
      </c>
      <c r="X27" s="33">
        <v>16</v>
      </c>
      <c r="Y27" s="33">
        <v>30</v>
      </c>
      <c r="Z27" s="33">
        <v>14</v>
      </c>
      <c r="AA27" s="33">
        <f t="shared" si="1"/>
        <v>84</v>
      </c>
      <c r="AB27" s="25" t="s">
        <v>63</v>
      </c>
      <c r="AC27" s="55">
        <f t="shared" si="2"/>
        <v>19</v>
      </c>
      <c r="AD27" s="25" t="s">
        <v>220</v>
      </c>
      <c r="AE27" s="34" t="s">
        <v>220</v>
      </c>
    </row>
    <row r="28" spans="1:31" ht="14.25" customHeight="1">
      <c r="A28" s="24" t="s">
        <v>60</v>
      </c>
      <c r="B28" s="25">
        <v>8</v>
      </c>
      <c r="C28" s="26" t="s">
        <v>81</v>
      </c>
      <c r="D28" s="25" t="s">
        <v>50</v>
      </c>
      <c r="E28" s="26" t="s">
        <v>83</v>
      </c>
      <c r="F28" s="11">
        <v>8</v>
      </c>
      <c r="G28" s="11">
        <v>7</v>
      </c>
      <c r="H28" s="11">
        <v>9</v>
      </c>
      <c r="I28" s="11">
        <v>17</v>
      </c>
      <c r="J28" s="11">
        <v>14</v>
      </c>
      <c r="K28" s="11">
        <v>12</v>
      </c>
      <c r="L28" s="11">
        <v>67</v>
      </c>
      <c r="M28" s="25" t="s">
        <v>78</v>
      </c>
      <c r="N28" s="25"/>
      <c r="O28" s="25" t="s">
        <v>426</v>
      </c>
      <c r="P28" s="25" t="s">
        <v>256</v>
      </c>
      <c r="Q28" s="25" t="s">
        <v>238</v>
      </c>
      <c r="R28" s="36" t="s">
        <v>257</v>
      </c>
      <c r="S28" s="36" t="s">
        <v>258</v>
      </c>
      <c r="T28" s="36" t="s">
        <v>259</v>
      </c>
      <c r="U28" s="33">
        <v>8</v>
      </c>
      <c r="V28" s="33">
        <v>7</v>
      </c>
      <c r="W28" s="33">
        <v>9</v>
      </c>
      <c r="X28" s="33">
        <v>17</v>
      </c>
      <c r="Y28" s="33">
        <v>30</v>
      </c>
      <c r="Z28" s="33">
        <v>12</v>
      </c>
      <c r="AA28" s="33">
        <f t="shared" si="1"/>
        <v>83</v>
      </c>
      <c r="AB28" s="25" t="s">
        <v>63</v>
      </c>
      <c r="AC28" s="55">
        <f t="shared" si="2"/>
        <v>16</v>
      </c>
      <c r="AD28" s="25" t="s">
        <v>227</v>
      </c>
      <c r="AE28" s="34" t="s">
        <v>220</v>
      </c>
    </row>
    <row r="29" spans="1:31" ht="14.25" customHeight="1">
      <c r="A29" s="24" t="s">
        <v>60</v>
      </c>
      <c r="B29" s="25">
        <v>9</v>
      </c>
      <c r="C29" s="26" t="s">
        <v>79</v>
      </c>
      <c r="D29" s="25" t="s">
        <v>45</v>
      </c>
      <c r="E29" s="26" t="s">
        <v>80</v>
      </c>
      <c r="F29" s="11">
        <v>8</v>
      </c>
      <c r="G29" s="11">
        <v>6</v>
      </c>
      <c r="H29" s="11">
        <v>10</v>
      </c>
      <c r="I29" s="11">
        <v>9</v>
      </c>
      <c r="J29" s="11">
        <v>17</v>
      </c>
      <c r="K29" s="11">
        <v>14</v>
      </c>
      <c r="L29" s="11">
        <v>64</v>
      </c>
      <c r="M29" s="25" t="s">
        <v>78</v>
      </c>
      <c r="N29" s="25"/>
      <c r="O29" s="25" t="s">
        <v>456</v>
      </c>
      <c r="P29" s="25" t="s">
        <v>419</v>
      </c>
      <c r="Q29" s="25" t="s">
        <v>274</v>
      </c>
      <c r="R29" s="36" t="s">
        <v>420</v>
      </c>
      <c r="S29" s="36" t="s">
        <v>421</v>
      </c>
      <c r="T29" s="36" t="s">
        <v>422</v>
      </c>
      <c r="U29" s="33">
        <v>8</v>
      </c>
      <c r="V29" s="33">
        <v>6</v>
      </c>
      <c r="W29" s="33">
        <v>10</v>
      </c>
      <c r="X29" s="33">
        <v>10</v>
      </c>
      <c r="Y29" s="33">
        <v>30</v>
      </c>
      <c r="Z29" s="33">
        <v>14</v>
      </c>
      <c r="AA29" s="33">
        <f t="shared" si="1"/>
        <v>78</v>
      </c>
      <c r="AB29" s="25" t="s">
        <v>69</v>
      </c>
      <c r="AC29" s="55">
        <f t="shared" si="2"/>
        <v>14</v>
      </c>
      <c r="AD29" s="25" t="s">
        <v>286</v>
      </c>
      <c r="AE29" s="34" t="s">
        <v>286</v>
      </c>
    </row>
    <row r="30" spans="1:31" ht="14.25" customHeight="1">
      <c r="A30" s="24" t="s">
        <v>60</v>
      </c>
      <c r="B30" s="25">
        <v>10</v>
      </c>
      <c r="C30" s="26" t="s">
        <v>89</v>
      </c>
      <c r="D30" s="25" t="s">
        <v>45</v>
      </c>
      <c r="E30" s="26" t="s">
        <v>90</v>
      </c>
      <c r="F30" s="11">
        <v>6</v>
      </c>
      <c r="G30" s="11">
        <v>5</v>
      </c>
      <c r="H30" s="11">
        <v>10</v>
      </c>
      <c r="I30" s="11">
        <v>12</v>
      </c>
      <c r="J30" s="11">
        <v>3</v>
      </c>
      <c r="K30" s="11">
        <v>6</v>
      </c>
      <c r="L30" s="11">
        <v>42</v>
      </c>
      <c r="M30" s="25" t="s">
        <v>88</v>
      </c>
      <c r="N30" s="25"/>
      <c r="O30" s="25" t="s">
        <v>246</v>
      </c>
      <c r="P30" s="25" t="s">
        <v>391</v>
      </c>
      <c r="Q30" s="25" t="s">
        <v>274</v>
      </c>
      <c r="R30" s="36" t="s">
        <v>392</v>
      </c>
      <c r="S30" s="36" t="s">
        <v>393</v>
      </c>
      <c r="T30" s="36" t="s">
        <v>394</v>
      </c>
      <c r="U30" s="64">
        <v>8</v>
      </c>
      <c r="V30" s="64">
        <v>9</v>
      </c>
      <c r="W30" s="65">
        <v>8</v>
      </c>
      <c r="X30" s="64">
        <v>16</v>
      </c>
      <c r="Y30" s="64">
        <v>23</v>
      </c>
      <c r="Z30" s="64">
        <v>12</v>
      </c>
      <c r="AA30" s="65">
        <f t="shared" si="1"/>
        <v>76</v>
      </c>
      <c r="AB30" s="25" t="s">
        <v>69</v>
      </c>
      <c r="AC30" s="55">
        <f t="shared" si="2"/>
        <v>34</v>
      </c>
      <c r="AD30" s="25" t="s">
        <v>286</v>
      </c>
      <c r="AE30" s="34" t="s">
        <v>272</v>
      </c>
    </row>
    <row r="31" spans="1:31" ht="14.25" customHeight="1">
      <c r="A31" s="24" t="s">
        <v>60</v>
      </c>
      <c r="B31" s="25">
        <v>11</v>
      </c>
      <c r="C31" s="26" t="s">
        <v>71</v>
      </c>
      <c r="D31" s="25" t="s">
        <v>72</v>
      </c>
      <c r="E31" s="26" t="s">
        <v>73</v>
      </c>
      <c r="F31" s="11">
        <v>8</v>
      </c>
      <c r="G31" s="11">
        <v>6</v>
      </c>
      <c r="H31" s="11">
        <v>8</v>
      </c>
      <c r="I31" s="11">
        <v>15</v>
      </c>
      <c r="J31" s="11">
        <v>29</v>
      </c>
      <c r="K31" s="11">
        <v>10</v>
      </c>
      <c r="L31" s="11">
        <v>76</v>
      </c>
      <c r="M31" s="25" t="s">
        <v>69</v>
      </c>
      <c r="N31" s="25"/>
      <c r="O31" s="25" t="s">
        <v>246</v>
      </c>
      <c r="P31" s="25"/>
      <c r="Q31" s="25"/>
      <c r="R31" s="25"/>
      <c r="S31" s="25"/>
      <c r="T31" s="25"/>
      <c r="U31" s="11">
        <v>8</v>
      </c>
      <c r="V31" s="11">
        <v>6</v>
      </c>
      <c r="W31" s="11">
        <v>8</v>
      </c>
      <c r="X31" s="11">
        <v>15</v>
      </c>
      <c r="Y31" s="11">
        <v>29</v>
      </c>
      <c r="Z31" s="11">
        <v>10</v>
      </c>
      <c r="AA31" s="66">
        <f t="shared" si="1"/>
        <v>76</v>
      </c>
      <c r="AB31" s="25" t="s">
        <v>69</v>
      </c>
      <c r="AC31" s="55">
        <f t="shared" si="2"/>
        <v>0</v>
      </c>
      <c r="AD31" s="25" t="s">
        <v>272</v>
      </c>
      <c r="AE31" s="34" t="s">
        <v>272</v>
      </c>
    </row>
    <row r="32" spans="1:31" ht="14.25" customHeight="1">
      <c r="A32" s="24" t="s">
        <v>60</v>
      </c>
      <c r="B32" s="25">
        <v>12</v>
      </c>
      <c r="C32" s="26" t="s">
        <v>76</v>
      </c>
      <c r="D32" s="25" t="s">
        <v>45</v>
      </c>
      <c r="E32" s="26" t="s">
        <v>77</v>
      </c>
      <c r="F32" s="11">
        <v>8</v>
      </c>
      <c r="G32" s="11">
        <v>8</v>
      </c>
      <c r="H32" s="11">
        <v>3</v>
      </c>
      <c r="I32" s="11">
        <v>17</v>
      </c>
      <c r="J32" s="11">
        <v>28</v>
      </c>
      <c r="K32" s="11">
        <v>4</v>
      </c>
      <c r="L32" s="11">
        <v>68</v>
      </c>
      <c r="M32" s="25" t="s">
        <v>78</v>
      </c>
      <c r="N32" s="25"/>
      <c r="O32" s="25" t="s">
        <v>455</v>
      </c>
      <c r="P32" s="25" t="s">
        <v>395</v>
      </c>
      <c r="Q32" s="25" t="s">
        <v>274</v>
      </c>
      <c r="R32" s="36" t="s">
        <v>396</v>
      </c>
      <c r="S32" s="36" t="s">
        <v>397</v>
      </c>
      <c r="T32" s="36" t="s">
        <v>398</v>
      </c>
      <c r="U32" s="66">
        <v>9</v>
      </c>
      <c r="V32" s="66">
        <v>8</v>
      </c>
      <c r="W32" s="66">
        <v>5</v>
      </c>
      <c r="X32" s="66">
        <v>19</v>
      </c>
      <c r="Y32" s="66">
        <v>28</v>
      </c>
      <c r="Z32" s="66">
        <v>6</v>
      </c>
      <c r="AA32" s="66">
        <f t="shared" si="1"/>
        <v>75</v>
      </c>
      <c r="AB32" s="25" t="s">
        <v>69</v>
      </c>
      <c r="AC32" s="55">
        <f t="shared" si="2"/>
        <v>7</v>
      </c>
      <c r="AD32" s="25" t="s">
        <v>286</v>
      </c>
      <c r="AE32" s="34" t="s">
        <v>286</v>
      </c>
    </row>
    <row r="33" spans="1:31" ht="14.25" customHeight="1">
      <c r="A33" s="24" t="s">
        <v>60</v>
      </c>
      <c r="B33" s="25">
        <v>13</v>
      </c>
      <c r="C33" s="26" t="s">
        <v>85</v>
      </c>
      <c r="D33" s="25" t="s">
        <v>74</v>
      </c>
      <c r="E33" s="26" t="s">
        <v>86</v>
      </c>
      <c r="F33" s="11">
        <v>10</v>
      </c>
      <c r="G33" s="11">
        <v>10</v>
      </c>
      <c r="H33" s="11">
        <v>9</v>
      </c>
      <c r="I33" s="11">
        <v>19</v>
      </c>
      <c r="J33" s="11">
        <v>6</v>
      </c>
      <c r="K33" s="11">
        <v>8</v>
      </c>
      <c r="L33" s="11">
        <v>62</v>
      </c>
      <c r="M33" s="25" t="s">
        <v>78</v>
      </c>
      <c r="N33" s="25"/>
      <c r="O33" s="25" t="s">
        <v>457</v>
      </c>
      <c r="P33" s="36" t="s">
        <v>368</v>
      </c>
      <c r="Q33" s="25" t="s">
        <v>222</v>
      </c>
      <c r="R33" s="36" t="s">
        <v>367</v>
      </c>
      <c r="S33" s="36" t="s">
        <v>369</v>
      </c>
      <c r="T33" s="36" t="s">
        <v>370</v>
      </c>
      <c r="U33" s="66">
        <v>10</v>
      </c>
      <c r="V33" s="66">
        <v>10</v>
      </c>
      <c r="W33" s="66">
        <v>9</v>
      </c>
      <c r="X33" s="66">
        <v>19</v>
      </c>
      <c r="Y33" s="66">
        <v>17</v>
      </c>
      <c r="Z33" s="66">
        <v>8</v>
      </c>
      <c r="AA33" s="66">
        <f t="shared" si="1"/>
        <v>73</v>
      </c>
      <c r="AB33" s="25" t="s">
        <v>69</v>
      </c>
      <c r="AC33" s="55">
        <f t="shared" si="2"/>
        <v>11</v>
      </c>
      <c r="AD33" s="25" t="s">
        <v>286</v>
      </c>
      <c r="AE33" s="34" t="s">
        <v>286</v>
      </c>
    </row>
    <row r="34" spans="1:31" ht="14.25" customHeight="1">
      <c r="A34" s="24" t="s">
        <v>60</v>
      </c>
      <c r="B34" s="25">
        <v>14</v>
      </c>
      <c r="C34" s="26" t="s">
        <v>92</v>
      </c>
      <c r="D34" s="25" t="s">
        <v>74</v>
      </c>
      <c r="E34" s="26" t="s">
        <v>93</v>
      </c>
      <c r="F34" s="11">
        <v>9</v>
      </c>
      <c r="G34" s="11">
        <v>9</v>
      </c>
      <c r="H34" s="11">
        <v>8</v>
      </c>
      <c r="I34" s="11">
        <v>19</v>
      </c>
      <c r="J34" s="11">
        <v>3</v>
      </c>
      <c r="K34" s="11">
        <v>10</v>
      </c>
      <c r="L34" s="11">
        <v>58</v>
      </c>
      <c r="M34" s="25" t="s">
        <v>88</v>
      </c>
      <c r="N34" s="25"/>
      <c r="O34" s="25" t="s">
        <v>458</v>
      </c>
      <c r="P34" s="25" t="s">
        <v>376</v>
      </c>
      <c r="Q34" s="25" t="s">
        <v>274</v>
      </c>
      <c r="R34" s="36" t="s">
        <v>377</v>
      </c>
      <c r="S34" s="36" t="s">
        <v>378</v>
      </c>
      <c r="T34" s="36" t="s">
        <v>379</v>
      </c>
      <c r="U34" s="65">
        <v>9</v>
      </c>
      <c r="V34" s="65">
        <v>9</v>
      </c>
      <c r="W34" s="65">
        <v>8</v>
      </c>
      <c r="X34" s="65">
        <v>19</v>
      </c>
      <c r="Y34" s="65">
        <v>10</v>
      </c>
      <c r="Z34" s="65">
        <v>16</v>
      </c>
      <c r="AA34" s="65">
        <f t="shared" si="1"/>
        <v>71</v>
      </c>
      <c r="AB34" s="25" t="s">
        <v>69</v>
      </c>
      <c r="AC34" s="55">
        <f t="shared" si="2"/>
        <v>13</v>
      </c>
      <c r="AD34" s="25" t="s">
        <v>286</v>
      </c>
      <c r="AE34" s="34" t="s">
        <v>286</v>
      </c>
    </row>
    <row r="35" spans="1:31" s="6" customFormat="1" ht="14.25" customHeight="1">
      <c r="A35" s="24" t="s">
        <v>60</v>
      </c>
      <c r="B35" s="25">
        <v>15</v>
      </c>
      <c r="C35" s="26" t="s">
        <v>13</v>
      </c>
      <c r="D35" s="25" t="s">
        <v>74</v>
      </c>
      <c r="E35" s="26" t="s">
        <v>75</v>
      </c>
      <c r="F35" s="11">
        <v>8</v>
      </c>
      <c r="G35" s="11">
        <v>8</v>
      </c>
      <c r="H35" s="11">
        <v>10</v>
      </c>
      <c r="I35" s="11">
        <v>17</v>
      </c>
      <c r="J35" s="11">
        <v>14</v>
      </c>
      <c r="K35" s="11">
        <v>14</v>
      </c>
      <c r="L35" s="11">
        <v>71</v>
      </c>
      <c r="M35" s="25" t="s">
        <v>69</v>
      </c>
      <c r="N35" s="25"/>
      <c r="O35" s="25" t="s">
        <v>246</v>
      </c>
      <c r="P35" s="25"/>
      <c r="Q35" s="25"/>
      <c r="R35" s="25"/>
      <c r="S35" s="25"/>
      <c r="T35" s="25"/>
      <c r="U35" s="11">
        <v>8</v>
      </c>
      <c r="V35" s="11">
        <v>8</v>
      </c>
      <c r="W35" s="11">
        <v>10</v>
      </c>
      <c r="X35" s="11">
        <v>17</v>
      </c>
      <c r="Y35" s="11">
        <v>14</v>
      </c>
      <c r="Z35" s="11">
        <v>14</v>
      </c>
      <c r="AA35" s="66">
        <f t="shared" si="1"/>
        <v>71</v>
      </c>
      <c r="AB35" s="25" t="s">
        <v>69</v>
      </c>
      <c r="AC35" s="55">
        <f t="shared" ref="AC35:AC66" si="3" xml:space="preserve"> AA35-L35</f>
        <v>0</v>
      </c>
      <c r="AD35" s="25" t="s">
        <v>272</v>
      </c>
      <c r="AE35" s="34" t="s">
        <v>246</v>
      </c>
    </row>
    <row r="36" spans="1:31" ht="14.25" customHeight="1">
      <c r="A36" s="24" t="s">
        <v>60</v>
      </c>
      <c r="B36" s="25">
        <v>16</v>
      </c>
      <c r="C36" s="26" t="s">
        <v>61</v>
      </c>
      <c r="D36" s="25" t="s">
        <v>45</v>
      </c>
      <c r="E36" s="26" t="s">
        <v>87</v>
      </c>
      <c r="F36" s="11">
        <v>7</v>
      </c>
      <c r="G36" s="11">
        <v>4</v>
      </c>
      <c r="H36" s="11">
        <v>4</v>
      </c>
      <c r="I36" s="11">
        <v>9</v>
      </c>
      <c r="J36" s="11">
        <v>3</v>
      </c>
      <c r="K36" s="11">
        <v>10</v>
      </c>
      <c r="L36" s="11">
        <v>37</v>
      </c>
      <c r="M36" s="25" t="s">
        <v>88</v>
      </c>
      <c r="N36" s="25"/>
      <c r="O36" s="25" t="s">
        <v>453</v>
      </c>
      <c r="P36" s="25" t="s">
        <v>415</v>
      </c>
      <c r="Q36" s="25" t="s">
        <v>274</v>
      </c>
      <c r="R36" s="36" t="s">
        <v>416</v>
      </c>
      <c r="S36" s="36" t="s">
        <v>417</v>
      </c>
      <c r="T36" s="36" t="s">
        <v>418</v>
      </c>
      <c r="U36" s="62">
        <v>10</v>
      </c>
      <c r="V36" s="62">
        <v>7</v>
      </c>
      <c r="W36" s="62">
        <v>6</v>
      </c>
      <c r="X36" s="62">
        <v>15</v>
      </c>
      <c r="Y36" s="62">
        <v>3</v>
      </c>
      <c r="Z36" s="62">
        <v>10</v>
      </c>
      <c r="AA36" s="62">
        <f t="shared" si="1"/>
        <v>51</v>
      </c>
      <c r="AB36" s="25" t="s">
        <v>88</v>
      </c>
      <c r="AC36" s="55">
        <f t="shared" si="3"/>
        <v>14</v>
      </c>
      <c r="AD36" s="25" t="s">
        <v>286</v>
      </c>
      <c r="AE36" s="34" t="s">
        <v>453</v>
      </c>
    </row>
    <row r="37" spans="1:31" ht="14.25" customHeight="1" thickBot="1">
      <c r="A37" s="30" t="s">
        <v>60</v>
      </c>
      <c r="B37" s="31">
        <v>17</v>
      </c>
      <c r="C37" s="32" t="s">
        <v>89</v>
      </c>
      <c r="D37" s="31" t="s">
        <v>45</v>
      </c>
      <c r="E37" s="32" t="s">
        <v>91</v>
      </c>
      <c r="F37" s="12">
        <v>10</v>
      </c>
      <c r="G37" s="12">
        <v>8</v>
      </c>
      <c r="H37" s="12">
        <v>4</v>
      </c>
      <c r="I37" s="12">
        <v>12</v>
      </c>
      <c r="J37" s="12">
        <v>3</v>
      </c>
      <c r="K37" s="12">
        <v>4</v>
      </c>
      <c r="L37" s="12">
        <v>41</v>
      </c>
      <c r="M37" s="31" t="s">
        <v>88</v>
      </c>
      <c r="N37" s="31"/>
      <c r="O37" s="31" t="s">
        <v>246</v>
      </c>
      <c r="P37" s="31" t="s">
        <v>403</v>
      </c>
      <c r="Q37" s="31" t="s">
        <v>274</v>
      </c>
      <c r="R37" s="43" t="s">
        <v>404</v>
      </c>
      <c r="S37" s="43" t="s">
        <v>405</v>
      </c>
      <c r="T37" s="43" t="s">
        <v>406</v>
      </c>
      <c r="U37" s="35">
        <v>10</v>
      </c>
      <c r="V37" s="35">
        <v>8</v>
      </c>
      <c r="W37" s="35">
        <v>6</v>
      </c>
      <c r="X37" s="35">
        <v>17</v>
      </c>
      <c r="Y37" s="35">
        <v>4</v>
      </c>
      <c r="Z37" s="35">
        <v>4</v>
      </c>
      <c r="AA37" s="35">
        <f t="shared" si="1"/>
        <v>49</v>
      </c>
      <c r="AB37" s="31" t="s">
        <v>88</v>
      </c>
      <c r="AC37" s="60">
        <f t="shared" si="3"/>
        <v>8</v>
      </c>
      <c r="AD37" s="31" t="s">
        <v>286</v>
      </c>
      <c r="AE37" s="61" t="s">
        <v>272</v>
      </c>
    </row>
    <row r="38" spans="1:31" ht="13.5" customHeight="1">
      <c r="A38" s="21" t="s">
        <v>101</v>
      </c>
      <c r="B38" s="22">
        <v>1</v>
      </c>
      <c r="C38" s="23" t="s">
        <v>104</v>
      </c>
      <c r="D38" s="22" t="s">
        <v>99</v>
      </c>
      <c r="E38" s="23" t="s">
        <v>105</v>
      </c>
      <c r="F38" s="14">
        <v>7</v>
      </c>
      <c r="G38" s="14">
        <v>6</v>
      </c>
      <c r="H38" s="14">
        <v>10</v>
      </c>
      <c r="I38" s="14">
        <v>17</v>
      </c>
      <c r="J38" s="14">
        <v>20</v>
      </c>
      <c r="K38" s="14">
        <v>16</v>
      </c>
      <c r="L38" s="14">
        <v>76</v>
      </c>
      <c r="M38" s="22" t="s">
        <v>106</v>
      </c>
      <c r="N38" s="22"/>
      <c r="O38" s="22" t="s">
        <v>429</v>
      </c>
      <c r="P38" s="22" t="s">
        <v>268</v>
      </c>
      <c r="Q38" s="22" t="s">
        <v>222</v>
      </c>
      <c r="R38" s="38" t="s">
        <v>269</v>
      </c>
      <c r="S38" s="38" t="s">
        <v>270</v>
      </c>
      <c r="T38" s="38" t="s">
        <v>271</v>
      </c>
      <c r="U38" s="17">
        <v>7</v>
      </c>
      <c r="V38" s="17">
        <v>6</v>
      </c>
      <c r="W38" s="17">
        <v>10</v>
      </c>
      <c r="X38" s="17">
        <v>17</v>
      </c>
      <c r="Y38" s="17">
        <v>30</v>
      </c>
      <c r="Z38" s="17">
        <v>16</v>
      </c>
      <c r="AA38" s="17">
        <v>86</v>
      </c>
      <c r="AB38" s="22" t="s">
        <v>472</v>
      </c>
      <c r="AC38" s="53">
        <f t="shared" si="3"/>
        <v>10</v>
      </c>
      <c r="AD38" s="22" t="s">
        <v>220</v>
      </c>
      <c r="AE38" s="54" t="s">
        <v>220</v>
      </c>
    </row>
    <row r="39" spans="1:31" ht="13.5" customHeight="1">
      <c r="A39" s="24" t="s">
        <v>101</v>
      </c>
      <c r="B39" s="25">
        <v>2</v>
      </c>
      <c r="C39" s="26" t="s">
        <v>109</v>
      </c>
      <c r="D39" s="25" t="s">
        <v>99</v>
      </c>
      <c r="E39" s="26" t="s">
        <v>110</v>
      </c>
      <c r="F39" s="11">
        <v>8</v>
      </c>
      <c r="G39" s="11">
        <v>7</v>
      </c>
      <c r="H39" s="11">
        <v>6</v>
      </c>
      <c r="I39" s="11">
        <v>15</v>
      </c>
      <c r="J39" s="11">
        <v>15</v>
      </c>
      <c r="K39" s="11">
        <v>14</v>
      </c>
      <c r="L39" s="11">
        <v>65</v>
      </c>
      <c r="M39" s="25" t="s">
        <v>108</v>
      </c>
      <c r="N39" s="25"/>
      <c r="O39" s="25" t="s">
        <v>246</v>
      </c>
      <c r="P39" s="25" t="s">
        <v>278</v>
      </c>
      <c r="Q39" s="25" t="s">
        <v>274</v>
      </c>
      <c r="R39" s="36" t="s">
        <v>279</v>
      </c>
      <c r="S39" s="36" t="s">
        <v>280</v>
      </c>
      <c r="T39" s="36" t="s">
        <v>281</v>
      </c>
      <c r="U39" s="15">
        <v>8</v>
      </c>
      <c r="V39" s="15">
        <v>7</v>
      </c>
      <c r="W39" s="15">
        <v>7</v>
      </c>
      <c r="X39" s="15">
        <v>15</v>
      </c>
      <c r="Y39" s="15">
        <v>30</v>
      </c>
      <c r="Z39" s="15">
        <v>16</v>
      </c>
      <c r="AA39" s="15">
        <v>83</v>
      </c>
      <c r="AB39" s="25" t="s">
        <v>466</v>
      </c>
      <c r="AC39" s="55">
        <f t="shared" si="3"/>
        <v>18</v>
      </c>
      <c r="AD39" s="25" t="s">
        <v>220</v>
      </c>
      <c r="AE39" s="34" t="s">
        <v>272</v>
      </c>
    </row>
    <row r="40" spans="1:31" ht="13.5" customHeight="1">
      <c r="A40" s="24" t="s">
        <v>94</v>
      </c>
      <c r="B40" s="25">
        <v>3</v>
      </c>
      <c r="C40" s="26" t="s">
        <v>98</v>
      </c>
      <c r="D40" s="25" t="s">
        <v>99</v>
      </c>
      <c r="E40" s="26" t="s">
        <v>98</v>
      </c>
      <c r="F40" s="11">
        <v>10</v>
      </c>
      <c r="G40" s="11">
        <v>10</v>
      </c>
      <c r="H40" s="11">
        <v>9</v>
      </c>
      <c r="I40" s="11">
        <v>17</v>
      </c>
      <c r="J40" s="11">
        <v>20</v>
      </c>
      <c r="K40" s="11">
        <v>16</v>
      </c>
      <c r="L40" s="11">
        <v>82</v>
      </c>
      <c r="M40" s="25" t="s">
        <v>100</v>
      </c>
      <c r="N40" s="25"/>
      <c r="O40" s="25" t="s">
        <v>246</v>
      </c>
      <c r="P40" s="25"/>
      <c r="Q40" s="25"/>
      <c r="R40" s="25"/>
      <c r="S40" s="25"/>
      <c r="T40" s="25"/>
      <c r="U40" s="15">
        <v>10</v>
      </c>
      <c r="V40" s="15">
        <v>10</v>
      </c>
      <c r="W40" s="15">
        <v>9</v>
      </c>
      <c r="X40" s="15">
        <v>17</v>
      </c>
      <c r="Y40" s="15">
        <v>20</v>
      </c>
      <c r="Z40" s="15">
        <v>16</v>
      </c>
      <c r="AA40" s="15">
        <v>82</v>
      </c>
      <c r="AB40" s="25" t="s">
        <v>466</v>
      </c>
      <c r="AC40" s="55">
        <f t="shared" si="3"/>
        <v>0</v>
      </c>
      <c r="AD40" s="25" t="s">
        <v>272</v>
      </c>
      <c r="AE40" s="34" t="s">
        <v>272</v>
      </c>
    </row>
    <row r="41" spans="1:31" ht="13.5" customHeight="1">
      <c r="A41" s="24" t="s">
        <v>101</v>
      </c>
      <c r="B41" s="25">
        <v>4</v>
      </c>
      <c r="C41" s="26" t="s">
        <v>102</v>
      </c>
      <c r="D41" s="25" t="s">
        <v>99</v>
      </c>
      <c r="E41" s="26" t="s">
        <v>103</v>
      </c>
      <c r="F41" s="11">
        <v>8</v>
      </c>
      <c r="G41" s="11">
        <v>6</v>
      </c>
      <c r="H41" s="11">
        <v>10</v>
      </c>
      <c r="I41" s="11">
        <v>17</v>
      </c>
      <c r="J41" s="11">
        <v>30</v>
      </c>
      <c r="K41" s="11">
        <v>10</v>
      </c>
      <c r="L41" s="11">
        <v>81</v>
      </c>
      <c r="M41" s="25" t="s">
        <v>100</v>
      </c>
      <c r="N41" s="25"/>
      <c r="O41" s="25" t="s">
        <v>246</v>
      </c>
      <c r="P41" s="25"/>
      <c r="Q41" s="25"/>
      <c r="R41" s="25"/>
      <c r="S41" s="25"/>
      <c r="T41" s="25"/>
      <c r="U41" s="15">
        <v>8</v>
      </c>
      <c r="V41" s="15">
        <v>6</v>
      </c>
      <c r="W41" s="15">
        <v>10</v>
      </c>
      <c r="X41" s="15">
        <v>17</v>
      </c>
      <c r="Y41" s="15">
        <v>30</v>
      </c>
      <c r="Z41" s="15">
        <v>10</v>
      </c>
      <c r="AA41" s="15">
        <v>81</v>
      </c>
      <c r="AB41" s="25" t="s">
        <v>466</v>
      </c>
      <c r="AC41" s="55">
        <f t="shared" si="3"/>
        <v>0</v>
      </c>
      <c r="AD41" s="25" t="s">
        <v>272</v>
      </c>
      <c r="AE41" s="34" t="s">
        <v>272</v>
      </c>
    </row>
    <row r="42" spans="1:31" ht="13.5" customHeight="1">
      <c r="A42" s="24" t="s">
        <v>94</v>
      </c>
      <c r="B42" s="25">
        <v>5</v>
      </c>
      <c r="C42" s="26" t="s">
        <v>95</v>
      </c>
      <c r="D42" s="25" t="s">
        <v>96</v>
      </c>
      <c r="E42" s="26" t="s">
        <v>97</v>
      </c>
      <c r="F42" s="11">
        <v>9</v>
      </c>
      <c r="G42" s="11">
        <v>9</v>
      </c>
      <c r="H42" s="11">
        <v>9</v>
      </c>
      <c r="I42" s="11">
        <v>16</v>
      </c>
      <c r="J42" s="11">
        <v>20</v>
      </c>
      <c r="K42" s="11">
        <v>16</v>
      </c>
      <c r="L42" s="11">
        <v>79</v>
      </c>
      <c r="M42" s="25" t="s">
        <v>21</v>
      </c>
      <c r="N42" s="25"/>
      <c r="O42" s="25" t="s">
        <v>246</v>
      </c>
      <c r="P42" s="25" t="s">
        <v>273</v>
      </c>
      <c r="Q42" s="25" t="s">
        <v>274</v>
      </c>
      <c r="R42" s="36" t="s">
        <v>275</v>
      </c>
      <c r="S42" s="36" t="s">
        <v>276</v>
      </c>
      <c r="T42" s="36" t="s">
        <v>277</v>
      </c>
      <c r="U42" s="15">
        <v>9</v>
      </c>
      <c r="V42" s="15">
        <v>9</v>
      </c>
      <c r="W42" s="15">
        <v>9</v>
      </c>
      <c r="X42" s="15">
        <v>16</v>
      </c>
      <c r="Y42" s="15">
        <v>20</v>
      </c>
      <c r="Z42" s="15">
        <v>16</v>
      </c>
      <c r="AA42" s="15">
        <v>79</v>
      </c>
      <c r="AB42" s="25" t="s">
        <v>465</v>
      </c>
      <c r="AC42" s="55">
        <f t="shared" si="3"/>
        <v>0</v>
      </c>
      <c r="AD42" s="25" t="s">
        <v>220</v>
      </c>
      <c r="AE42" s="34" t="s">
        <v>272</v>
      </c>
    </row>
    <row r="43" spans="1:31" ht="13.5" customHeight="1">
      <c r="A43" s="24" t="s">
        <v>101</v>
      </c>
      <c r="B43" s="25">
        <v>6</v>
      </c>
      <c r="C43" s="26" t="s">
        <v>107</v>
      </c>
      <c r="D43" s="25" t="s">
        <v>99</v>
      </c>
      <c r="E43" s="26" t="s">
        <v>107</v>
      </c>
      <c r="F43" s="11">
        <v>9</v>
      </c>
      <c r="G43" s="11">
        <v>8</v>
      </c>
      <c r="H43" s="11">
        <v>8</v>
      </c>
      <c r="I43" s="11">
        <v>17</v>
      </c>
      <c r="J43" s="11">
        <v>3</v>
      </c>
      <c r="K43" s="11">
        <v>18</v>
      </c>
      <c r="L43" s="11">
        <v>63</v>
      </c>
      <c r="M43" s="25" t="s">
        <v>108</v>
      </c>
      <c r="N43" s="25"/>
      <c r="O43" s="25" t="s">
        <v>430</v>
      </c>
      <c r="P43" s="25" t="s">
        <v>282</v>
      </c>
      <c r="Q43" s="25" t="s">
        <v>274</v>
      </c>
      <c r="R43" s="36" t="s">
        <v>283</v>
      </c>
      <c r="S43" s="36" t="s">
        <v>284</v>
      </c>
      <c r="T43" s="36" t="s">
        <v>285</v>
      </c>
      <c r="U43" s="15">
        <v>18</v>
      </c>
      <c r="V43" s="15">
        <v>16</v>
      </c>
      <c r="W43" s="15">
        <v>16</v>
      </c>
      <c r="X43" s="15">
        <v>8</v>
      </c>
      <c r="Y43" s="15">
        <v>11</v>
      </c>
      <c r="Z43" s="15">
        <v>9</v>
      </c>
      <c r="AA43" s="15">
        <v>78</v>
      </c>
      <c r="AB43" s="25" t="s">
        <v>465</v>
      </c>
      <c r="AC43" s="55">
        <f t="shared" si="3"/>
        <v>15</v>
      </c>
      <c r="AD43" s="25" t="s">
        <v>220</v>
      </c>
      <c r="AE43" s="34" t="s">
        <v>220</v>
      </c>
    </row>
    <row r="44" spans="1:31" ht="13.5" customHeight="1" thickBot="1">
      <c r="A44" s="27" t="s">
        <v>101</v>
      </c>
      <c r="B44" s="28">
        <v>7</v>
      </c>
      <c r="C44" s="29" t="s">
        <v>111</v>
      </c>
      <c r="D44" s="28" t="s">
        <v>112</v>
      </c>
      <c r="E44" s="29" t="s">
        <v>113</v>
      </c>
      <c r="F44" s="13">
        <v>8</v>
      </c>
      <c r="G44" s="13">
        <v>8</v>
      </c>
      <c r="H44" s="13">
        <v>8</v>
      </c>
      <c r="I44" s="13">
        <v>15</v>
      </c>
      <c r="J44" s="13">
        <v>22</v>
      </c>
      <c r="K44" s="13">
        <v>14</v>
      </c>
      <c r="L44" s="13">
        <v>75</v>
      </c>
      <c r="M44" s="28" t="s">
        <v>114</v>
      </c>
      <c r="N44" s="28"/>
      <c r="O44" s="28" t="s">
        <v>246</v>
      </c>
      <c r="P44" s="28"/>
      <c r="Q44" s="28"/>
      <c r="R44" s="28"/>
      <c r="S44" s="28"/>
      <c r="T44" s="28"/>
      <c r="U44" s="16">
        <v>8</v>
      </c>
      <c r="V44" s="16">
        <v>8</v>
      </c>
      <c r="W44" s="16">
        <v>8</v>
      </c>
      <c r="X44" s="16">
        <v>15</v>
      </c>
      <c r="Y44" s="16">
        <v>22</v>
      </c>
      <c r="Z44" s="16">
        <v>14</v>
      </c>
      <c r="AA44" s="16">
        <v>75</v>
      </c>
      <c r="AB44" s="28" t="s">
        <v>465</v>
      </c>
      <c r="AC44" s="58">
        <f t="shared" si="3"/>
        <v>0</v>
      </c>
      <c r="AD44" s="28" t="s">
        <v>272</v>
      </c>
      <c r="AE44" s="59" t="s">
        <v>272</v>
      </c>
    </row>
    <row r="45" spans="1:31" ht="13.5" customHeight="1">
      <c r="A45" s="21" t="s">
        <v>118</v>
      </c>
      <c r="B45" s="22">
        <v>1</v>
      </c>
      <c r="C45" s="23" t="s">
        <v>121</v>
      </c>
      <c r="D45" s="22" t="s">
        <v>122</v>
      </c>
      <c r="E45" s="23" t="s">
        <v>123</v>
      </c>
      <c r="F45" s="14">
        <v>10</v>
      </c>
      <c r="G45" s="14">
        <v>9</v>
      </c>
      <c r="H45" s="14">
        <v>6</v>
      </c>
      <c r="I45" s="14">
        <v>20</v>
      </c>
      <c r="J45" s="14">
        <v>30</v>
      </c>
      <c r="K45" s="14">
        <v>18</v>
      </c>
      <c r="L45" s="14">
        <f t="shared" ref="L45:L60" si="4">SUM(F45:K45)</f>
        <v>93</v>
      </c>
      <c r="M45" s="22" t="s">
        <v>205</v>
      </c>
      <c r="N45" s="38"/>
      <c r="O45" s="38" t="s">
        <v>246</v>
      </c>
      <c r="P45" s="38" t="s">
        <v>319</v>
      </c>
      <c r="Q45" s="38" t="s">
        <v>274</v>
      </c>
      <c r="R45" s="38" t="s">
        <v>320</v>
      </c>
      <c r="S45" s="38" t="s">
        <v>321</v>
      </c>
      <c r="T45" s="38" t="s">
        <v>322</v>
      </c>
      <c r="U45" s="46">
        <v>10</v>
      </c>
      <c r="V45" s="46">
        <v>9</v>
      </c>
      <c r="W45" s="47">
        <v>10</v>
      </c>
      <c r="X45" s="47">
        <v>20</v>
      </c>
      <c r="Y45" s="47">
        <v>30</v>
      </c>
      <c r="Z45" s="47">
        <v>18</v>
      </c>
      <c r="AA45" s="46">
        <f t="shared" ref="AA45:AA60" si="5">SUM(U45:Z45)</f>
        <v>97</v>
      </c>
      <c r="AB45" s="38" t="s">
        <v>467</v>
      </c>
      <c r="AC45" s="39">
        <f t="shared" si="3"/>
        <v>4</v>
      </c>
      <c r="AD45" s="38" t="s">
        <v>286</v>
      </c>
      <c r="AE45" s="40" t="s">
        <v>272</v>
      </c>
    </row>
    <row r="46" spans="1:31" ht="13.5" customHeight="1">
      <c r="A46" s="24" t="s">
        <v>118</v>
      </c>
      <c r="B46" s="25">
        <v>2</v>
      </c>
      <c r="C46" s="26" t="s">
        <v>124</v>
      </c>
      <c r="D46" s="25" t="s">
        <v>125</v>
      </c>
      <c r="E46" s="26" t="s">
        <v>124</v>
      </c>
      <c r="F46" s="11">
        <v>8</v>
      </c>
      <c r="G46" s="11">
        <v>8</v>
      </c>
      <c r="H46" s="11">
        <v>8</v>
      </c>
      <c r="I46" s="11">
        <v>18</v>
      </c>
      <c r="J46" s="11">
        <v>30</v>
      </c>
      <c r="K46" s="11">
        <v>14</v>
      </c>
      <c r="L46" s="11">
        <f t="shared" si="4"/>
        <v>86</v>
      </c>
      <c r="M46" s="36" t="s">
        <v>206</v>
      </c>
      <c r="N46" s="36"/>
      <c r="O46" s="36" t="s">
        <v>246</v>
      </c>
      <c r="P46" s="36" t="s">
        <v>340</v>
      </c>
      <c r="Q46" s="36" t="s">
        <v>311</v>
      </c>
      <c r="R46" s="36" t="s">
        <v>341</v>
      </c>
      <c r="S46" s="36" t="s">
        <v>342</v>
      </c>
      <c r="T46" s="36" t="s">
        <v>343</v>
      </c>
      <c r="U46" s="48">
        <v>8</v>
      </c>
      <c r="V46" s="48">
        <v>8</v>
      </c>
      <c r="W46" s="49">
        <v>9</v>
      </c>
      <c r="X46" s="49">
        <v>18</v>
      </c>
      <c r="Y46" s="49">
        <v>30</v>
      </c>
      <c r="Z46" s="49">
        <v>14</v>
      </c>
      <c r="AA46" s="48">
        <f t="shared" si="5"/>
        <v>87</v>
      </c>
      <c r="AB46" s="36" t="s">
        <v>466</v>
      </c>
      <c r="AC46" s="41">
        <f t="shared" si="3"/>
        <v>1</v>
      </c>
      <c r="AD46" s="36" t="s">
        <v>286</v>
      </c>
      <c r="AE46" s="42" t="s">
        <v>272</v>
      </c>
    </row>
    <row r="47" spans="1:31" ht="13.5" customHeight="1">
      <c r="A47" s="24" t="s">
        <v>118</v>
      </c>
      <c r="B47" s="25">
        <v>3</v>
      </c>
      <c r="C47" s="26" t="s">
        <v>136</v>
      </c>
      <c r="D47" s="25" t="s">
        <v>125</v>
      </c>
      <c r="E47" s="26" t="s">
        <v>136</v>
      </c>
      <c r="F47" s="11">
        <v>8</v>
      </c>
      <c r="G47" s="11">
        <v>8</v>
      </c>
      <c r="H47" s="11">
        <v>8</v>
      </c>
      <c r="I47" s="11">
        <v>18</v>
      </c>
      <c r="J47" s="11">
        <v>17</v>
      </c>
      <c r="K47" s="11">
        <v>14</v>
      </c>
      <c r="L47" s="11">
        <f t="shared" si="4"/>
        <v>73</v>
      </c>
      <c r="M47" s="36" t="s">
        <v>69</v>
      </c>
      <c r="N47" s="36"/>
      <c r="O47" s="36" t="s">
        <v>246</v>
      </c>
      <c r="P47" s="36" t="s">
        <v>380</v>
      </c>
      <c r="Q47" s="36" t="s">
        <v>311</v>
      </c>
      <c r="R47" s="36" t="s">
        <v>381</v>
      </c>
      <c r="S47" s="36" t="s">
        <v>382</v>
      </c>
      <c r="T47" s="36" t="s">
        <v>383</v>
      </c>
      <c r="U47" s="48">
        <v>8</v>
      </c>
      <c r="V47" s="48">
        <v>8</v>
      </c>
      <c r="W47" s="49">
        <v>8</v>
      </c>
      <c r="X47" s="49">
        <v>18</v>
      </c>
      <c r="Y47" s="49">
        <v>28</v>
      </c>
      <c r="Z47" s="49">
        <v>14</v>
      </c>
      <c r="AA47" s="48">
        <f t="shared" si="5"/>
        <v>84</v>
      </c>
      <c r="AB47" s="36" t="s">
        <v>466</v>
      </c>
      <c r="AC47" s="41">
        <f t="shared" si="3"/>
        <v>11</v>
      </c>
      <c r="AD47" s="36" t="s">
        <v>286</v>
      </c>
      <c r="AE47" s="42" t="s">
        <v>272</v>
      </c>
    </row>
    <row r="48" spans="1:31" ht="13.5" customHeight="1">
      <c r="A48" s="24" t="s">
        <v>118</v>
      </c>
      <c r="B48" s="25">
        <v>4</v>
      </c>
      <c r="C48" s="26" t="s">
        <v>146</v>
      </c>
      <c r="D48" s="25" t="s">
        <v>117</v>
      </c>
      <c r="E48" s="26" t="s">
        <v>146</v>
      </c>
      <c r="F48" s="11">
        <v>8</v>
      </c>
      <c r="G48" s="11">
        <v>8</v>
      </c>
      <c r="H48" s="11">
        <v>10</v>
      </c>
      <c r="I48" s="11">
        <v>16</v>
      </c>
      <c r="J48" s="11">
        <v>30</v>
      </c>
      <c r="K48" s="11">
        <v>12</v>
      </c>
      <c r="L48" s="11">
        <f t="shared" si="4"/>
        <v>84</v>
      </c>
      <c r="M48" s="36" t="s">
        <v>206</v>
      </c>
      <c r="N48" s="36"/>
      <c r="O48" s="36" t="s">
        <v>246</v>
      </c>
      <c r="P48" s="36"/>
      <c r="Q48" s="36"/>
      <c r="R48" s="36"/>
      <c r="S48" s="36"/>
      <c r="T48" s="36"/>
      <c r="U48" s="48">
        <v>8</v>
      </c>
      <c r="V48" s="48">
        <v>8</v>
      </c>
      <c r="W48" s="48">
        <v>10</v>
      </c>
      <c r="X48" s="48">
        <v>16</v>
      </c>
      <c r="Y48" s="50">
        <v>30</v>
      </c>
      <c r="Z48" s="50">
        <v>12</v>
      </c>
      <c r="AA48" s="48">
        <f t="shared" si="5"/>
        <v>84</v>
      </c>
      <c r="AB48" s="36" t="s">
        <v>466</v>
      </c>
      <c r="AC48" s="41">
        <f t="shared" si="3"/>
        <v>0</v>
      </c>
      <c r="AD48" s="36" t="s">
        <v>272</v>
      </c>
      <c r="AE48" s="42" t="s">
        <v>272</v>
      </c>
    </row>
    <row r="49" spans="1:31" ht="13.5" customHeight="1">
      <c r="A49" s="24" t="s">
        <v>118</v>
      </c>
      <c r="B49" s="25">
        <v>5</v>
      </c>
      <c r="C49" s="26" t="s">
        <v>132</v>
      </c>
      <c r="D49" s="25" t="s">
        <v>122</v>
      </c>
      <c r="E49" s="26" t="s">
        <v>133</v>
      </c>
      <c r="F49" s="11">
        <v>9</v>
      </c>
      <c r="G49" s="11">
        <v>10</v>
      </c>
      <c r="H49" s="11">
        <v>7</v>
      </c>
      <c r="I49" s="11">
        <v>19</v>
      </c>
      <c r="J49" s="11">
        <v>18</v>
      </c>
      <c r="K49" s="11">
        <v>18</v>
      </c>
      <c r="L49" s="11">
        <f t="shared" si="4"/>
        <v>81</v>
      </c>
      <c r="M49" s="36" t="s">
        <v>206</v>
      </c>
      <c r="N49" s="36"/>
      <c r="O49" s="36" t="s">
        <v>431</v>
      </c>
      <c r="P49" s="36" t="s">
        <v>323</v>
      </c>
      <c r="Q49" s="36" t="s">
        <v>311</v>
      </c>
      <c r="R49" s="36" t="s">
        <v>324</v>
      </c>
      <c r="S49" s="36" t="s">
        <v>325</v>
      </c>
      <c r="T49" s="36" t="s">
        <v>326</v>
      </c>
      <c r="U49" s="48">
        <v>9</v>
      </c>
      <c r="V49" s="48">
        <v>10</v>
      </c>
      <c r="W49" s="49">
        <v>9</v>
      </c>
      <c r="X49" s="49">
        <v>19</v>
      </c>
      <c r="Y49" s="49">
        <v>18</v>
      </c>
      <c r="Z49" s="49">
        <v>18</v>
      </c>
      <c r="AA49" s="48">
        <f t="shared" si="5"/>
        <v>83</v>
      </c>
      <c r="AB49" s="36" t="s">
        <v>466</v>
      </c>
      <c r="AC49" s="41">
        <f t="shared" si="3"/>
        <v>2</v>
      </c>
      <c r="AD49" s="36" t="s">
        <v>286</v>
      </c>
      <c r="AE49" s="42" t="s">
        <v>286</v>
      </c>
    </row>
    <row r="50" spans="1:31" ht="13.5" customHeight="1">
      <c r="A50" s="24" t="s">
        <v>118</v>
      </c>
      <c r="B50" s="25">
        <v>6</v>
      </c>
      <c r="C50" s="26" t="s">
        <v>126</v>
      </c>
      <c r="D50" s="25" t="s">
        <v>117</v>
      </c>
      <c r="E50" s="26" t="s">
        <v>127</v>
      </c>
      <c r="F50" s="11">
        <v>8</v>
      </c>
      <c r="G50" s="11">
        <v>6</v>
      </c>
      <c r="H50" s="11">
        <v>10</v>
      </c>
      <c r="I50" s="11">
        <v>17</v>
      </c>
      <c r="J50" s="11">
        <v>30</v>
      </c>
      <c r="K50" s="11">
        <v>8</v>
      </c>
      <c r="L50" s="11">
        <f t="shared" si="4"/>
        <v>79</v>
      </c>
      <c r="M50" s="36" t="s">
        <v>69</v>
      </c>
      <c r="N50" s="36"/>
      <c r="O50" s="36" t="s">
        <v>246</v>
      </c>
      <c r="P50" s="36"/>
      <c r="Q50" s="36"/>
      <c r="R50" s="36" t="s">
        <v>303</v>
      </c>
      <c r="S50" s="36" t="s">
        <v>304</v>
      </c>
      <c r="T50" s="36" t="s">
        <v>305</v>
      </c>
      <c r="U50" s="48">
        <v>8</v>
      </c>
      <c r="V50" s="48">
        <v>7</v>
      </c>
      <c r="W50" s="49">
        <v>10</v>
      </c>
      <c r="X50" s="49">
        <v>17</v>
      </c>
      <c r="Y50" s="49">
        <v>30</v>
      </c>
      <c r="Z50" s="49">
        <v>8</v>
      </c>
      <c r="AA50" s="48">
        <f t="shared" si="5"/>
        <v>80</v>
      </c>
      <c r="AB50" s="36" t="s">
        <v>466</v>
      </c>
      <c r="AC50" s="41">
        <f t="shared" si="3"/>
        <v>1</v>
      </c>
      <c r="AD50" s="36" t="s">
        <v>286</v>
      </c>
      <c r="AE50" s="42" t="s">
        <v>272</v>
      </c>
    </row>
    <row r="51" spans="1:31" ht="13.5" customHeight="1">
      <c r="A51" s="24" t="s">
        <v>118</v>
      </c>
      <c r="B51" s="25">
        <v>7</v>
      </c>
      <c r="C51" s="26" t="s">
        <v>131</v>
      </c>
      <c r="D51" s="25" t="s">
        <v>117</v>
      </c>
      <c r="E51" s="26" t="s">
        <v>131</v>
      </c>
      <c r="F51" s="11">
        <v>8</v>
      </c>
      <c r="G51" s="11">
        <v>5</v>
      </c>
      <c r="H51" s="11">
        <v>8</v>
      </c>
      <c r="I51" s="11">
        <v>18</v>
      </c>
      <c r="J51" s="11">
        <v>28</v>
      </c>
      <c r="K51" s="11">
        <v>12</v>
      </c>
      <c r="L51" s="11">
        <f t="shared" si="4"/>
        <v>79</v>
      </c>
      <c r="M51" s="36" t="s">
        <v>69</v>
      </c>
      <c r="N51" s="36"/>
      <c r="O51" s="36" t="s">
        <v>246</v>
      </c>
      <c r="P51" s="36" t="s">
        <v>310</v>
      </c>
      <c r="Q51" s="36" t="s">
        <v>311</v>
      </c>
      <c r="R51" s="36" t="s">
        <v>312</v>
      </c>
      <c r="S51" s="36" t="s">
        <v>313</v>
      </c>
      <c r="T51" s="36" t="s">
        <v>314</v>
      </c>
      <c r="U51" s="48">
        <v>8</v>
      </c>
      <c r="V51" s="48">
        <v>6</v>
      </c>
      <c r="W51" s="49">
        <v>8</v>
      </c>
      <c r="X51" s="49">
        <v>18</v>
      </c>
      <c r="Y51" s="49">
        <v>28</v>
      </c>
      <c r="Z51" s="49">
        <v>12</v>
      </c>
      <c r="AA51" s="48">
        <f t="shared" si="5"/>
        <v>80</v>
      </c>
      <c r="AB51" s="36" t="s">
        <v>472</v>
      </c>
      <c r="AC51" s="41">
        <f t="shared" si="3"/>
        <v>1</v>
      </c>
      <c r="AD51" s="36" t="s">
        <v>286</v>
      </c>
      <c r="AE51" s="42" t="s">
        <v>272</v>
      </c>
    </row>
    <row r="52" spans="1:31" ht="13.5" customHeight="1">
      <c r="A52" s="24" t="s">
        <v>118</v>
      </c>
      <c r="B52" s="25">
        <v>8</v>
      </c>
      <c r="C52" s="26" t="s">
        <v>134</v>
      </c>
      <c r="D52" s="25" t="s">
        <v>22</v>
      </c>
      <c r="E52" s="26" t="s">
        <v>135</v>
      </c>
      <c r="F52" s="11">
        <v>10</v>
      </c>
      <c r="G52" s="11">
        <v>9</v>
      </c>
      <c r="H52" s="11">
        <v>10</v>
      </c>
      <c r="I52" s="11">
        <v>18</v>
      </c>
      <c r="J52" s="11">
        <v>17</v>
      </c>
      <c r="K52" s="11">
        <v>12</v>
      </c>
      <c r="L52" s="11">
        <f t="shared" si="4"/>
        <v>76</v>
      </c>
      <c r="M52" s="36" t="s">
        <v>207</v>
      </c>
      <c r="N52" s="36"/>
      <c r="O52" s="36" t="s">
        <v>432</v>
      </c>
      <c r="P52" s="36" t="s">
        <v>260</v>
      </c>
      <c r="Q52" s="36" t="s">
        <v>229</v>
      </c>
      <c r="R52" s="36" t="s">
        <v>261</v>
      </c>
      <c r="S52" s="36" t="s">
        <v>262</v>
      </c>
      <c r="T52" s="36" t="s">
        <v>263</v>
      </c>
      <c r="U52" s="48">
        <v>10</v>
      </c>
      <c r="V52" s="48">
        <v>9</v>
      </c>
      <c r="W52" s="49">
        <v>10</v>
      </c>
      <c r="X52" s="49">
        <v>18</v>
      </c>
      <c r="Y52" s="48">
        <v>17</v>
      </c>
      <c r="Z52" s="48">
        <v>16</v>
      </c>
      <c r="AA52" s="48">
        <f t="shared" si="5"/>
        <v>80</v>
      </c>
      <c r="AB52" s="36" t="s">
        <v>473</v>
      </c>
      <c r="AC52" s="41">
        <f t="shared" si="3"/>
        <v>4</v>
      </c>
      <c r="AD52" s="36" t="s">
        <v>227</v>
      </c>
      <c r="AE52" s="42" t="s">
        <v>227</v>
      </c>
    </row>
    <row r="53" spans="1:31" ht="13.5" customHeight="1">
      <c r="A53" s="24" t="s">
        <v>118</v>
      </c>
      <c r="B53" s="25">
        <v>9</v>
      </c>
      <c r="C53" s="26" t="s">
        <v>137</v>
      </c>
      <c r="D53" s="25" t="s">
        <v>138</v>
      </c>
      <c r="E53" s="26" t="s">
        <v>139</v>
      </c>
      <c r="F53" s="11">
        <v>8</v>
      </c>
      <c r="G53" s="11">
        <v>8</v>
      </c>
      <c r="H53" s="11">
        <v>9</v>
      </c>
      <c r="I53" s="11">
        <v>16</v>
      </c>
      <c r="J53" s="11">
        <v>30</v>
      </c>
      <c r="K53" s="11">
        <v>8</v>
      </c>
      <c r="L53" s="11">
        <f t="shared" si="4"/>
        <v>79</v>
      </c>
      <c r="M53" s="36" t="s">
        <v>69</v>
      </c>
      <c r="N53" s="36"/>
      <c r="O53" s="36" t="s">
        <v>246</v>
      </c>
      <c r="P53" s="36"/>
      <c r="Q53" s="36"/>
      <c r="R53" s="36"/>
      <c r="S53" s="36"/>
      <c r="T53" s="36"/>
      <c r="U53" s="48">
        <v>8</v>
      </c>
      <c r="V53" s="48">
        <v>8</v>
      </c>
      <c r="W53" s="48">
        <v>9</v>
      </c>
      <c r="X53" s="48">
        <v>16</v>
      </c>
      <c r="Y53" s="48">
        <v>30</v>
      </c>
      <c r="Z53" s="48">
        <v>8</v>
      </c>
      <c r="AA53" s="48">
        <f t="shared" si="5"/>
        <v>79</v>
      </c>
      <c r="AB53" s="36" t="s">
        <v>465</v>
      </c>
      <c r="AC53" s="41">
        <f t="shared" si="3"/>
        <v>0</v>
      </c>
      <c r="AD53" s="36" t="s">
        <v>272</v>
      </c>
      <c r="AE53" s="42" t="s">
        <v>272</v>
      </c>
    </row>
    <row r="54" spans="1:31" ht="13.5" customHeight="1">
      <c r="A54" s="24" t="s">
        <v>115</v>
      </c>
      <c r="B54" s="25">
        <v>10</v>
      </c>
      <c r="C54" s="26" t="s">
        <v>116</v>
      </c>
      <c r="D54" s="25" t="s">
        <v>117</v>
      </c>
      <c r="E54" s="26" t="s">
        <v>116</v>
      </c>
      <c r="F54" s="11">
        <v>8</v>
      </c>
      <c r="G54" s="11">
        <v>7</v>
      </c>
      <c r="H54" s="11">
        <v>9</v>
      </c>
      <c r="I54" s="11">
        <v>16</v>
      </c>
      <c r="J54" s="11">
        <v>28</v>
      </c>
      <c r="K54" s="11">
        <v>10</v>
      </c>
      <c r="L54" s="11">
        <f t="shared" si="4"/>
        <v>78</v>
      </c>
      <c r="M54" s="36" t="s">
        <v>207</v>
      </c>
      <c r="N54" s="36"/>
      <c r="O54" s="36" t="s">
        <v>246</v>
      </c>
      <c r="P54" s="36" t="s">
        <v>306</v>
      </c>
      <c r="Q54" s="36" t="s">
        <v>274</v>
      </c>
      <c r="R54" s="36" t="s">
        <v>307</v>
      </c>
      <c r="S54" s="36" t="s">
        <v>308</v>
      </c>
      <c r="T54" s="36" t="s">
        <v>309</v>
      </c>
      <c r="U54" s="48">
        <v>8</v>
      </c>
      <c r="V54" s="48">
        <v>7</v>
      </c>
      <c r="W54" s="48">
        <v>9</v>
      </c>
      <c r="X54" s="48">
        <v>16</v>
      </c>
      <c r="Y54" s="50">
        <v>28</v>
      </c>
      <c r="Z54" s="50">
        <v>10</v>
      </c>
      <c r="AA54" s="48">
        <f t="shared" si="5"/>
        <v>78</v>
      </c>
      <c r="AB54" s="36" t="s">
        <v>465</v>
      </c>
      <c r="AC54" s="41">
        <f t="shared" si="3"/>
        <v>0</v>
      </c>
      <c r="AD54" s="36" t="s">
        <v>286</v>
      </c>
      <c r="AE54" s="42" t="s">
        <v>272</v>
      </c>
    </row>
    <row r="55" spans="1:31" ht="13.5" customHeight="1">
      <c r="A55" s="24" t="s">
        <v>118</v>
      </c>
      <c r="B55" s="25">
        <v>11</v>
      </c>
      <c r="C55" s="26" t="s">
        <v>128</v>
      </c>
      <c r="D55" s="25" t="s">
        <v>117</v>
      </c>
      <c r="E55" s="26" t="s">
        <v>129</v>
      </c>
      <c r="F55" s="11">
        <v>8</v>
      </c>
      <c r="G55" s="11">
        <v>8</v>
      </c>
      <c r="H55" s="11">
        <v>8</v>
      </c>
      <c r="I55" s="11">
        <v>17</v>
      </c>
      <c r="J55" s="11">
        <v>18</v>
      </c>
      <c r="K55" s="11">
        <v>10</v>
      </c>
      <c r="L55" s="11">
        <f t="shared" si="4"/>
        <v>69</v>
      </c>
      <c r="M55" s="36" t="s">
        <v>208</v>
      </c>
      <c r="N55" s="36"/>
      <c r="O55" s="36" t="s">
        <v>430</v>
      </c>
      <c r="P55" s="36" t="s">
        <v>299</v>
      </c>
      <c r="Q55" s="36" t="s">
        <v>222</v>
      </c>
      <c r="R55" s="36" t="s">
        <v>300</v>
      </c>
      <c r="S55" s="36" t="s">
        <v>301</v>
      </c>
      <c r="T55" s="36" t="s">
        <v>302</v>
      </c>
      <c r="U55" s="48">
        <v>8</v>
      </c>
      <c r="V55" s="48">
        <v>8</v>
      </c>
      <c r="W55" s="49">
        <v>8</v>
      </c>
      <c r="X55" s="49">
        <v>17</v>
      </c>
      <c r="Y55" s="49">
        <v>18</v>
      </c>
      <c r="Z55" s="49">
        <v>16</v>
      </c>
      <c r="AA55" s="48">
        <f t="shared" si="5"/>
        <v>75</v>
      </c>
      <c r="AB55" s="36" t="s">
        <v>465</v>
      </c>
      <c r="AC55" s="41">
        <f t="shared" si="3"/>
        <v>6</v>
      </c>
      <c r="AD55" s="36" t="s">
        <v>286</v>
      </c>
      <c r="AE55" s="42" t="s">
        <v>286</v>
      </c>
    </row>
    <row r="56" spans="1:31" ht="13.5" customHeight="1">
      <c r="A56" s="24" t="s">
        <v>118</v>
      </c>
      <c r="B56" s="25">
        <v>12</v>
      </c>
      <c r="C56" s="26" t="s">
        <v>130</v>
      </c>
      <c r="D56" s="25" t="s">
        <v>117</v>
      </c>
      <c r="E56" s="26" t="s">
        <v>130</v>
      </c>
      <c r="F56" s="11">
        <v>10</v>
      </c>
      <c r="G56" s="11">
        <v>10</v>
      </c>
      <c r="H56" s="11">
        <v>8</v>
      </c>
      <c r="I56" s="11">
        <v>12</v>
      </c>
      <c r="J56" s="11">
        <v>20</v>
      </c>
      <c r="K56" s="11">
        <v>14</v>
      </c>
      <c r="L56" s="11">
        <f t="shared" si="4"/>
        <v>74</v>
      </c>
      <c r="M56" s="36" t="s">
        <v>69</v>
      </c>
      <c r="N56" s="36"/>
      <c r="O56" s="36" t="s">
        <v>246</v>
      </c>
      <c r="P56" s="36"/>
      <c r="Q56" s="36"/>
      <c r="R56" s="36"/>
      <c r="S56" s="36"/>
      <c r="T56" s="36"/>
      <c r="U56" s="48">
        <v>10</v>
      </c>
      <c r="V56" s="48">
        <v>10</v>
      </c>
      <c r="W56" s="48">
        <v>8</v>
      </c>
      <c r="X56" s="48">
        <v>12</v>
      </c>
      <c r="Y56" s="48">
        <v>20</v>
      </c>
      <c r="Z56" s="48">
        <v>14</v>
      </c>
      <c r="AA56" s="48">
        <f t="shared" si="5"/>
        <v>74</v>
      </c>
      <c r="AB56" s="36" t="s">
        <v>465</v>
      </c>
      <c r="AC56" s="41">
        <f t="shared" si="3"/>
        <v>0</v>
      </c>
      <c r="AD56" s="36" t="s">
        <v>272</v>
      </c>
      <c r="AE56" s="42" t="s">
        <v>272</v>
      </c>
    </row>
    <row r="57" spans="1:31" ht="13.5" customHeight="1">
      <c r="A57" s="24" t="s">
        <v>118</v>
      </c>
      <c r="B57" s="25">
        <v>13</v>
      </c>
      <c r="C57" s="26" t="s">
        <v>147</v>
      </c>
      <c r="D57" s="25" t="s">
        <v>125</v>
      </c>
      <c r="E57" s="26" t="s">
        <v>148</v>
      </c>
      <c r="F57" s="11">
        <v>8</v>
      </c>
      <c r="G57" s="11">
        <v>7</v>
      </c>
      <c r="H57" s="11">
        <v>6</v>
      </c>
      <c r="I57" s="11">
        <v>14</v>
      </c>
      <c r="J57" s="11">
        <v>30</v>
      </c>
      <c r="K57" s="11">
        <v>8</v>
      </c>
      <c r="L57" s="11">
        <f t="shared" si="4"/>
        <v>73</v>
      </c>
      <c r="M57" s="36" t="s">
        <v>207</v>
      </c>
      <c r="N57" s="36"/>
      <c r="O57" s="36" t="s">
        <v>246</v>
      </c>
      <c r="P57" s="36"/>
      <c r="Q57" s="36"/>
      <c r="R57" s="36"/>
      <c r="S57" s="36"/>
      <c r="T57" s="36"/>
      <c r="U57" s="48">
        <v>8</v>
      </c>
      <c r="V57" s="48">
        <v>7</v>
      </c>
      <c r="W57" s="48">
        <v>6</v>
      </c>
      <c r="X57" s="48">
        <v>14</v>
      </c>
      <c r="Y57" s="48">
        <v>30</v>
      </c>
      <c r="Z57" s="48">
        <v>8</v>
      </c>
      <c r="AA57" s="48">
        <f t="shared" si="5"/>
        <v>73</v>
      </c>
      <c r="AB57" s="36" t="s">
        <v>465</v>
      </c>
      <c r="AC57" s="41">
        <f t="shared" si="3"/>
        <v>0</v>
      </c>
      <c r="AD57" s="36" t="s">
        <v>272</v>
      </c>
      <c r="AE57" s="42" t="s">
        <v>272</v>
      </c>
    </row>
    <row r="58" spans="1:31" ht="13.5" customHeight="1">
      <c r="A58" s="24" t="s">
        <v>118</v>
      </c>
      <c r="B58" s="25">
        <v>14</v>
      </c>
      <c r="C58" s="26" t="s">
        <v>140</v>
      </c>
      <c r="D58" s="25" t="s">
        <v>138</v>
      </c>
      <c r="E58" s="26" t="s">
        <v>141</v>
      </c>
      <c r="F58" s="11">
        <v>8</v>
      </c>
      <c r="G58" s="11">
        <v>7</v>
      </c>
      <c r="H58" s="11">
        <v>5</v>
      </c>
      <c r="I58" s="11">
        <v>14</v>
      </c>
      <c r="J58" s="11">
        <v>30</v>
      </c>
      <c r="K58" s="11">
        <v>8</v>
      </c>
      <c r="L58" s="11">
        <f t="shared" si="4"/>
        <v>72</v>
      </c>
      <c r="M58" s="36" t="s">
        <v>207</v>
      </c>
      <c r="N58" s="36"/>
      <c r="O58" s="36" t="s">
        <v>246</v>
      </c>
      <c r="P58" s="36"/>
      <c r="Q58" s="36"/>
      <c r="R58" s="36"/>
      <c r="S58" s="36"/>
      <c r="T58" s="36"/>
      <c r="U58" s="48">
        <v>8</v>
      </c>
      <c r="V58" s="48">
        <v>7</v>
      </c>
      <c r="W58" s="48">
        <v>5</v>
      </c>
      <c r="X58" s="48">
        <v>14</v>
      </c>
      <c r="Y58" s="48">
        <v>30</v>
      </c>
      <c r="Z58" s="48">
        <v>8</v>
      </c>
      <c r="AA58" s="48">
        <f t="shared" si="5"/>
        <v>72</v>
      </c>
      <c r="AB58" s="36" t="s">
        <v>465</v>
      </c>
      <c r="AC58" s="41">
        <f t="shared" si="3"/>
        <v>0</v>
      </c>
      <c r="AD58" s="36" t="s">
        <v>272</v>
      </c>
      <c r="AE58" s="42" t="s">
        <v>272</v>
      </c>
    </row>
    <row r="59" spans="1:31" ht="13.5" customHeight="1">
      <c r="A59" s="24" t="s">
        <v>118</v>
      </c>
      <c r="B59" s="25">
        <v>15</v>
      </c>
      <c r="C59" s="26" t="s">
        <v>119</v>
      </c>
      <c r="D59" s="25" t="s">
        <v>117</v>
      </c>
      <c r="E59" s="26" t="s">
        <v>120</v>
      </c>
      <c r="F59" s="11">
        <v>8</v>
      </c>
      <c r="G59" s="11">
        <v>8</v>
      </c>
      <c r="H59" s="11">
        <v>8</v>
      </c>
      <c r="I59" s="11">
        <v>17</v>
      </c>
      <c r="J59" s="11">
        <v>3</v>
      </c>
      <c r="K59" s="11">
        <v>10</v>
      </c>
      <c r="L59" s="11">
        <f t="shared" si="4"/>
        <v>54</v>
      </c>
      <c r="M59" s="36" t="s">
        <v>204</v>
      </c>
      <c r="N59" s="36"/>
      <c r="O59" s="36" t="s">
        <v>429</v>
      </c>
      <c r="P59" s="36" t="s">
        <v>299</v>
      </c>
      <c r="Q59" s="36" t="s">
        <v>274</v>
      </c>
      <c r="R59" s="36" t="s">
        <v>300</v>
      </c>
      <c r="S59" s="36" t="s">
        <v>301</v>
      </c>
      <c r="T59" s="36" t="s">
        <v>302</v>
      </c>
      <c r="U59" s="48">
        <v>8</v>
      </c>
      <c r="V59" s="48">
        <v>8</v>
      </c>
      <c r="W59" s="49">
        <v>8</v>
      </c>
      <c r="X59" s="49">
        <v>17</v>
      </c>
      <c r="Y59" s="49">
        <v>3</v>
      </c>
      <c r="Z59" s="49">
        <v>16</v>
      </c>
      <c r="AA59" s="48">
        <f t="shared" si="5"/>
        <v>60</v>
      </c>
      <c r="AB59" s="36" t="s">
        <v>464</v>
      </c>
      <c r="AC59" s="41">
        <f t="shared" si="3"/>
        <v>6</v>
      </c>
      <c r="AD59" s="36" t="s">
        <v>286</v>
      </c>
      <c r="AE59" s="42" t="s">
        <v>286</v>
      </c>
    </row>
    <row r="60" spans="1:31" ht="13.5" customHeight="1" thickBot="1">
      <c r="A60" s="27" t="s">
        <v>118</v>
      </c>
      <c r="B60" s="25">
        <v>16</v>
      </c>
      <c r="C60" s="29" t="s">
        <v>142</v>
      </c>
      <c r="D60" s="28" t="s">
        <v>143</v>
      </c>
      <c r="E60" s="29" t="s">
        <v>144</v>
      </c>
      <c r="F60" s="13">
        <v>8</v>
      </c>
      <c r="G60" s="13">
        <v>7</v>
      </c>
      <c r="H60" s="13">
        <v>9</v>
      </c>
      <c r="I60" s="13">
        <v>11</v>
      </c>
      <c r="J60" s="13">
        <v>3</v>
      </c>
      <c r="K60" s="13">
        <v>10</v>
      </c>
      <c r="L60" s="13">
        <f t="shared" si="4"/>
        <v>48</v>
      </c>
      <c r="M60" s="37" t="s">
        <v>204</v>
      </c>
      <c r="N60" s="37"/>
      <c r="O60" s="37" t="s">
        <v>246</v>
      </c>
      <c r="P60" s="37"/>
      <c r="Q60" s="37"/>
      <c r="R60" s="37"/>
      <c r="S60" s="37"/>
      <c r="T60" s="37"/>
      <c r="U60" s="51">
        <v>8</v>
      </c>
      <c r="V60" s="51">
        <v>7</v>
      </c>
      <c r="W60" s="51">
        <v>9</v>
      </c>
      <c r="X60" s="51">
        <v>11</v>
      </c>
      <c r="Y60" s="51">
        <v>3</v>
      </c>
      <c r="Z60" s="51">
        <v>10</v>
      </c>
      <c r="AA60" s="51">
        <f t="shared" si="5"/>
        <v>48</v>
      </c>
      <c r="AB60" s="37" t="s">
        <v>468</v>
      </c>
      <c r="AC60" s="44">
        <f t="shared" si="3"/>
        <v>0</v>
      </c>
      <c r="AD60" s="37" t="s">
        <v>272</v>
      </c>
      <c r="AE60" s="45" t="s">
        <v>272</v>
      </c>
    </row>
    <row r="61" spans="1:31" ht="13.5" customHeight="1">
      <c r="A61" s="21" t="s">
        <v>149</v>
      </c>
      <c r="B61" s="22">
        <v>1</v>
      </c>
      <c r="C61" s="23" t="s">
        <v>150</v>
      </c>
      <c r="D61" s="22" t="s">
        <v>151</v>
      </c>
      <c r="E61" s="23" t="s">
        <v>152</v>
      </c>
      <c r="F61" s="14">
        <v>10</v>
      </c>
      <c r="G61" s="14">
        <v>8</v>
      </c>
      <c r="H61" s="14">
        <v>8</v>
      </c>
      <c r="I61" s="14">
        <v>16</v>
      </c>
      <c r="J61" s="14">
        <v>30</v>
      </c>
      <c r="K61" s="14">
        <v>16</v>
      </c>
      <c r="L61" s="14">
        <v>88</v>
      </c>
      <c r="M61" s="22" t="s">
        <v>63</v>
      </c>
      <c r="N61" s="22"/>
      <c r="O61" s="22" t="s">
        <v>246</v>
      </c>
      <c r="P61" s="22" t="s">
        <v>287</v>
      </c>
      <c r="Q61" s="22" t="s">
        <v>274</v>
      </c>
      <c r="R61" s="38" t="s">
        <v>288</v>
      </c>
      <c r="S61" s="38" t="s">
        <v>289</v>
      </c>
      <c r="T61" s="38" t="s">
        <v>290</v>
      </c>
      <c r="U61" s="17">
        <v>10</v>
      </c>
      <c r="V61" s="17">
        <v>9</v>
      </c>
      <c r="W61" s="17">
        <v>9</v>
      </c>
      <c r="X61" s="17">
        <v>16</v>
      </c>
      <c r="Y61" s="17">
        <v>30</v>
      </c>
      <c r="Z61" s="17">
        <v>16</v>
      </c>
      <c r="AA61" s="17">
        <v>90</v>
      </c>
      <c r="AB61" s="22" t="s">
        <v>145</v>
      </c>
      <c r="AC61" s="53">
        <f t="shared" si="3"/>
        <v>2</v>
      </c>
      <c r="AD61" s="22" t="s">
        <v>286</v>
      </c>
      <c r="AE61" s="54" t="s">
        <v>272</v>
      </c>
    </row>
    <row r="62" spans="1:31" ht="13.5" customHeight="1">
      <c r="A62" s="24" t="s">
        <v>149</v>
      </c>
      <c r="B62" s="25">
        <v>2</v>
      </c>
      <c r="C62" s="26" t="s">
        <v>155</v>
      </c>
      <c r="D62" s="25" t="s">
        <v>156</v>
      </c>
      <c r="E62" s="26" t="s">
        <v>157</v>
      </c>
      <c r="F62" s="11">
        <v>9</v>
      </c>
      <c r="G62" s="11">
        <v>8</v>
      </c>
      <c r="H62" s="11">
        <v>9</v>
      </c>
      <c r="I62" s="11">
        <v>17</v>
      </c>
      <c r="J62" s="11">
        <v>30</v>
      </c>
      <c r="K62" s="11">
        <v>16</v>
      </c>
      <c r="L62" s="11">
        <v>89</v>
      </c>
      <c r="M62" s="25" t="s">
        <v>63</v>
      </c>
      <c r="N62" s="25"/>
      <c r="O62" s="25" t="s">
        <v>246</v>
      </c>
      <c r="P62" s="25"/>
      <c r="Q62" s="25"/>
      <c r="R62" s="25"/>
      <c r="S62" s="25"/>
      <c r="T62" s="25"/>
      <c r="U62" s="15">
        <v>9</v>
      </c>
      <c r="V62" s="15">
        <v>8</v>
      </c>
      <c r="W62" s="15">
        <v>9</v>
      </c>
      <c r="X62" s="15">
        <v>17</v>
      </c>
      <c r="Y62" s="15">
        <v>30</v>
      </c>
      <c r="Z62" s="15">
        <v>16</v>
      </c>
      <c r="AA62" s="15">
        <v>89</v>
      </c>
      <c r="AB62" s="25" t="s">
        <v>63</v>
      </c>
      <c r="AC62" s="55">
        <f t="shared" si="3"/>
        <v>0</v>
      </c>
      <c r="AD62" s="25" t="s">
        <v>272</v>
      </c>
      <c r="AE62" s="34" t="s">
        <v>272</v>
      </c>
    </row>
    <row r="63" spans="1:31" ht="13.5" customHeight="1">
      <c r="A63" s="24" t="s">
        <v>149</v>
      </c>
      <c r="B63" s="25">
        <v>3</v>
      </c>
      <c r="C63" s="26" t="s">
        <v>171</v>
      </c>
      <c r="D63" s="25" t="s">
        <v>138</v>
      </c>
      <c r="E63" s="26" t="s">
        <v>172</v>
      </c>
      <c r="F63" s="11">
        <v>10</v>
      </c>
      <c r="G63" s="11">
        <v>10</v>
      </c>
      <c r="H63" s="11">
        <v>8</v>
      </c>
      <c r="I63" s="11">
        <v>15</v>
      </c>
      <c r="J63" s="11">
        <v>30</v>
      </c>
      <c r="K63" s="11">
        <v>12</v>
      </c>
      <c r="L63" s="11">
        <v>85</v>
      </c>
      <c r="M63" s="25" t="s">
        <v>173</v>
      </c>
      <c r="N63" s="25"/>
      <c r="O63" s="25" t="s">
        <v>423</v>
      </c>
      <c r="P63" s="25"/>
      <c r="Q63" s="25"/>
      <c r="R63" s="25"/>
      <c r="S63" s="25"/>
      <c r="T63" s="25"/>
      <c r="U63" s="15">
        <v>10</v>
      </c>
      <c r="V63" s="15">
        <v>10</v>
      </c>
      <c r="W63" s="15">
        <v>8</v>
      </c>
      <c r="X63" s="15">
        <v>15</v>
      </c>
      <c r="Y63" s="15">
        <v>30</v>
      </c>
      <c r="Z63" s="15">
        <v>12</v>
      </c>
      <c r="AA63" s="15">
        <v>85</v>
      </c>
      <c r="AB63" s="25" t="s">
        <v>63</v>
      </c>
      <c r="AC63" s="55">
        <f t="shared" si="3"/>
        <v>0</v>
      </c>
      <c r="AD63" s="25" t="s">
        <v>272</v>
      </c>
      <c r="AE63" s="34" t="s">
        <v>423</v>
      </c>
    </row>
    <row r="64" spans="1:31" ht="13.5" customHeight="1">
      <c r="A64" s="24" t="s">
        <v>149</v>
      </c>
      <c r="B64" s="25">
        <v>4</v>
      </c>
      <c r="C64" s="26" t="s">
        <v>158</v>
      </c>
      <c r="D64" s="25" t="s">
        <v>125</v>
      </c>
      <c r="E64" s="26" t="s">
        <v>159</v>
      </c>
      <c r="F64" s="11">
        <v>10</v>
      </c>
      <c r="G64" s="11">
        <v>8</v>
      </c>
      <c r="H64" s="11">
        <v>6</v>
      </c>
      <c r="I64" s="11">
        <v>15</v>
      </c>
      <c r="J64" s="11">
        <v>30</v>
      </c>
      <c r="K64" s="11">
        <v>14</v>
      </c>
      <c r="L64" s="11">
        <v>83</v>
      </c>
      <c r="M64" s="25" t="s">
        <v>63</v>
      </c>
      <c r="N64" s="25"/>
      <c r="O64" s="25" t="s">
        <v>246</v>
      </c>
      <c r="P64" s="25"/>
      <c r="Q64" s="25"/>
      <c r="R64" s="25"/>
      <c r="S64" s="25"/>
      <c r="T64" s="25"/>
      <c r="U64" s="15">
        <v>10</v>
      </c>
      <c r="V64" s="15">
        <v>8</v>
      </c>
      <c r="W64" s="15">
        <v>6</v>
      </c>
      <c r="X64" s="15">
        <v>15</v>
      </c>
      <c r="Y64" s="15">
        <v>30</v>
      </c>
      <c r="Z64" s="15">
        <v>14</v>
      </c>
      <c r="AA64" s="15">
        <v>83</v>
      </c>
      <c r="AB64" s="25" t="s">
        <v>63</v>
      </c>
      <c r="AC64" s="55">
        <f t="shared" si="3"/>
        <v>0</v>
      </c>
      <c r="AD64" s="25" t="s">
        <v>272</v>
      </c>
      <c r="AE64" s="34" t="s">
        <v>272</v>
      </c>
    </row>
    <row r="65" spans="1:31" ht="13.5" customHeight="1">
      <c r="A65" s="24" t="s">
        <v>149</v>
      </c>
      <c r="B65" s="25">
        <v>5</v>
      </c>
      <c r="C65" s="26" t="s">
        <v>160</v>
      </c>
      <c r="D65" s="25" t="s">
        <v>125</v>
      </c>
      <c r="E65" s="26" t="s">
        <v>160</v>
      </c>
      <c r="F65" s="11">
        <v>10</v>
      </c>
      <c r="G65" s="11">
        <v>9</v>
      </c>
      <c r="H65" s="11">
        <v>10</v>
      </c>
      <c r="I65" s="11">
        <v>18</v>
      </c>
      <c r="J65" s="11">
        <v>19</v>
      </c>
      <c r="K65" s="11">
        <v>16</v>
      </c>
      <c r="L65" s="11">
        <v>82</v>
      </c>
      <c r="M65" s="25" t="s">
        <v>63</v>
      </c>
      <c r="N65" s="25"/>
      <c r="O65" s="25" t="s">
        <v>246</v>
      </c>
      <c r="P65" s="25"/>
      <c r="Q65" s="25"/>
      <c r="R65" s="25"/>
      <c r="S65" s="25"/>
      <c r="T65" s="25"/>
      <c r="U65" s="15">
        <v>10</v>
      </c>
      <c r="V65" s="15">
        <v>9</v>
      </c>
      <c r="W65" s="15">
        <v>10</v>
      </c>
      <c r="X65" s="15">
        <v>18</v>
      </c>
      <c r="Y65" s="15">
        <v>19</v>
      </c>
      <c r="Z65" s="15">
        <v>16</v>
      </c>
      <c r="AA65" s="15">
        <v>82</v>
      </c>
      <c r="AB65" s="25" t="s">
        <v>63</v>
      </c>
      <c r="AC65" s="55">
        <f t="shared" si="3"/>
        <v>0</v>
      </c>
      <c r="AD65" s="25" t="s">
        <v>272</v>
      </c>
      <c r="AE65" s="34" t="s">
        <v>272</v>
      </c>
    </row>
    <row r="66" spans="1:31" ht="13.5" customHeight="1">
      <c r="A66" s="24" t="s">
        <v>149</v>
      </c>
      <c r="B66" s="25">
        <v>6</v>
      </c>
      <c r="C66" s="26" t="s">
        <v>161</v>
      </c>
      <c r="D66" s="25" t="s">
        <v>117</v>
      </c>
      <c r="E66" s="26" t="s">
        <v>162</v>
      </c>
      <c r="F66" s="11">
        <v>10</v>
      </c>
      <c r="G66" s="11">
        <v>9</v>
      </c>
      <c r="H66" s="11">
        <v>8</v>
      </c>
      <c r="I66" s="11">
        <v>17</v>
      </c>
      <c r="J66" s="11">
        <v>22</v>
      </c>
      <c r="K66" s="11">
        <v>10</v>
      </c>
      <c r="L66" s="11">
        <v>76</v>
      </c>
      <c r="M66" s="25" t="s">
        <v>69</v>
      </c>
      <c r="N66" s="25"/>
      <c r="O66" s="25" t="s">
        <v>246</v>
      </c>
      <c r="P66" s="25" t="s">
        <v>295</v>
      </c>
      <c r="Q66" s="25" t="s">
        <v>274</v>
      </c>
      <c r="R66" s="36" t="s">
        <v>296</v>
      </c>
      <c r="S66" s="36" t="s">
        <v>297</v>
      </c>
      <c r="T66" s="36" t="s">
        <v>298</v>
      </c>
      <c r="U66" s="15">
        <v>10</v>
      </c>
      <c r="V66" s="15">
        <v>9</v>
      </c>
      <c r="W66" s="15">
        <v>9</v>
      </c>
      <c r="X66" s="15">
        <v>17</v>
      </c>
      <c r="Y66" s="15">
        <v>22</v>
      </c>
      <c r="Z66" s="15">
        <v>14</v>
      </c>
      <c r="AA66" s="15">
        <v>81</v>
      </c>
      <c r="AB66" s="25" t="s">
        <v>63</v>
      </c>
      <c r="AC66" s="55">
        <f t="shared" si="3"/>
        <v>5</v>
      </c>
      <c r="AD66" s="25" t="s">
        <v>286</v>
      </c>
      <c r="AE66" s="34" t="s">
        <v>272</v>
      </c>
    </row>
    <row r="67" spans="1:31" ht="13.5" customHeight="1">
      <c r="A67" s="24" t="s">
        <v>149</v>
      </c>
      <c r="B67" s="25">
        <v>7</v>
      </c>
      <c r="C67" s="26" t="s">
        <v>153</v>
      </c>
      <c r="D67" s="25" t="s">
        <v>143</v>
      </c>
      <c r="E67" s="26" t="s">
        <v>154</v>
      </c>
      <c r="F67" s="11">
        <v>8</v>
      </c>
      <c r="G67" s="11">
        <v>7</v>
      </c>
      <c r="H67" s="11">
        <v>7</v>
      </c>
      <c r="I67" s="11">
        <v>15</v>
      </c>
      <c r="J67" s="11">
        <v>28</v>
      </c>
      <c r="K67" s="11">
        <v>14</v>
      </c>
      <c r="L67" s="11">
        <v>79</v>
      </c>
      <c r="M67" s="25" t="s">
        <v>24</v>
      </c>
      <c r="N67" s="25"/>
      <c r="O67" s="25" t="s">
        <v>246</v>
      </c>
      <c r="P67" s="25"/>
      <c r="Q67" s="25"/>
      <c r="R67" s="25"/>
      <c r="S67" s="25"/>
      <c r="T67" s="25"/>
      <c r="U67" s="15">
        <v>8</v>
      </c>
      <c r="V67" s="15">
        <v>7</v>
      </c>
      <c r="W67" s="15">
        <v>7</v>
      </c>
      <c r="X67" s="15">
        <v>15</v>
      </c>
      <c r="Y67" s="15">
        <v>28</v>
      </c>
      <c r="Z67" s="15">
        <v>14</v>
      </c>
      <c r="AA67" s="15">
        <v>79</v>
      </c>
      <c r="AB67" s="25" t="s">
        <v>69</v>
      </c>
      <c r="AC67" s="55">
        <f t="shared" ref="AC67:AC78" si="6" xml:space="preserve"> AA67-L67</f>
        <v>0</v>
      </c>
      <c r="AD67" s="25" t="s">
        <v>272</v>
      </c>
      <c r="AE67" s="34" t="s">
        <v>272</v>
      </c>
    </row>
    <row r="68" spans="1:31" ht="13.5" customHeight="1">
      <c r="A68" s="24" t="s">
        <v>149</v>
      </c>
      <c r="B68" s="25">
        <v>8</v>
      </c>
      <c r="C68" s="26" t="s">
        <v>174</v>
      </c>
      <c r="D68" s="25" t="s">
        <v>117</v>
      </c>
      <c r="E68" s="26" t="s">
        <v>175</v>
      </c>
      <c r="F68" s="11">
        <v>10</v>
      </c>
      <c r="G68" s="11">
        <v>8</v>
      </c>
      <c r="H68" s="11">
        <v>10</v>
      </c>
      <c r="I68" s="11">
        <v>16</v>
      </c>
      <c r="J68" s="11">
        <v>15</v>
      </c>
      <c r="K68" s="11">
        <v>10</v>
      </c>
      <c r="L68" s="11">
        <v>69</v>
      </c>
      <c r="M68" s="25" t="s">
        <v>78</v>
      </c>
      <c r="N68" s="25"/>
      <c r="O68" s="25" t="s">
        <v>430</v>
      </c>
      <c r="P68" s="25" t="s">
        <v>315</v>
      </c>
      <c r="Q68" s="25" t="s">
        <v>274</v>
      </c>
      <c r="R68" s="36" t="s">
        <v>316</v>
      </c>
      <c r="S68" s="36" t="s">
        <v>317</v>
      </c>
      <c r="T68" s="36" t="s">
        <v>318</v>
      </c>
      <c r="U68" s="15">
        <v>10</v>
      </c>
      <c r="V68" s="15">
        <v>8</v>
      </c>
      <c r="W68" s="15">
        <v>10</v>
      </c>
      <c r="X68" s="15">
        <v>16</v>
      </c>
      <c r="Y68" s="15">
        <v>15</v>
      </c>
      <c r="Z68" s="15">
        <v>16</v>
      </c>
      <c r="AA68" s="15">
        <v>75</v>
      </c>
      <c r="AB68" s="25" t="s">
        <v>69</v>
      </c>
      <c r="AC68" s="55">
        <f t="shared" si="6"/>
        <v>6</v>
      </c>
      <c r="AD68" s="25" t="s">
        <v>286</v>
      </c>
      <c r="AE68" s="34" t="s">
        <v>286</v>
      </c>
    </row>
    <row r="69" spans="1:31" ht="13.5" customHeight="1">
      <c r="A69" s="24" t="s">
        <v>149</v>
      </c>
      <c r="B69" s="25">
        <v>9</v>
      </c>
      <c r="C69" s="26" t="s">
        <v>163</v>
      </c>
      <c r="D69" s="25" t="s">
        <v>143</v>
      </c>
      <c r="E69" s="26" t="s">
        <v>164</v>
      </c>
      <c r="F69" s="11">
        <v>20</v>
      </c>
      <c r="G69" s="11">
        <v>20</v>
      </c>
      <c r="H69" s="11">
        <v>16</v>
      </c>
      <c r="I69" s="11">
        <v>8</v>
      </c>
      <c r="J69" s="11">
        <v>5</v>
      </c>
      <c r="K69" s="11">
        <v>6</v>
      </c>
      <c r="L69" s="11">
        <v>75</v>
      </c>
      <c r="M69" s="25" t="s">
        <v>69</v>
      </c>
      <c r="N69" s="25" t="s">
        <v>35</v>
      </c>
      <c r="O69" s="25" t="s">
        <v>246</v>
      </c>
      <c r="P69" s="25"/>
      <c r="Q69" s="25"/>
      <c r="R69" s="25"/>
      <c r="S69" s="25"/>
      <c r="T69" s="25"/>
      <c r="U69" s="15">
        <v>20</v>
      </c>
      <c r="V69" s="15">
        <v>20</v>
      </c>
      <c r="W69" s="15">
        <v>16</v>
      </c>
      <c r="X69" s="15">
        <v>8</v>
      </c>
      <c r="Y69" s="15">
        <v>5</v>
      </c>
      <c r="Z69" s="15">
        <v>6</v>
      </c>
      <c r="AA69" s="15">
        <v>75</v>
      </c>
      <c r="AB69" s="25" t="s">
        <v>69</v>
      </c>
      <c r="AC69" s="55">
        <f t="shared" si="6"/>
        <v>0</v>
      </c>
      <c r="AD69" s="25" t="s">
        <v>272</v>
      </c>
      <c r="AE69" s="34" t="s">
        <v>272</v>
      </c>
    </row>
    <row r="70" spans="1:31" ht="13.5" customHeight="1">
      <c r="A70" s="24" t="s">
        <v>149</v>
      </c>
      <c r="B70" s="25">
        <v>10</v>
      </c>
      <c r="C70" s="26" t="s">
        <v>171</v>
      </c>
      <c r="D70" s="25" t="s">
        <v>138</v>
      </c>
      <c r="E70" s="26" t="s">
        <v>183</v>
      </c>
      <c r="F70" s="11">
        <v>10</v>
      </c>
      <c r="G70" s="11">
        <v>10</v>
      </c>
      <c r="H70" s="11">
        <v>5</v>
      </c>
      <c r="I70" s="11">
        <v>19</v>
      </c>
      <c r="J70" s="11">
        <v>11</v>
      </c>
      <c r="K70" s="11">
        <v>12</v>
      </c>
      <c r="L70" s="11">
        <v>67</v>
      </c>
      <c r="M70" s="25" t="s">
        <v>78</v>
      </c>
      <c r="N70" s="25"/>
      <c r="O70" s="25" t="s">
        <v>431</v>
      </c>
      <c r="P70" s="25" t="s">
        <v>348</v>
      </c>
      <c r="Q70" s="25" t="s">
        <v>274</v>
      </c>
      <c r="R70" s="36" t="s">
        <v>349</v>
      </c>
      <c r="S70" s="36" t="s">
        <v>350</v>
      </c>
      <c r="T70" s="36" t="s">
        <v>351</v>
      </c>
      <c r="U70" s="15">
        <v>10</v>
      </c>
      <c r="V70" s="15">
        <v>10</v>
      </c>
      <c r="W70" s="15">
        <v>5</v>
      </c>
      <c r="X70" s="15">
        <v>20</v>
      </c>
      <c r="Y70" s="15">
        <v>11</v>
      </c>
      <c r="Z70" s="15">
        <v>16</v>
      </c>
      <c r="AA70" s="15">
        <v>72</v>
      </c>
      <c r="AB70" s="25" t="s">
        <v>69</v>
      </c>
      <c r="AC70" s="55">
        <f t="shared" si="6"/>
        <v>5</v>
      </c>
      <c r="AD70" s="25" t="s">
        <v>286</v>
      </c>
      <c r="AE70" s="34" t="s">
        <v>286</v>
      </c>
    </row>
    <row r="71" spans="1:31" ht="13.5" customHeight="1">
      <c r="A71" s="24" t="s">
        <v>149</v>
      </c>
      <c r="B71" s="25">
        <v>11</v>
      </c>
      <c r="C71" s="26" t="s">
        <v>168</v>
      </c>
      <c r="D71" s="25" t="s">
        <v>169</v>
      </c>
      <c r="E71" s="26" t="s">
        <v>170</v>
      </c>
      <c r="F71" s="11">
        <v>20</v>
      </c>
      <c r="G71" s="11">
        <v>18</v>
      </c>
      <c r="H71" s="11">
        <v>20</v>
      </c>
      <c r="I71" s="11">
        <v>6</v>
      </c>
      <c r="J71" s="11">
        <v>2</v>
      </c>
      <c r="K71" s="11">
        <v>6</v>
      </c>
      <c r="L71" s="11">
        <v>72</v>
      </c>
      <c r="M71" s="25" t="s">
        <v>69</v>
      </c>
      <c r="N71" s="25" t="s">
        <v>35</v>
      </c>
      <c r="O71" s="25" t="s">
        <v>246</v>
      </c>
      <c r="P71" s="25" t="s">
        <v>328</v>
      </c>
      <c r="Q71" s="25" t="s">
        <v>274</v>
      </c>
      <c r="R71" s="36" t="s">
        <v>329</v>
      </c>
      <c r="S71" s="36" t="s">
        <v>330</v>
      </c>
      <c r="T71" s="36" t="s">
        <v>331</v>
      </c>
      <c r="U71" s="15">
        <v>20</v>
      </c>
      <c r="V71" s="15">
        <v>18</v>
      </c>
      <c r="W71" s="15">
        <v>20</v>
      </c>
      <c r="X71" s="15">
        <v>6</v>
      </c>
      <c r="Y71" s="15">
        <v>2</v>
      </c>
      <c r="Z71" s="15">
        <v>6</v>
      </c>
      <c r="AA71" s="15">
        <v>72</v>
      </c>
      <c r="AB71" s="25" t="s">
        <v>69</v>
      </c>
      <c r="AC71" s="55">
        <f t="shared" si="6"/>
        <v>0</v>
      </c>
      <c r="AD71" s="25" t="s">
        <v>286</v>
      </c>
      <c r="AE71" s="34" t="s">
        <v>272</v>
      </c>
    </row>
    <row r="72" spans="1:31" ht="13.5" customHeight="1">
      <c r="A72" s="24" t="s">
        <v>149</v>
      </c>
      <c r="B72" s="25">
        <v>12</v>
      </c>
      <c r="C72" s="26" t="s">
        <v>57</v>
      </c>
      <c r="D72" s="25" t="s">
        <v>58</v>
      </c>
      <c r="E72" s="26" t="s">
        <v>180</v>
      </c>
      <c r="F72" s="11">
        <v>10</v>
      </c>
      <c r="G72" s="11">
        <v>10</v>
      </c>
      <c r="H72" s="11">
        <v>10</v>
      </c>
      <c r="I72" s="11">
        <v>17</v>
      </c>
      <c r="J72" s="11">
        <v>3</v>
      </c>
      <c r="K72" s="11">
        <v>16</v>
      </c>
      <c r="L72" s="11">
        <v>66</v>
      </c>
      <c r="M72" s="25" t="s">
        <v>78</v>
      </c>
      <c r="N72" s="25"/>
      <c r="O72" s="25" t="s">
        <v>246</v>
      </c>
      <c r="P72" s="25" t="s">
        <v>332</v>
      </c>
      <c r="Q72" s="25" t="s">
        <v>274</v>
      </c>
      <c r="R72" s="36" t="s">
        <v>333</v>
      </c>
      <c r="S72" s="36" t="s">
        <v>334</v>
      </c>
      <c r="T72" s="36" t="s">
        <v>335</v>
      </c>
      <c r="U72" s="15">
        <v>10</v>
      </c>
      <c r="V72" s="15">
        <v>10</v>
      </c>
      <c r="W72" s="15">
        <v>10</v>
      </c>
      <c r="X72" s="15">
        <v>20</v>
      </c>
      <c r="Y72" s="15">
        <v>3</v>
      </c>
      <c r="Z72" s="15">
        <v>18</v>
      </c>
      <c r="AA72" s="15">
        <v>71</v>
      </c>
      <c r="AB72" s="25" t="s">
        <v>69</v>
      </c>
      <c r="AC72" s="55">
        <f t="shared" si="6"/>
        <v>5</v>
      </c>
      <c r="AD72" s="25" t="s">
        <v>286</v>
      </c>
      <c r="AE72" s="34" t="s">
        <v>272</v>
      </c>
    </row>
    <row r="73" spans="1:31" ht="13.5" customHeight="1">
      <c r="A73" s="24" t="s">
        <v>149</v>
      </c>
      <c r="B73" s="25">
        <v>13</v>
      </c>
      <c r="C73" s="26" t="s">
        <v>163</v>
      </c>
      <c r="D73" s="25" t="s">
        <v>143</v>
      </c>
      <c r="E73" s="26" t="s">
        <v>165</v>
      </c>
      <c r="F73" s="11">
        <v>10</v>
      </c>
      <c r="G73" s="11">
        <v>9</v>
      </c>
      <c r="H73" s="11">
        <v>10</v>
      </c>
      <c r="I73" s="11">
        <v>20</v>
      </c>
      <c r="J73" s="11">
        <v>8</v>
      </c>
      <c r="K73" s="11">
        <v>14</v>
      </c>
      <c r="L73" s="11">
        <v>71</v>
      </c>
      <c r="M73" s="25" t="s">
        <v>69</v>
      </c>
      <c r="N73" s="25"/>
      <c r="O73" s="25" t="s">
        <v>246</v>
      </c>
      <c r="P73" s="25"/>
      <c r="Q73" s="25"/>
      <c r="R73" s="25"/>
      <c r="S73" s="25"/>
      <c r="T73" s="25"/>
      <c r="U73" s="15">
        <v>10</v>
      </c>
      <c r="V73" s="15">
        <v>9</v>
      </c>
      <c r="W73" s="15">
        <v>10</v>
      </c>
      <c r="X73" s="15">
        <v>20</v>
      </c>
      <c r="Y73" s="15">
        <v>8</v>
      </c>
      <c r="Z73" s="15">
        <v>14</v>
      </c>
      <c r="AA73" s="15">
        <v>71</v>
      </c>
      <c r="AB73" s="25" t="s">
        <v>69</v>
      </c>
      <c r="AC73" s="55">
        <f t="shared" si="6"/>
        <v>0</v>
      </c>
      <c r="AD73" s="25" t="s">
        <v>272</v>
      </c>
      <c r="AE73" s="34" t="s">
        <v>272</v>
      </c>
    </row>
    <row r="74" spans="1:31" ht="13.5" customHeight="1">
      <c r="A74" s="24" t="s">
        <v>149</v>
      </c>
      <c r="B74" s="25">
        <v>14</v>
      </c>
      <c r="C74" s="26" t="s">
        <v>163</v>
      </c>
      <c r="D74" s="25" t="s">
        <v>143</v>
      </c>
      <c r="E74" s="26" t="s">
        <v>166</v>
      </c>
      <c r="F74" s="11">
        <v>10</v>
      </c>
      <c r="G74" s="11">
        <v>9</v>
      </c>
      <c r="H74" s="11">
        <v>9</v>
      </c>
      <c r="I74" s="11">
        <v>20</v>
      </c>
      <c r="J74" s="11">
        <v>8</v>
      </c>
      <c r="K74" s="11">
        <v>14</v>
      </c>
      <c r="L74" s="11">
        <v>70</v>
      </c>
      <c r="M74" s="25" t="s">
        <v>69</v>
      </c>
      <c r="N74" s="25"/>
      <c r="O74" s="25" t="s">
        <v>246</v>
      </c>
      <c r="P74" s="25"/>
      <c r="Q74" s="25"/>
      <c r="R74" s="25"/>
      <c r="S74" s="25"/>
      <c r="T74" s="25"/>
      <c r="U74" s="15">
        <v>10</v>
      </c>
      <c r="V74" s="15">
        <v>9</v>
      </c>
      <c r="W74" s="15">
        <v>9</v>
      </c>
      <c r="X74" s="15">
        <v>20</v>
      </c>
      <c r="Y74" s="15">
        <v>8</v>
      </c>
      <c r="Z74" s="15">
        <v>14</v>
      </c>
      <c r="AA74" s="15">
        <v>70</v>
      </c>
      <c r="AB74" s="25" t="s">
        <v>69</v>
      </c>
      <c r="AC74" s="55">
        <f t="shared" si="6"/>
        <v>0</v>
      </c>
      <c r="AD74" s="25" t="s">
        <v>272</v>
      </c>
      <c r="AE74" s="34" t="s">
        <v>272</v>
      </c>
    </row>
    <row r="75" spans="1:31" ht="13.5" customHeight="1">
      <c r="A75" s="24" t="s">
        <v>149</v>
      </c>
      <c r="B75" s="25">
        <v>15</v>
      </c>
      <c r="C75" s="26" t="s">
        <v>163</v>
      </c>
      <c r="D75" s="25" t="s">
        <v>143</v>
      </c>
      <c r="E75" s="26" t="s">
        <v>167</v>
      </c>
      <c r="F75" s="11">
        <v>10</v>
      </c>
      <c r="G75" s="11">
        <v>9</v>
      </c>
      <c r="H75" s="11">
        <v>9</v>
      </c>
      <c r="I75" s="11">
        <v>20</v>
      </c>
      <c r="J75" s="11">
        <v>8</v>
      </c>
      <c r="K75" s="11">
        <v>14</v>
      </c>
      <c r="L75" s="11">
        <v>70</v>
      </c>
      <c r="M75" s="25" t="s">
        <v>69</v>
      </c>
      <c r="N75" s="25"/>
      <c r="O75" s="25" t="s">
        <v>246</v>
      </c>
      <c r="P75" s="25"/>
      <c r="Q75" s="25"/>
      <c r="R75" s="25"/>
      <c r="S75" s="25"/>
      <c r="T75" s="25"/>
      <c r="U75" s="15">
        <v>10</v>
      </c>
      <c r="V75" s="15">
        <v>9</v>
      </c>
      <c r="W75" s="15">
        <v>9</v>
      </c>
      <c r="X75" s="15">
        <v>20</v>
      </c>
      <c r="Y75" s="15">
        <v>8</v>
      </c>
      <c r="Z75" s="15">
        <v>14</v>
      </c>
      <c r="AA75" s="15">
        <v>70</v>
      </c>
      <c r="AB75" s="25" t="s">
        <v>69</v>
      </c>
      <c r="AC75" s="55">
        <f t="shared" si="6"/>
        <v>0</v>
      </c>
      <c r="AD75" s="25" t="s">
        <v>272</v>
      </c>
      <c r="AE75" s="34" t="s">
        <v>272</v>
      </c>
    </row>
    <row r="76" spans="1:31" ht="13.5" customHeight="1">
      <c r="A76" s="24" t="s">
        <v>149</v>
      </c>
      <c r="B76" s="25">
        <v>16</v>
      </c>
      <c r="C76" s="26" t="s">
        <v>176</v>
      </c>
      <c r="D76" s="25" t="s">
        <v>177</v>
      </c>
      <c r="E76" s="26" t="s">
        <v>178</v>
      </c>
      <c r="F76" s="11">
        <v>16</v>
      </c>
      <c r="G76" s="11">
        <v>16</v>
      </c>
      <c r="H76" s="11">
        <v>16</v>
      </c>
      <c r="I76" s="11">
        <v>6</v>
      </c>
      <c r="J76" s="11">
        <v>5</v>
      </c>
      <c r="K76" s="11">
        <v>6</v>
      </c>
      <c r="L76" s="11">
        <v>65</v>
      </c>
      <c r="M76" s="25" t="s">
        <v>78</v>
      </c>
      <c r="N76" s="25" t="s">
        <v>35</v>
      </c>
      <c r="O76" s="25" t="s">
        <v>246</v>
      </c>
      <c r="P76" s="25"/>
      <c r="Q76" s="25"/>
      <c r="R76" s="25"/>
      <c r="S76" s="25"/>
      <c r="T76" s="25"/>
      <c r="U76" s="15">
        <v>16</v>
      </c>
      <c r="V76" s="15">
        <v>16</v>
      </c>
      <c r="W76" s="15">
        <v>16</v>
      </c>
      <c r="X76" s="15">
        <v>6</v>
      </c>
      <c r="Y76" s="15">
        <v>5</v>
      </c>
      <c r="Z76" s="15">
        <v>6</v>
      </c>
      <c r="AA76" s="15">
        <v>65</v>
      </c>
      <c r="AB76" s="25" t="s">
        <v>78</v>
      </c>
      <c r="AC76" s="55">
        <f t="shared" si="6"/>
        <v>0</v>
      </c>
      <c r="AD76" s="25" t="s">
        <v>272</v>
      </c>
      <c r="AE76" s="34" t="s">
        <v>272</v>
      </c>
    </row>
    <row r="77" spans="1:31" ht="13.5" customHeight="1">
      <c r="A77" s="24" t="s">
        <v>149</v>
      </c>
      <c r="B77" s="25">
        <v>17</v>
      </c>
      <c r="C77" s="26" t="s">
        <v>176</v>
      </c>
      <c r="D77" s="25" t="s">
        <v>177</v>
      </c>
      <c r="E77" s="26" t="s">
        <v>179</v>
      </c>
      <c r="F77" s="11">
        <v>10</v>
      </c>
      <c r="G77" s="11">
        <v>10</v>
      </c>
      <c r="H77" s="11">
        <v>7</v>
      </c>
      <c r="I77" s="11">
        <v>17</v>
      </c>
      <c r="J77" s="11">
        <v>3</v>
      </c>
      <c r="K77" s="11">
        <v>12</v>
      </c>
      <c r="L77" s="11">
        <v>59</v>
      </c>
      <c r="M77" s="25" t="s">
        <v>55</v>
      </c>
      <c r="N77" s="25"/>
      <c r="O77" s="25" t="s">
        <v>429</v>
      </c>
      <c r="P77" s="25" t="s">
        <v>424</v>
      </c>
      <c r="Q77" s="25" t="s">
        <v>311</v>
      </c>
      <c r="R77" s="25" t="s">
        <v>425</v>
      </c>
      <c r="S77" s="25" t="s">
        <v>428</v>
      </c>
      <c r="T77" s="56" t="s">
        <v>427</v>
      </c>
      <c r="U77" s="15">
        <v>10</v>
      </c>
      <c r="V77" s="15">
        <v>10</v>
      </c>
      <c r="W77" s="15">
        <v>8</v>
      </c>
      <c r="X77" s="15">
        <v>17</v>
      </c>
      <c r="Y77" s="15">
        <v>3</v>
      </c>
      <c r="Z77" s="15">
        <v>18</v>
      </c>
      <c r="AA77" s="15">
        <v>66</v>
      </c>
      <c r="AB77" s="25" t="s">
        <v>78</v>
      </c>
      <c r="AC77" s="55">
        <f t="shared" si="6"/>
        <v>7</v>
      </c>
      <c r="AD77" s="25" t="s">
        <v>286</v>
      </c>
      <c r="AE77" s="34" t="s">
        <v>286</v>
      </c>
    </row>
    <row r="78" spans="1:31" ht="13.5" customHeight="1" thickBot="1">
      <c r="A78" s="27" t="s">
        <v>149</v>
      </c>
      <c r="B78" s="28">
        <v>18</v>
      </c>
      <c r="C78" s="29" t="s">
        <v>181</v>
      </c>
      <c r="D78" s="28" t="s">
        <v>58</v>
      </c>
      <c r="E78" s="29" t="s">
        <v>182</v>
      </c>
      <c r="F78" s="13">
        <v>10</v>
      </c>
      <c r="G78" s="13">
        <v>10</v>
      </c>
      <c r="H78" s="13">
        <v>10</v>
      </c>
      <c r="I78" s="13">
        <v>15</v>
      </c>
      <c r="J78" s="13">
        <v>3</v>
      </c>
      <c r="K78" s="13">
        <v>16</v>
      </c>
      <c r="L78" s="13">
        <v>64</v>
      </c>
      <c r="M78" s="28" t="s">
        <v>78</v>
      </c>
      <c r="N78" s="28"/>
      <c r="O78" s="28" t="s">
        <v>246</v>
      </c>
      <c r="P78" s="28"/>
      <c r="Q78" s="28"/>
      <c r="R78" s="28"/>
      <c r="S78" s="28"/>
      <c r="T78" s="28"/>
      <c r="U78" s="16">
        <v>10</v>
      </c>
      <c r="V78" s="16">
        <v>10</v>
      </c>
      <c r="W78" s="16">
        <v>10</v>
      </c>
      <c r="X78" s="16">
        <v>15</v>
      </c>
      <c r="Y78" s="16">
        <v>3</v>
      </c>
      <c r="Z78" s="16">
        <v>16</v>
      </c>
      <c r="AA78" s="16">
        <v>64</v>
      </c>
      <c r="AB78" s="28" t="s">
        <v>78</v>
      </c>
      <c r="AC78" s="58">
        <f t="shared" si="6"/>
        <v>0</v>
      </c>
      <c r="AD78" s="28" t="s">
        <v>272</v>
      </c>
      <c r="AE78" s="59" t="s">
        <v>272</v>
      </c>
    </row>
    <row r="79" spans="1:31" ht="15.75" customHeight="1">
      <c r="A79" s="7"/>
      <c r="B79" s="7"/>
      <c r="D79" s="7"/>
    </row>
    <row r="80" spans="1:31" ht="15.75" customHeight="1">
      <c r="F80" s="5">
        <f>SUBTOTAL(9,F3:F79)</f>
        <v>674</v>
      </c>
      <c r="G80" s="5">
        <f t="shared" ref="G80:AA80" si="7">SUBTOTAL(9,G3:G79)</f>
        <v>602</v>
      </c>
      <c r="H80" s="5">
        <f t="shared" si="7"/>
        <v>654</v>
      </c>
      <c r="I80" s="5">
        <f t="shared" si="7"/>
        <v>1125</v>
      </c>
      <c r="J80" s="5">
        <f t="shared" si="7"/>
        <v>1337</v>
      </c>
      <c r="K80" s="5">
        <f t="shared" si="7"/>
        <v>905</v>
      </c>
      <c r="L80" s="5">
        <f t="shared" si="7"/>
        <v>5297</v>
      </c>
      <c r="M80" s="5">
        <f t="shared" si="7"/>
        <v>0</v>
      </c>
      <c r="N80" s="5">
        <f t="shared" si="7"/>
        <v>0</v>
      </c>
      <c r="O80" s="5">
        <f t="shared" si="7"/>
        <v>0</v>
      </c>
      <c r="P80" s="5">
        <f t="shared" si="7"/>
        <v>0</v>
      </c>
      <c r="Q80" s="5">
        <f t="shared" si="7"/>
        <v>0</v>
      </c>
      <c r="R80" s="5">
        <f t="shared" si="7"/>
        <v>0</v>
      </c>
      <c r="S80" s="5">
        <f t="shared" si="7"/>
        <v>0</v>
      </c>
      <c r="T80" s="5">
        <f t="shared" si="7"/>
        <v>0</v>
      </c>
      <c r="U80" s="5">
        <f t="shared" si="7"/>
        <v>710</v>
      </c>
      <c r="V80" s="5">
        <f t="shared" si="7"/>
        <v>649</v>
      </c>
      <c r="W80" s="5">
        <f t="shared" si="7"/>
        <v>696</v>
      </c>
      <c r="X80" s="5">
        <f t="shared" si="7"/>
        <v>1166</v>
      </c>
      <c r="Y80" s="5">
        <f t="shared" si="7"/>
        <v>1643</v>
      </c>
      <c r="Z80" s="5">
        <f t="shared" si="7"/>
        <v>984</v>
      </c>
      <c r="AA80" s="5">
        <f t="shared" si="7"/>
        <v>5848</v>
      </c>
    </row>
    <row r="82" spans="6:27" ht="15.75" customHeight="1">
      <c r="F82" s="78">
        <f xml:space="preserve"> F80/76</f>
        <v>8.8684210526315788</v>
      </c>
      <c r="G82" s="78">
        <f t="shared" ref="G82:AA82" si="8" xml:space="preserve"> G80/76</f>
        <v>7.9210526315789478</v>
      </c>
      <c r="H82" s="78">
        <f t="shared" si="8"/>
        <v>8.6052631578947363</v>
      </c>
      <c r="I82" s="78">
        <f t="shared" si="8"/>
        <v>14.802631578947368</v>
      </c>
      <c r="J82" s="78">
        <f t="shared" si="8"/>
        <v>17.592105263157894</v>
      </c>
      <c r="K82" s="78">
        <f t="shared" si="8"/>
        <v>11.907894736842104</v>
      </c>
      <c r="L82" s="78">
        <f t="shared" si="8"/>
        <v>69.69736842105263</v>
      </c>
      <c r="M82" s="78">
        <f t="shared" si="8"/>
        <v>0</v>
      </c>
      <c r="N82" s="78">
        <f t="shared" si="8"/>
        <v>0</v>
      </c>
      <c r="O82" s="78">
        <f t="shared" si="8"/>
        <v>0</v>
      </c>
      <c r="P82" s="78">
        <f t="shared" si="8"/>
        <v>0</v>
      </c>
      <c r="Q82" s="78">
        <f t="shared" si="8"/>
        <v>0</v>
      </c>
      <c r="R82" s="78">
        <f t="shared" si="8"/>
        <v>0</v>
      </c>
      <c r="S82" s="78">
        <f t="shared" si="8"/>
        <v>0</v>
      </c>
      <c r="T82" s="78">
        <f t="shared" si="8"/>
        <v>0</v>
      </c>
      <c r="U82" s="78">
        <f t="shared" si="8"/>
        <v>9.3421052631578956</v>
      </c>
      <c r="V82" s="78">
        <f t="shared" si="8"/>
        <v>8.5394736842105257</v>
      </c>
      <c r="W82" s="78">
        <f t="shared" si="8"/>
        <v>9.1578947368421044</v>
      </c>
      <c r="X82" s="78">
        <f t="shared" si="8"/>
        <v>15.342105263157896</v>
      </c>
      <c r="Y82" s="78">
        <f t="shared" si="8"/>
        <v>21.618421052631579</v>
      </c>
      <c r="Z82" s="78">
        <f t="shared" si="8"/>
        <v>12.947368421052632</v>
      </c>
      <c r="AA82" s="78">
        <f t="shared" si="8"/>
        <v>76.94736842105263</v>
      </c>
    </row>
    <row r="84" spans="6:27" ht="15.75" customHeight="1">
      <c r="F84" s="5">
        <v>10</v>
      </c>
      <c r="G84" s="5">
        <v>10</v>
      </c>
      <c r="H84" s="5">
        <v>10</v>
      </c>
      <c r="I84" s="5">
        <v>20</v>
      </c>
      <c r="J84" s="5">
        <v>30</v>
      </c>
      <c r="K84" s="5">
        <v>20</v>
      </c>
      <c r="U84" s="5">
        <v>10</v>
      </c>
      <c r="V84" s="5">
        <v>10</v>
      </c>
      <c r="W84" s="5">
        <v>10</v>
      </c>
      <c r="X84" s="5">
        <v>20</v>
      </c>
      <c r="Y84" s="5">
        <v>30</v>
      </c>
      <c r="Z84" s="5">
        <v>20</v>
      </c>
    </row>
    <row r="86" spans="6:27" ht="15.75" customHeight="1">
      <c r="F86" s="78">
        <f xml:space="preserve"> F82*100/F84</f>
        <v>88.684210526315795</v>
      </c>
      <c r="G86" s="78">
        <f t="shared" ref="G86:Z86" si="9" xml:space="preserve"> G82*100/G84</f>
        <v>79.21052631578948</v>
      </c>
      <c r="H86" s="78">
        <f t="shared" si="9"/>
        <v>86.05263157894737</v>
      </c>
      <c r="I86" s="78">
        <f t="shared" si="9"/>
        <v>74.01315789473685</v>
      </c>
      <c r="J86" s="78">
        <f t="shared" si="9"/>
        <v>58.640350877192979</v>
      </c>
      <c r="K86" s="78">
        <f t="shared" si="9"/>
        <v>59.53947368421052</v>
      </c>
      <c r="L86" s="78" t="e">
        <f t="shared" si="9"/>
        <v>#DIV/0!</v>
      </c>
      <c r="M86" s="78" t="e">
        <f t="shared" si="9"/>
        <v>#DIV/0!</v>
      </c>
      <c r="N86" s="5" t="e">
        <f t="shared" si="9"/>
        <v>#DIV/0!</v>
      </c>
      <c r="O86" s="5" t="e">
        <f t="shared" si="9"/>
        <v>#DIV/0!</v>
      </c>
      <c r="P86" s="5" t="e">
        <f t="shared" si="9"/>
        <v>#DIV/0!</v>
      </c>
      <c r="Q86" s="5" t="e">
        <f t="shared" si="9"/>
        <v>#DIV/0!</v>
      </c>
      <c r="R86" s="5" t="e">
        <f t="shared" si="9"/>
        <v>#DIV/0!</v>
      </c>
      <c r="S86" s="5" t="e">
        <f t="shared" si="9"/>
        <v>#DIV/0!</v>
      </c>
      <c r="T86" s="5" t="e">
        <f t="shared" si="9"/>
        <v>#DIV/0!</v>
      </c>
      <c r="U86" s="78">
        <f xml:space="preserve"> U82*100/U84</f>
        <v>93.421052631578959</v>
      </c>
      <c r="V86" s="78">
        <f t="shared" si="9"/>
        <v>85.39473684210526</v>
      </c>
      <c r="W86" s="78">
        <f t="shared" si="9"/>
        <v>91.578947368421041</v>
      </c>
      <c r="X86" s="78">
        <f t="shared" si="9"/>
        <v>76.71052631578948</v>
      </c>
      <c r="Y86" s="78">
        <f t="shared" si="9"/>
        <v>72.061403508771932</v>
      </c>
      <c r="Z86" s="78">
        <f t="shared" si="9"/>
        <v>64.73684210526315</v>
      </c>
    </row>
  </sheetData>
  <autoFilter ref="A2:AE78" xr:uid="{00000000-0009-0000-0000-000002000000}">
    <sortState ref="A4:AE78">
      <sortCondition ref="A2:A78"/>
    </sortState>
  </autoFilter>
  <phoneticPr fontId="1" type="noConversion"/>
  <hyperlinks>
    <hyperlink ref="T8" r:id="rId1" xr:uid="{00000000-0004-0000-0200-000000000000}"/>
    <hyperlink ref="T3" r:id="rId2" xr:uid="{00000000-0004-0000-0200-000001000000}"/>
    <hyperlink ref="T5" r:id="rId3" xr:uid="{00000000-0004-0000-0200-000002000000}"/>
    <hyperlink ref="T77" r:id="rId4" xr:uid="{00000000-0004-0000-0200-000003000000}"/>
  </hyperlinks>
  <printOptions horizontalCentered="1"/>
  <pageMargins left="0" right="0" top="0" bottom="0" header="0.31496062992125984" footer="0.31496062992125984"/>
  <pageSetup paperSize="8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김명엽</dc:creator>
  <cp:lastModifiedBy>Kee-Won Lee</cp:lastModifiedBy>
  <cp:lastPrinted>2018-04-12T02:28:20Z</cp:lastPrinted>
  <dcterms:created xsi:type="dcterms:W3CDTF">2018-03-27T05:14:04Z</dcterms:created>
  <dcterms:modified xsi:type="dcterms:W3CDTF">2018-04-14T15:30:09Z</dcterms:modified>
</cp:coreProperties>
</file>