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wlee/Documents/DS2020/data/"/>
    </mc:Choice>
  </mc:AlternateContent>
  <xr:revisionPtr revIDLastSave="0" documentId="13_ncr:1_{C29A1718-83C8-1640-86E1-54B9A118C3B5}" xr6:coauthVersionLast="47" xr6:coauthVersionMax="47" xr10:uidLastSave="{00000000-0000-0000-0000-000000000000}"/>
  <bookViews>
    <workbookView xWindow="300" yWindow="500" windowWidth="44800" windowHeight="24700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J52" i="1"/>
  <c r="K52" i="1"/>
  <c r="L52" i="1"/>
  <c r="M52" i="1"/>
  <c r="N52" i="1"/>
  <c r="O52" i="1"/>
  <c r="P52" i="1"/>
  <c r="Q52" i="1"/>
  <c r="F52" i="1"/>
  <c r="G51" i="1"/>
  <c r="H51" i="1"/>
  <c r="I51" i="1"/>
  <c r="J51" i="1"/>
  <c r="K51" i="1"/>
  <c r="L51" i="1"/>
  <c r="M51" i="1"/>
  <c r="N51" i="1"/>
  <c r="O51" i="1"/>
  <c r="P51" i="1"/>
  <c r="Q51" i="1"/>
  <c r="F51" i="1"/>
  <c r="V38" i="1"/>
  <c r="U38" i="1"/>
  <c r="T38" i="1"/>
  <c r="S38" i="1"/>
  <c r="R38" i="1"/>
  <c r="V10" i="1"/>
  <c r="U10" i="1"/>
  <c r="T10" i="1"/>
  <c r="S10" i="1"/>
  <c r="R10" i="1"/>
  <c r="V5" i="1"/>
  <c r="U5" i="1"/>
  <c r="T5" i="1"/>
  <c r="S5" i="1"/>
  <c r="R5" i="1"/>
  <c r="V4" i="1"/>
  <c r="U4" i="1"/>
  <c r="T4" i="1"/>
  <c r="S4" i="1"/>
  <c r="R4" i="1"/>
  <c r="V42" i="1"/>
  <c r="U42" i="1"/>
  <c r="T42" i="1"/>
  <c r="S42" i="1"/>
  <c r="R42" i="1"/>
  <c r="V30" i="1"/>
  <c r="U30" i="1"/>
  <c r="T30" i="1"/>
  <c r="S30" i="1"/>
  <c r="R30" i="1"/>
  <c r="V50" i="1"/>
  <c r="U50" i="1"/>
  <c r="T50" i="1"/>
  <c r="S50" i="1"/>
  <c r="R50" i="1"/>
  <c r="V15" i="1"/>
  <c r="U15" i="1"/>
  <c r="T15" i="1"/>
  <c r="S15" i="1"/>
  <c r="R15" i="1"/>
  <c r="V46" i="1"/>
  <c r="U46" i="1"/>
  <c r="T46" i="1"/>
  <c r="S46" i="1"/>
  <c r="R46" i="1"/>
  <c r="V14" i="1"/>
  <c r="U14" i="1"/>
  <c r="T14" i="1"/>
  <c r="S14" i="1"/>
  <c r="R14" i="1"/>
  <c r="V19" i="1"/>
  <c r="U19" i="1"/>
  <c r="T19" i="1"/>
  <c r="S19" i="1"/>
  <c r="R19" i="1"/>
  <c r="V41" i="1"/>
  <c r="U41" i="1"/>
  <c r="T41" i="1"/>
  <c r="S41" i="1"/>
  <c r="R41" i="1"/>
  <c r="V18" i="1"/>
  <c r="U18" i="1"/>
  <c r="T18" i="1"/>
  <c r="S18" i="1"/>
  <c r="R18" i="1"/>
  <c r="V45" i="1"/>
  <c r="U45" i="1"/>
  <c r="T45" i="1"/>
  <c r="S45" i="1"/>
  <c r="R45" i="1"/>
  <c r="V3" i="1"/>
  <c r="U3" i="1"/>
  <c r="T3" i="1"/>
  <c r="S3" i="1"/>
  <c r="R3" i="1"/>
  <c r="V37" i="1"/>
  <c r="U37" i="1"/>
  <c r="T37" i="1"/>
  <c r="S37" i="1"/>
  <c r="R37" i="1"/>
  <c r="V2" i="1"/>
  <c r="U2" i="1"/>
  <c r="T2" i="1"/>
  <c r="S2" i="1"/>
  <c r="R2" i="1"/>
  <c r="V49" i="1"/>
  <c r="U49" i="1"/>
  <c r="T49" i="1"/>
  <c r="S49" i="1"/>
  <c r="R49" i="1"/>
  <c r="V29" i="1"/>
  <c r="U29" i="1"/>
  <c r="T29" i="1"/>
  <c r="S29" i="1"/>
  <c r="R29" i="1"/>
  <c r="V44" i="1"/>
  <c r="U44" i="1"/>
  <c r="T44" i="1"/>
  <c r="S44" i="1"/>
  <c r="R44" i="1"/>
  <c r="V27" i="1"/>
  <c r="U27" i="1"/>
  <c r="T27" i="1"/>
  <c r="S27" i="1"/>
  <c r="R27" i="1"/>
  <c r="V13" i="1"/>
  <c r="U13" i="1"/>
  <c r="T13" i="1"/>
  <c r="S13" i="1"/>
  <c r="R13" i="1"/>
  <c r="V9" i="1"/>
  <c r="U9" i="1"/>
  <c r="T9" i="1"/>
  <c r="S9" i="1"/>
  <c r="R9" i="1"/>
  <c r="V34" i="1"/>
  <c r="U34" i="1"/>
  <c r="T34" i="1"/>
  <c r="S34" i="1"/>
  <c r="R34" i="1"/>
  <c r="V33" i="1"/>
  <c r="U33" i="1"/>
  <c r="T33" i="1"/>
  <c r="S33" i="1"/>
  <c r="R33" i="1"/>
  <c r="V17" i="1"/>
  <c r="U17" i="1"/>
  <c r="T17" i="1"/>
  <c r="S17" i="1"/>
  <c r="R17" i="1"/>
  <c r="V23" i="1"/>
  <c r="U23" i="1"/>
  <c r="T23" i="1"/>
  <c r="S23" i="1"/>
  <c r="R23" i="1"/>
  <c r="V12" i="1"/>
  <c r="U12" i="1"/>
  <c r="T12" i="1"/>
  <c r="S12" i="1"/>
  <c r="R12" i="1"/>
  <c r="V11" i="1"/>
  <c r="U11" i="1"/>
  <c r="T11" i="1"/>
  <c r="S11" i="1"/>
  <c r="R11" i="1"/>
  <c r="V8" i="1"/>
  <c r="U8" i="1"/>
  <c r="T8" i="1"/>
  <c r="S8" i="1"/>
  <c r="R8" i="1"/>
  <c r="V22" i="1"/>
  <c r="U22" i="1"/>
  <c r="T22" i="1"/>
  <c r="S22" i="1"/>
  <c r="R22" i="1"/>
  <c r="V48" i="1"/>
  <c r="U48" i="1"/>
  <c r="T48" i="1"/>
  <c r="S48" i="1"/>
  <c r="R48" i="1"/>
  <c r="V32" i="1"/>
  <c r="U32" i="1"/>
  <c r="T32" i="1"/>
  <c r="S32" i="1"/>
  <c r="R32" i="1"/>
  <c r="V7" i="1"/>
  <c r="U7" i="1"/>
  <c r="T7" i="1"/>
  <c r="S7" i="1"/>
  <c r="R7" i="1"/>
  <c r="V31" i="1"/>
  <c r="U31" i="1"/>
  <c r="T31" i="1"/>
  <c r="S31" i="1"/>
  <c r="R31" i="1"/>
  <c r="V36" i="1"/>
  <c r="U36" i="1"/>
  <c r="T36" i="1"/>
  <c r="S36" i="1"/>
  <c r="R36" i="1"/>
  <c r="V21" i="1"/>
  <c r="U21" i="1"/>
  <c r="T21" i="1"/>
  <c r="S21" i="1"/>
  <c r="R21" i="1"/>
  <c r="V26" i="1"/>
  <c r="U26" i="1"/>
  <c r="T26" i="1"/>
  <c r="S26" i="1"/>
  <c r="R26" i="1"/>
  <c r="V16" i="1"/>
  <c r="U16" i="1"/>
  <c r="T16" i="1"/>
  <c r="S16" i="1"/>
  <c r="R16" i="1"/>
  <c r="V25" i="1"/>
  <c r="U25" i="1"/>
  <c r="T25" i="1"/>
  <c r="S25" i="1"/>
  <c r="R25" i="1"/>
  <c r="V28" i="1"/>
  <c r="U28" i="1"/>
  <c r="T28" i="1"/>
  <c r="S28" i="1"/>
  <c r="R28" i="1"/>
  <c r="V43" i="1"/>
  <c r="U43" i="1"/>
  <c r="T43" i="1"/>
  <c r="S43" i="1"/>
  <c r="R43" i="1"/>
  <c r="V35" i="1"/>
  <c r="U35" i="1"/>
  <c r="T35" i="1"/>
  <c r="S35" i="1"/>
  <c r="R35" i="1"/>
  <c r="V47" i="1"/>
  <c r="U47" i="1"/>
  <c r="T47" i="1"/>
  <c r="S47" i="1"/>
  <c r="R47" i="1"/>
  <c r="V40" i="1"/>
  <c r="U40" i="1"/>
  <c r="T40" i="1"/>
  <c r="S40" i="1"/>
  <c r="R40" i="1"/>
  <c r="V24" i="1"/>
  <c r="U24" i="1"/>
  <c r="T24" i="1"/>
  <c r="S24" i="1"/>
  <c r="R24" i="1"/>
  <c r="V6" i="1"/>
  <c r="U6" i="1"/>
  <c r="T6" i="1"/>
  <c r="S6" i="1"/>
  <c r="R6" i="1"/>
  <c r="V20" i="1"/>
  <c r="U20" i="1"/>
  <c r="T20" i="1"/>
  <c r="S20" i="1"/>
  <c r="R20" i="1"/>
  <c r="V39" i="1"/>
  <c r="U39" i="1"/>
  <c r="T39" i="1"/>
  <c r="S39" i="1"/>
  <c r="R39" i="1"/>
  <c r="W38" i="1" l="1"/>
  <c r="W5" i="1"/>
  <c r="W46" i="1"/>
  <c r="W10" i="1"/>
  <c r="W41" i="1"/>
  <c r="W50" i="1"/>
  <c r="W15" i="1"/>
  <c r="W19" i="1"/>
  <c r="W42" i="1"/>
  <c r="W14" i="1"/>
  <c r="W30" i="1"/>
  <c r="W4" i="1"/>
  <c r="W45" i="1"/>
  <c r="W2" i="1"/>
  <c r="W3" i="1"/>
  <c r="W37" i="1"/>
  <c r="W18" i="1"/>
  <c r="W49" i="1"/>
  <c r="W11" i="1"/>
  <c r="W9" i="1"/>
  <c r="W33" i="1"/>
  <c r="W29" i="1"/>
  <c r="W8" i="1"/>
  <c r="W34" i="1"/>
  <c r="W12" i="1"/>
  <c r="W13" i="1"/>
  <c r="W17" i="1"/>
  <c r="W44" i="1"/>
  <c r="W23" i="1"/>
  <c r="W27" i="1"/>
  <c r="W6" i="1"/>
  <c r="W40" i="1"/>
  <c r="W47" i="1"/>
  <c r="W43" i="1"/>
  <c r="W21" i="1"/>
  <c r="W32" i="1"/>
  <c r="W20" i="1"/>
  <c r="W26" i="1"/>
  <c r="W39" i="1"/>
  <c r="W25" i="1"/>
  <c r="W22" i="1"/>
  <c r="W28" i="1"/>
  <c r="W31" i="1"/>
  <c r="W48" i="1"/>
  <c r="W16" i="1"/>
  <c r="W24" i="1"/>
  <c r="W35" i="1"/>
  <c r="W36" i="1"/>
  <c r="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3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G43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L43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M43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N43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O43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  <comment ref="Q43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응답자가 이 값을 업데이트했습니다.</t>
        </r>
      </text>
    </comment>
  </commentList>
</comments>
</file>

<file path=xl/sharedStrings.xml><?xml version="1.0" encoding="utf-8"?>
<sst xmlns="http://schemas.openxmlformats.org/spreadsheetml/2006/main" count="170" uniqueCount="113">
  <si>
    <t>타임스탬프</t>
  </si>
  <si>
    <t>학과</t>
  </si>
  <si>
    <t>학번</t>
  </si>
  <si>
    <t>팀(Team A이면 A, Team K이면 K)</t>
  </si>
  <si>
    <t>이름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</si>
  <si>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</si>
  <si>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</si>
  <si>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</si>
  <si>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</si>
  <si>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</si>
  <si>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</si>
  <si>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</si>
  <si>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</si>
  <si>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</si>
  <si>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</si>
  <si>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Team K</t>
  </si>
  <si>
    <t>Team L</t>
  </si>
  <si>
    <t>N"1"</t>
  </si>
  <si>
    <t>N"2"</t>
  </si>
  <si>
    <t>N"3"</t>
  </si>
  <si>
    <t>N"4"</t>
  </si>
  <si>
    <t>N"5"</t>
  </si>
  <si>
    <t>금융재무학과</t>
  </si>
  <si>
    <t>J</t>
  </si>
  <si>
    <t>성동휘</t>
  </si>
  <si>
    <t>데이터사이언스학부</t>
  </si>
  <si>
    <t>F</t>
  </si>
  <si>
    <t>구자환</t>
  </si>
  <si>
    <t>임상의학통계전공</t>
  </si>
  <si>
    <t>이진</t>
  </si>
  <si>
    <t>B</t>
  </si>
  <si>
    <t>남윤혁</t>
  </si>
  <si>
    <t>데이터테크전공</t>
  </si>
  <si>
    <t>윤현우</t>
  </si>
  <si>
    <t>박세현</t>
  </si>
  <si>
    <t>데이터사이언스</t>
  </si>
  <si>
    <t>박예린</t>
  </si>
  <si>
    <t>빅데이터전공</t>
  </si>
  <si>
    <t>I</t>
  </si>
  <si>
    <t>김석민</t>
  </si>
  <si>
    <t>L</t>
  </si>
  <si>
    <t>김태규</t>
  </si>
  <si>
    <t>생명과학과</t>
  </si>
  <si>
    <t>이찬승</t>
  </si>
  <si>
    <t>데이터테크</t>
  </si>
  <si>
    <t>K</t>
  </si>
  <si>
    <t>김강민</t>
  </si>
  <si>
    <t>G</t>
  </si>
  <si>
    <t>김연아</t>
  </si>
  <si>
    <t>조규남</t>
  </si>
  <si>
    <t>빅데이터학과</t>
  </si>
  <si>
    <t>D</t>
  </si>
  <si>
    <t>김규민</t>
  </si>
  <si>
    <t>양충열</t>
  </si>
  <si>
    <t>광고홍보학과</t>
  </si>
  <si>
    <t>E</t>
  </si>
  <si>
    <t>진유진</t>
  </si>
  <si>
    <t>김정기</t>
  </si>
  <si>
    <t>전재민</t>
  </si>
  <si>
    <t>H</t>
  </si>
  <si>
    <t>신명호</t>
  </si>
  <si>
    <t>경영학과</t>
  </si>
  <si>
    <t>김현수</t>
  </si>
  <si>
    <t>한예림</t>
  </si>
  <si>
    <t>C</t>
  </si>
  <si>
    <t>김현영</t>
  </si>
  <si>
    <t>조은서</t>
  </si>
  <si>
    <t>데이터사이언스 데이터테크전공</t>
  </si>
  <si>
    <t>E</t>
    <phoneticPr fontId="3" type="noConversion"/>
  </si>
  <si>
    <t>A</t>
    <phoneticPr fontId="3" type="noConversion"/>
  </si>
  <si>
    <t>F</t>
    <phoneticPr fontId="3" type="noConversion"/>
  </si>
  <si>
    <t>황우섭</t>
  </si>
  <si>
    <t>데이터사이언스 학부</t>
  </si>
  <si>
    <t>길혜균</t>
  </si>
  <si>
    <t xml:space="preserve">데이터테크전공 </t>
  </si>
  <si>
    <t>AI의료융합전공</t>
  </si>
  <si>
    <t>한승호</t>
  </si>
  <si>
    <t>김예원</t>
  </si>
  <si>
    <t>A</t>
  </si>
  <si>
    <t>박시우</t>
  </si>
  <si>
    <t>공인하</t>
  </si>
  <si>
    <t>신서현</t>
  </si>
  <si>
    <t>김진수</t>
  </si>
  <si>
    <t xml:space="preserve">옥석현 </t>
  </si>
  <si>
    <t>화학과</t>
  </si>
  <si>
    <t>신하늘</t>
  </si>
  <si>
    <t>이도현</t>
  </si>
  <si>
    <t>반도체디스플레이</t>
  </si>
  <si>
    <t>채정환</t>
  </si>
  <si>
    <t>이은빈</t>
  </si>
  <si>
    <t>최연우</t>
    <phoneticPr fontId="3" type="noConversion"/>
  </si>
  <si>
    <t>C</t>
    <phoneticPr fontId="3" type="noConversion"/>
  </si>
  <si>
    <t>D</t>
    <phoneticPr fontId="3" type="noConversion"/>
  </si>
  <si>
    <t>B</t>
    <phoneticPr fontId="3" type="noConversion"/>
  </si>
  <si>
    <t>명희경</t>
  </si>
  <si>
    <t>정은채</t>
  </si>
  <si>
    <t>데이터테크 전공</t>
  </si>
  <si>
    <t>이아람</t>
  </si>
  <si>
    <t>임상의학통계 전공</t>
  </si>
  <si>
    <t>박창준</t>
  </si>
  <si>
    <t>식품영양학과</t>
  </si>
  <si>
    <t>신윤희</t>
  </si>
  <si>
    <t>정종현</t>
  </si>
  <si>
    <t>유동재</t>
  </si>
  <si>
    <t>이병찬</t>
  </si>
  <si>
    <t>심리학과</t>
  </si>
  <si>
    <t>김유빈</t>
  </si>
  <si>
    <t>오정욱</t>
  </si>
  <si>
    <t>박재영</t>
  </si>
  <si>
    <t>곽도현</t>
  </si>
  <si>
    <t>데이터사이언스</t>
    <phoneticPr fontId="3" type="noConversion"/>
  </si>
  <si>
    <t>G</t>
    <phoneticPr fontId="3" type="noConversion"/>
  </si>
  <si>
    <t>Chat_GPT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</si>
</sst>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2" borderId="0" xfId="0" applyFont="1" applyFill="1"/>
    <xf numFmtId="0" fontId="5" fillId="0" borderId="0" xfId="0" applyFont="1"/>
    <xf numFmtId="2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3"/>
  <sheetViews>
    <sheetView tabSelected="1" zoomScale="150" zoomScaleNormal="150" workbookViewId="0">
      <pane ySplit="1" topLeftCell="A20" activePane="bottomLeft" state="frozen"/>
      <selection pane="bottomLeft" activeCell="E56" sqref="E56"/>
    </sheetView>
  </sheetViews>
  <sheetFormatPr baseColWidth="10" defaultColWidth="12.6640625" defaultRowHeight="15.75" customHeight="1"/>
  <cols>
    <col min="1" max="1" width="18.83203125" customWidth="1"/>
    <col min="2" max="2" width="25.6640625" customWidth="1"/>
    <col min="3" max="5" width="18.83203125" customWidth="1"/>
    <col min="6" max="23" width="6.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ht="15.75" customHeight="1">
      <c r="A2" s="2">
        <v>45462.426719803239</v>
      </c>
      <c r="B2" s="1" t="s">
        <v>25</v>
      </c>
      <c r="C2" s="1">
        <v>20233219</v>
      </c>
      <c r="D2" s="1" t="s">
        <v>78</v>
      </c>
      <c r="E2" s="1" t="s">
        <v>79</v>
      </c>
      <c r="G2" s="1">
        <v>2</v>
      </c>
      <c r="H2" s="1">
        <v>1</v>
      </c>
      <c r="I2" s="1">
        <v>3</v>
      </c>
      <c r="J2" s="1">
        <v>4</v>
      </c>
      <c r="K2" s="1">
        <v>2</v>
      </c>
      <c r="L2" s="1">
        <v>3</v>
      </c>
      <c r="M2" s="1">
        <v>4</v>
      </c>
      <c r="N2" s="1">
        <v>4</v>
      </c>
      <c r="O2" s="1">
        <v>2</v>
      </c>
      <c r="P2" s="1">
        <v>3</v>
      </c>
      <c r="Q2" s="1">
        <v>5</v>
      </c>
      <c r="R2" s="3">
        <f>COUNTIF(F2:Q2,1)</f>
        <v>1</v>
      </c>
      <c r="S2" s="3">
        <f>COUNTIF(F2:Q2,2)</f>
        <v>3</v>
      </c>
      <c r="T2" s="3">
        <f>COUNTIF(F2:Q2,3)</f>
        <v>3</v>
      </c>
      <c r="U2" s="3">
        <f>COUNTIF(F2:Q2,4)</f>
        <v>3</v>
      </c>
      <c r="V2" s="3">
        <f>COUNTIF(F2:Q2,5)</f>
        <v>1</v>
      </c>
      <c r="W2" s="5">
        <f>(R2 - 1)^2 /1 + (S2 - 3)^2/3 + (T2 - 3)^2 /3 + (U2 - 3)^2/3 + (V2 - 1)^2 /1</f>
        <v>0</v>
      </c>
    </row>
    <row r="3" spans="1:23" ht="15.75" customHeight="1">
      <c r="A3" s="2">
        <v>45462.477976122682</v>
      </c>
      <c r="B3" s="1" t="s">
        <v>35</v>
      </c>
      <c r="C3" s="1">
        <v>20223229</v>
      </c>
      <c r="D3" s="4" t="s">
        <v>69</v>
      </c>
      <c r="E3" s="1" t="s">
        <v>36</v>
      </c>
      <c r="G3" s="1">
        <v>3</v>
      </c>
      <c r="H3" s="1">
        <v>4</v>
      </c>
      <c r="I3" s="1">
        <v>2</v>
      </c>
      <c r="J3" s="1">
        <v>3</v>
      </c>
      <c r="K3" s="1">
        <v>4</v>
      </c>
      <c r="L3" s="1">
        <v>3</v>
      </c>
      <c r="M3" s="1">
        <v>1</v>
      </c>
      <c r="N3" s="1">
        <v>2</v>
      </c>
      <c r="O3" s="1">
        <v>5</v>
      </c>
      <c r="P3" s="1">
        <v>4</v>
      </c>
      <c r="Q3" s="1">
        <v>2</v>
      </c>
      <c r="R3" s="3">
        <f>COUNTIF(F3:Q3,1)</f>
        <v>1</v>
      </c>
      <c r="S3" s="3">
        <f>COUNTIF(F3:Q3,2)</f>
        <v>3</v>
      </c>
      <c r="T3" s="3">
        <f>COUNTIF(F3:Q3,3)</f>
        <v>3</v>
      </c>
      <c r="U3" s="3">
        <f>COUNTIF(F3:Q3,4)</f>
        <v>3</v>
      </c>
      <c r="V3" s="3">
        <f>COUNTIF(F3:Q3,5)</f>
        <v>1</v>
      </c>
      <c r="W3" s="5">
        <f>(R3 - 1)^2 /1 + (S3 - 3)^2/3 + (T3 - 3)^2 /3 + (U3 - 3)^2/3 + (V3 - 1)^2 /1</f>
        <v>0</v>
      </c>
    </row>
    <row r="4" spans="1:23" ht="15.75" customHeight="1">
      <c r="A4" s="2">
        <v>45462.704743796297</v>
      </c>
      <c r="B4" s="1" t="s">
        <v>44</v>
      </c>
      <c r="C4" s="1">
        <v>20213203</v>
      </c>
      <c r="D4" s="1" t="s">
        <v>69</v>
      </c>
      <c r="E4" s="1" t="s">
        <v>109</v>
      </c>
      <c r="G4" s="1">
        <v>3</v>
      </c>
      <c r="H4" s="1">
        <v>3</v>
      </c>
      <c r="I4" s="1">
        <v>4</v>
      </c>
      <c r="J4" s="1">
        <v>4</v>
      </c>
      <c r="K4" s="1">
        <v>2</v>
      </c>
      <c r="L4" s="1">
        <v>4</v>
      </c>
      <c r="M4" s="1">
        <v>3</v>
      </c>
      <c r="N4" s="1">
        <v>3</v>
      </c>
      <c r="O4" s="1">
        <v>5</v>
      </c>
      <c r="P4" s="1">
        <v>1</v>
      </c>
      <c r="Q4" s="1">
        <v>2</v>
      </c>
      <c r="R4" s="3">
        <f>COUNTIF(F4:Q4,1)</f>
        <v>1</v>
      </c>
      <c r="S4" s="3">
        <f>COUNTIF(F4:Q4,2)</f>
        <v>2</v>
      </c>
      <c r="T4" s="3">
        <f>COUNTIF(F4:Q4,3)</f>
        <v>4</v>
      </c>
      <c r="U4" s="3">
        <f>COUNTIF(F4:Q4,4)</f>
        <v>3</v>
      </c>
      <c r="V4" s="3">
        <f>COUNTIF(F4:Q4,5)</f>
        <v>1</v>
      </c>
      <c r="W4" s="5">
        <f>(R4 - 1)^2 /1 + (S4 - 3)^2/3 + (T4 - 3)^2 /3 + (U4 - 3)^2/3 + (V4 - 1)^2 /1</f>
        <v>0.66666666666666663</v>
      </c>
    </row>
    <row r="5" spans="1:23" ht="15.75" customHeight="1">
      <c r="A5" s="2">
        <v>45462.706049201384</v>
      </c>
      <c r="B5" s="1" t="s">
        <v>35</v>
      </c>
      <c r="C5" s="1">
        <v>20233231</v>
      </c>
      <c r="D5" s="1" t="s">
        <v>78</v>
      </c>
      <c r="E5" s="1" t="s">
        <v>107</v>
      </c>
      <c r="G5" s="1">
        <v>5</v>
      </c>
      <c r="H5" s="1">
        <v>3</v>
      </c>
      <c r="I5" s="1">
        <v>4</v>
      </c>
      <c r="J5" s="1">
        <v>4</v>
      </c>
      <c r="K5" s="1">
        <v>2</v>
      </c>
      <c r="L5" s="1">
        <v>3</v>
      </c>
      <c r="M5" s="1">
        <v>1</v>
      </c>
      <c r="N5" s="1">
        <v>3</v>
      </c>
      <c r="O5" s="1">
        <v>4</v>
      </c>
      <c r="P5" s="1">
        <v>2</v>
      </c>
      <c r="Q5" s="1">
        <v>3</v>
      </c>
      <c r="R5" s="3">
        <f>COUNTIF(F5:Q5,1)</f>
        <v>1</v>
      </c>
      <c r="S5" s="3">
        <f>COUNTIF(F5:Q5,2)</f>
        <v>2</v>
      </c>
      <c r="T5" s="3">
        <f>COUNTIF(F5:Q5,3)</f>
        <v>4</v>
      </c>
      <c r="U5" s="3">
        <f>COUNTIF(F5:Q5,4)</f>
        <v>3</v>
      </c>
      <c r="V5" s="3">
        <f>COUNTIF(F5:Q5,5)</f>
        <v>1</v>
      </c>
      <c r="W5" s="5">
        <f>(R5 - 1)^2 /1 + (S5 - 3)^2/3 + (T5 - 3)^2 /3 + (U5 - 3)^2/3 + (V5 - 1)^2 /1</f>
        <v>0.66666666666666663</v>
      </c>
    </row>
    <row r="6" spans="1:23" ht="15.75" customHeight="1">
      <c r="A6" s="2">
        <v>45457.582871377315</v>
      </c>
      <c r="B6" s="1" t="s">
        <v>25</v>
      </c>
      <c r="C6" s="1">
        <v>20233217</v>
      </c>
      <c r="D6" s="1" t="s">
        <v>30</v>
      </c>
      <c r="E6" s="1" t="s">
        <v>31</v>
      </c>
      <c r="F6" s="1">
        <v>3</v>
      </c>
      <c r="H6" s="1">
        <v>3</v>
      </c>
      <c r="I6" s="1">
        <v>5</v>
      </c>
      <c r="J6" s="1">
        <v>2</v>
      </c>
      <c r="K6" s="1">
        <v>4</v>
      </c>
      <c r="L6" s="1">
        <v>2</v>
      </c>
      <c r="M6" s="1">
        <v>1</v>
      </c>
      <c r="N6" s="1">
        <v>4</v>
      </c>
      <c r="O6" s="1">
        <v>4</v>
      </c>
      <c r="P6" s="1">
        <v>3</v>
      </c>
      <c r="Q6" s="1">
        <v>3</v>
      </c>
      <c r="R6" s="3">
        <f>COUNTIF(F6:Q6,1)</f>
        <v>1</v>
      </c>
      <c r="S6" s="3">
        <f>COUNTIF(F6:Q6,2)</f>
        <v>2</v>
      </c>
      <c r="T6" s="3">
        <f>COUNTIF(F6:Q6,3)</f>
        <v>4</v>
      </c>
      <c r="U6" s="3">
        <f>COUNTIF(F6:Q6,4)</f>
        <v>3</v>
      </c>
      <c r="V6" s="3">
        <f>COUNTIF(F6:Q6,5)</f>
        <v>1</v>
      </c>
      <c r="W6" s="5">
        <f>(R6 - 1)^2 /1 + (S6 - 3)^2/3 + (T6 - 3)^2 /3 + (U6 - 3)^2/3 + (V6 - 1)^2 /1</f>
        <v>0.66666666666666663</v>
      </c>
    </row>
    <row r="7" spans="1:23" ht="15.75" customHeight="1">
      <c r="A7" s="2">
        <v>45460.438212766203</v>
      </c>
      <c r="B7" s="1" t="s">
        <v>25</v>
      </c>
      <c r="C7" s="1">
        <v>20233261</v>
      </c>
      <c r="D7" s="1" t="s">
        <v>30</v>
      </c>
      <c r="E7" s="1" t="s">
        <v>63</v>
      </c>
      <c r="F7" s="1">
        <v>3</v>
      </c>
      <c r="H7" s="1">
        <v>3</v>
      </c>
      <c r="I7" s="1">
        <v>3</v>
      </c>
      <c r="J7" s="1">
        <v>3</v>
      </c>
      <c r="K7" s="1">
        <v>4</v>
      </c>
      <c r="L7" s="1">
        <v>2</v>
      </c>
      <c r="M7" s="1">
        <v>4</v>
      </c>
      <c r="N7" s="1">
        <v>5</v>
      </c>
      <c r="O7" s="1">
        <v>4</v>
      </c>
      <c r="P7" s="1">
        <v>1</v>
      </c>
      <c r="Q7" s="1">
        <v>2</v>
      </c>
      <c r="R7" s="3">
        <f>COUNTIF(F7:Q7,1)</f>
        <v>1</v>
      </c>
      <c r="S7" s="3">
        <f>COUNTIF(F7:Q7,2)</f>
        <v>2</v>
      </c>
      <c r="T7" s="3">
        <f>COUNTIF(F7:Q7,3)</f>
        <v>4</v>
      </c>
      <c r="U7" s="3">
        <f>COUNTIF(F7:Q7,4)</f>
        <v>3</v>
      </c>
      <c r="V7" s="3">
        <f>COUNTIF(F7:Q7,5)</f>
        <v>1</v>
      </c>
      <c r="W7" s="5">
        <f>(R7 - 1)^2 /1 + (S7 - 3)^2/3 + (T7 - 3)^2 /3 + (U7 - 3)^2/3 + (V7 - 1)^2 /1</f>
        <v>0.66666666666666663</v>
      </c>
    </row>
    <row r="8" spans="1:23" ht="15.75" customHeight="1">
      <c r="A8" s="2">
        <v>45460.821097465276</v>
      </c>
      <c r="B8" s="1" t="s">
        <v>72</v>
      </c>
      <c r="C8" s="1">
        <v>20233204</v>
      </c>
      <c r="D8" s="1" t="s">
        <v>30</v>
      </c>
      <c r="E8" s="1" t="s">
        <v>73</v>
      </c>
      <c r="F8" s="1">
        <v>4</v>
      </c>
      <c r="H8" s="1">
        <v>4</v>
      </c>
      <c r="I8" s="1">
        <v>3</v>
      </c>
      <c r="J8" s="1">
        <v>2</v>
      </c>
      <c r="K8" s="1">
        <v>5</v>
      </c>
      <c r="L8" s="1">
        <v>3</v>
      </c>
      <c r="M8" s="1">
        <v>4</v>
      </c>
      <c r="N8" s="1">
        <v>3</v>
      </c>
      <c r="O8" s="1">
        <v>2</v>
      </c>
      <c r="P8" s="1">
        <v>2</v>
      </c>
      <c r="Q8" s="1">
        <v>1</v>
      </c>
      <c r="R8" s="3">
        <f>COUNTIF(F8:Q8,1)</f>
        <v>1</v>
      </c>
      <c r="S8" s="3">
        <f>COUNTIF(F8:Q8,2)</f>
        <v>3</v>
      </c>
      <c r="T8" s="3">
        <f>COUNTIF(F8:Q8,3)</f>
        <v>3</v>
      </c>
      <c r="U8" s="3">
        <f>COUNTIF(F8:Q8,4)</f>
        <v>3</v>
      </c>
      <c r="V8" s="3">
        <f>COUNTIF(F8:Q8,5)</f>
        <v>1</v>
      </c>
      <c r="W8" s="5">
        <f>(R8 - 1)^2 /1 + (S8 - 3)^2/3 + (T8 - 3)^2 /3 + (U8 - 3)^2/3 + (V8 - 1)^2 /1</f>
        <v>0</v>
      </c>
    </row>
    <row r="9" spans="1:23" ht="15.75" customHeight="1">
      <c r="A9" s="2">
        <v>45461.648280925925</v>
      </c>
      <c r="B9" s="1" t="s">
        <v>32</v>
      </c>
      <c r="C9" s="1">
        <v>20213257</v>
      </c>
      <c r="D9" s="1" t="s">
        <v>93</v>
      </c>
      <c r="E9" s="4" t="s">
        <v>90</v>
      </c>
      <c r="F9" s="1">
        <v>4</v>
      </c>
      <c r="H9" s="1">
        <v>3</v>
      </c>
      <c r="I9" s="1">
        <v>4</v>
      </c>
      <c r="J9" s="1">
        <v>4</v>
      </c>
      <c r="K9" s="1">
        <v>3</v>
      </c>
      <c r="L9" s="1">
        <v>2</v>
      </c>
      <c r="M9" s="1">
        <v>5</v>
      </c>
      <c r="N9" s="1">
        <v>1</v>
      </c>
      <c r="O9" s="1">
        <v>3</v>
      </c>
      <c r="P9" s="1">
        <v>3</v>
      </c>
      <c r="Q9" s="1">
        <v>2</v>
      </c>
      <c r="R9" s="3">
        <f>COUNTIF(F9:Q9,1)</f>
        <v>1</v>
      </c>
      <c r="S9" s="3">
        <f>COUNTIF(F9:Q9,2)</f>
        <v>2</v>
      </c>
      <c r="T9" s="3">
        <f>COUNTIF(F9:Q9,3)</f>
        <v>4</v>
      </c>
      <c r="U9" s="3">
        <f>COUNTIF(F9:Q9,4)</f>
        <v>3</v>
      </c>
      <c r="V9" s="3">
        <f>COUNTIF(F9:Q9,5)</f>
        <v>1</v>
      </c>
      <c r="W9" s="5">
        <f>(R9 - 1)^2 /1 + (S9 - 3)^2/3 + (T9 - 3)^2 /3 + (U9 - 3)^2/3 + (V9 - 1)^2 /1</f>
        <v>0.66666666666666663</v>
      </c>
    </row>
    <row r="10" spans="1:23" ht="15.75" customHeight="1">
      <c r="A10" s="2">
        <v>45462.708138703703</v>
      </c>
      <c r="B10" s="1" t="s">
        <v>44</v>
      </c>
      <c r="C10" s="1">
        <v>20203217</v>
      </c>
      <c r="D10" s="1" t="s">
        <v>30</v>
      </c>
      <c r="E10" s="1" t="s">
        <v>34</v>
      </c>
      <c r="F10" s="1">
        <v>3</v>
      </c>
      <c r="H10" s="1">
        <v>2</v>
      </c>
      <c r="I10" s="1">
        <v>2</v>
      </c>
      <c r="J10" s="1">
        <v>4</v>
      </c>
      <c r="K10" s="1">
        <v>3</v>
      </c>
      <c r="L10" s="1">
        <v>3</v>
      </c>
      <c r="M10" s="1">
        <v>2</v>
      </c>
      <c r="N10" s="1">
        <v>4</v>
      </c>
      <c r="O10" s="1">
        <v>4</v>
      </c>
      <c r="P10" s="1">
        <v>5</v>
      </c>
      <c r="Q10" s="1">
        <v>1</v>
      </c>
      <c r="R10" s="3">
        <f>COUNTIF(F10:Q10,1)</f>
        <v>1</v>
      </c>
      <c r="S10" s="3">
        <f>COUNTIF(F10:Q10,2)</f>
        <v>3</v>
      </c>
      <c r="T10" s="3">
        <f>COUNTIF(F10:Q10,3)</f>
        <v>3</v>
      </c>
      <c r="U10" s="3">
        <f>COUNTIF(F10:Q10,4)</f>
        <v>3</v>
      </c>
      <c r="V10" s="3">
        <f>COUNTIF(F10:Q10,5)</f>
        <v>1</v>
      </c>
      <c r="W10" s="5">
        <f>(R10 - 1)^2 /1 + (S10 - 3)^2/3 + (T10 - 3)^2 /3 + (U10 - 3)^2/3 + (V10 - 1)^2 /1</f>
        <v>0</v>
      </c>
    </row>
    <row r="11" spans="1:23" ht="15.75" customHeight="1">
      <c r="A11" s="2">
        <v>45460.830205520833</v>
      </c>
      <c r="B11" s="1" t="s">
        <v>74</v>
      </c>
      <c r="C11" s="1">
        <v>20213260</v>
      </c>
      <c r="D11" s="1" t="s">
        <v>91</v>
      </c>
      <c r="E11" s="1" t="s">
        <v>71</v>
      </c>
      <c r="F11" s="1">
        <v>4</v>
      </c>
      <c r="G11" s="1">
        <v>5</v>
      </c>
      <c r="I11" s="1">
        <v>2</v>
      </c>
      <c r="J11" s="1">
        <v>4</v>
      </c>
      <c r="K11" s="1">
        <v>2</v>
      </c>
      <c r="L11" s="1">
        <v>4</v>
      </c>
      <c r="M11" s="1">
        <v>3</v>
      </c>
      <c r="N11" s="1">
        <v>3</v>
      </c>
      <c r="O11" s="1">
        <v>4</v>
      </c>
      <c r="P11" s="1">
        <v>2</v>
      </c>
      <c r="Q11" s="1">
        <v>1</v>
      </c>
      <c r="R11" s="3">
        <f>COUNTIF(F11:Q11,1)</f>
        <v>1</v>
      </c>
      <c r="S11" s="3">
        <f>COUNTIF(F11:Q11,2)</f>
        <v>3</v>
      </c>
      <c r="T11" s="3">
        <f>COUNTIF(F11:Q11,3)</f>
        <v>2</v>
      </c>
      <c r="U11" s="3">
        <f>COUNTIF(F11:Q11,4)</f>
        <v>4</v>
      </c>
      <c r="V11" s="3">
        <f>COUNTIF(F11:Q11,5)</f>
        <v>1</v>
      </c>
      <c r="W11" s="5">
        <f>(R11 - 1)^2 /1 + (S11 - 3)^2/3 + (T11 - 3)^2 /3 + (U11 - 3)^2/3 + (V11 - 1)^2 /1</f>
        <v>0.66666666666666663</v>
      </c>
    </row>
    <row r="12" spans="1:23" ht="15.75" customHeight="1">
      <c r="A12" s="2">
        <v>45460.833622685182</v>
      </c>
      <c r="B12" s="1" t="s">
        <v>25</v>
      </c>
      <c r="C12" s="1">
        <v>20233215</v>
      </c>
      <c r="D12" s="1" t="s">
        <v>64</v>
      </c>
      <c r="E12" s="1" t="s">
        <v>65</v>
      </c>
      <c r="F12" s="1">
        <v>3</v>
      </c>
      <c r="G12" s="1">
        <v>5</v>
      </c>
      <c r="I12" s="1">
        <v>3</v>
      </c>
      <c r="J12" s="1">
        <v>2</v>
      </c>
      <c r="K12" s="1">
        <v>4</v>
      </c>
      <c r="L12" s="1">
        <v>4</v>
      </c>
      <c r="M12" s="1">
        <v>1</v>
      </c>
      <c r="N12" s="1">
        <v>3</v>
      </c>
      <c r="O12" s="1">
        <v>2</v>
      </c>
      <c r="P12" s="1">
        <v>2</v>
      </c>
      <c r="Q12" s="1">
        <v>4</v>
      </c>
      <c r="R12" s="3">
        <f>COUNTIF(F12:Q12,1)</f>
        <v>1</v>
      </c>
      <c r="S12" s="3">
        <f>COUNTIF(F12:Q12,2)</f>
        <v>3</v>
      </c>
      <c r="T12" s="3">
        <f>COUNTIF(F12:Q12,3)</f>
        <v>3</v>
      </c>
      <c r="U12" s="3">
        <f>COUNTIF(F12:Q12,4)</f>
        <v>3</v>
      </c>
      <c r="V12" s="3">
        <f>COUNTIF(F12:Q12,5)</f>
        <v>1</v>
      </c>
      <c r="W12" s="5">
        <f>(R12 - 1)^2 /1 + (S12 - 3)^2/3 + (T12 - 3)^2 /3 + (U12 - 3)^2/3 + (V12 - 1)^2 /1</f>
        <v>0</v>
      </c>
    </row>
    <row r="13" spans="1:23" ht="15.75" customHeight="1">
      <c r="A13" s="2">
        <v>45461.822118194439</v>
      </c>
      <c r="B13" s="1" t="s">
        <v>32</v>
      </c>
      <c r="C13" s="1">
        <v>20233214</v>
      </c>
      <c r="D13" s="1" t="s">
        <v>64</v>
      </c>
      <c r="E13" s="1" t="s">
        <v>82</v>
      </c>
      <c r="F13" s="1">
        <v>3</v>
      </c>
      <c r="G13" s="1">
        <v>3</v>
      </c>
      <c r="I13" s="1">
        <v>4</v>
      </c>
      <c r="J13" s="1">
        <v>4</v>
      </c>
      <c r="K13" s="1">
        <v>5</v>
      </c>
      <c r="L13" s="1">
        <v>4</v>
      </c>
      <c r="M13" s="1">
        <v>3</v>
      </c>
      <c r="N13" s="1">
        <v>2</v>
      </c>
      <c r="O13" s="1">
        <v>2</v>
      </c>
      <c r="P13" s="1">
        <v>3</v>
      </c>
      <c r="Q13" s="1">
        <v>3</v>
      </c>
      <c r="R13" s="3">
        <f>COUNTIF(F13:Q13,1)</f>
        <v>0</v>
      </c>
      <c r="S13" s="3">
        <f>COUNTIF(F13:Q13,2)</f>
        <v>2</v>
      </c>
      <c r="T13" s="3">
        <f>COUNTIF(F13:Q13,3)</f>
        <v>5</v>
      </c>
      <c r="U13" s="3">
        <f>COUNTIF(F13:Q13,4)</f>
        <v>3</v>
      </c>
      <c r="V13" s="3">
        <f>COUNTIF(F13:Q13,5)</f>
        <v>1</v>
      </c>
      <c r="W13" s="5">
        <f>(R13 - 1)^2 /1 + (S13 - 3)^2/3 + (T13 - 3)^2 /3 + (U13 - 3)^2/3 + (V13 - 1)^2 /1</f>
        <v>2.6666666666666665</v>
      </c>
    </row>
    <row r="14" spans="1:23" ht="15.75" customHeight="1">
      <c r="A14" s="2">
        <v>45462.66374625</v>
      </c>
      <c r="B14" s="1" t="s">
        <v>32</v>
      </c>
      <c r="C14" s="1">
        <v>20233251</v>
      </c>
      <c r="D14" s="1" t="s">
        <v>64</v>
      </c>
      <c r="E14" s="1" t="s">
        <v>102</v>
      </c>
      <c r="F14" s="1">
        <v>3</v>
      </c>
      <c r="G14" s="1">
        <v>3</v>
      </c>
      <c r="I14" s="1">
        <v>3</v>
      </c>
      <c r="J14" s="1">
        <v>4</v>
      </c>
      <c r="K14" s="1">
        <v>2</v>
      </c>
      <c r="L14" s="1">
        <v>5</v>
      </c>
      <c r="M14" s="1">
        <v>3</v>
      </c>
      <c r="N14" s="1">
        <v>2</v>
      </c>
      <c r="O14" s="1">
        <v>4</v>
      </c>
      <c r="P14" s="1">
        <v>2</v>
      </c>
      <c r="Q14" s="1">
        <v>1</v>
      </c>
      <c r="R14" s="3">
        <f>COUNTIF(F14:Q14,1)</f>
        <v>1</v>
      </c>
      <c r="S14" s="3">
        <f>COUNTIF(F14:Q14,2)</f>
        <v>3</v>
      </c>
      <c r="T14" s="3">
        <f>COUNTIF(F14:Q14,3)</f>
        <v>4</v>
      </c>
      <c r="U14" s="3">
        <f>COUNTIF(F14:Q14,4)</f>
        <v>2</v>
      </c>
      <c r="V14" s="3">
        <f>COUNTIF(F14:Q14,5)</f>
        <v>1</v>
      </c>
      <c r="W14" s="5">
        <f>(R14 - 1)^2 /1 + (S14 - 3)^2/3 + (T14 - 3)^2 /3 + (U14 - 3)^2/3 + (V14 - 1)^2 /1</f>
        <v>0.66666666666666663</v>
      </c>
    </row>
    <row r="15" spans="1:23" ht="15.75" customHeight="1">
      <c r="A15" s="2">
        <v>45462.664407488424</v>
      </c>
      <c r="B15" s="1" t="s">
        <v>32</v>
      </c>
      <c r="C15" s="1">
        <v>20233237</v>
      </c>
      <c r="D15" s="1" t="s">
        <v>64</v>
      </c>
      <c r="E15" s="1" t="s">
        <v>104</v>
      </c>
      <c r="F15" s="1">
        <v>1</v>
      </c>
      <c r="G15" s="1">
        <v>2</v>
      </c>
      <c r="I15" s="1">
        <v>5</v>
      </c>
      <c r="J15" s="1">
        <v>4</v>
      </c>
      <c r="K15" s="1">
        <v>3</v>
      </c>
      <c r="L15" s="1">
        <v>4</v>
      </c>
      <c r="M15" s="1">
        <v>2</v>
      </c>
      <c r="N15" s="1">
        <v>2</v>
      </c>
      <c r="O15" s="1">
        <v>3</v>
      </c>
      <c r="P15" s="1">
        <v>4</v>
      </c>
      <c r="Q15" s="1">
        <v>3</v>
      </c>
      <c r="R15" s="3">
        <f>COUNTIF(F15:Q15,1)</f>
        <v>1</v>
      </c>
      <c r="S15" s="3">
        <f>COUNTIF(F15:Q15,2)</f>
        <v>3</v>
      </c>
      <c r="T15" s="3">
        <f>COUNTIF(F15:Q15,3)</f>
        <v>3</v>
      </c>
      <c r="U15" s="3">
        <f>COUNTIF(F15:Q15,4)</f>
        <v>3</v>
      </c>
      <c r="V15" s="3">
        <f>COUNTIF(F15:Q15,5)</f>
        <v>1</v>
      </c>
      <c r="W15" s="5">
        <f>(R15 - 1)^2 /1 + (S15 - 3)^2/3 + (T15 - 3)^2 /3 + (U15 - 3)^2/3 + (V15 - 1)^2 /1</f>
        <v>0</v>
      </c>
    </row>
    <row r="16" spans="1:23" ht="15.75" customHeight="1">
      <c r="A16" s="2">
        <v>45459.112233888889</v>
      </c>
      <c r="B16" s="1" t="s">
        <v>50</v>
      </c>
      <c r="C16" s="1">
        <v>20195116</v>
      </c>
      <c r="D16" s="1" t="s">
        <v>51</v>
      </c>
      <c r="E16" s="1" t="s">
        <v>52</v>
      </c>
      <c r="F16" s="1">
        <v>4</v>
      </c>
      <c r="G16" s="1">
        <v>3</v>
      </c>
      <c r="H16" s="1">
        <v>4</v>
      </c>
      <c r="J16" s="1">
        <v>2</v>
      </c>
      <c r="K16" s="1">
        <v>3</v>
      </c>
      <c r="L16" s="1">
        <v>2</v>
      </c>
      <c r="M16" s="1">
        <v>1</v>
      </c>
      <c r="N16" s="1">
        <v>4</v>
      </c>
      <c r="O16" s="1">
        <v>3</v>
      </c>
      <c r="P16" s="1">
        <v>5</v>
      </c>
      <c r="Q16" s="1">
        <v>2</v>
      </c>
      <c r="R16" s="3">
        <f>COUNTIF(F16:Q16,1)</f>
        <v>1</v>
      </c>
      <c r="S16" s="3">
        <f>COUNTIF(F16:Q16,2)</f>
        <v>3</v>
      </c>
      <c r="T16" s="3">
        <f>COUNTIF(F16:Q16,3)</f>
        <v>3</v>
      </c>
      <c r="U16" s="3">
        <f>COUNTIF(F16:Q16,4)</f>
        <v>3</v>
      </c>
      <c r="V16" s="3">
        <f>COUNTIF(F16:Q16,5)</f>
        <v>1</v>
      </c>
      <c r="W16" s="5">
        <f>(R16 - 1)^2 /1 + (S16 - 3)^2/3 + (T16 - 3)^2 /3 + (U16 - 3)^2/3 + (V16 - 1)^2 /1</f>
        <v>0</v>
      </c>
    </row>
    <row r="17" spans="1:23" ht="15.75" customHeight="1">
      <c r="A17" s="2">
        <v>45460.958754074076</v>
      </c>
      <c r="B17" s="1" t="s">
        <v>54</v>
      </c>
      <c r="C17" s="1">
        <v>20232606</v>
      </c>
      <c r="D17" s="1" t="s">
        <v>92</v>
      </c>
      <c r="E17" s="1" t="s">
        <v>77</v>
      </c>
      <c r="F17" s="1">
        <v>1</v>
      </c>
      <c r="G17" s="1">
        <v>2</v>
      </c>
      <c r="H17" s="1">
        <v>5</v>
      </c>
      <c r="J17" s="1">
        <v>4</v>
      </c>
      <c r="K17" s="1">
        <v>4</v>
      </c>
      <c r="L17" s="1">
        <v>3</v>
      </c>
      <c r="M17" s="1">
        <v>3</v>
      </c>
      <c r="N17" s="1">
        <v>3</v>
      </c>
      <c r="O17" s="1">
        <v>4</v>
      </c>
      <c r="P17" s="1">
        <v>3</v>
      </c>
      <c r="Q17" s="1">
        <v>2</v>
      </c>
      <c r="R17" s="3">
        <f>COUNTIF(F17:Q17,1)</f>
        <v>1</v>
      </c>
      <c r="S17" s="3">
        <f>COUNTIF(F17:Q17,2)</f>
        <v>2</v>
      </c>
      <c r="T17" s="3">
        <f>COUNTIF(F17:Q17,3)</f>
        <v>4</v>
      </c>
      <c r="U17" s="3">
        <f>COUNTIF(F17:Q17,4)</f>
        <v>3</v>
      </c>
      <c r="V17" s="3">
        <f>COUNTIF(F17:Q17,5)</f>
        <v>1</v>
      </c>
      <c r="W17" s="5">
        <f>(R17 - 1)^2 /1 + (S17 - 3)^2/3 + (T17 - 3)^2 /3 + (U17 - 3)^2/3 + (V17 - 1)^2 /1</f>
        <v>0.66666666666666663</v>
      </c>
    </row>
    <row r="18" spans="1:23" ht="15.75" customHeight="1">
      <c r="A18" s="2">
        <v>45462.585237314815</v>
      </c>
      <c r="B18" s="1" t="s">
        <v>96</v>
      </c>
      <c r="C18" s="1">
        <v>20233240</v>
      </c>
      <c r="D18" s="1" t="s">
        <v>51</v>
      </c>
      <c r="E18" s="1" t="s">
        <v>97</v>
      </c>
      <c r="F18" s="1">
        <v>3</v>
      </c>
      <c r="G18" s="1">
        <v>3</v>
      </c>
      <c r="H18" s="1">
        <v>2</v>
      </c>
      <c r="J18" s="1">
        <v>4</v>
      </c>
      <c r="K18" s="1">
        <v>4</v>
      </c>
      <c r="L18" s="1">
        <v>2</v>
      </c>
      <c r="M18" s="1">
        <v>1</v>
      </c>
      <c r="N18" s="1">
        <v>3</v>
      </c>
      <c r="O18" s="1">
        <v>4</v>
      </c>
      <c r="P18" s="1">
        <v>3</v>
      </c>
      <c r="Q18" s="1">
        <v>5</v>
      </c>
      <c r="R18" s="3">
        <f>COUNTIF(F18:Q18,1)</f>
        <v>1</v>
      </c>
      <c r="S18" s="3">
        <f>COUNTIF(F18:Q18,2)</f>
        <v>2</v>
      </c>
      <c r="T18" s="3">
        <f>COUNTIF(F18:Q18,3)</f>
        <v>4</v>
      </c>
      <c r="U18" s="3">
        <f>COUNTIF(F18:Q18,4)</f>
        <v>3</v>
      </c>
      <c r="V18" s="3">
        <f>COUNTIF(F18:Q18,5)</f>
        <v>1</v>
      </c>
      <c r="W18" s="5">
        <f>(R18 - 1)^2 /1 + (S18 - 3)^2/3 + (T18 - 3)^2 /3 + (U18 - 3)^2/3 + (V18 - 1)^2 /1</f>
        <v>0.66666666666666663</v>
      </c>
    </row>
    <row r="19" spans="1:23" ht="15.75" customHeight="1">
      <c r="A19" s="2">
        <v>45462.661914178243</v>
      </c>
      <c r="B19" s="1" t="s">
        <v>100</v>
      </c>
      <c r="C19" s="1">
        <v>20213823</v>
      </c>
      <c r="D19" s="1" t="s">
        <v>51</v>
      </c>
      <c r="E19" s="1" t="s">
        <v>101</v>
      </c>
      <c r="F19" s="1">
        <v>3</v>
      </c>
      <c r="G19" s="1">
        <v>4</v>
      </c>
      <c r="H19" s="1">
        <v>4</v>
      </c>
      <c r="J19" s="1">
        <v>4</v>
      </c>
      <c r="K19" s="1">
        <v>2</v>
      </c>
      <c r="L19" s="1">
        <v>3</v>
      </c>
      <c r="M19" s="1">
        <v>3</v>
      </c>
      <c r="N19" s="1">
        <v>2</v>
      </c>
      <c r="O19" s="1">
        <v>5</v>
      </c>
      <c r="P19" s="1">
        <v>2</v>
      </c>
      <c r="Q19" s="1">
        <v>1</v>
      </c>
      <c r="R19" s="3">
        <f>COUNTIF(F19:Q19,1)</f>
        <v>1</v>
      </c>
      <c r="S19" s="3">
        <f>COUNTIF(F19:Q19,2)</f>
        <v>3</v>
      </c>
      <c r="T19" s="3">
        <f>COUNTIF(F19:Q19,3)</f>
        <v>3</v>
      </c>
      <c r="U19" s="3">
        <f>COUNTIF(F19:Q19,4)</f>
        <v>3</v>
      </c>
      <c r="V19" s="3">
        <f>COUNTIF(F19:Q19,5)</f>
        <v>1</v>
      </c>
      <c r="W19" s="5">
        <f>(R19 - 1)^2 /1 + (S19 - 3)^2/3 + (T19 - 3)^2 /3 + (U19 - 3)^2/3 + (V19 - 1)^2 /1</f>
        <v>0</v>
      </c>
    </row>
    <row r="20" spans="1:23" ht="15.75" customHeight="1">
      <c r="A20" s="2">
        <v>45457.509133159721</v>
      </c>
      <c r="B20" s="1" t="s">
        <v>28</v>
      </c>
      <c r="C20" s="1">
        <v>20203241</v>
      </c>
      <c r="D20" s="1" t="s">
        <v>68</v>
      </c>
      <c r="E20" s="1" t="s">
        <v>29</v>
      </c>
      <c r="F20" s="1">
        <v>4</v>
      </c>
      <c r="G20" s="1">
        <v>4</v>
      </c>
      <c r="H20" s="1">
        <v>5</v>
      </c>
      <c r="I20" s="1">
        <v>3</v>
      </c>
      <c r="K20" s="1">
        <v>4</v>
      </c>
      <c r="L20" s="1">
        <v>2</v>
      </c>
      <c r="M20" s="1">
        <v>2</v>
      </c>
      <c r="N20" s="1">
        <v>3</v>
      </c>
      <c r="O20" s="1">
        <v>3</v>
      </c>
      <c r="P20" s="1">
        <v>3</v>
      </c>
      <c r="Q20" s="1">
        <v>2</v>
      </c>
      <c r="R20" s="3">
        <f>COUNTIF(F20:Q20,1)</f>
        <v>0</v>
      </c>
      <c r="S20" s="3">
        <f>COUNTIF(F20:Q20,2)</f>
        <v>3</v>
      </c>
      <c r="T20" s="3">
        <f>COUNTIF(F20:Q20,3)</f>
        <v>4</v>
      </c>
      <c r="U20" s="3">
        <f>COUNTIF(F20:Q20,4)</f>
        <v>3</v>
      </c>
      <c r="V20" s="3">
        <f>COUNTIF(F20:Q20,5)</f>
        <v>1</v>
      </c>
      <c r="W20" s="5">
        <f>(R20 - 1)^2 /1 + (S20 - 3)^2/3 + (T20 - 3)^2 /3 + (U20 - 3)^2/3 + (V20 - 1)^2 /1</f>
        <v>1.3333333333333333</v>
      </c>
    </row>
    <row r="21" spans="1:23" ht="15.75" customHeight="1">
      <c r="A21" s="2">
        <v>45459.596982395829</v>
      </c>
      <c r="B21" s="1" t="s">
        <v>54</v>
      </c>
      <c r="C21" s="1">
        <v>20232635</v>
      </c>
      <c r="D21" s="1" t="s">
        <v>55</v>
      </c>
      <c r="E21" s="1" t="s">
        <v>56</v>
      </c>
      <c r="F21" s="1">
        <v>4</v>
      </c>
      <c r="G21" s="1">
        <v>2</v>
      </c>
      <c r="H21" s="1">
        <v>2</v>
      </c>
      <c r="I21" s="1">
        <v>5</v>
      </c>
      <c r="K21" s="1">
        <v>3</v>
      </c>
      <c r="L21" s="1">
        <v>2</v>
      </c>
      <c r="M21" s="1">
        <v>3</v>
      </c>
      <c r="N21" s="1">
        <v>3</v>
      </c>
      <c r="O21" s="1">
        <v>4</v>
      </c>
      <c r="P21" s="1">
        <v>3</v>
      </c>
      <c r="Q21" s="1">
        <v>1</v>
      </c>
      <c r="R21" s="3">
        <f>COUNTIF(F21:Q21,1)</f>
        <v>1</v>
      </c>
      <c r="S21" s="3">
        <f>COUNTIF(F21:Q21,2)</f>
        <v>3</v>
      </c>
      <c r="T21" s="3">
        <f>COUNTIF(F21:Q21,3)</f>
        <v>4</v>
      </c>
      <c r="U21" s="3">
        <f>COUNTIF(F21:Q21,4)</f>
        <v>2</v>
      </c>
      <c r="V21" s="3">
        <f>COUNTIF(F21:Q21,5)</f>
        <v>1</v>
      </c>
      <c r="W21" s="5">
        <f>(R21 - 1)^2 /1 + (S21 - 3)^2/3 + (T21 - 3)^2 /3 + (U21 - 3)^2/3 + (V21 - 1)^2 /1</f>
        <v>0.66666666666666663</v>
      </c>
    </row>
    <row r="22" spans="1:23" ht="15.75" customHeight="1">
      <c r="A22" s="2">
        <v>45460.591787789352</v>
      </c>
      <c r="B22" s="1" t="s">
        <v>67</v>
      </c>
      <c r="C22" s="1">
        <v>20233253</v>
      </c>
      <c r="D22" s="1" t="s">
        <v>55</v>
      </c>
      <c r="E22" s="1" t="s">
        <v>66</v>
      </c>
      <c r="F22" s="1">
        <v>3</v>
      </c>
      <c r="G22" s="1">
        <v>2</v>
      </c>
      <c r="H22" s="1">
        <v>3</v>
      </c>
      <c r="I22" s="1">
        <v>4</v>
      </c>
      <c r="K22" s="1">
        <v>1</v>
      </c>
      <c r="L22" s="1">
        <v>4</v>
      </c>
      <c r="M22" s="1">
        <v>2</v>
      </c>
      <c r="N22" s="1">
        <v>5</v>
      </c>
      <c r="O22" s="1">
        <v>3</v>
      </c>
      <c r="P22" s="1">
        <v>4</v>
      </c>
      <c r="Q22" s="1">
        <v>2</v>
      </c>
      <c r="R22" s="3">
        <f>COUNTIF(F22:Q22,1)</f>
        <v>1</v>
      </c>
      <c r="S22" s="3">
        <f>COUNTIF(F22:Q22,2)</f>
        <v>3</v>
      </c>
      <c r="T22" s="3">
        <f>COUNTIF(F22:Q22,3)</f>
        <v>3</v>
      </c>
      <c r="U22" s="3">
        <f>COUNTIF(F22:Q22,4)</f>
        <v>3</v>
      </c>
      <c r="V22" s="3">
        <f>COUNTIF(F22:Q22,5)</f>
        <v>1</v>
      </c>
      <c r="W22" s="5">
        <f>(R22 - 1)^2 /1 + (S22 - 3)^2/3 + (T22 - 3)^2 /3 + (U22 - 3)^2/3 + (V22 - 1)^2 /1</f>
        <v>0</v>
      </c>
    </row>
    <row r="23" spans="1:23" ht="15.75" customHeight="1">
      <c r="A23" s="2">
        <v>45460.853580324074</v>
      </c>
      <c r="B23" s="1" t="s">
        <v>75</v>
      </c>
      <c r="C23" s="1">
        <v>20196532</v>
      </c>
      <c r="D23" s="1" t="s">
        <v>55</v>
      </c>
      <c r="E23" s="1" t="s">
        <v>76</v>
      </c>
      <c r="F23" s="1">
        <v>4</v>
      </c>
      <c r="G23" s="1">
        <v>3</v>
      </c>
      <c r="H23" s="1">
        <v>3</v>
      </c>
      <c r="I23" s="1">
        <v>3</v>
      </c>
      <c r="K23" s="1">
        <v>2</v>
      </c>
      <c r="L23" s="1">
        <v>4</v>
      </c>
      <c r="M23" s="1">
        <v>1</v>
      </c>
      <c r="N23" s="1">
        <v>4</v>
      </c>
      <c r="O23" s="1">
        <v>5</v>
      </c>
      <c r="P23" s="1">
        <v>2</v>
      </c>
      <c r="Q23" s="1">
        <v>2</v>
      </c>
      <c r="R23" s="3">
        <f>COUNTIF(F23:Q23,1)</f>
        <v>1</v>
      </c>
      <c r="S23" s="3">
        <f>COUNTIF(F23:Q23,2)</f>
        <v>3</v>
      </c>
      <c r="T23" s="3">
        <f>COUNTIF(F23:Q23,3)</f>
        <v>3</v>
      </c>
      <c r="U23" s="3">
        <f>COUNTIF(F23:Q23,4)</f>
        <v>3</v>
      </c>
      <c r="V23" s="3">
        <f>COUNTIF(F23:Q23,5)</f>
        <v>1</v>
      </c>
      <c r="W23" s="5">
        <f>(R23 - 1)^2 /1 + (S23 - 3)^2/3 + (T23 - 3)^2 /3 + (U23 - 3)^2/3 + (V23 - 1)^2 /1</f>
        <v>0</v>
      </c>
    </row>
    <row r="24" spans="1:23" ht="15.75" customHeight="1">
      <c r="A24" s="2">
        <v>45457.620186817134</v>
      </c>
      <c r="B24" s="1" t="s">
        <v>25</v>
      </c>
      <c r="C24" s="1">
        <v>20233203</v>
      </c>
      <c r="D24" s="1" t="s">
        <v>26</v>
      </c>
      <c r="E24" s="1" t="s">
        <v>27</v>
      </c>
      <c r="F24" s="1">
        <v>4</v>
      </c>
      <c r="G24" s="1">
        <v>2</v>
      </c>
      <c r="H24" s="1">
        <v>2</v>
      </c>
      <c r="I24" s="1">
        <v>4</v>
      </c>
      <c r="J24" s="1">
        <v>5</v>
      </c>
      <c r="L24" s="1">
        <v>3</v>
      </c>
      <c r="M24" s="1">
        <v>1</v>
      </c>
      <c r="N24" s="1">
        <v>3</v>
      </c>
      <c r="O24" s="1">
        <v>4</v>
      </c>
      <c r="P24" s="1">
        <v>3</v>
      </c>
      <c r="Q24" s="1">
        <v>2</v>
      </c>
      <c r="R24" s="3">
        <f>COUNTIF(F24:Q24,1)</f>
        <v>1</v>
      </c>
      <c r="S24" s="3">
        <f>COUNTIF(F24:Q24,2)</f>
        <v>3</v>
      </c>
      <c r="T24" s="3">
        <f>COUNTIF(F24:Q24,3)</f>
        <v>3</v>
      </c>
      <c r="U24" s="3">
        <f>COUNTIF(F24:Q24,4)</f>
        <v>3</v>
      </c>
      <c r="V24" s="3">
        <f>COUNTIF(F24:Q24,5)</f>
        <v>1</v>
      </c>
      <c r="W24" s="5">
        <f>(R24 - 1)^2 /1 + (S24 - 3)^2/3 + (T24 - 3)^2 /3 + (U24 - 3)^2/3 + (V24 - 1)^2 /1</f>
        <v>0</v>
      </c>
    </row>
    <row r="25" spans="1:23" ht="15.75" customHeight="1">
      <c r="A25" s="2">
        <v>45459.029880833332</v>
      </c>
      <c r="B25" s="1" t="s">
        <v>25</v>
      </c>
      <c r="C25" s="1">
        <v>20233252</v>
      </c>
      <c r="D25" s="1" t="s">
        <v>70</v>
      </c>
      <c r="E25" s="1" t="s">
        <v>49</v>
      </c>
      <c r="F25" s="1">
        <v>4</v>
      </c>
      <c r="G25" s="1">
        <v>3</v>
      </c>
      <c r="H25" s="1">
        <v>3</v>
      </c>
      <c r="I25" s="1">
        <v>2</v>
      </c>
      <c r="J25" s="1">
        <v>4</v>
      </c>
      <c r="L25" s="1">
        <v>3</v>
      </c>
      <c r="M25" s="1">
        <v>1</v>
      </c>
      <c r="N25" s="1">
        <v>2</v>
      </c>
      <c r="O25" s="1">
        <v>5</v>
      </c>
      <c r="P25" s="1">
        <v>2</v>
      </c>
      <c r="Q25" s="1">
        <v>4</v>
      </c>
      <c r="R25" s="3">
        <f>COUNTIF(F25:Q25,1)</f>
        <v>1</v>
      </c>
      <c r="S25" s="3">
        <f>COUNTIF(F25:Q25,2)</f>
        <v>3</v>
      </c>
      <c r="T25" s="3">
        <f>COUNTIF(F25:Q25,3)</f>
        <v>3</v>
      </c>
      <c r="U25" s="3">
        <f>COUNTIF(F25:Q25,4)</f>
        <v>3</v>
      </c>
      <c r="V25" s="3">
        <f>COUNTIF(F25:Q25,5)</f>
        <v>1</v>
      </c>
      <c r="W25" s="5">
        <f>(R25 - 1)^2 /1 + (S25 - 3)^2/3 + (T25 - 3)^2 /3 + (U25 - 3)^2/3 + (V25 - 1)^2 /1</f>
        <v>0</v>
      </c>
    </row>
    <row r="26" spans="1:23" ht="15.75" customHeight="1">
      <c r="A26" s="2">
        <v>45459.414814432872</v>
      </c>
      <c r="B26" s="1" t="s">
        <v>25</v>
      </c>
      <c r="C26" s="1">
        <v>20233229</v>
      </c>
      <c r="D26" s="1" t="s">
        <v>26</v>
      </c>
      <c r="E26" s="1" t="s">
        <v>53</v>
      </c>
      <c r="F26" s="1">
        <v>5</v>
      </c>
      <c r="G26" s="1">
        <v>4</v>
      </c>
      <c r="H26" s="1">
        <v>3</v>
      </c>
      <c r="I26" s="1">
        <v>3</v>
      </c>
      <c r="J26" s="1">
        <v>3</v>
      </c>
      <c r="L26" s="1">
        <v>3</v>
      </c>
      <c r="M26" s="1">
        <v>1</v>
      </c>
      <c r="N26" s="1">
        <v>2</v>
      </c>
      <c r="O26" s="1">
        <v>2</v>
      </c>
      <c r="P26" s="1">
        <v>3</v>
      </c>
      <c r="Q26" s="1">
        <v>4</v>
      </c>
      <c r="R26" s="3">
        <f>COUNTIF(F26:Q26,1)</f>
        <v>1</v>
      </c>
      <c r="S26" s="3">
        <f>COUNTIF(F26:Q26,2)</f>
        <v>2</v>
      </c>
      <c r="T26" s="3">
        <f>COUNTIF(F26:Q26,3)</f>
        <v>5</v>
      </c>
      <c r="U26" s="3">
        <f>COUNTIF(F26:Q26,4)</f>
        <v>2</v>
      </c>
      <c r="V26" s="3">
        <f>COUNTIF(F26:Q26,5)</f>
        <v>1</v>
      </c>
      <c r="W26" s="5">
        <f>(R26 - 1)^2 /1 + (S26 - 3)^2/3 + (T26 - 3)^2 /3 + (U26 - 3)^2/3 + (V26 - 1)^2 /1</f>
        <v>1.9999999999999998</v>
      </c>
    </row>
    <row r="27" spans="1:23" ht="15.75" customHeight="1">
      <c r="A27" s="2">
        <v>45461.862580393514</v>
      </c>
      <c r="B27" s="1" t="s">
        <v>25</v>
      </c>
      <c r="C27" s="1">
        <v>20213235</v>
      </c>
      <c r="D27" s="1" t="s">
        <v>26</v>
      </c>
      <c r="E27" s="1" t="s">
        <v>83</v>
      </c>
      <c r="F27" s="1">
        <v>3</v>
      </c>
      <c r="G27" s="1">
        <v>4</v>
      </c>
      <c r="H27" s="1">
        <v>2</v>
      </c>
      <c r="I27" s="1">
        <v>3</v>
      </c>
      <c r="J27" s="1">
        <v>2</v>
      </c>
      <c r="L27" s="1">
        <v>2</v>
      </c>
      <c r="M27" s="1">
        <v>1</v>
      </c>
      <c r="N27" s="1">
        <v>4</v>
      </c>
      <c r="O27" s="1">
        <v>3</v>
      </c>
      <c r="P27" s="1">
        <v>4</v>
      </c>
      <c r="Q27" s="1">
        <v>4</v>
      </c>
      <c r="R27" s="3">
        <f>COUNTIF(F27:Q27,1)</f>
        <v>1</v>
      </c>
      <c r="S27" s="3">
        <f>COUNTIF(F27:Q27,2)</f>
        <v>3</v>
      </c>
      <c r="T27" s="3">
        <f>COUNTIF(F27:Q27,3)</f>
        <v>3</v>
      </c>
      <c r="U27" s="3">
        <f>COUNTIF(F27:Q27,4)</f>
        <v>4</v>
      </c>
      <c r="V27" s="3">
        <f>COUNTIF(F27:Q27,5)</f>
        <v>0</v>
      </c>
      <c r="W27" s="5">
        <f>(R27 - 1)^2 /1 + (S27 - 3)^2/3 + (T27 - 3)^2 /3 + (U27 - 3)^2/3 + (V27 - 1)^2 /1</f>
        <v>1.3333333333333333</v>
      </c>
    </row>
    <row r="28" spans="1:23" ht="15.75" customHeight="1">
      <c r="A28" s="2">
        <v>45458.879771319444</v>
      </c>
      <c r="B28" s="1" t="s">
        <v>35</v>
      </c>
      <c r="C28" s="1">
        <v>20183210</v>
      </c>
      <c r="D28" s="1" t="s">
        <v>47</v>
      </c>
      <c r="E28" s="1" t="s">
        <v>48</v>
      </c>
      <c r="F28" s="1">
        <v>3</v>
      </c>
      <c r="G28" s="1">
        <v>3</v>
      </c>
      <c r="H28" s="1">
        <v>4</v>
      </c>
      <c r="I28" s="1">
        <v>5</v>
      </c>
      <c r="J28" s="1">
        <v>4</v>
      </c>
      <c r="K28" s="1">
        <v>2</v>
      </c>
      <c r="M28" s="1">
        <v>1</v>
      </c>
      <c r="N28" s="1">
        <v>2</v>
      </c>
      <c r="O28" s="1">
        <v>4</v>
      </c>
      <c r="P28" s="1">
        <v>2</v>
      </c>
      <c r="Q28" s="1">
        <v>3</v>
      </c>
      <c r="R28" s="3">
        <f>COUNTIF(F28:Q28,1)</f>
        <v>1</v>
      </c>
      <c r="S28" s="3">
        <f>COUNTIF(F28:Q28,2)</f>
        <v>3</v>
      </c>
      <c r="T28" s="3">
        <f>COUNTIF(F28:Q28,3)</f>
        <v>3</v>
      </c>
      <c r="U28" s="3">
        <f>COUNTIF(F28:Q28,4)</f>
        <v>3</v>
      </c>
      <c r="V28" s="3">
        <f>COUNTIF(F28:Q28,5)</f>
        <v>1</v>
      </c>
      <c r="W28" s="5">
        <f>(R28 - 1)^2 /1 + (S28 - 3)^2/3 + (T28 - 3)^2 /3 + (U28 - 3)^2/3 + (V28 - 1)^2 /1</f>
        <v>0</v>
      </c>
    </row>
    <row r="29" spans="1:23" ht="15.75" customHeight="1">
      <c r="A29" s="2">
        <v>45462.021403576393</v>
      </c>
      <c r="B29" s="1" t="s">
        <v>87</v>
      </c>
      <c r="C29" s="1">
        <v>20243363</v>
      </c>
      <c r="D29" s="1" t="s">
        <v>47</v>
      </c>
      <c r="E29" s="1" t="s">
        <v>88</v>
      </c>
      <c r="F29" s="1">
        <v>2</v>
      </c>
      <c r="G29" s="1">
        <v>4</v>
      </c>
      <c r="H29" s="1">
        <v>4</v>
      </c>
      <c r="I29" s="1">
        <v>3</v>
      </c>
      <c r="J29" s="1">
        <v>5</v>
      </c>
      <c r="K29" s="1">
        <v>2</v>
      </c>
      <c r="M29" s="1">
        <v>3</v>
      </c>
      <c r="N29" s="1">
        <v>2</v>
      </c>
      <c r="O29" s="1">
        <v>4</v>
      </c>
      <c r="P29" s="1">
        <v>3</v>
      </c>
      <c r="Q29" s="1">
        <v>3</v>
      </c>
      <c r="R29" s="3">
        <f>COUNTIF(F29:Q29,1)</f>
        <v>0</v>
      </c>
      <c r="S29" s="3">
        <f>COUNTIF(F29:Q29,2)</f>
        <v>3</v>
      </c>
      <c r="T29" s="3">
        <f>COUNTIF(F29:Q29,3)</f>
        <v>4</v>
      </c>
      <c r="U29" s="3">
        <f>COUNTIF(F29:Q29,4)</f>
        <v>3</v>
      </c>
      <c r="V29" s="3">
        <f>COUNTIF(F29:Q29,5)</f>
        <v>1</v>
      </c>
      <c r="W29" s="5">
        <f>(R29 - 1)^2 /1 + (S29 - 3)^2/3 + (T29 - 3)^2 /3 + (U29 - 3)^2/3 + (V29 - 1)^2 /1</f>
        <v>1.3333333333333333</v>
      </c>
    </row>
    <row r="30" spans="1:23" ht="15.75" customHeight="1">
      <c r="A30" s="2">
        <v>45462.695122129633</v>
      </c>
      <c r="B30" s="4" t="s">
        <v>110</v>
      </c>
      <c r="C30" s="1">
        <v>20233220</v>
      </c>
      <c r="D30" s="1" t="s">
        <v>111</v>
      </c>
      <c r="E30" s="1" t="s">
        <v>108</v>
      </c>
      <c r="F30" s="1">
        <v>2</v>
      </c>
      <c r="G30" s="1">
        <v>2</v>
      </c>
      <c r="H30" s="1">
        <v>2</v>
      </c>
      <c r="I30" s="1">
        <v>4</v>
      </c>
      <c r="J30" s="1">
        <v>3</v>
      </c>
      <c r="K30" s="1">
        <v>4</v>
      </c>
      <c r="M30" s="1">
        <v>1</v>
      </c>
      <c r="N30" s="1">
        <v>3</v>
      </c>
      <c r="O30" s="1">
        <v>3</v>
      </c>
      <c r="P30" s="1">
        <v>4</v>
      </c>
      <c r="Q30" s="1">
        <v>3</v>
      </c>
      <c r="R30" s="3">
        <f>COUNTIF(F30:Q30,1)</f>
        <v>1</v>
      </c>
      <c r="S30" s="3">
        <f>COUNTIF(F30:Q30,2)</f>
        <v>3</v>
      </c>
      <c r="T30" s="3">
        <f>COUNTIF(F30:Q30,3)</f>
        <v>4</v>
      </c>
      <c r="U30" s="3">
        <f>COUNTIF(F30:Q30,4)</f>
        <v>3</v>
      </c>
      <c r="V30" s="3">
        <f>COUNTIF(F30:Q30,5)</f>
        <v>0</v>
      </c>
      <c r="W30" s="5">
        <f>(R30 - 1)^2 /1 + (S30 - 3)^2/3 + (T30 - 3)^2 /3 + (U30 - 3)^2/3 + (V30 - 1)^2 /1</f>
        <v>1.3333333333333333</v>
      </c>
    </row>
    <row r="31" spans="1:23" ht="15.75" customHeight="1">
      <c r="A31" s="2">
        <v>45459.923588749996</v>
      </c>
      <c r="B31" s="1" t="s">
        <v>32</v>
      </c>
      <c r="C31" s="1">
        <v>20183225</v>
      </c>
      <c r="D31" s="1" t="s">
        <v>59</v>
      </c>
      <c r="E31" s="1" t="s">
        <v>60</v>
      </c>
      <c r="F31" s="1">
        <v>4</v>
      </c>
      <c r="G31" s="1">
        <v>3</v>
      </c>
      <c r="H31" s="1">
        <v>2</v>
      </c>
      <c r="J31" s="1">
        <v>5</v>
      </c>
      <c r="K31" s="1">
        <v>2</v>
      </c>
      <c r="L31" s="1">
        <v>3</v>
      </c>
      <c r="M31" s="1">
        <v>3</v>
      </c>
      <c r="N31" s="1">
        <v>1</v>
      </c>
      <c r="O31" s="1">
        <v>4</v>
      </c>
      <c r="P31" s="1">
        <v>3</v>
      </c>
      <c r="Q31" s="1">
        <v>1</v>
      </c>
      <c r="R31" s="3">
        <f>COUNTIF(F31:Q31,1)</f>
        <v>2</v>
      </c>
      <c r="S31" s="3">
        <f>COUNTIF(F31:Q31,2)</f>
        <v>2</v>
      </c>
      <c r="T31" s="3">
        <f>COUNTIF(F31:Q31,3)</f>
        <v>4</v>
      </c>
      <c r="U31" s="3">
        <f>COUNTIF(F31:Q31,4)</f>
        <v>2</v>
      </c>
      <c r="V31" s="3">
        <f>COUNTIF(F31:Q31,5)</f>
        <v>1</v>
      </c>
      <c r="W31" s="5">
        <f>(R31 - 1)^2 /1 + (S31 - 3)^2/3 + (T31 - 3)^2 /3 + (U31 - 3)^2/3 + (V31 - 1)^2 /1</f>
        <v>1.9999999999999998</v>
      </c>
    </row>
    <row r="32" spans="1:23" ht="15.75" customHeight="1">
      <c r="A32" s="2">
        <v>45460.471120879629</v>
      </c>
      <c r="B32" s="1" t="s">
        <v>37</v>
      </c>
      <c r="C32" s="1">
        <v>20205248</v>
      </c>
      <c r="D32" s="1" t="s">
        <v>59</v>
      </c>
      <c r="E32" s="1" t="s">
        <v>58</v>
      </c>
      <c r="F32" s="1">
        <v>3</v>
      </c>
      <c r="G32" s="1">
        <v>4</v>
      </c>
      <c r="H32" s="1">
        <v>4</v>
      </c>
      <c r="I32" s="1">
        <v>2</v>
      </c>
      <c r="J32" s="1">
        <v>4</v>
      </c>
      <c r="K32" s="1">
        <v>2</v>
      </c>
      <c r="L32" s="1">
        <v>1</v>
      </c>
      <c r="N32" s="1">
        <v>3</v>
      </c>
      <c r="O32" s="1">
        <v>5</v>
      </c>
      <c r="P32" s="1">
        <v>3</v>
      </c>
      <c r="Q32" s="1">
        <v>2</v>
      </c>
      <c r="R32" s="3">
        <f>COUNTIF(F32:Q32,1)</f>
        <v>1</v>
      </c>
      <c r="S32" s="3">
        <f>COUNTIF(F32:Q32,2)</f>
        <v>3</v>
      </c>
      <c r="T32" s="3">
        <f>COUNTIF(F32:Q32,3)</f>
        <v>3</v>
      </c>
      <c r="U32" s="3">
        <f>COUNTIF(F32:Q32,4)</f>
        <v>3</v>
      </c>
      <c r="V32" s="3">
        <f>COUNTIF(F32:Q32,5)</f>
        <v>1</v>
      </c>
      <c r="W32" s="5">
        <f>(R32 - 1)^2 /1 + (S32 - 3)^2/3 + (T32 - 3)^2 /3 + (U32 - 3)^2/3 + (V32 - 1)^2 /1</f>
        <v>0</v>
      </c>
    </row>
    <row r="33" spans="1:23" ht="15.75" customHeight="1">
      <c r="A33" s="2">
        <v>45461.584965451388</v>
      </c>
      <c r="B33" s="1" t="s">
        <v>32</v>
      </c>
      <c r="C33" s="1">
        <v>20233202</v>
      </c>
      <c r="D33" s="1" t="s">
        <v>59</v>
      </c>
      <c r="E33" s="1" t="s">
        <v>80</v>
      </c>
      <c r="F33" s="1">
        <v>3</v>
      </c>
      <c r="G33" s="1">
        <v>4</v>
      </c>
      <c r="H33" s="1">
        <v>2</v>
      </c>
      <c r="I33" s="1">
        <v>3</v>
      </c>
      <c r="J33" s="1">
        <v>2</v>
      </c>
      <c r="K33" s="1">
        <v>4</v>
      </c>
      <c r="L33" s="1">
        <v>3</v>
      </c>
      <c r="N33" s="1">
        <v>4</v>
      </c>
      <c r="O33" s="1">
        <v>5</v>
      </c>
      <c r="P33" s="1">
        <v>1</v>
      </c>
      <c r="Q33" s="1">
        <v>2</v>
      </c>
      <c r="R33" s="3">
        <f>COUNTIF(F33:Q33,1)</f>
        <v>1</v>
      </c>
      <c r="S33" s="3">
        <f>COUNTIF(F33:Q33,2)</f>
        <v>3</v>
      </c>
      <c r="T33" s="3">
        <f>COUNTIF(F33:Q33,3)</f>
        <v>3</v>
      </c>
      <c r="U33" s="3">
        <f>COUNTIF(F33:Q33,4)</f>
        <v>3</v>
      </c>
      <c r="V33" s="3">
        <f>COUNTIF(F33:Q33,5)</f>
        <v>1</v>
      </c>
      <c r="W33" s="5">
        <f>(R33 - 1)^2 /1 + (S33 - 3)^2/3 + (T33 - 3)^2 /3 + (U33 - 3)^2/3 + (V33 - 1)^2 /1</f>
        <v>0</v>
      </c>
    </row>
    <row r="34" spans="1:23" ht="15.75" customHeight="1">
      <c r="A34" s="2">
        <v>45461.645331053238</v>
      </c>
      <c r="B34" s="1" t="s">
        <v>25</v>
      </c>
      <c r="C34" s="1">
        <v>20233227</v>
      </c>
      <c r="D34" s="1" t="s">
        <v>59</v>
      </c>
      <c r="E34" s="1" t="s">
        <v>81</v>
      </c>
      <c r="F34" s="1">
        <v>3</v>
      </c>
      <c r="G34" s="1">
        <v>4</v>
      </c>
      <c r="H34" s="1">
        <v>4</v>
      </c>
      <c r="I34" s="1">
        <v>1</v>
      </c>
      <c r="J34" s="1">
        <v>4</v>
      </c>
      <c r="K34" s="1">
        <v>3</v>
      </c>
      <c r="L34" s="1">
        <v>2</v>
      </c>
      <c r="N34" s="1">
        <v>3</v>
      </c>
      <c r="O34" s="1">
        <v>5</v>
      </c>
      <c r="P34" s="1">
        <v>3</v>
      </c>
      <c r="Q34" s="1">
        <v>2</v>
      </c>
      <c r="R34" s="3">
        <f>COUNTIF(F34:Q34,1)</f>
        <v>1</v>
      </c>
      <c r="S34" s="3">
        <f>COUNTIF(F34:Q34,2)</f>
        <v>2</v>
      </c>
      <c r="T34" s="3">
        <f>COUNTIF(F34:Q34,3)</f>
        <v>4</v>
      </c>
      <c r="U34" s="3">
        <f>COUNTIF(F34:Q34,4)</f>
        <v>3</v>
      </c>
      <c r="V34" s="3">
        <f>COUNTIF(F34:Q34,5)</f>
        <v>1</v>
      </c>
      <c r="W34" s="5">
        <f>(R34 - 1)^2 /1 + (S34 - 3)^2/3 + (T34 - 3)^2 /3 + (U34 - 3)^2/3 + (V34 - 1)^2 /1</f>
        <v>0.66666666666666663</v>
      </c>
    </row>
    <row r="35" spans="1:23" ht="15.75" customHeight="1">
      <c r="A35" s="2">
        <v>45457.855515069445</v>
      </c>
      <c r="B35" s="1" t="s">
        <v>42</v>
      </c>
      <c r="C35" s="1">
        <v>20193535</v>
      </c>
      <c r="D35" s="1" t="s">
        <v>38</v>
      </c>
      <c r="E35" s="1" t="s">
        <v>43</v>
      </c>
      <c r="F35" s="1">
        <v>2</v>
      </c>
      <c r="G35" s="1">
        <v>2</v>
      </c>
      <c r="H35" s="1">
        <v>2</v>
      </c>
      <c r="I35" s="1">
        <v>3</v>
      </c>
      <c r="J35" s="1">
        <v>1</v>
      </c>
      <c r="K35" s="1">
        <v>5</v>
      </c>
      <c r="L35" s="1">
        <v>2</v>
      </c>
      <c r="M35" s="1">
        <v>3</v>
      </c>
      <c r="O35" s="1">
        <v>3</v>
      </c>
      <c r="P35" s="1">
        <v>4</v>
      </c>
      <c r="Q35" s="1">
        <v>3</v>
      </c>
      <c r="R35" s="3">
        <f>COUNTIF(F35:Q35,1)</f>
        <v>1</v>
      </c>
      <c r="S35" s="3">
        <f>COUNTIF(F35:Q35,2)</f>
        <v>4</v>
      </c>
      <c r="T35" s="3">
        <f>COUNTIF(F35:Q35,3)</f>
        <v>4</v>
      </c>
      <c r="U35" s="3">
        <f>COUNTIF(F35:Q35,4)</f>
        <v>1</v>
      </c>
      <c r="V35" s="3">
        <f>COUNTIF(F35:Q35,5)</f>
        <v>1</v>
      </c>
      <c r="W35" s="5">
        <f>(R35 - 1)^2 /1 + (S35 - 3)^2/3 + (T35 - 3)^2 /3 + (U35 - 3)^2/3 + (V35 - 1)^2 /1</f>
        <v>2</v>
      </c>
    </row>
    <row r="36" spans="1:23" ht="15.75" customHeight="1">
      <c r="A36" s="2">
        <v>45459.850515798607</v>
      </c>
      <c r="B36" s="1" t="s">
        <v>32</v>
      </c>
      <c r="C36" s="1">
        <v>20233211</v>
      </c>
      <c r="D36" s="1" t="s">
        <v>38</v>
      </c>
      <c r="E36" s="1" t="s">
        <v>57</v>
      </c>
      <c r="F36" s="1">
        <v>4</v>
      </c>
      <c r="G36" s="1">
        <v>4</v>
      </c>
      <c r="H36" s="1">
        <v>3</v>
      </c>
      <c r="I36" s="1">
        <v>3</v>
      </c>
      <c r="J36" s="1">
        <v>3</v>
      </c>
      <c r="K36" s="1">
        <v>4</v>
      </c>
      <c r="L36" s="1">
        <v>2</v>
      </c>
      <c r="M36" s="1">
        <v>5</v>
      </c>
      <c r="O36" s="1">
        <v>2</v>
      </c>
      <c r="P36" s="1">
        <v>2</v>
      </c>
      <c r="Q36" s="1">
        <v>1</v>
      </c>
      <c r="R36" s="3">
        <f>COUNTIF(F36:Q36,1)</f>
        <v>1</v>
      </c>
      <c r="S36" s="3">
        <f>COUNTIF(F36:Q36,2)</f>
        <v>3</v>
      </c>
      <c r="T36" s="3">
        <f>COUNTIF(F36:Q36,3)</f>
        <v>3</v>
      </c>
      <c r="U36" s="3">
        <f>COUNTIF(F36:Q36,4)</f>
        <v>3</v>
      </c>
      <c r="V36" s="3">
        <f>COUNTIF(F36:Q36,5)</f>
        <v>1</v>
      </c>
      <c r="W36" s="5">
        <f>(R36 - 1)^2 /1 + (S36 - 3)^2/3 + (T36 - 3)^2 /3 + (U36 - 3)^2/3 + (V36 - 1)^2 /1</f>
        <v>0</v>
      </c>
    </row>
    <row r="37" spans="1:23" ht="15.75" customHeight="1">
      <c r="A37" s="2">
        <v>45462.449913495366</v>
      </c>
      <c r="B37" s="1" t="s">
        <v>54</v>
      </c>
      <c r="C37" s="1">
        <v>20232613</v>
      </c>
      <c r="D37" s="1" t="s">
        <v>38</v>
      </c>
      <c r="E37" s="1" t="s">
        <v>94</v>
      </c>
      <c r="F37" s="1">
        <v>4</v>
      </c>
      <c r="G37" s="1">
        <v>5</v>
      </c>
      <c r="H37" s="1">
        <v>3</v>
      </c>
      <c r="I37" s="1">
        <v>2</v>
      </c>
      <c r="J37" s="1">
        <v>4</v>
      </c>
      <c r="K37" s="1">
        <v>2</v>
      </c>
      <c r="L37" s="1">
        <v>5</v>
      </c>
      <c r="M37" s="1">
        <v>2</v>
      </c>
      <c r="O37" s="1">
        <v>2</v>
      </c>
      <c r="P37" s="1">
        <v>1</v>
      </c>
      <c r="Q37" s="1">
        <v>4</v>
      </c>
      <c r="R37" s="3">
        <f>COUNTIF(F37:Q37,1)</f>
        <v>1</v>
      </c>
      <c r="S37" s="3">
        <f>COUNTIF(F37:Q37,2)</f>
        <v>4</v>
      </c>
      <c r="T37" s="3">
        <f>COUNTIF(F37:Q37,3)</f>
        <v>1</v>
      </c>
      <c r="U37" s="3">
        <f>COUNTIF(F37:Q37,4)</f>
        <v>3</v>
      </c>
      <c r="V37" s="3">
        <f>COUNTIF(F37:Q37,5)</f>
        <v>2</v>
      </c>
      <c r="W37" s="5">
        <f>(R37 - 1)^2 /1 + (S37 - 3)^2/3 + (T37 - 3)^2 /3 + (U37 - 3)^2/3 + (V37 - 1)^2 /1</f>
        <v>2.6666666666666665</v>
      </c>
    </row>
    <row r="38" spans="1:23" ht="15.75" customHeight="1">
      <c r="A38" s="2">
        <v>45462.709425370369</v>
      </c>
      <c r="B38" s="1" t="s">
        <v>37</v>
      </c>
      <c r="C38" s="1">
        <v>20205137</v>
      </c>
      <c r="D38" s="1" t="s">
        <v>38</v>
      </c>
      <c r="E38" s="1" t="s">
        <v>39</v>
      </c>
      <c r="F38" s="1">
        <v>3</v>
      </c>
      <c r="G38" s="1">
        <v>2</v>
      </c>
      <c r="H38" s="1">
        <v>4</v>
      </c>
      <c r="I38" s="1">
        <v>4</v>
      </c>
      <c r="J38" s="1">
        <v>2</v>
      </c>
      <c r="K38" s="1">
        <v>3</v>
      </c>
      <c r="L38" s="1">
        <v>4</v>
      </c>
      <c r="M38" s="1">
        <v>2</v>
      </c>
      <c r="O38" s="1">
        <v>1</v>
      </c>
      <c r="P38" s="1">
        <v>3</v>
      </c>
      <c r="Q38" s="1">
        <v>5</v>
      </c>
      <c r="R38" s="3">
        <f>COUNTIF(F38:Q38,1)</f>
        <v>1</v>
      </c>
      <c r="S38" s="3">
        <f>COUNTIF(F38:Q38,2)</f>
        <v>3</v>
      </c>
      <c r="T38" s="3">
        <f>COUNTIF(F38:Q38,3)</f>
        <v>3</v>
      </c>
      <c r="U38" s="3">
        <f>COUNTIF(F38:Q38,4)</f>
        <v>3</v>
      </c>
      <c r="V38" s="3">
        <f>COUNTIF(F38:Q38,5)</f>
        <v>1</v>
      </c>
      <c r="W38" s="5">
        <f>(R38 - 1)^2 /1 + (S38 - 3)^2/3 + (T38 - 3)^2 /3 + (U38 - 3)^2/3 + (V38 - 1)^2 /1</f>
        <v>0</v>
      </c>
    </row>
    <row r="39" spans="1:23" ht="15.75" customHeight="1">
      <c r="A39" s="2">
        <v>45457.410453055556</v>
      </c>
      <c r="B39" s="1" t="s">
        <v>22</v>
      </c>
      <c r="C39" s="1">
        <v>20233819</v>
      </c>
      <c r="D39" s="1" t="s">
        <v>23</v>
      </c>
      <c r="E39" s="1" t="s">
        <v>24</v>
      </c>
      <c r="F39" s="1">
        <v>3</v>
      </c>
      <c r="G39" s="1">
        <v>3</v>
      </c>
      <c r="H39" s="1">
        <v>4</v>
      </c>
      <c r="I39" s="1">
        <v>4</v>
      </c>
      <c r="J39" s="1">
        <v>4</v>
      </c>
      <c r="K39" s="1">
        <v>2</v>
      </c>
      <c r="L39" s="1">
        <v>5</v>
      </c>
      <c r="M39" s="1">
        <v>2</v>
      </c>
      <c r="N39" s="1">
        <v>3</v>
      </c>
      <c r="P39" s="1">
        <v>2</v>
      </c>
      <c r="Q39" s="1">
        <v>1</v>
      </c>
      <c r="R39" s="3">
        <f>COUNTIF(F39:Q39,1)</f>
        <v>1</v>
      </c>
      <c r="S39" s="3">
        <f>COUNTIF(F39:Q39,2)</f>
        <v>3</v>
      </c>
      <c r="T39" s="3">
        <f>COUNTIF(F39:Q39,3)</f>
        <v>3</v>
      </c>
      <c r="U39" s="3">
        <f>COUNTIF(F39:Q39,4)</f>
        <v>3</v>
      </c>
      <c r="V39" s="3">
        <f>COUNTIF(F39:Q39,5)</f>
        <v>1</v>
      </c>
      <c r="W39" s="5">
        <f>(R39 - 1)^2 /1 + (S39 - 3)^2/3 + (T39 - 3)^2 /3 + (U39 - 3)^2/3 + (V39 - 1)^2 /1</f>
        <v>0</v>
      </c>
    </row>
    <row r="40" spans="1:23" ht="15.75" customHeight="1">
      <c r="A40" s="2">
        <v>45457.641379768524</v>
      </c>
      <c r="B40" s="1" t="s">
        <v>32</v>
      </c>
      <c r="C40" s="1">
        <v>20232228</v>
      </c>
      <c r="D40" s="1" t="s">
        <v>23</v>
      </c>
      <c r="E40" s="1" t="s">
        <v>33</v>
      </c>
      <c r="F40" s="1">
        <v>3</v>
      </c>
      <c r="G40" s="1">
        <v>2</v>
      </c>
      <c r="H40" s="1">
        <v>2</v>
      </c>
      <c r="I40" s="1">
        <v>3</v>
      </c>
      <c r="J40" s="1">
        <v>4</v>
      </c>
      <c r="K40" s="1">
        <v>4</v>
      </c>
      <c r="L40" s="1">
        <v>1</v>
      </c>
      <c r="M40" s="1">
        <v>2</v>
      </c>
      <c r="N40" s="1">
        <v>5</v>
      </c>
      <c r="P40" s="1">
        <v>4</v>
      </c>
      <c r="Q40" s="1">
        <v>3</v>
      </c>
      <c r="R40" s="3">
        <f>COUNTIF(F40:Q40,1)</f>
        <v>1</v>
      </c>
      <c r="S40" s="3">
        <f>COUNTIF(F40:Q40,2)</f>
        <v>3</v>
      </c>
      <c r="T40" s="3">
        <f>COUNTIF(F40:Q40,3)</f>
        <v>3</v>
      </c>
      <c r="U40" s="3">
        <f>COUNTIF(F40:Q40,4)</f>
        <v>3</v>
      </c>
      <c r="V40" s="3">
        <f>COUNTIF(F40:Q40,5)</f>
        <v>1</v>
      </c>
      <c r="W40" s="5">
        <f>(R40 - 1)^2 /1 + (S40 - 3)^2/3 + (T40 - 3)^2 /3 + (U40 - 3)^2/3 + (V40 - 1)^2 /1</f>
        <v>0</v>
      </c>
    </row>
    <row r="41" spans="1:23" ht="15.75" customHeight="1">
      <c r="A41" s="2">
        <v>45462.598511261574</v>
      </c>
      <c r="B41" s="1" t="s">
        <v>32</v>
      </c>
      <c r="C41" s="1">
        <v>20233241</v>
      </c>
      <c r="D41" s="1" t="s">
        <v>23</v>
      </c>
      <c r="E41" s="1" t="s">
        <v>89</v>
      </c>
      <c r="F41" s="1">
        <v>4</v>
      </c>
      <c r="G41" s="1">
        <v>4</v>
      </c>
      <c r="H41" s="1">
        <v>2</v>
      </c>
      <c r="I41" s="1">
        <v>5</v>
      </c>
      <c r="J41" s="1">
        <v>4</v>
      </c>
      <c r="K41" s="1">
        <v>2</v>
      </c>
      <c r="L41" s="1">
        <v>3</v>
      </c>
      <c r="M41" s="1">
        <v>3</v>
      </c>
      <c r="N41" s="1">
        <v>1</v>
      </c>
      <c r="P41" s="1">
        <v>2</v>
      </c>
      <c r="Q41" s="1">
        <v>3</v>
      </c>
      <c r="R41" s="3">
        <f>COUNTIF(F41:Q41,1)</f>
        <v>1</v>
      </c>
      <c r="S41" s="3">
        <f>COUNTIF(F41:Q41,2)</f>
        <v>3</v>
      </c>
      <c r="T41" s="3">
        <f>COUNTIF(F41:Q41,3)</f>
        <v>3</v>
      </c>
      <c r="U41" s="3">
        <f>COUNTIF(F41:Q41,4)</f>
        <v>3</v>
      </c>
      <c r="V41" s="3">
        <f>COUNTIF(F41:Q41,5)</f>
        <v>1</v>
      </c>
      <c r="W41" s="5">
        <f>(R41 - 1)^2 /1 + (S41 - 3)^2/3 + (T41 - 3)^2 /3 + (U41 - 3)^2/3 + (V41 - 1)^2 /1</f>
        <v>0</v>
      </c>
    </row>
    <row r="42" spans="1:23" ht="15.75" customHeight="1">
      <c r="A42" s="2">
        <v>45462.696570451386</v>
      </c>
      <c r="B42" s="1" t="s">
        <v>105</v>
      </c>
      <c r="C42" s="1">
        <v>20222108</v>
      </c>
      <c r="D42" s="1" t="s">
        <v>23</v>
      </c>
      <c r="E42" s="1" t="s">
        <v>106</v>
      </c>
      <c r="F42" s="1">
        <v>3</v>
      </c>
      <c r="G42" s="1">
        <v>3</v>
      </c>
      <c r="H42" s="1">
        <v>2</v>
      </c>
      <c r="I42" s="1">
        <v>5</v>
      </c>
      <c r="J42" s="1">
        <v>4</v>
      </c>
      <c r="K42" s="1">
        <v>4</v>
      </c>
      <c r="L42" s="1">
        <v>3</v>
      </c>
      <c r="M42" s="1">
        <v>1</v>
      </c>
      <c r="N42" s="1">
        <v>2</v>
      </c>
      <c r="P42" s="1">
        <v>3</v>
      </c>
      <c r="Q42" s="1">
        <v>3</v>
      </c>
      <c r="R42" s="3">
        <f>COUNTIF(F42:Q42,1)</f>
        <v>1</v>
      </c>
      <c r="S42" s="3">
        <f>COUNTIF(F42:Q42,2)</f>
        <v>2</v>
      </c>
      <c r="T42" s="3">
        <f>COUNTIF(F42:Q42,3)</f>
        <v>5</v>
      </c>
      <c r="U42" s="3">
        <f>COUNTIF(F42:Q42,4)</f>
        <v>2</v>
      </c>
      <c r="V42" s="3">
        <f>COUNTIF(F42:Q42,5)</f>
        <v>1</v>
      </c>
      <c r="W42" s="5">
        <f>(R42 - 1)^2 /1 + (S42 - 3)^2/3 + (T42 - 3)^2 /3 + (U42 - 3)^2/3 + (V42 - 1)^2 /1</f>
        <v>1.9999999999999998</v>
      </c>
    </row>
    <row r="43" spans="1:23" ht="15.75" customHeight="1">
      <c r="A43" s="2">
        <v>45458.582776678246</v>
      </c>
      <c r="B43" s="1" t="s">
        <v>44</v>
      </c>
      <c r="C43" s="1">
        <v>20233205</v>
      </c>
      <c r="D43" s="1" t="s">
        <v>45</v>
      </c>
      <c r="E43" s="1" t="s">
        <v>46</v>
      </c>
      <c r="F43" s="1">
        <v>5</v>
      </c>
      <c r="G43" s="1">
        <v>3</v>
      </c>
      <c r="H43" s="1">
        <v>4</v>
      </c>
      <c r="I43" s="1">
        <v>4</v>
      </c>
      <c r="J43" s="1">
        <v>4</v>
      </c>
      <c r="K43" s="1">
        <v>3</v>
      </c>
      <c r="L43" s="1">
        <v>3</v>
      </c>
      <c r="M43" s="1">
        <v>3</v>
      </c>
      <c r="N43" s="1">
        <v>2</v>
      </c>
      <c r="O43" s="1">
        <v>2</v>
      </c>
      <c r="P43" s="1">
        <v>4</v>
      </c>
      <c r="Q43" s="1">
        <v>1</v>
      </c>
      <c r="R43" s="3">
        <f>COUNTIF(F43:Q43,1)</f>
        <v>1</v>
      </c>
      <c r="S43" s="3">
        <f>COUNTIF(F43:Q43,2)</f>
        <v>2</v>
      </c>
      <c r="T43" s="3">
        <f>COUNTIF(F43:Q43,3)</f>
        <v>4</v>
      </c>
      <c r="U43" s="3">
        <f>COUNTIF(F43:Q43,4)</f>
        <v>4</v>
      </c>
      <c r="V43" s="3">
        <f>COUNTIF(F43:Q43,5)</f>
        <v>1</v>
      </c>
      <c r="W43" s="5">
        <f>(R43 - 1)^2 /1 + (S43 - 3)^2/3 + (T43 - 3)^2 /3 + (U43 - 3)^2/3 + (V43 - 1)^2 /1</f>
        <v>1</v>
      </c>
    </row>
    <row r="44" spans="1:23" ht="15.75" customHeight="1">
      <c r="A44" s="2">
        <v>45461.927430648153</v>
      </c>
      <c r="B44" s="1" t="s">
        <v>84</v>
      </c>
      <c r="C44" s="1">
        <v>20233412</v>
      </c>
      <c r="D44" s="1" t="s">
        <v>45</v>
      </c>
      <c r="E44" s="1" t="s">
        <v>85</v>
      </c>
      <c r="F44" s="1">
        <v>2</v>
      </c>
      <c r="G44" s="1">
        <v>3</v>
      </c>
      <c r="H44" s="1">
        <v>3</v>
      </c>
      <c r="I44" s="1">
        <v>3</v>
      </c>
      <c r="J44" s="1">
        <v>4</v>
      </c>
      <c r="K44" s="1">
        <v>4</v>
      </c>
      <c r="L44" s="1">
        <v>1</v>
      </c>
      <c r="M44" s="1">
        <v>4</v>
      </c>
      <c r="N44" s="1">
        <v>2</v>
      </c>
      <c r="O44" s="1">
        <v>2</v>
      </c>
      <c r="Q44" s="1">
        <v>5</v>
      </c>
      <c r="R44" s="3">
        <f>COUNTIF(F44:Q44,1)</f>
        <v>1</v>
      </c>
      <c r="S44" s="3">
        <f>COUNTIF(F44:Q44,2)</f>
        <v>3</v>
      </c>
      <c r="T44" s="3">
        <f>COUNTIF(F44:Q44,3)</f>
        <v>3</v>
      </c>
      <c r="U44" s="3">
        <f>COUNTIF(F44:Q44,4)</f>
        <v>3</v>
      </c>
      <c r="V44" s="3">
        <f>COUNTIF(F44:Q44,5)</f>
        <v>1</v>
      </c>
      <c r="W44" s="5">
        <f>(R44 - 1)^2 /1 + (S44 - 3)^2/3 + (T44 - 3)^2 /3 + (U44 - 3)^2/3 + (V44 - 1)^2 /1</f>
        <v>0</v>
      </c>
    </row>
    <row r="45" spans="1:23" ht="15.75" customHeight="1">
      <c r="A45" s="2">
        <v>45462.553487997684</v>
      </c>
      <c r="B45" s="1" t="s">
        <v>32</v>
      </c>
      <c r="C45" s="1">
        <v>20233250</v>
      </c>
      <c r="D45" s="1" t="s">
        <v>45</v>
      </c>
      <c r="E45" s="1" t="s">
        <v>95</v>
      </c>
      <c r="F45" s="1">
        <v>3</v>
      </c>
      <c r="G45" s="1">
        <v>2</v>
      </c>
      <c r="H45" s="1">
        <v>4</v>
      </c>
      <c r="I45" s="1">
        <v>3</v>
      </c>
      <c r="J45" s="1">
        <v>4</v>
      </c>
      <c r="K45" s="1">
        <v>2</v>
      </c>
      <c r="L45" s="1">
        <v>4</v>
      </c>
      <c r="M45" s="1">
        <v>2</v>
      </c>
      <c r="N45" s="1">
        <v>3</v>
      </c>
      <c r="O45" s="1">
        <v>5</v>
      </c>
      <c r="Q45" s="1">
        <v>1</v>
      </c>
      <c r="R45" s="3">
        <f>COUNTIF(F45:Q45,1)</f>
        <v>1</v>
      </c>
      <c r="S45" s="3">
        <f>COUNTIF(F45:Q45,2)</f>
        <v>3</v>
      </c>
      <c r="T45" s="3">
        <f>COUNTIF(F45:Q45,3)</f>
        <v>3</v>
      </c>
      <c r="U45" s="3">
        <f>COUNTIF(F45:Q45,4)</f>
        <v>3</v>
      </c>
      <c r="V45" s="3">
        <f>COUNTIF(F45:Q45,5)</f>
        <v>1</v>
      </c>
      <c r="W45" s="5">
        <f>(R45 - 1)^2 /1 + (S45 - 3)^2/3 + (T45 - 3)^2 /3 + (U45 - 3)^2/3 + (V45 - 1)^2 /1</f>
        <v>0</v>
      </c>
    </row>
    <row r="46" spans="1:23" ht="15.75" customHeight="1">
      <c r="A46" s="2">
        <v>45462.664161782406</v>
      </c>
      <c r="B46" s="1" t="s">
        <v>35</v>
      </c>
      <c r="C46" s="1">
        <v>20233232</v>
      </c>
      <c r="D46" s="1" t="s">
        <v>45</v>
      </c>
      <c r="E46" s="1" t="s">
        <v>103</v>
      </c>
      <c r="F46" s="1">
        <v>4</v>
      </c>
      <c r="G46" s="1">
        <v>3</v>
      </c>
      <c r="H46" s="1">
        <v>5</v>
      </c>
      <c r="I46" s="1">
        <v>4</v>
      </c>
      <c r="J46" s="1">
        <v>3</v>
      </c>
      <c r="K46" s="1">
        <v>2</v>
      </c>
      <c r="L46" s="1">
        <v>2</v>
      </c>
      <c r="M46" s="1">
        <v>2</v>
      </c>
      <c r="N46" s="1">
        <v>4</v>
      </c>
      <c r="O46" s="1">
        <v>3</v>
      </c>
      <c r="Q46" s="1">
        <v>1</v>
      </c>
      <c r="R46" s="3">
        <f>COUNTIF(F46:Q46,1)</f>
        <v>1</v>
      </c>
      <c r="S46" s="3">
        <f>COUNTIF(F46:Q46,2)</f>
        <v>3</v>
      </c>
      <c r="T46" s="3">
        <f>COUNTIF(F46:Q46,3)</f>
        <v>3</v>
      </c>
      <c r="U46" s="3">
        <f>COUNTIF(F46:Q46,4)</f>
        <v>3</v>
      </c>
      <c r="V46" s="3">
        <f>COUNTIF(F46:Q46,5)</f>
        <v>1</v>
      </c>
      <c r="W46" s="5">
        <f>(R46 - 1)^2 /1 + (S46 - 3)^2/3 + (T46 - 3)^2 /3 + (U46 - 3)^2/3 + (V46 - 1)^2 /1</f>
        <v>0</v>
      </c>
    </row>
    <row r="47" spans="1:23" ht="15.75" customHeight="1">
      <c r="A47" s="2">
        <v>45457.829031122688</v>
      </c>
      <c r="B47" s="1" t="s">
        <v>25</v>
      </c>
      <c r="C47" s="1">
        <v>20213217</v>
      </c>
      <c r="D47" s="1" t="s">
        <v>40</v>
      </c>
      <c r="E47" s="1" t="s">
        <v>41</v>
      </c>
      <c r="F47" s="1">
        <v>2</v>
      </c>
      <c r="G47" s="1">
        <v>4</v>
      </c>
      <c r="H47" s="1">
        <v>5</v>
      </c>
      <c r="I47" s="1">
        <v>3</v>
      </c>
      <c r="J47" s="1">
        <v>3</v>
      </c>
      <c r="K47" s="1">
        <v>3</v>
      </c>
      <c r="L47" s="1">
        <v>4</v>
      </c>
      <c r="M47" s="1">
        <v>3</v>
      </c>
      <c r="N47" s="1">
        <v>2</v>
      </c>
      <c r="O47" s="1">
        <v>4</v>
      </c>
      <c r="P47" s="1">
        <v>2</v>
      </c>
      <c r="R47" s="3">
        <f>COUNTIF(F47:Q47,1)</f>
        <v>0</v>
      </c>
      <c r="S47" s="3">
        <f>COUNTIF(F47:Q47,2)</f>
        <v>3</v>
      </c>
      <c r="T47" s="3">
        <f>COUNTIF(F47:Q47,3)</f>
        <v>4</v>
      </c>
      <c r="U47" s="3">
        <f>COUNTIF(F47:Q47,4)</f>
        <v>3</v>
      </c>
      <c r="V47" s="3">
        <f>COUNTIF(F47:Q47,5)</f>
        <v>1</v>
      </c>
      <c r="W47" s="5">
        <f>(R47 - 1)^2 /1 + (S47 - 3)^2/3 + (T47 - 3)^2 /3 + (U47 - 3)^2/3 + (V47 - 1)^2 /1</f>
        <v>1.3333333333333333</v>
      </c>
    </row>
    <row r="48" spans="1:23" ht="15.75" customHeight="1">
      <c r="A48" s="2">
        <v>45460.579990300925</v>
      </c>
      <c r="B48" s="1" t="s">
        <v>61</v>
      </c>
      <c r="C48" s="1">
        <v>20212941</v>
      </c>
      <c r="D48" s="1" t="s">
        <v>40</v>
      </c>
      <c r="E48" s="1" t="s">
        <v>62</v>
      </c>
      <c r="F48" s="1">
        <v>3</v>
      </c>
      <c r="G48" s="1">
        <v>4</v>
      </c>
      <c r="H48" s="1">
        <v>5</v>
      </c>
      <c r="I48" s="1">
        <v>2</v>
      </c>
      <c r="J48" s="1">
        <v>2</v>
      </c>
      <c r="K48" s="1">
        <v>1</v>
      </c>
      <c r="L48" s="1">
        <v>4</v>
      </c>
      <c r="M48" s="1">
        <v>4</v>
      </c>
      <c r="N48" s="1">
        <v>5</v>
      </c>
      <c r="O48" s="1">
        <v>3</v>
      </c>
      <c r="P48" s="1">
        <v>2</v>
      </c>
      <c r="R48" s="3">
        <f>COUNTIF(F48:Q48,1)</f>
        <v>1</v>
      </c>
      <c r="S48" s="3">
        <f>COUNTIF(F48:Q48,2)</f>
        <v>3</v>
      </c>
      <c r="T48" s="3">
        <f>COUNTIF(F48:Q48,3)</f>
        <v>2</v>
      </c>
      <c r="U48" s="3">
        <f>COUNTIF(F48:Q48,4)</f>
        <v>3</v>
      </c>
      <c r="V48" s="3">
        <f>COUNTIF(F48:Q48,5)</f>
        <v>2</v>
      </c>
      <c r="W48" s="5">
        <f>(R48 - 1)^2 /1 + (S48 - 3)^2/3 + (T48 - 3)^2 /3 + (U48 - 3)^2/3 + (V48 - 1)^2 /1</f>
        <v>1.3333333333333333</v>
      </c>
    </row>
    <row r="49" spans="1:23" ht="15.75" customHeight="1">
      <c r="A49" s="2">
        <v>45462.3555962963</v>
      </c>
      <c r="B49" s="1" t="s">
        <v>25</v>
      </c>
      <c r="C49" s="1">
        <v>20233235</v>
      </c>
      <c r="D49" s="1" t="s">
        <v>40</v>
      </c>
      <c r="E49" s="1" t="s">
        <v>86</v>
      </c>
      <c r="F49" s="1">
        <v>4</v>
      </c>
      <c r="G49" s="1">
        <v>4</v>
      </c>
      <c r="H49" s="1">
        <v>3</v>
      </c>
      <c r="I49" s="1">
        <v>3</v>
      </c>
      <c r="J49" s="1">
        <v>5</v>
      </c>
      <c r="K49" s="1">
        <v>3</v>
      </c>
      <c r="L49" s="1">
        <v>4</v>
      </c>
      <c r="M49" s="1">
        <v>2</v>
      </c>
      <c r="N49" s="1">
        <v>2</v>
      </c>
      <c r="O49" s="1">
        <v>2</v>
      </c>
      <c r="P49" s="1">
        <v>1</v>
      </c>
      <c r="R49" s="3">
        <f>COUNTIF(F49:Q49,1)</f>
        <v>1</v>
      </c>
      <c r="S49" s="3">
        <f>COUNTIF(F49:Q49,2)</f>
        <v>3</v>
      </c>
      <c r="T49" s="3">
        <f>COUNTIF(F49:Q49,3)</f>
        <v>3</v>
      </c>
      <c r="U49" s="3">
        <f>COUNTIF(F49:Q49,4)</f>
        <v>3</v>
      </c>
      <c r="V49" s="3">
        <f>COUNTIF(F49:Q49,5)</f>
        <v>1</v>
      </c>
      <c r="W49" s="5">
        <f>(R49 - 1)^2 /1 + (S49 - 3)^2/3 + (T49 - 3)^2 /3 + (U49 - 3)^2/3 + (V49 - 1)^2 /1</f>
        <v>0</v>
      </c>
    </row>
    <row r="50" spans="1:23" ht="15.75" customHeight="1">
      <c r="A50" s="2">
        <v>45462.674076192125</v>
      </c>
      <c r="B50" s="1" t="s">
        <v>98</v>
      </c>
      <c r="C50" s="1">
        <v>20213225</v>
      </c>
      <c r="D50" s="1" t="s">
        <v>40</v>
      </c>
      <c r="E50" s="1" t="s">
        <v>99</v>
      </c>
      <c r="F50" s="1">
        <v>3</v>
      </c>
      <c r="G50" s="1">
        <v>3</v>
      </c>
      <c r="H50" s="1">
        <v>2</v>
      </c>
      <c r="I50" s="1">
        <v>5</v>
      </c>
      <c r="J50" s="1">
        <v>4</v>
      </c>
      <c r="K50" s="1">
        <v>4</v>
      </c>
      <c r="L50" s="1">
        <v>4</v>
      </c>
      <c r="M50" s="1">
        <v>3</v>
      </c>
      <c r="N50" s="1">
        <v>2</v>
      </c>
      <c r="O50" s="1">
        <v>1</v>
      </c>
      <c r="P50" s="1">
        <v>3</v>
      </c>
      <c r="R50" s="3">
        <f>COUNTIF(F50:Q50,1)</f>
        <v>1</v>
      </c>
      <c r="S50" s="3">
        <f>COUNTIF(F50:Q50,2)</f>
        <v>2</v>
      </c>
      <c r="T50" s="3">
        <f>COUNTIF(F50:Q50,3)</f>
        <v>4</v>
      </c>
      <c r="U50" s="3">
        <f>COUNTIF(F50:Q50,4)</f>
        <v>3</v>
      </c>
      <c r="V50" s="3">
        <f>COUNTIF(F50:Q50,5)</f>
        <v>1</v>
      </c>
      <c r="W50" s="5">
        <f>(R50 - 1)^2 /1 + (S50 - 3)^2/3 + (T50 - 3)^2 /3 + (U50 - 3)^2/3 + (V50 - 1)^2 /1</f>
        <v>0.66666666666666663</v>
      </c>
    </row>
    <row r="51" spans="1:23" ht="15.75" customHeight="1">
      <c r="F51">
        <f>AVERAGE(F2:F50)</f>
        <v>3.2222222222222223</v>
      </c>
      <c r="G51">
        <f t="shared" ref="G51:Q51" si="0">AVERAGE(G2:G50)</f>
        <v>3.2272727272727271</v>
      </c>
      <c r="H51">
        <f t="shared" si="0"/>
        <v>3.1590909090909092</v>
      </c>
      <c r="I51">
        <f t="shared" si="0"/>
        <v>3.3636363636363638</v>
      </c>
      <c r="J51">
        <f t="shared" si="0"/>
        <v>3.5111111111111111</v>
      </c>
      <c r="K51">
        <f t="shared" si="0"/>
        <v>3</v>
      </c>
      <c r="L51">
        <f t="shared" si="0"/>
        <v>3.0217391304347827</v>
      </c>
      <c r="M51">
        <f t="shared" si="0"/>
        <v>2.347826086956522</v>
      </c>
      <c r="N51">
        <f t="shared" si="0"/>
        <v>2.8888888888888888</v>
      </c>
      <c r="O51">
        <f t="shared" si="0"/>
        <v>3.4</v>
      </c>
      <c r="P51">
        <f t="shared" si="0"/>
        <v>2.7391304347826089</v>
      </c>
      <c r="Q51">
        <f t="shared" si="0"/>
        <v>2.4666666666666668</v>
      </c>
    </row>
    <row r="52" spans="1:23" ht="15.75" customHeight="1">
      <c r="F52">
        <f>F51*20</f>
        <v>64.444444444444443</v>
      </c>
      <c r="G52">
        <f t="shared" ref="G52:Q52" si="1">G51*20</f>
        <v>64.545454545454547</v>
      </c>
      <c r="H52">
        <f t="shared" si="1"/>
        <v>63.181818181818187</v>
      </c>
      <c r="I52">
        <f t="shared" si="1"/>
        <v>67.27272727272728</v>
      </c>
      <c r="J52">
        <f t="shared" si="1"/>
        <v>70.222222222222229</v>
      </c>
      <c r="K52">
        <f t="shared" si="1"/>
        <v>60</v>
      </c>
      <c r="L52">
        <f t="shared" si="1"/>
        <v>60.434782608695656</v>
      </c>
      <c r="M52">
        <f t="shared" si="1"/>
        <v>46.956521739130437</v>
      </c>
      <c r="N52">
        <f t="shared" si="1"/>
        <v>57.777777777777779</v>
      </c>
      <c r="O52">
        <f t="shared" si="1"/>
        <v>68</v>
      </c>
      <c r="P52">
        <f t="shared" si="1"/>
        <v>54.782608695652179</v>
      </c>
      <c r="Q52">
        <f t="shared" si="1"/>
        <v>49.333333333333336</v>
      </c>
    </row>
    <row r="53" spans="1:23" ht="15.75" customHeight="1">
      <c r="E53" s="1" t="s">
        <v>112</v>
      </c>
      <c r="F53" s="1">
        <v>85</v>
      </c>
      <c r="G53" s="1">
        <v>90</v>
      </c>
      <c r="H53" s="1">
        <v>78</v>
      </c>
      <c r="I53" s="1">
        <v>82</v>
      </c>
      <c r="J53" s="1">
        <v>88</v>
      </c>
      <c r="K53" s="1">
        <v>84</v>
      </c>
      <c r="L53" s="1">
        <v>80</v>
      </c>
      <c r="M53" s="1">
        <v>87</v>
      </c>
      <c r="N53" s="1">
        <v>83</v>
      </c>
      <c r="O53" s="1">
        <v>86</v>
      </c>
      <c r="P53" s="1">
        <v>89</v>
      </c>
      <c r="Q53" s="1">
        <v>85</v>
      </c>
    </row>
  </sheetData>
  <sortState xmlns:xlrd2="http://schemas.microsoft.com/office/spreadsheetml/2017/richdata2" ref="A2:W54">
    <sortCondition ref="D1:D54"/>
  </sortState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Kee-Won Lee</cp:lastModifiedBy>
  <dcterms:modified xsi:type="dcterms:W3CDTF">2024-06-19T09:05:24Z</dcterms:modified>
</cp:coreProperties>
</file>