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H:\INCOME_DISTRIBUTION\Database\"/>
    </mc:Choice>
  </mc:AlternateContent>
  <xr:revisionPtr revIDLastSave="0" documentId="13_ncr:1_{133755AB-AB71-4D9B-A297-F5AD6448C60D}" xr6:coauthVersionLast="47" xr6:coauthVersionMax="47" xr10:uidLastSave="{00000000-0000-0000-0000-000000000000}"/>
  <bookViews>
    <workbookView xWindow="28680" yWindow="-120" windowWidth="29040" windowHeight="15225" xr2:uid="{00000000-000D-0000-FFFF-FFFF00000000}"/>
  </bookViews>
  <sheets>
    <sheet name="Version 27 October 2022" sheetId="10" r:id="rId1"/>
  </sheets>
  <externalReferences>
    <externalReference r:id="rId2"/>
    <externalReference r:id="rId3"/>
  </externalReferences>
  <definedNames>
    <definedName name="_xlnm._FilterDatabase" localSheetId="0" hidden="1">'Version 27 October 2022'!$A$7:$AF$69</definedName>
    <definedName name="DATABASE_2012INP" localSheetId="0">#REF!</definedName>
    <definedName name="DATABASE_2012INP">#REF!</definedName>
    <definedName name="_xlnm.Print_Area" localSheetId="0">'Version 27 October 2022'!$A$1:$BM$69</definedName>
    <definedName name="_xlnm.Print_Area">[1]SENDCMP!#REF!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63" i="10" l="1"/>
  <c r="AH57" i="10"/>
  <c r="AG43" i="10"/>
  <c r="AG42" i="10"/>
  <c r="AG41" i="10"/>
  <c r="AG40" i="10"/>
  <c r="AG39" i="10"/>
  <c r="AG38" i="10"/>
  <c r="AG37" i="10"/>
  <c r="AG36" i="10"/>
  <c r="AG35" i="10"/>
  <c r="AG33" i="10"/>
  <c r="AG32" i="10"/>
  <c r="AG31" i="10"/>
  <c r="AG30" i="10"/>
  <c r="AG29" i="10"/>
  <c r="AG28" i="10"/>
  <c r="AG27" i="10"/>
  <c r="AG26" i="10"/>
  <c r="AG25" i="10"/>
  <c r="AG24" i="10"/>
  <c r="AG23" i="10"/>
  <c r="AG22" i="10"/>
  <c r="AG21" i="10"/>
  <c r="AG20" i="10"/>
  <c r="AG18" i="10"/>
  <c r="AG16" i="10"/>
  <c r="AG15" i="10"/>
  <c r="AG14" i="10"/>
  <c r="AG13" i="10"/>
  <c r="AG11" i="10"/>
  <c r="AG9" i="10"/>
  <c r="AF45" i="10"/>
  <c r="AE45" i="10"/>
  <c r="AC45" i="10"/>
  <c r="S45" i="10"/>
  <c r="AG8" i="10"/>
  <c r="H45" i="10"/>
  <c r="C45" i="10"/>
  <c r="AA45" i="10"/>
  <c r="Y45" i="10"/>
  <c r="U45" i="10"/>
  <c r="P45" i="10"/>
  <c r="O45" i="10"/>
  <c r="N45" i="10"/>
  <c r="J45" i="10"/>
  <c r="G45" i="10"/>
  <c r="Z45" i="10" l="1"/>
  <c r="AG19" i="10"/>
  <c r="AG44" i="10"/>
  <c r="Q45" i="10"/>
  <c r="AG7" i="10"/>
  <c r="R45" i="10"/>
  <c r="AB45" i="10"/>
  <c r="L45" i="10"/>
  <c r="W45" i="10"/>
  <c r="M45" i="10"/>
  <c r="X45" i="10"/>
  <c r="AG17" i="10"/>
  <c r="E45" i="10"/>
  <c r="AG10" i="10"/>
  <c r="AG34" i="10"/>
  <c r="AG45" i="10" l="1"/>
</calcChain>
</file>

<file path=xl/sharedStrings.xml><?xml version="1.0" encoding="utf-8"?>
<sst xmlns="http://schemas.openxmlformats.org/spreadsheetml/2006/main" count="468" uniqueCount="179">
  <si>
    <t xml:space="preserve">Values refer to income earned in the year </t>
  </si>
  <si>
    <t>Gini coefficient</t>
  </si>
  <si>
    <t>S80/S20 income share ratio</t>
  </si>
  <si>
    <t>Income share in total income</t>
  </si>
  <si>
    <t>Poverty rate (relative threshold)</t>
  </si>
  <si>
    <t>Poverty rate (threshold "anchored" in 2005)</t>
  </si>
  <si>
    <t>Bottom
10%</t>
  </si>
  <si>
    <t>Bottom
20%</t>
  </si>
  <si>
    <t>Bottom
40%</t>
  </si>
  <si>
    <t>Top
40%</t>
  </si>
  <si>
    <t>Top
20%</t>
  </si>
  <si>
    <t>Top
10%</t>
  </si>
  <si>
    <t>Total</t>
  </si>
  <si>
    <t>By age group, latest available year</t>
  </si>
  <si>
    <t>Children (&lt; 18)</t>
  </si>
  <si>
    <t>Youth (18-25)</t>
  </si>
  <si>
    <t>Adult    (26-65)</t>
  </si>
  <si>
    <t>Elderly   (&gt; 65)</t>
  </si>
  <si>
    <t>Australia</t>
  </si>
  <si>
    <t>aus</t>
  </si>
  <si>
    <t>e</t>
  </si>
  <si>
    <t>..</t>
  </si>
  <si>
    <t>Austria</t>
  </si>
  <si>
    <t>aut</t>
  </si>
  <si>
    <t>Belgium</t>
  </si>
  <si>
    <t>bel</t>
  </si>
  <si>
    <t>Canada</t>
  </si>
  <si>
    <t>can</t>
  </si>
  <si>
    <t>Chile</t>
  </si>
  <si>
    <t>chl</t>
  </si>
  <si>
    <t>Czech Republic</t>
  </si>
  <si>
    <t>cze</t>
  </si>
  <si>
    <t>Denmark</t>
  </si>
  <si>
    <t>dnk</t>
  </si>
  <si>
    <t>Estonia</t>
  </si>
  <si>
    <t>est</t>
  </si>
  <si>
    <t>Finland</t>
  </si>
  <si>
    <t>fin</t>
  </si>
  <si>
    <t>France</t>
  </si>
  <si>
    <t>fra</t>
  </si>
  <si>
    <t>Germany</t>
  </si>
  <si>
    <t>deu</t>
  </si>
  <si>
    <t>Greece</t>
  </si>
  <si>
    <t>grc</t>
  </si>
  <si>
    <t>Hungary</t>
  </si>
  <si>
    <t>hun</t>
  </si>
  <si>
    <t>Iceland</t>
  </si>
  <si>
    <t>isl</t>
  </si>
  <si>
    <t>Ireland</t>
  </si>
  <si>
    <t>irl</t>
  </si>
  <si>
    <t>Israel</t>
  </si>
  <si>
    <t>isr</t>
  </si>
  <si>
    <t>Italy</t>
  </si>
  <si>
    <t>ita</t>
  </si>
  <si>
    <t>Japan</t>
  </si>
  <si>
    <t>jpn</t>
  </si>
  <si>
    <t>Korea</t>
  </si>
  <si>
    <t>kor</t>
  </si>
  <si>
    <t>Latvia</t>
  </si>
  <si>
    <t>lva</t>
  </si>
  <si>
    <t>Luxembourg</t>
  </si>
  <si>
    <t>lux</t>
  </si>
  <si>
    <t>Mexico</t>
  </si>
  <si>
    <t>mex</t>
  </si>
  <si>
    <t>Netherlands</t>
  </si>
  <si>
    <t>nld</t>
  </si>
  <si>
    <t>New Zealand</t>
  </si>
  <si>
    <t>nzl</t>
  </si>
  <si>
    <t>Norway</t>
  </si>
  <si>
    <t>nor</t>
  </si>
  <si>
    <t>Poland</t>
  </si>
  <si>
    <t>pol</t>
  </si>
  <si>
    <t>Portugal</t>
  </si>
  <si>
    <t>prt</t>
  </si>
  <si>
    <t>Slovak Republic</t>
  </si>
  <si>
    <t>svk</t>
  </si>
  <si>
    <t>Slovenia</t>
  </si>
  <si>
    <t>svn</t>
  </si>
  <si>
    <t>Spain</t>
  </si>
  <si>
    <t>esp</t>
  </si>
  <si>
    <t>Sweden</t>
  </si>
  <si>
    <t>swe</t>
  </si>
  <si>
    <t>Switzerland</t>
  </si>
  <si>
    <t>che</t>
  </si>
  <si>
    <t>tur</t>
  </si>
  <si>
    <t>United Kingdom</t>
  </si>
  <si>
    <t>gbr</t>
  </si>
  <si>
    <t>United States</t>
  </si>
  <si>
    <t>usa</t>
  </si>
  <si>
    <t>OECD</t>
  </si>
  <si>
    <t>China</t>
  </si>
  <si>
    <t>Costa Rica</t>
  </si>
  <si>
    <t>India</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</si>
  <si>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</si>
  <si>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Updated countries and values are highlighted in light blue</t>
  </si>
  <si>
    <t>Russian Federation</t>
  </si>
  <si>
    <t xml:space="preserve">South Africa </t>
  </si>
  <si>
    <t>Lithuania</t>
  </si>
  <si>
    <t>ltu</t>
  </si>
  <si>
    <t>Source: OECD Income Distribution Database (IDD), http://stats.oecd.org/Index.aspx?DataSetCode=IDD</t>
  </si>
  <si>
    <t>Living in working households</t>
  </si>
  <si>
    <t>Coefficient de Gini</t>
  </si>
  <si>
    <t>Ratio interdéciles 
S80/S20</t>
  </si>
  <si>
    <t>Part du revenu total, par groupe de revenu</t>
  </si>
  <si>
    <t>10% les + pauvres</t>
  </si>
  <si>
    <t>20% les + pauvres</t>
  </si>
  <si>
    <t>40% les + pauvres</t>
  </si>
  <si>
    <t>40% les + riches</t>
  </si>
  <si>
    <t>20% les + riches</t>
  </si>
  <si>
    <t>10% les + riches</t>
  </si>
  <si>
    <t>Taux de pauvreté relative (seuil relatif)</t>
  </si>
  <si>
    <t>Par groupe d'âge, dernière année disponible</t>
  </si>
  <si>
    <t>Taux de pauvreté (seuil "ancré" en 2005)</t>
  </si>
  <si>
    <t>Notes : Les données relatives à la distribution des revenus portent sur la population totale et reposent sur le revenu disponible équivalent des ménages, c’est-à-dire le revenu disponible corrigé de la taille du ménage. Le coefficient de Gini varie entre 0 (distribution parfaitement égale des revenus où tous les individus possèdent le même revenu) et 1 (situation parfaitement inégale, où tous les revenus sont concentrés entre les mains d’une seule personne). Le ratio de la part de revenu S80/S20 exprime le rapport entre le revenu moyen des 20 % les plus riches et celui des 20 % les plus pauvres. Le seuil de pauvreté est fixé à 50% du revenu disponible équivalent médian dans chaque pays. La pauvreté monétaire exclut les paiements forfaitaires, qui sont fréquents dans les systèmes de retraite de certains pays (Australie, Suisse). Les travailleurs pauvres désignent les personnes vivant dans un ménage dirigé par une personne d’âge actif, dont au moins un membre du ménage travaille, et vivant avec un revenu inférieur au seuil de pauvreté.</t>
  </si>
  <si>
    <t>Les données statistiques concernant Israël sont fournies par et sous la responsabilité des autorités israéliennes compétentes. L’utilisation de ces données par l’OCDE est sans préjudice du statut des hauteurs du Golan, de Jérusalem Est et des colonies de peuplement israéliennes en Cisjordanie aux termes du droit international.</t>
  </si>
  <si>
    <t>Les pays mis à jour dernièrement sont montrés en bleu clair</t>
  </si>
  <si>
    <t>Bulgaria</t>
  </si>
  <si>
    <t>Romania</t>
  </si>
  <si>
    <t xml:space="preserve">Data refer to the total population and are based on equivalised household disposable income, i.e. income after taxes and transfers adjusted for household size. The Gini coefficient takes values between 0 (where every person has the same income), and 1 (where all income goes to one person). The S80/S20 income share ratio refers to the ratio of average income of the top 20% to the average income of the bottom 20% of the income distribution. The poverty threshold is set at 50% of median disposable income in each country. The income-based poverty rates exclude lump-sum payments which are frequent in the retirement schemes of some countries (e.g. Australia, Switzerland). "Living in working households" are people with income below the poverty line, living in households with a working-age head and at least one worker.
</t>
  </si>
  <si>
    <t>For more information on OECD-IDD, http://oe.cd/idd</t>
  </si>
  <si>
    <t>Pour plus d'informations sur IDD de l'OCDE, http://oe.cd/idd-fr</t>
  </si>
  <si>
    <t>Source: Base de données de l'OCDE sur la distribution des revenus (IDD), http://stats.oecd.org/Index.aspx?DataSetCode=IDD&amp;Lang=fr</t>
  </si>
  <si>
    <t>Colombia</t>
  </si>
  <si>
    <t>Working poor</t>
  </si>
  <si>
    <t>Les valeurs correspondent à l'année des revenus (et non à l'année de l'enquête)</t>
  </si>
  <si>
    <t>Brazil</t>
  </si>
  <si>
    <r>
      <t>In the case of most countries, values for the three years are based on the same income definition (wave 7). In the case Australia, Denmark, France, Germany, Israel, Japan, Korea, Mexico, the Netherlands, New Zealand, Norway, Sweden and Turkey, the values shown (marked with "</t>
    </r>
    <r>
      <rPr>
        <i/>
        <sz val="10"/>
        <color theme="1"/>
        <rFont val="Arial"/>
        <family val="2"/>
      </rPr>
      <t>e"</t>
    </r>
    <r>
      <rPr>
        <sz val="10"/>
        <color theme="1"/>
        <rFont val="Arial"/>
        <family val="2"/>
      </rPr>
      <t>) are Secretariat estimates that correct for breaks in the series due to changes in the OECD income definition, changes in the survey-vehicle (Israel), and survey-improvements (France and the United States), through an adjustment factor based on different estimates for the same year. Vertical lines indicate breaks in the series that could not be corrected. Small changes in estimates between years should be treated with caution as they may not be statistically significant. Values for Japan are based on the Comprehensive Survey of Living Conditions; other surveys for Japan, such as the National Survey of Family Income and Expenditure, show lower levels of income inequality and poverty that those reported here. Values for the OECD average consider only countries for which data are available for all the years included in the table (32 OECD countries for all the indicators except anchored poverty, for which the OECD average is limited to 24 countries). The OECD average for income shares in total income and poverty rates by age group includes 37 OECD countries, as comparable data referring to the latest available year are available for all OECD countries, except Colombia. Poverty rates are "anchored" in 2006 for Bulgaria, Chile, Hungary, Korea, Romania, Switzerland and Turkey; and 2007 for Austria and Spain.</t>
    </r>
  </si>
  <si>
    <t>This document is without prejudice to the status of or sovereignty over any territory, to the delimitation of international frontiers and boundaries and to the name of any territory, city or area - http://oe.cd/disclaimer .</t>
  </si>
  <si>
    <t>Ce document est sans préjudice du statut de tout territoire, de la souveraineté s'exerçant sur ce dernier, du tracé des frontières et limites internationales, et du nom de tout territoire, ville ou région - http://oe.cd/disclaimer .</t>
  </si>
  <si>
    <t>Key indicators on the distribution of household disposable income and poverty, 2007, 2018 and 2019 or most recent year</t>
  </si>
  <si>
    <t>Indicateurs clés de la distribution des revenus disponibles et de la pauvreté monétaire des ménages, 2007, 2018 et 2019 ou année la plus récente</t>
  </si>
  <si>
    <t>2019 or latest available year</t>
  </si>
  <si>
    <t>2019 ou + récent</t>
  </si>
  <si>
    <t>2019 ou + récent (%)</t>
  </si>
  <si>
    <t>2019 or latest available year (%)</t>
  </si>
  <si>
    <t>Australie</t>
  </si>
  <si>
    <t>Autriche</t>
  </si>
  <si>
    <t>Belgique</t>
  </si>
  <si>
    <t>Chili</t>
  </si>
  <si>
    <t>Colombie</t>
  </si>
  <si>
    <t>République tchèque</t>
  </si>
  <si>
    <t>Danemark</t>
  </si>
  <si>
    <t>Estonie</t>
  </si>
  <si>
    <t>Finlande</t>
  </si>
  <si>
    <t>Allemagne</t>
  </si>
  <si>
    <t>Grèce</t>
  </si>
  <si>
    <t>Hongrie</t>
  </si>
  <si>
    <t>Islande</t>
  </si>
  <si>
    <t>Irlande</t>
  </si>
  <si>
    <t>Israël</t>
  </si>
  <si>
    <t>Italie</t>
  </si>
  <si>
    <t>Japon</t>
  </si>
  <si>
    <t>Corée</t>
  </si>
  <si>
    <t>Lettonie</t>
  </si>
  <si>
    <t>Lituanie</t>
  </si>
  <si>
    <t>Mexique</t>
  </si>
  <si>
    <t>Pays-Bas</t>
  </si>
  <si>
    <t>Nouvelle-Zélande</t>
  </si>
  <si>
    <t>Norvège</t>
  </si>
  <si>
    <t>Pologne</t>
  </si>
  <si>
    <t>République slovaque</t>
  </si>
  <si>
    <t>Slovénie</t>
  </si>
  <si>
    <t>Espagne</t>
  </si>
  <si>
    <t>Suède</t>
  </si>
  <si>
    <t>Suisse</t>
  </si>
  <si>
    <t>Türkiye</t>
  </si>
  <si>
    <t>Royaume-Uni</t>
  </si>
  <si>
    <t>États-Unis</t>
  </si>
  <si>
    <t>OCDE</t>
  </si>
  <si>
    <t>Brésil</t>
  </si>
  <si>
    <t>Bulgarie</t>
  </si>
  <si>
    <t>Chine</t>
  </si>
  <si>
    <t>Inde</t>
  </si>
  <si>
    <t>Roumanie</t>
  </si>
  <si>
    <t>Fédération de Russie</t>
  </si>
  <si>
    <t>Afrique du sud</t>
  </si>
  <si>
    <t>27 October 2022</t>
  </si>
  <si>
    <t>27 octobre 2022</t>
  </si>
  <si>
    <t>The latest available data refer to 2019 for all countries except Costa Rica and the United-States (2021), Australia, Canada, Latvia, Korea, Mexico, the Netherlands, New Zealand, Norway Sweden and the United Kingdom (2020), Ireland, Italy, Japan and Poland (2018); Chile, Iceland, Russian Federation and South Africa (2017); Brazil (2016); China and India (2011).  
Data shown for 2018 refer 2018 for all countries except Ireland, Italy and Poland (2017); Iceland and the Russian Federation (2016); Chile, Japan and South Africa (2015); Brazil (2013).  
Data shown for 2007 refer to 2007 for all countries except Chile (2009); Australia, France, Germany, Israel, Mexico, Norway, Sweden and the United States (2008); Brazil and Japan (2006); India (2004).  
2019 data for Latvia and Slovak Republic are provisional, 2020 data for Latvia, the Netherlands and the United States are provisional; 2021 data for the United States are provisional. For Romania, the value of goods produced for own consumption was excluded from the income definition due to methodological issues. Survey estimates for 2020 are subject to additional uncertainty and are to be treated with extra caution, as in most countries the survey fieldwork was affected by the Coronavirus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</si>
</sst>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General_)"/>
    <numFmt numFmtId="167" formatCode="#,##0.0"/>
    <numFmt numFmtId="168" formatCode="#,##0.000"/>
    <numFmt numFmtId="169" formatCode="#,##0.00__;\-#,##0.00__;#,##0.00__;@__"/>
    <numFmt numFmtId="170" formatCode="_ * #,##0.00_ ;_ * \-#,##0.00_ ;_ * &quot;-&quot;??_ ;_ @_ "/>
    <numFmt numFmtId="171" formatCode="_-* #,##0\ _F_B_-;\-* #,##0\ _F_B_-;_-* &quot;-&quot;\ _F_B_-;_-@_-"/>
    <numFmt numFmtId="172" formatCode="_-* #,##0.00\ _F_B_-;\-* #,##0.00\ _F_B_-;_-* &quot;-&quot;??\ _F_B_-;_-@_-"/>
    <numFmt numFmtId="173" formatCode="_-* #,##0\ &quot;FB&quot;_-;\-* #,##0\ &quot;FB&quot;_-;_-* &quot;-&quot;\ &quot;FB&quot;_-;_-@_-"/>
    <numFmt numFmtId="174" formatCode="_-* #,##0.00\ &quot;FB&quot;_-;\-* #,##0.00\ &quot;FB&quot;_-;_-* &quot;-&quot;??\ &quot;FB&quot;_-;_-@_-"/>
    <numFmt numFmtId="175" formatCode="0.00_)"/>
  </numFmts>
  <fonts count="53">
    <font>
      <sz val="10"/>
      <color indexed="8"/>
      <name val="Arial"/>
      <family val="2"/>
    </font>
    <font>
      <sz val="10"/>
      <color theme="1"/>
      <name val="Arial"/>
      <family val="2"/>
    </font>
    <font>
      <sz val="10"/>
      <color theme="1"/>
      <name val="Arial"/>
      <family val="2"/>
    </font>
    <font>
      <b/>
      <sz val="10"/>
      <color theme="1"/>
      <name val="Arial"/>
      <family val="2"/>
    </font>
    <font>
      <sz val="8"/>
      <name val="Arial"/>
      <family val="2"/>
    </font>
    <font>
      <b/>
      <sz val="12"/>
      <color theme="1"/>
      <name val="Arial"/>
      <family val="2"/>
    </font>
    <font>
      <sz val="10"/>
      <color indexed="8"/>
      <name val="Arial"/>
      <family val="2"/>
    </font>
    <font>
      <sz val="8"/>
      <color theme="1"/>
      <name val="Arial"/>
      <family val="2"/>
    </font>
    <font>
      <i/>
      <sz val="12"/>
      <name val="Arial"/>
      <family val="2"/>
    </font>
    <font>
      <sz val="10"/>
      <color theme="1"/>
      <name val="Calibri"/>
      <family val="2"/>
      <scheme val="minor"/>
    </font>
    <font>
      <sz val="10"/>
      <name val="Arial"/>
      <family val="2"/>
    </font>
    <font>
      <sz val="11"/>
      <name val="Calibri"/>
      <family val="2"/>
    </font>
    <font>
      <i/>
      <sz val="10"/>
      <color theme="1"/>
      <name val="Arial"/>
      <family val="2"/>
    </font>
    <font>
      <u/>
      <sz val="10"/>
      <color theme="10"/>
      <name val="Arial"/>
      <family val="2"/>
    </font>
    <font>
      <u/>
      <sz val="10"/>
      <color theme="1"/>
      <name val="Arial"/>
      <family val="2"/>
    </font>
    <font>
      <sz val="9"/>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9"/>
      <color indexed="9"/>
      <name val="Times"/>
      <family val="1"/>
    </font>
    <font>
      <b/>
      <sz val="11"/>
      <color rgb="FFFA7D00"/>
      <name val="Calibri"/>
      <family val="2"/>
      <scheme val="minor"/>
    </font>
    <font>
      <b/>
      <sz val="11"/>
      <color theme="0"/>
      <name val="Calibri"/>
      <family val="2"/>
      <scheme val="minor"/>
    </font>
    <font>
      <sz val="9"/>
      <color indexed="8"/>
      <name val="Times"/>
      <family val="1"/>
    </font>
    <font>
      <sz val="9"/>
      <name val="Times"/>
      <family val="1"/>
    </font>
    <font>
      <sz val="1"/>
      <color indexed="8"/>
      <name val="Courier"/>
      <family val="3"/>
    </font>
    <font>
      <sz val="8"/>
      <name val="Helvetica"/>
      <family val="2"/>
    </font>
    <font>
      <i/>
      <sz val="11"/>
      <color rgb="FF7F7F7F"/>
      <name val="Calibri"/>
      <family val="2"/>
      <scheme val="minor"/>
    </font>
    <font>
      <sz val="11"/>
      <color rgb="FF006100"/>
      <name val="Calibri"/>
      <family val="2"/>
      <scheme val="minor"/>
    </font>
    <font>
      <b/>
      <sz val="12"/>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indexed="12"/>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i/>
      <sz val="16"/>
      <name val="Helv"/>
    </font>
    <font>
      <sz val="11"/>
      <name val="Arial"/>
      <family val="2"/>
    </font>
    <font>
      <sz val="10"/>
      <name val="MS Sans Serif"/>
      <family val="2"/>
    </font>
    <font>
      <sz val="10"/>
      <color indexed="8"/>
      <name val="Calibri"/>
      <family val="2"/>
    </font>
    <font>
      <sz val="11"/>
      <name val="Times New Roman"/>
      <family val="1"/>
    </font>
    <font>
      <sz val="10"/>
      <color indexed="8"/>
      <name val="Times"/>
      <family val="1"/>
    </font>
    <font>
      <sz val="9"/>
      <name val="Times New Roman"/>
      <family val="1"/>
    </font>
    <font>
      <sz val="12"/>
      <name val="Arial CE"/>
    </font>
    <font>
      <b/>
      <sz val="11"/>
      <color rgb="FF3F3F3F"/>
      <name val="Calibri"/>
      <family val="2"/>
      <scheme val="minor"/>
    </font>
    <font>
      <sz val="10"/>
      <name val="Times New Roman"/>
      <family val="1"/>
    </font>
    <font>
      <b/>
      <sz val="11"/>
      <color theme="1"/>
      <name val="Calibri"/>
      <family val="2"/>
      <scheme val="minor"/>
    </font>
    <font>
      <sz val="11"/>
      <color rgb="FFFF0000"/>
      <name val="Calibri"/>
      <family val="2"/>
      <scheme val="minor"/>
    </font>
    <font>
      <sz val="10"/>
      <name val="Times"/>
      <family val="1"/>
    </font>
    <font>
      <b/>
      <sz val="10"/>
      <color indexed="8"/>
      <name val="Arial"/>
      <family val="2"/>
    </font>
    <font>
      <sz val="8"/>
      <color theme="1"/>
      <name val="Calibri"/>
      <family val="2"/>
      <scheme val="minor"/>
    </font>
    <font>
      <i/>
      <sz val="11"/>
      <name val="Arial"/>
      <family val="2"/>
    </font>
    <font>
      <sz val="10"/>
      <color theme="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indexed="22"/>
        <bgColor indexed="64"/>
      </patternFill>
    </fill>
    <fill>
      <patternFill patternType="solid">
        <fgColor indexed="9"/>
        <bgColor indexed="64"/>
      </patternFill>
    </fill>
    <fill>
      <patternFill patternType="solid">
        <fgColor rgb="FFB7DEE8"/>
        <bgColor indexed="64"/>
      </patternFill>
    </fill>
    <fill>
      <patternFill patternType="solid">
        <fgColor theme="0"/>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theme="3" tint="0.39994506668294322"/>
      </top>
      <bottom/>
      <diagonal/>
    </border>
    <border>
      <left/>
      <right/>
      <top style="medium">
        <color theme="3" tint="0.39994506668294322"/>
      </top>
      <bottom/>
      <diagonal/>
    </border>
    <border>
      <left style="thin">
        <color indexed="64"/>
      </left>
      <right/>
      <top style="medium">
        <color theme="3" tint="0.39994506668294322"/>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36">
    <xf numFmtId="0" fontId="0" fillId="0" borderId="0"/>
    <xf numFmtId="0" fontId="4" fillId="0" borderId="0"/>
    <xf numFmtId="0" fontId="13" fillId="0" borderId="0" applyNumberFormat="0" applyFill="0" applyBorder="0" applyAlignment="0" applyProtection="0"/>
    <xf numFmtId="0" fontId="16" fillId="10"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11" borderId="0" applyNumberFormat="0" applyBorder="0" applyAlignment="0" applyProtection="0"/>
    <xf numFmtId="0" fontId="16" fillId="15" borderId="0" applyNumberFormat="0" applyBorder="0" applyAlignment="0" applyProtection="0"/>
    <xf numFmtId="0" fontId="16" fillId="19" borderId="0" applyNumberFormat="0" applyBorder="0" applyAlignment="0" applyProtection="0"/>
    <xf numFmtId="0" fontId="16" fillId="23" borderId="0" applyNumberFormat="0" applyBorder="0" applyAlignment="0" applyProtection="0"/>
    <xf numFmtId="0" fontId="16" fillId="27" borderId="0" applyNumberFormat="0" applyBorder="0" applyAlignment="0" applyProtection="0"/>
    <xf numFmtId="0" fontId="16"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0" fillId="0" borderId="0" applyNumberFormat="0" applyFill="0" applyBorder="0" applyAlignment="0" applyProtection="0"/>
    <xf numFmtId="0" fontId="18" fillId="3" borderId="0" applyNumberFormat="0" applyBorder="0" applyAlignment="0" applyProtection="0"/>
    <xf numFmtId="166" fontId="19" fillId="0" borderId="0">
      <alignment vertical="top"/>
    </xf>
    <xf numFmtId="0" fontId="20" fillId="6" borderId="4" applyNumberFormat="0" applyAlignment="0" applyProtection="0"/>
    <xf numFmtId="0" fontId="21" fillId="7" borderId="7" applyNumberFormat="0" applyAlignment="0" applyProtection="0"/>
    <xf numFmtId="43" fontId="16" fillId="0" borderId="0" applyFont="0" applyFill="0" applyBorder="0" applyAlignment="0" applyProtection="0"/>
    <xf numFmtId="43" fontId="2" fillId="0" borderId="0" applyFont="0" applyFill="0" applyBorder="0" applyAlignment="0" applyProtection="0"/>
    <xf numFmtId="3" fontId="22" fillId="0" borderId="0" applyFill="0" applyBorder="0">
      <alignment horizontal="right" vertical="top"/>
    </xf>
    <xf numFmtId="167" fontId="23" fillId="0" borderId="0">
      <alignment horizontal="right" vertical="top"/>
    </xf>
    <xf numFmtId="168" fontId="22" fillId="0" borderId="0" applyFill="0" applyBorder="0">
      <alignment horizontal="right" vertical="top"/>
    </xf>
    <xf numFmtId="3" fontId="22" fillId="0" borderId="0" applyFill="0" applyBorder="0">
      <alignment horizontal="right" vertical="top"/>
    </xf>
    <xf numFmtId="167" fontId="19" fillId="0" borderId="0" applyFont="0" applyFill="0" applyBorder="0">
      <alignment horizontal="right" vertical="top"/>
    </xf>
    <xf numFmtId="169" fontId="22" fillId="0" borderId="0" applyFont="0" applyFill="0" applyBorder="0" applyAlignment="0" applyProtection="0">
      <alignment horizontal="right" vertical="top"/>
    </xf>
    <xf numFmtId="168" fontId="22" fillId="0" borderId="0">
      <alignment horizontal="right" vertical="top"/>
    </xf>
    <xf numFmtId="0" fontId="24" fillId="0" borderId="0">
      <protection locked="0"/>
    </xf>
    <xf numFmtId="0" fontId="24" fillId="0" borderId="0">
      <protection locked="0"/>
    </xf>
    <xf numFmtId="0" fontId="24" fillId="0" borderId="0">
      <protection locked="0"/>
    </xf>
    <xf numFmtId="170" fontId="25" fillId="0" borderId="0" applyFont="0" applyFill="0" applyBorder="0" applyAlignment="0" applyProtection="0"/>
    <xf numFmtId="0" fontId="26" fillId="0" borderId="0" applyNumberFormat="0" applyFill="0" applyBorder="0" applyAlignment="0" applyProtection="0"/>
    <xf numFmtId="0" fontId="24" fillId="0" borderId="0">
      <protection locked="0"/>
    </xf>
    <xf numFmtId="0" fontId="27" fillId="2" borderId="0" applyNumberFormat="0" applyBorder="0" applyAlignment="0" applyProtection="0"/>
    <xf numFmtId="38" fontId="4" fillId="34" borderId="0" applyNumberFormat="0" applyBorder="0" applyAlignment="0" applyProtection="0"/>
    <xf numFmtId="0" fontId="28" fillId="0" borderId="26" applyNumberFormat="0" applyAlignment="0" applyProtection="0">
      <alignment horizontal="left" vertical="center"/>
    </xf>
    <xf numFmtId="0" fontId="28" fillId="0" borderId="19">
      <alignment horizontal="left" vertical="center"/>
    </xf>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10" fontId="4" fillId="35" borderId="27" applyNumberFormat="0" applyBorder="0" applyAlignment="0" applyProtection="0"/>
    <xf numFmtId="0" fontId="33" fillId="5" borderId="4" applyNumberFormat="0" applyAlignment="0" applyProtection="0"/>
    <xf numFmtId="0" fontId="33" fillId="5" borderId="4" applyNumberFormat="0" applyAlignment="0" applyProtection="0"/>
    <xf numFmtId="0" fontId="34" fillId="0" borderId="6" applyNumberFormat="0" applyFill="0" applyAlignment="0" applyProtection="0"/>
    <xf numFmtId="171" fontId="10" fillId="0" borderId="0" applyFont="0" applyFill="0" applyBorder="0" applyAlignment="0" applyProtection="0"/>
    <xf numFmtId="172" fontId="10" fillId="0" borderId="0" applyFont="0" applyFill="0" applyBorder="0" applyAlignment="0" applyProtection="0"/>
    <xf numFmtId="173" fontId="10" fillId="0" borderId="0" applyFont="0" applyFill="0" applyBorder="0" applyAlignment="0" applyProtection="0"/>
    <xf numFmtId="174" fontId="10" fillId="0" borderId="0" applyFont="0" applyFill="0" applyBorder="0" applyAlignment="0" applyProtection="0"/>
    <xf numFmtId="0" fontId="35" fillId="4" borderId="0" applyNumberFormat="0" applyBorder="0" applyAlignment="0" applyProtection="0"/>
    <xf numFmtId="175" fontId="36" fillId="0" borderId="0"/>
    <xf numFmtId="0" fontId="37" fillId="0" borderId="0"/>
    <xf numFmtId="0" fontId="37" fillId="0" borderId="0"/>
    <xf numFmtId="0" fontId="37" fillId="0" borderId="0"/>
    <xf numFmtId="0" fontId="4" fillId="0" borderId="0"/>
    <xf numFmtId="0" fontId="10" fillId="0" borderId="0"/>
    <xf numFmtId="0" fontId="38" fillId="0" borderId="0"/>
    <xf numFmtId="0" fontId="2" fillId="0" borderId="0"/>
    <xf numFmtId="0" fontId="2" fillId="0" borderId="0"/>
    <xf numFmtId="0" fontId="16" fillId="0" borderId="0"/>
    <xf numFmtId="0" fontId="16" fillId="0" borderId="0"/>
    <xf numFmtId="0" fontId="16" fillId="0" borderId="0"/>
    <xf numFmtId="0" fontId="6" fillId="0" borderId="0"/>
    <xf numFmtId="0" fontId="6" fillId="0" borderId="0"/>
    <xf numFmtId="0" fontId="6" fillId="0" borderId="0"/>
    <xf numFmtId="0" fontId="4" fillId="0" borderId="0"/>
    <xf numFmtId="0" fontId="10" fillId="0" borderId="0"/>
    <xf numFmtId="0" fontId="2" fillId="0" borderId="0"/>
    <xf numFmtId="0" fontId="2" fillId="0" borderId="0"/>
    <xf numFmtId="0" fontId="16" fillId="0" borderId="0"/>
    <xf numFmtId="0" fontId="6" fillId="0" borderId="0"/>
    <xf numFmtId="0" fontId="2" fillId="0" borderId="0"/>
    <xf numFmtId="0" fontId="2" fillId="0" borderId="0"/>
    <xf numFmtId="0" fontId="2" fillId="0" borderId="0"/>
    <xf numFmtId="0" fontId="2" fillId="0" borderId="0"/>
    <xf numFmtId="0" fontId="2" fillId="0" borderId="0"/>
    <xf numFmtId="0" fontId="11" fillId="0" borderId="0"/>
    <xf numFmtId="0" fontId="6" fillId="0" borderId="0"/>
    <xf numFmtId="0" fontId="10" fillId="0" borderId="0"/>
    <xf numFmtId="0" fontId="39" fillId="0" borderId="0"/>
    <xf numFmtId="0" fontId="6" fillId="0" borderId="0"/>
    <xf numFmtId="0" fontId="40" fillId="0" borderId="0"/>
    <xf numFmtId="1" fontId="23" fillId="0" borderId="0">
      <alignment vertical="top"/>
    </xf>
    <xf numFmtId="0" fontId="6" fillId="0" borderId="0"/>
    <xf numFmtId="0" fontId="10" fillId="0" borderId="0"/>
    <xf numFmtId="0" fontId="4" fillId="0" borderId="0"/>
    <xf numFmtId="0" fontId="37" fillId="0" borderId="0"/>
    <xf numFmtId="0" fontId="37" fillId="0" borderId="0"/>
    <xf numFmtId="0" fontId="10" fillId="0" borderId="0"/>
    <xf numFmtId="1" fontId="19" fillId="0" borderId="0">
      <alignment vertical="top" wrapText="1"/>
    </xf>
    <xf numFmtId="1" fontId="41" fillId="0" borderId="0" applyFill="0" applyBorder="0" applyProtection="0"/>
    <xf numFmtId="1" fontId="42" fillId="0" borderId="0" applyFont="0" applyFill="0" applyBorder="0" applyProtection="0">
      <alignment vertical="center"/>
    </xf>
    <xf numFmtId="1" fontId="23" fillId="0" borderId="0">
      <alignment horizontal="right" vertical="top"/>
    </xf>
    <xf numFmtId="166" fontId="23" fillId="0" borderId="0">
      <alignment horizontal="right" vertical="top"/>
    </xf>
    <xf numFmtId="0" fontId="10" fillId="0" borderId="0"/>
    <xf numFmtId="0" fontId="43" fillId="0" borderId="0"/>
    <xf numFmtId="1" fontId="22" fillId="0" borderId="0" applyNumberFormat="0" applyFill="0" applyBorder="0">
      <alignment vertical="top"/>
    </xf>
    <xf numFmtId="0" fontId="16" fillId="8" borderId="8" applyNumberFormat="0" applyFont="0" applyAlignment="0" applyProtection="0"/>
    <xf numFmtId="0" fontId="44" fillId="6" borderId="5" applyNumberFormat="0" applyAlignment="0" applyProtection="0"/>
    <xf numFmtId="10" fontId="10"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66" fontId="45" fillId="0" borderId="0" applyNumberFormat="0" applyBorder="0" applyAlignment="0"/>
    <xf numFmtId="166" fontId="45" fillId="0" borderId="0" applyNumberFormat="0" applyBorder="0" applyAlignment="0"/>
    <xf numFmtId="49" fontId="22" fillId="0" borderId="0" applyFill="0" applyBorder="0" applyAlignment="0" applyProtection="0">
      <alignment vertical="top"/>
    </xf>
    <xf numFmtId="0" fontId="46" fillId="0" borderId="9" applyNumberFormat="0" applyFill="0" applyAlignment="0" applyProtection="0"/>
    <xf numFmtId="0" fontId="47" fillId="0" borderId="0" applyNumberFormat="0" applyFill="0" applyBorder="0" applyAlignment="0" applyProtection="0"/>
    <xf numFmtId="1" fontId="48" fillId="0" borderId="0">
      <alignment vertical="top" wrapText="1"/>
    </xf>
    <xf numFmtId="0" fontId="10" fillId="0" borderId="0"/>
  </cellStyleXfs>
  <cellXfs count="143">
    <xf numFmtId="0" fontId="0" fillId="0" borderId="0" xfId="0"/>
    <xf numFmtId="0" fontId="7" fillId="0" borderId="0" xfId="1" applyFont="1"/>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14" fillId="0" borderId="0" xfId="2" applyFont="1"/>
    <xf numFmtId="0" fontId="15" fillId="0" borderId="22" xfId="1" applyFont="1" applyBorder="1" applyAlignment="1">
      <alignment vertical="top" wrapText="1"/>
    </xf>
    <xf numFmtId="165" fontId="52" fillId="37" borderId="0" xfId="1" applyNumberFormat="1" applyFont="1" applyFill="1" applyAlignment="1">
      <alignment horizontal="center"/>
    </xf>
    <xf numFmtId="2" fontId="52" fillId="37" borderId="0" xfId="1" applyNumberFormat="1" applyFont="1" applyFill="1" applyAlignment="1">
      <alignment horizontal="center"/>
    </xf>
    <xf numFmtId="0" fontId="13" fillId="0" borderId="0" xfId="2" applyAlignment="1"/>
    <xf numFmtId="0" fontId="3" fillId="0" borderId="12" xfId="1" applyFont="1" applyBorder="1" applyAlignment="1">
      <alignment horizontal="center" vertical="center" wrapText="1"/>
    </xf>
    <xf numFmtId="0" fontId="3" fillId="0" borderId="11" xfId="1" applyFont="1" applyBorder="1" applyAlignment="1">
      <alignment horizontal="center" vertical="center" wrapText="1"/>
    </xf>
    <xf numFmtId="0" fontId="3" fillId="0" borderId="10" xfId="1" applyFont="1" applyBorder="1" applyAlignment="1">
      <alignment horizontal="center" vertical="center" wrapText="1"/>
    </xf>
    <xf numFmtId="0" fontId="3" fillId="0" borderId="14" xfId="1" applyFont="1" applyBorder="1" applyAlignment="1">
      <alignment horizontal="center" vertical="center" wrapText="1"/>
    </xf>
    <xf numFmtId="0" fontId="3" fillId="0" borderId="13" xfId="1" applyFont="1" applyBorder="1" applyAlignment="1">
      <alignment horizontal="center" vertical="center" wrapText="1"/>
    </xf>
    <xf numFmtId="0" fontId="3" fillId="0" borderId="15" xfId="1" applyFont="1" applyBorder="1" applyAlignment="1">
      <alignment horizontal="center" vertical="center" wrapText="1"/>
    </xf>
    <xf numFmtId="0" fontId="3" fillId="0" borderId="16" xfId="1" applyFont="1" applyBorder="1" applyAlignment="1">
      <alignment horizontal="center" vertical="center" wrapText="1"/>
    </xf>
    <xf numFmtId="0" fontId="3" fillId="0" borderId="17" xfId="1" applyFont="1" applyBorder="1" applyAlignment="1">
      <alignment horizontal="center" vertical="center" wrapText="1"/>
    </xf>
    <xf numFmtId="0" fontId="13" fillId="0" borderId="0" xfId="2" applyAlignment="1"/>
    <xf numFmtId="0" fontId="13" fillId="0" borderId="0" xfId="2" applyAlignment="1">
      <alignment horizontal="right"/>
    </xf>
    <xf numFmtId="0" fontId="5" fillId="0" borderId="0" xfId="1" applyFont="1" applyAlignment="1">
      <alignment horizontal="center" vertical="center" wrapText="1"/>
    </xf>
    <xf numFmtId="0" fontId="1" fillId="0" borderId="0" xfId="0" applyFont="1"/>
    <xf numFmtId="0" fontId="51" fillId="0" borderId="0" xfId="1" applyFont="1" applyAlignment="1">
      <alignment horizontal="center"/>
    </xf>
    <xf numFmtId="0" fontId="51" fillId="0" borderId="0" xfId="1" applyFont="1"/>
    <xf numFmtId="0" fontId="8" fillId="0" borderId="0" xfId="1" applyFont="1"/>
    <xf numFmtId="49" fontId="1" fillId="0" borderId="10" xfId="1" applyNumberFormat="1" applyFont="1" applyBorder="1"/>
    <xf numFmtId="0" fontId="1" fillId="0" borderId="11" xfId="1" applyFont="1" applyBorder="1"/>
    <xf numFmtId="0" fontId="3" fillId="0" borderId="12" xfId="80" applyFont="1" applyBorder="1" applyAlignment="1">
      <alignment horizontal="center" vertical="center" wrapText="1"/>
    </xf>
    <xf numFmtId="0" fontId="3" fillId="0" borderId="11" xfId="80" applyFont="1" applyBorder="1" applyAlignment="1">
      <alignment horizontal="center" vertical="center" wrapText="1"/>
    </xf>
    <xf numFmtId="0" fontId="3" fillId="0" borderId="10" xfId="80" applyFont="1" applyBorder="1" applyAlignment="1">
      <alignment horizontal="center" vertical="center" wrapText="1"/>
    </xf>
    <xf numFmtId="0" fontId="49" fillId="0" borderId="31" xfId="80" applyFont="1" applyBorder="1" applyAlignment="1">
      <alignment horizontal="center" vertical="center" wrapText="1"/>
    </xf>
    <xf numFmtId="0" fontId="49" fillId="0" borderId="32" xfId="80" applyFont="1" applyBorder="1" applyAlignment="1">
      <alignment horizontal="center" vertical="center" wrapText="1"/>
    </xf>
    <xf numFmtId="0" fontId="49" fillId="0" borderId="33" xfId="80" applyFont="1" applyBorder="1" applyAlignment="1">
      <alignment horizontal="center" vertical="center" wrapText="1"/>
    </xf>
    <xf numFmtId="0" fontId="1" fillId="36" borderId="28" xfId="1" applyFont="1" applyFill="1" applyBorder="1" applyAlignment="1">
      <alignment horizontal="center" vertical="center" wrapText="1"/>
    </xf>
    <xf numFmtId="0" fontId="1" fillId="0" borderId="0" xfId="1" applyFont="1"/>
    <xf numFmtId="0" fontId="3" fillId="0" borderId="0" xfId="1" applyFont="1" applyAlignment="1">
      <alignment horizontal="center" vertical="center" wrapText="1"/>
    </xf>
    <xf numFmtId="0" fontId="1" fillId="33" borderId="23" xfId="1" applyFont="1" applyFill="1" applyBorder="1" applyAlignment="1">
      <alignment horizontal="center" vertical="center" wrapText="1"/>
    </xf>
    <xf numFmtId="0" fontId="3" fillId="0" borderId="14" xfId="80" applyFont="1" applyBorder="1" applyAlignment="1">
      <alignment horizontal="center" vertical="center" wrapText="1"/>
    </xf>
    <xf numFmtId="0" fontId="3" fillId="0" borderId="0" xfId="80" applyFont="1" applyAlignment="1">
      <alignment horizontal="center" vertical="center" wrapText="1"/>
    </xf>
    <xf numFmtId="0" fontId="3" fillId="0" borderId="13" xfId="80" applyFont="1" applyBorder="1" applyAlignment="1">
      <alignment horizontal="center" vertical="center" wrapText="1"/>
    </xf>
    <xf numFmtId="0" fontId="49" fillId="0" borderId="24" xfId="80" applyFont="1" applyBorder="1" applyAlignment="1">
      <alignment horizontal="center" vertical="center" wrapText="1"/>
    </xf>
    <xf numFmtId="0" fontId="49" fillId="0" borderId="0" xfId="80" applyFont="1" applyAlignment="1">
      <alignment horizontal="center" vertical="center" wrapText="1"/>
    </xf>
    <xf numFmtId="0" fontId="49" fillId="0" borderId="25" xfId="80" applyFont="1" applyBorder="1" applyAlignment="1">
      <alignment horizontal="center" vertical="center" wrapText="1"/>
    </xf>
    <xf numFmtId="0" fontId="3" fillId="0" borderId="15" xfId="80" applyFont="1" applyBorder="1" applyAlignment="1">
      <alignment horizontal="center" vertical="center" wrapText="1"/>
    </xf>
    <xf numFmtId="0" fontId="3" fillId="0" borderId="16" xfId="80" applyFont="1" applyBorder="1" applyAlignment="1">
      <alignment horizontal="center" vertical="center" wrapText="1"/>
    </xf>
    <xf numFmtId="0" fontId="3" fillId="0" borderId="17" xfId="80" applyFont="1" applyBorder="1" applyAlignment="1">
      <alignment horizontal="center" vertical="center" wrapText="1"/>
    </xf>
    <xf numFmtId="0" fontId="1" fillId="36" borderId="29" xfId="1" applyFont="1" applyFill="1" applyBorder="1" applyAlignment="1">
      <alignment horizontal="center" vertical="center" wrapText="1"/>
    </xf>
    <xf numFmtId="0" fontId="1" fillId="0" borderId="18" xfId="1" applyFont="1" applyBorder="1" applyAlignment="1">
      <alignment horizontal="center" vertical="center" wrapText="1"/>
    </xf>
    <xf numFmtId="0" fontId="1" fillId="0" borderId="19" xfId="1" applyFont="1" applyBorder="1" applyAlignment="1">
      <alignment horizontal="center" vertical="center" wrapText="1"/>
    </xf>
    <xf numFmtId="0" fontId="1" fillId="0" borderId="20" xfId="1" applyFont="1" applyBorder="1" applyAlignment="1">
      <alignment horizontal="center" vertical="center" wrapText="1"/>
    </xf>
    <xf numFmtId="0" fontId="1" fillId="0" borderId="16" xfId="1" applyFont="1" applyBorder="1" applyAlignment="1">
      <alignment horizontal="center" vertical="center" wrapText="1"/>
    </xf>
    <xf numFmtId="0" fontId="1" fillId="33" borderId="13" xfId="1" applyFont="1" applyFill="1" applyBorder="1" applyAlignment="1">
      <alignment horizontal="center" vertical="center" wrapText="1"/>
    </xf>
    <xf numFmtId="0" fontId="50" fillId="0" borderId="34" xfId="0" applyFont="1" applyBorder="1" applyAlignment="1">
      <alignment horizontal="center" wrapText="1"/>
    </xf>
    <xf numFmtId="0" fontId="50" fillId="0" borderId="26" xfId="0" applyFont="1" applyBorder="1" applyAlignment="1">
      <alignment horizontal="center" wrapText="1"/>
    </xf>
    <xf numFmtId="0" fontId="50" fillId="0" borderId="35" xfId="0" applyFont="1" applyBorder="1" applyAlignment="1">
      <alignment horizontal="center" wrapText="1"/>
    </xf>
    <xf numFmtId="0" fontId="1" fillId="0" borderId="18" xfId="80" applyFont="1" applyBorder="1" applyAlignment="1">
      <alignment horizontal="center" vertical="center" wrapText="1"/>
    </xf>
    <xf numFmtId="0" fontId="1" fillId="0" borderId="19" xfId="80" applyFont="1" applyBorder="1" applyAlignment="1">
      <alignment horizontal="center" vertical="center" wrapText="1"/>
    </xf>
    <xf numFmtId="0" fontId="1" fillId="0" borderId="20" xfId="80" applyFont="1" applyBorder="1" applyAlignment="1">
      <alignment horizontal="center" vertical="center" wrapText="1"/>
    </xf>
    <xf numFmtId="0" fontId="1" fillId="0" borderId="16" xfId="80" applyFont="1" applyBorder="1" applyAlignment="1">
      <alignment horizontal="center" vertical="center" wrapText="1"/>
    </xf>
    <xf numFmtId="0" fontId="1" fillId="0" borderId="17" xfId="80" applyFont="1" applyBorder="1" applyAlignment="1">
      <alignment horizontal="center" vertical="center" wrapText="1"/>
    </xf>
    <xf numFmtId="0" fontId="1" fillId="36" borderId="30" xfId="1" applyFont="1" applyFill="1" applyBorder="1" applyAlignment="1">
      <alignment horizontal="center" vertical="center" wrapText="1"/>
    </xf>
    <xf numFmtId="0" fontId="1" fillId="0" borderId="14" xfId="1" applyFont="1" applyBorder="1" applyAlignment="1">
      <alignment horizontal="center" vertical="center"/>
    </xf>
    <xf numFmtId="0" fontId="1" fillId="0" borderId="0" xfId="1" applyFont="1" applyAlignment="1">
      <alignment horizontal="center" vertical="center"/>
    </xf>
    <xf numFmtId="0" fontId="1" fillId="0" borderId="16" xfId="1" applyFont="1" applyBorder="1" applyAlignment="1">
      <alignment horizontal="center" vertical="center"/>
    </xf>
    <xf numFmtId="0" fontId="1" fillId="0" borderId="17" xfId="1" applyFont="1" applyBorder="1" applyAlignment="1">
      <alignment horizontal="center" vertical="center" wrapText="1"/>
    </xf>
    <xf numFmtId="0" fontId="1" fillId="0" borderId="15" xfId="1" applyFont="1" applyBorder="1" applyAlignment="1">
      <alignment horizontal="center" vertical="center"/>
    </xf>
    <xf numFmtId="0" fontId="1" fillId="0" borderId="16" xfId="1" applyFont="1" applyBorder="1" applyAlignment="1">
      <alignment horizontal="center" vertical="center"/>
    </xf>
    <xf numFmtId="0" fontId="1" fillId="0" borderId="17" xfId="1" applyFont="1" applyBorder="1" applyAlignment="1">
      <alignment horizontal="center" vertical="center"/>
    </xf>
    <xf numFmtId="0" fontId="1" fillId="0" borderId="14" xfId="1" applyFont="1" applyBorder="1" applyAlignment="1">
      <alignment horizontal="right" vertical="center"/>
    </xf>
    <xf numFmtId="0" fontId="1" fillId="0" borderId="16" xfId="1" applyFont="1" applyBorder="1" applyAlignment="1">
      <alignment horizontal="center" vertical="center" wrapText="1"/>
    </xf>
    <xf numFmtId="0" fontId="1" fillId="0" borderId="0" xfId="1" applyFont="1" applyAlignment="1">
      <alignment horizontal="right" vertical="center"/>
    </xf>
    <xf numFmtId="0" fontId="1" fillId="0" borderId="19" xfId="1" applyFont="1" applyBorder="1" applyAlignment="1">
      <alignment horizontal="center" vertical="center" wrapText="1"/>
    </xf>
    <xf numFmtId="0" fontId="1" fillId="33" borderId="17" xfId="1" applyFont="1" applyFill="1" applyBorder="1" applyAlignment="1">
      <alignment horizontal="center" vertical="center" wrapText="1"/>
    </xf>
    <xf numFmtId="0" fontId="1" fillId="36" borderId="0" xfId="1" applyFont="1" applyFill="1"/>
    <xf numFmtId="164" fontId="10" fillId="0" borderId="21" xfId="1" applyNumberFormat="1" applyFont="1" applyBorder="1" applyAlignment="1">
      <alignment horizontal="center"/>
    </xf>
    <xf numFmtId="164" fontId="10" fillId="0" borderId="22" xfId="1" applyNumberFormat="1" applyFont="1" applyBorder="1" applyAlignment="1">
      <alignment horizontal="left"/>
    </xf>
    <xf numFmtId="164" fontId="1" fillId="0" borderId="0" xfId="1" applyNumberFormat="1" applyFont="1" applyAlignment="1">
      <alignment horizontal="center"/>
    </xf>
    <xf numFmtId="164" fontId="1" fillId="0" borderId="22" xfId="1" applyNumberFormat="1" applyFont="1" applyBorder="1" applyAlignment="1">
      <alignment horizontal="center"/>
    </xf>
    <xf numFmtId="164" fontId="1" fillId="36" borderId="0" xfId="1" applyNumberFormat="1" applyFont="1" applyFill="1" applyAlignment="1">
      <alignment horizontal="center"/>
    </xf>
    <xf numFmtId="165" fontId="10" fillId="0" borderId="21" xfId="1" applyNumberFormat="1" applyFont="1" applyBorder="1" applyAlignment="1">
      <alignment horizontal="center"/>
    </xf>
    <xf numFmtId="165" fontId="10" fillId="0" borderId="22" xfId="1" applyNumberFormat="1" applyFont="1" applyBorder="1" applyAlignment="1">
      <alignment horizontal="left"/>
    </xf>
    <xf numFmtId="165" fontId="1" fillId="0" borderId="0" xfId="1" applyNumberFormat="1" applyFont="1" applyAlignment="1">
      <alignment horizontal="center"/>
    </xf>
    <xf numFmtId="165" fontId="10" fillId="0" borderId="22" xfId="1" applyNumberFormat="1" applyFont="1" applyBorder="1" applyAlignment="1">
      <alignment horizontal="center"/>
    </xf>
    <xf numFmtId="165" fontId="1" fillId="36" borderId="0" xfId="1" applyNumberFormat="1" applyFont="1" applyFill="1" applyAlignment="1">
      <alignment horizontal="center"/>
    </xf>
    <xf numFmtId="165" fontId="1" fillId="36" borderId="14" xfId="1" applyNumberFormat="1" applyFont="1" applyFill="1" applyBorder="1" applyAlignment="1">
      <alignment horizontal="center"/>
    </xf>
    <xf numFmtId="165" fontId="1" fillId="0" borderId="22" xfId="1" applyNumberFormat="1" applyFont="1" applyBorder="1" applyAlignment="1">
      <alignment horizontal="center"/>
    </xf>
    <xf numFmtId="165" fontId="1" fillId="0" borderId="22" xfId="1" applyNumberFormat="1" applyFont="1" applyBorder="1" applyAlignment="1">
      <alignment horizontal="left"/>
    </xf>
    <xf numFmtId="164" fontId="1" fillId="0" borderId="14" xfId="1" applyNumberFormat="1" applyFont="1" applyBorder="1" applyAlignment="1">
      <alignment horizontal="center"/>
    </xf>
    <xf numFmtId="164" fontId="1" fillId="0" borderId="0" xfId="1" applyNumberFormat="1" applyFont="1" applyAlignment="1">
      <alignment horizontal="left" vertical="center"/>
    </xf>
    <xf numFmtId="165" fontId="1" fillId="0" borderId="14" xfId="1" applyNumberFormat="1" applyFont="1" applyBorder="1" applyAlignment="1">
      <alignment horizontal="center"/>
    </xf>
    <xf numFmtId="165" fontId="10" fillId="0" borderId="0" xfId="1" applyNumberFormat="1" applyFont="1" applyAlignment="1">
      <alignment horizontal="left"/>
    </xf>
    <xf numFmtId="165" fontId="1" fillId="0" borderId="0" xfId="1" applyNumberFormat="1" applyFont="1" applyAlignment="1">
      <alignment horizontal="left"/>
    </xf>
    <xf numFmtId="164" fontId="1" fillId="0" borderId="25" xfId="1" applyNumberFormat="1" applyFont="1" applyBorder="1" applyAlignment="1">
      <alignment horizontal="left" vertical="center"/>
    </xf>
    <xf numFmtId="0" fontId="10" fillId="36" borderId="0" xfId="1" applyFont="1" applyFill="1"/>
    <xf numFmtId="164" fontId="1" fillId="0" borderId="0" xfId="1" applyNumberFormat="1" applyFont="1" applyAlignment="1">
      <alignment horizontal="left"/>
    </xf>
    <xf numFmtId="165" fontId="10" fillId="0" borderId="14" xfId="1" applyNumberFormat="1" applyFont="1" applyBorder="1" applyAlignment="1">
      <alignment horizontal="center"/>
    </xf>
    <xf numFmtId="164" fontId="10" fillId="0" borderId="0" xfId="1" applyNumberFormat="1" applyFont="1" applyAlignment="1">
      <alignment horizontal="left"/>
    </xf>
    <xf numFmtId="165" fontId="52" fillId="0" borderId="0" xfId="1" applyNumberFormat="1" applyFont="1" applyAlignment="1">
      <alignment horizontal="center"/>
    </xf>
    <xf numFmtId="164" fontId="1" fillId="0" borderId="13" xfId="1" applyNumberFormat="1" applyFont="1" applyBorder="1" applyAlignment="1">
      <alignment horizontal="center"/>
    </xf>
    <xf numFmtId="165" fontId="10" fillId="0" borderId="0" xfId="1" applyNumberFormat="1" applyFont="1" applyAlignment="1">
      <alignment horizontal="center"/>
    </xf>
    <xf numFmtId="165" fontId="1" fillId="0" borderId="13" xfId="1" applyNumberFormat="1" applyFont="1" applyBorder="1" applyAlignment="1">
      <alignment horizontal="center"/>
    </xf>
    <xf numFmtId="165" fontId="0" fillId="0" borderId="14" xfId="0" applyNumberFormat="1" applyBorder="1" applyAlignment="1">
      <alignment horizontal="center" vertical="center"/>
    </xf>
    <xf numFmtId="165" fontId="0" fillId="0" borderId="0" xfId="0" applyNumberFormat="1" applyAlignment="1">
      <alignment horizontal="center" vertical="center"/>
    </xf>
    <xf numFmtId="165" fontId="0" fillId="0" borderId="13" xfId="0" applyNumberFormat="1" applyBorder="1" applyAlignment="1">
      <alignment horizontal="center" vertical="center"/>
    </xf>
    <xf numFmtId="165" fontId="10" fillId="0" borderId="13" xfId="1" applyNumberFormat="1" applyFont="1" applyBorder="1" applyAlignment="1">
      <alignment horizontal="center"/>
    </xf>
    <xf numFmtId="0" fontId="10" fillId="0" borderId="0" xfId="1" applyFont="1"/>
    <xf numFmtId="165" fontId="1" fillId="0" borderId="14" xfId="1" applyNumberFormat="1" applyFont="1" applyBorder="1" applyAlignment="1">
      <alignment horizontal="center" vertical="top"/>
    </xf>
    <xf numFmtId="165" fontId="1" fillId="0" borderId="0" xfId="1" applyNumberFormat="1" applyFont="1" applyAlignment="1">
      <alignment horizontal="left" vertical="top"/>
    </xf>
    <xf numFmtId="165" fontId="1" fillId="0" borderId="0" xfId="1" applyNumberFormat="1" applyFont="1" applyAlignment="1">
      <alignment horizontal="center" vertical="top"/>
    </xf>
    <xf numFmtId="164" fontId="10" fillId="0" borderId="14" xfId="1" applyNumberFormat="1" applyFont="1" applyBorder="1" applyAlignment="1">
      <alignment horizontal="center"/>
    </xf>
    <xf numFmtId="165" fontId="1" fillId="36" borderId="13" xfId="1" applyNumberFormat="1" applyFont="1" applyFill="1" applyBorder="1" applyAlignment="1">
      <alignment horizontal="center"/>
    </xf>
    <xf numFmtId="164" fontId="1" fillId="0" borderId="14" xfId="1" applyNumberFormat="1" applyFont="1" applyBorder="1" applyAlignment="1">
      <alignment horizontal="center" vertical="center"/>
    </xf>
    <xf numFmtId="0" fontId="1" fillId="36" borderId="16" xfId="1" applyFont="1" applyFill="1" applyBorder="1"/>
    <xf numFmtId="0" fontId="1" fillId="0" borderId="16" xfId="1" applyFont="1" applyBorder="1"/>
    <xf numFmtId="164" fontId="10" fillId="0" borderId="15" xfId="1" applyNumberFormat="1" applyFont="1" applyBorder="1" applyAlignment="1">
      <alignment horizontal="center"/>
    </xf>
    <xf numFmtId="164" fontId="10" fillId="0" borderId="16" xfId="1" applyNumberFormat="1" applyFont="1" applyBorder="1" applyAlignment="1">
      <alignment horizontal="left"/>
    </xf>
    <xf numFmtId="165" fontId="10" fillId="0" borderId="15" xfId="1" applyNumberFormat="1" applyFont="1" applyBorder="1" applyAlignment="1">
      <alignment horizontal="center"/>
    </xf>
    <xf numFmtId="165" fontId="10" fillId="0" borderId="16" xfId="1" applyNumberFormat="1" applyFont="1" applyBorder="1" applyAlignment="1">
      <alignment horizontal="left"/>
    </xf>
    <xf numFmtId="165" fontId="1" fillId="0" borderId="15" xfId="1" applyNumberFormat="1" applyFont="1" applyBorder="1" applyAlignment="1">
      <alignment horizontal="center"/>
    </xf>
    <xf numFmtId="165" fontId="1" fillId="0" borderId="16" xfId="1" applyNumberFormat="1" applyFont="1" applyBorder="1" applyAlignment="1">
      <alignment horizontal="left"/>
    </xf>
    <xf numFmtId="0" fontId="1" fillId="0" borderId="19" xfId="1" applyFont="1" applyBorder="1"/>
    <xf numFmtId="164" fontId="1" fillId="0" borderId="18" xfId="1" applyNumberFormat="1" applyFont="1" applyBorder="1" applyAlignment="1">
      <alignment horizontal="center"/>
    </xf>
    <xf numFmtId="164" fontId="10" fillId="0" borderId="19" xfId="1" applyNumberFormat="1" applyFont="1" applyBorder="1" applyAlignment="1">
      <alignment horizontal="left"/>
    </xf>
    <xf numFmtId="164" fontId="1" fillId="0" borderId="19" xfId="1" applyNumberFormat="1" applyFont="1" applyBorder="1" applyAlignment="1">
      <alignment horizontal="center"/>
    </xf>
    <xf numFmtId="164" fontId="1" fillId="0" borderId="20" xfId="1" applyNumberFormat="1" applyFont="1" applyBorder="1" applyAlignment="1">
      <alignment horizontal="center"/>
    </xf>
    <xf numFmtId="165" fontId="1" fillId="0" borderId="18" xfId="1" applyNumberFormat="1" applyFont="1" applyBorder="1" applyAlignment="1">
      <alignment horizontal="center"/>
    </xf>
    <xf numFmtId="2" fontId="10" fillId="0" borderId="19" xfId="1" applyNumberFormat="1" applyFont="1" applyBorder="1" applyAlignment="1">
      <alignment horizontal="left"/>
    </xf>
    <xf numFmtId="165" fontId="1" fillId="0" borderId="19" xfId="1" applyNumberFormat="1" applyFont="1" applyBorder="1" applyAlignment="1">
      <alignment horizontal="center"/>
    </xf>
    <xf numFmtId="165" fontId="1" fillId="0" borderId="20" xfId="1" applyNumberFormat="1" applyFont="1" applyBorder="1" applyAlignment="1">
      <alignment horizontal="center"/>
    </xf>
    <xf numFmtId="165" fontId="1" fillId="0" borderId="14" xfId="1" applyNumberFormat="1" applyFont="1" applyBorder="1" applyAlignment="1">
      <alignment horizontal="center" vertical="center"/>
    </xf>
    <xf numFmtId="165" fontId="1" fillId="0" borderId="0" xfId="1" applyNumberFormat="1" applyFont="1" applyAlignment="1">
      <alignment horizontal="center" vertical="center"/>
    </xf>
    <xf numFmtId="165" fontId="1" fillId="0" borderId="13" xfId="1" applyNumberFormat="1" applyFont="1" applyBorder="1" applyAlignment="1">
      <alignment horizontal="center" vertical="center"/>
    </xf>
    <xf numFmtId="0" fontId="1" fillId="0" borderId="0" xfId="1" applyFont="1" applyAlignment="1">
      <alignment horizontal="center"/>
    </xf>
    <xf numFmtId="164" fontId="1" fillId="0" borderId="15" xfId="1" applyNumberFormat="1" applyFont="1" applyBorder="1" applyAlignment="1">
      <alignment horizontal="center"/>
    </xf>
    <xf numFmtId="165" fontId="1" fillId="0" borderId="15" xfId="1" applyNumberFormat="1" applyFont="1" applyBorder="1" applyAlignment="1">
      <alignment horizontal="center" vertical="top"/>
    </xf>
    <xf numFmtId="165" fontId="1" fillId="0" borderId="16" xfId="1" applyNumberFormat="1" applyFont="1" applyBorder="1" applyAlignment="1">
      <alignment horizontal="left" vertical="top"/>
    </xf>
    <xf numFmtId="0" fontId="1" fillId="0" borderId="22" xfId="1" applyFont="1" applyBorder="1" applyAlignment="1">
      <alignment horizontal="left" vertical="top" wrapText="1"/>
    </xf>
    <xf numFmtId="0" fontId="15" fillId="0" borderId="22" xfId="1" applyFont="1" applyBorder="1" applyAlignment="1">
      <alignment horizontal="left" vertical="top" wrapText="1"/>
    </xf>
    <xf numFmtId="0" fontId="1" fillId="0" borderId="0" xfId="1" applyFont="1" applyAlignment="1">
      <alignment horizontal="left" vertical="top" wrapText="1"/>
    </xf>
    <xf numFmtId="0" fontId="15" fillId="0" borderId="0" xfId="1" applyFont="1" applyAlignment="1">
      <alignment horizontal="left" vertical="top" wrapText="1"/>
    </xf>
    <xf numFmtId="0" fontId="1" fillId="0" borderId="16" xfId="1" applyFont="1" applyBorder="1" applyAlignment="1">
      <alignment horizontal="left" wrapText="1"/>
    </xf>
    <xf numFmtId="0" fontId="1" fillId="0" borderId="16" xfId="1" applyFont="1" applyBorder="1" applyAlignment="1">
      <alignment horizontal="left" vertical="top" wrapText="1"/>
    </xf>
    <xf numFmtId="0" fontId="15" fillId="0" borderId="0" xfId="1" applyFont="1" applyAlignment="1">
      <alignment vertical="top" wrapText="1"/>
    </xf>
  </cellXfs>
  <cellStyles count="136">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ANCLAS,REZONES Y SUS PARTES,DE FUNDICION,DE HIERRO O DE ACERO" xfId="27" xr:uid="{00000000-0005-0000-0000-000018000000}"/>
    <cellStyle name="Bad 2" xfId="28" xr:uid="{00000000-0005-0000-0000-000019000000}"/>
    <cellStyle name="caché" xfId="29" xr:uid="{00000000-0005-0000-0000-00001A000000}"/>
    <cellStyle name="Calculation 2" xfId="30" xr:uid="{00000000-0005-0000-0000-00001B000000}"/>
    <cellStyle name="Check Cell 2" xfId="31" xr:uid="{00000000-0005-0000-0000-00001C000000}"/>
    <cellStyle name="Comma 2" xfId="32" xr:uid="{00000000-0005-0000-0000-00001D000000}"/>
    <cellStyle name="Comma 3" xfId="33" xr:uid="{00000000-0005-0000-0000-00001E000000}"/>
    <cellStyle name="Comma(0)" xfId="34" xr:uid="{00000000-0005-0000-0000-00001F000000}"/>
    <cellStyle name="comma(1)" xfId="35" xr:uid="{00000000-0005-0000-0000-000020000000}"/>
    <cellStyle name="Comma(3)" xfId="36" xr:uid="{00000000-0005-0000-0000-000021000000}"/>
    <cellStyle name="Comma[0]" xfId="37" xr:uid="{00000000-0005-0000-0000-000022000000}"/>
    <cellStyle name="Comma[1]" xfId="38" xr:uid="{00000000-0005-0000-0000-000023000000}"/>
    <cellStyle name="Comma[2]__" xfId="39" xr:uid="{00000000-0005-0000-0000-000024000000}"/>
    <cellStyle name="Comma[3]" xfId="40" xr:uid="{00000000-0005-0000-0000-000025000000}"/>
    <cellStyle name="Comma0" xfId="41" xr:uid="{00000000-0005-0000-0000-000026000000}"/>
    <cellStyle name="Currency0" xfId="42" xr:uid="{00000000-0005-0000-0000-000027000000}"/>
    <cellStyle name="Date" xfId="43" xr:uid="{00000000-0005-0000-0000-000028000000}"/>
    <cellStyle name="Dezimal_03-09-03" xfId="44" xr:uid="{00000000-0005-0000-0000-000029000000}"/>
    <cellStyle name="Explanatory Text 2" xfId="45" xr:uid="{00000000-0005-0000-0000-00002A000000}"/>
    <cellStyle name="Fixed" xfId="46" xr:uid="{00000000-0005-0000-0000-00002B000000}"/>
    <cellStyle name="Good 2" xfId="47" xr:uid="{00000000-0005-0000-0000-00002C000000}"/>
    <cellStyle name="Grey" xfId="48" xr:uid="{00000000-0005-0000-0000-00002D000000}"/>
    <cellStyle name="Header1" xfId="49" xr:uid="{00000000-0005-0000-0000-00002E000000}"/>
    <cellStyle name="Header2" xfId="50" xr:uid="{00000000-0005-0000-0000-00002F000000}"/>
    <cellStyle name="Heading 1 2" xfId="51" xr:uid="{00000000-0005-0000-0000-000030000000}"/>
    <cellStyle name="Heading 2 2" xfId="52" xr:uid="{00000000-0005-0000-0000-000031000000}"/>
    <cellStyle name="Heading 3 2" xfId="53" xr:uid="{00000000-0005-0000-0000-000032000000}"/>
    <cellStyle name="Heading 4 2" xfId="54" xr:uid="{00000000-0005-0000-0000-000033000000}"/>
    <cellStyle name="Hyperlink" xfId="2" builtinId="8"/>
    <cellStyle name="Hyperlink 2" xfId="55" xr:uid="{00000000-0005-0000-0000-000035000000}"/>
    <cellStyle name="Input [yellow]" xfId="56" xr:uid="{00000000-0005-0000-0000-000036000000}"/>
    <cellStyle name="Input 2" xfId="57" xr:uid="{00000000-0005-0000-0000-000037000000}"/>
    <cellStyle name="Input 3" xfId="58" xr:uid="{00000000-0005-0000-0000-000038000000}"/>
    <cellStyle name="Linked Cell 2" xfId="59" xr:uid="{00000000-0005-0000-0000-000039000000}"/>
    <cellStyle name="Milliers [0]_SECTV-41" xfId="60" xr:uid="{00000000-0005-0000-0000-00003A000000}"/>
    <cellStyle name="Milliers_SECTV-41" xfId="61" xr:uid="{00000000-0005-0000-0000-00003B000000}"/>
    <cellStyle name="Monétaire [0]_SECTV-41" xfId="62" xr:uid="{00000000-0005-0000-0000-00003C000000}"/>
    <cellStyle name="Monétaire_SECTV-41" xfId="63" xr:uid="{00000000-0005-0000-0000-00003D000000}"/>
    <cellStyle name="Neutral 2" xfId="64" xr:uid="{00000000-0005-0000-0000-00003E000000}"/>
    <cellStyle name="Normal" xfId="0" builtinId="0"/>
    <cellStyle name="Normal - Style1" xfId="65" xr:uid="{00000000-0005-0000-0000-000040000000}"/>
    <cellStyle name="Normal 10" xfId="66" xr:uid="{00000000-0005-0000-0000-000041000000}"/>
    <cellStyle name="Normal 11" xfId="67" xr:uid="{00000000-0005-0000-0000-000042000000}"/>
    <cellStyle name="Normal 12" xfId="68" xr:uid="{00000000-0005-0000-0000-000043000000}"/>
    <cellStyle name="Normal 13" xfId="69" xr:uid="{00000000-0005-0000-0000-000044000000}"/>
    <cellStyle name="Normal 14" xfId="70" xr:uid="{00000000-0005-0000-0000-000045000000}"/>
    <cellStyle name="Normal 15" xfId="71" xr:uid="{00000000-0005-0000-0000-000046000000}"/>
    <cellStyle name="Normal 16" xfId="72" xr:uid="{00000000-0005-0000-0000-000047000000}"/>
    <cellStyle name="Normal 16 2" xfId="73" xr:uid="{00000000-0005-0000-0000-000048000000}"/>
    <cellStyle name="Normal 17" xfId="74" xr:uid="{00000000-0005-0000-0000-000049000000}"/>
    <cellStyle name="Normal 18" xfId="75" xr:uid="{00000000-0005-0000-0000-00004A000000}"/>
    <cellStyle name="Normal 19" xfId="76" xr:uid="{00000000-0005-0000-0000-00004B000000}"/>
    <cellStyle name="Normal 2" xfId="1" xr:uid="{00000000-0005-0000-0000-00004C000000}"/>
    <cellStyle name="Normal 2 2" xfId="77" xr:uid="{00000000-0005-0000-0000-00004D000000}"/>
    <cellStyle name="Normal 2 2 2" xfId="78" xr:uid="{00000000-0005-0000-0000-00004E000000}"/>
    <cellStyle name="Normal 2 3" xfId="79" xr:uid="{00000000-0005-0000-0000-00004F000000}"/>
    <cellStyle name="Normal 2 3 2" xfId="80" xr:uid="{00000000-0005-0000-0000-000050000000}"/>
    <cellStyle name="Normal 2 4" xfId="81" xr:uid="{00000000-0005-0000-0000-000051000000}"/>
    <cellStyle name="Normal 2 5" xfId="82" xr:uid="{00000000-0005-0000-0000-000052000000}"/>
    <cellStyle name="Normal 2 5 2" xfId="83" xr:uid="{00000000-0005-0000-0000-000053000000}"/>
    <cellStyle name="Normal 2 6" xfId="84" xr:uid="{00000000-0005-0000-0000-000054000000}"/>
    <cellStyle name="Normal 20" xfId="85" xr:uid="{00000000-0005-0000-0000-000055000000}"/>
    <cellStyle name="Normal 21" xfId="86" xr:uid="{00000000-0005-0000-0000-000056000000}"/>
    <cellStyle name="Normal 21 2" xfId="87" xr:uid="{00000000-0005-0000-0000-000057000000}"/>
    <cellStyle name="Normal 22" xfId="88" xr:uid="{00000000-0005-0000-0000-000058000000}"/>
    <cellStyle name="Normal 22 2" xfId="89" xr:uid="{00000000-0005-0000-0000-000059000000}"/>
    <cellStyle name="Normal 23" xfId="90" xr:uid="{00000000-0005-0000-0000-00005A000000}"/>
    <cellStyle name="Normal 23 2" xfId="91" xr:uid="{00000000-0005-0000-0000-00005B000000}"/>
    <cellStyle name="Normal 3" xfId="92" xr:uid="{00000000-0005-0000-0000-00005C000000}"/>
    <cellStyle name="Normal 3 2" xfId="93" xr:uid="{00000000-0005-0000-0000-00005D000000}"/>
    <cellStyle name="Normal 3 3" xfId="94" xr:uid="{00000000-0005-0000-0000-00005E000000}"/>
    <cellStyle name="Normal 3 4" xfId="95" xr:uid="{00000000-0005-0000-0000-00005F000000}"/>
    <cellStyle name="Normal 4" xfId="96" xr:uid="{00000000-0005-0000-0000-000060000000}"/>
    <cellStyle name="Normal 5" xfId="97" xr:uid="{00000000-0005-0000-0000-000061000000}"/>
    <cellStyle name="Normal 5 2" xfId="98" xr:uid="{00000000-0005-0000-0000-000062000000}"/>
    <cellStyle name="Normal 6" xfId="99" xr:uid="{00000000-0005-0000-0000-000063000000}"/>
    <cellStyle name="Normal 7" xfId="100" xr:uid="{00000000-0005-0000-0000-000064000000}"/>
    <cellStyle name="Normal 7 2" xfId="101" xr:uid="{00000000-0005-0000-0000-000065000000}"/>
    <cellStyle name="Normal 8" xfId="102" xr:uid="{00000000-0005-0000-0000-000066000000}"/>
    <cellStyle name="Normal 9" xfId="103" xr:uid="{00000000-0005-0000-0000-000067000000}"/>
    <cellStyle name="Normal-blank" xfId="104" xr:uid="{00000000-0005-0000-0000-000068000000}"/>
    <cellStyle name="Normal-bottom" xfId="105" xr:uid="{00000000-0005-0000-0000-000069000000}"/>
    <cellStyle name="Normal-center" xfId="106" xr:uid="{00000000-0005-0000-0000-00006A000000}"/>
    <cellStyle name="Normal-droit" xfId="107" xr:uid="{00000000-0005-0000-0000-00006B000000}"/>
    <cellStyle name="Normal-droite" xfId="108" xr:uid="{00000000-0005-0000-0000-00006C000000}"/>
    <cellStyle name="Normale_AUS" xfId="109" xr:uid="{00000000-0005-0000-0000-00006D000000}"/>
    <cellStyle name="normální_Nove vystupy_DOPOCTENE" xfId="110" xr:uid="{00000000-0005-0000-0000-00006E000000}"/>
    <cellStyle name="Normal-top" xfId="111" xr:uid="{00000000-0005-0000-0000-00006F000000}"/>
    <cellStyle name="Note 2" xfId="112" xr:uid="{00000000-0005-0000-0000-000070000000}"/>
    <cellStyle name="Output 2" xfId="113" xr:uid="{00000000-0005-0000-0000-000071000000}"/>
    <cellStyle name="Percent [2]" xfId="114" xr:uid="{00000000-0005-0000-0000-000072000000}"/>
    <cellStyle name="Percent 2" xfId="115" xr:uid="{00000000-0005-0000-0000-000073000000}"/>
    <cellStyle name="Percent 2 2" xfId="116" xr:uid="{00000000-0005-0000-0000-000074000000}"/>
    <cellStyle name="Percent 2 3" xfId="117" xr:uid="{00000000-0005-0000-0000-000075000000}"/>
    <cellStyle name="Percent 3" xfId="118" xr:uid="{00000000-0005-0000-0000-000076000000}"/>
    <cellStyle name="Percent 3 2" xfId="119" xr:uid="{00000000-0005-0000-0000-000077000000}"/>
    <cellStyle name="Percent 3 3" xfId="120" xr:uid="{00000000-0005-0000-0000-000078000000}"/>
    <cellStyle name="Percent 3 3 2" xfId="121" xr:uid="{00000000-0005-0000-0000-000079000000}"/>
    <cellStyle name="Percent 4" xfId="122" xr:uid="{00000000-0005-0000-0000-00007A000000}"/>
    <cellStyle name="Percent 5" xfId="123" xr:uid="{00000000-0005-0000-0000-00007B000000}"/>
    <cellStyle name="Percent 6" xfId="124" xr:uid="{00000000-0005-0000-0000-00007C000000}"/>
    <cellStyle name="Percent 6 2" xfId="125" xr:uid="{00000000-0005-0000-0000-00007D000000}"/>
    <cellStyle name="Percent 7" xfId="126" xr:uid="{00000000-0005-0000-0000-00007E000000}"/>
    <cellStyle name="Percent 8" xfId="127" xr:uid="{00000000-0005-0000-0000-00007F000000}"/>
    <cellStyle name="Percent 8 2" xfId="128" xr:uid="{00000000-0005-0000-0000-000080000000}"/>
    <cellStyle name="Snorm" xfId="129" xr:uid="{00000000-0005-0000-0000-000081000000}"/>
    <cellStyle name="socxn" xfId="130" xr:uid="{00000000-0005-0000-0000-000082000000}"/>
    <cellStyle name="TEXT" xfId="131" xr:uid="{00000000-0005-0000-0000-000083000000}"/>
    <cellStyle name="Total 2" xfId="132" xr:uid="{00000000-0005-0000-0000-000084000000}"/>
    <cellStyle name="Warning Text 2" xfId="133" xr:uid="{00000000-0005-0000-0000-000085000000}"/>
    <cellStyle name="Wrapped" xfId="134" xr:uid="{00000000-0005-0000-0000-000086000000}"/>
    <cellStyle name="標準_SOCX_JPN97" xfId="135" xr:uid="{00000000-0005-0000-0000-000087000000}"/>
  </cellStyles>
  <dxfs count="0"/>
  <tableStyles count="0" defaultTableStyle="TableStyleMedium2" defaultPivotStyle="PivotStyleLight16"/>
  <colors>
    <mruColors>
      <color rgb="FFB7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CH-1.main.oecd.org\C\Applic\MF\incdisnw\section5_1999"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DD-Key-Indicators-with-lin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1a"/>
      <sheetName val="Table 5.1b"/>
      <sheetName val="Table 5.1b cons"/>
      <sheetName val="SENDCMP"/>
      <sheetName val="SENDCMP tab"/>
      <sheetName val="table 5.2a"/>
      <sheetName val="table 5.2b"/>
      <sheetName val="Table 5.3"/>
      <sheetName val="pov by aggage"/>
      <sheetName val="table 5.4"/>
      <sheetName val="povrates by fam"/>
      <sheetName val="povindex by fam"/>
      <sheetName val="povshares by fam"/>
      <sheetName val="tabnew 5.5"/>
      <sheetName val="tabnew 5.6"/>
      <sheetName val="tabnew 5.6 (SWEor)"/>
      <sheetName val="Table 5.6"/>
      <sheetName val="Table 5.7"/>
      <sheetName val="Table 5.8"/>
      <sheetName val="all pov rates, tt"/>
      <sheetName val="pr famtype,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27 October 2022"/>
      <sheetName val="Version 29 June 2022"/>
      <sheetName val="Version 9 December 2021"/>
      <sheetName val="Version 15 July 2021"/>
      <sheetName val="Splicing-JPN"/>
      <sheetName val="Version 16 December 2020"/>
      <sheetName val="Version 20 July 2020"/>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e.cd/idd" TargetMode="External"/><Relationship Id="rId3" Type="http://schemas.openxmlformats.org/officeDocument/2006/relationships/hyperlink" Target="http://stats.oecd.org/Index.aspx?DataSetCode=IDD" TargetMode="External"/><Relationship Id="rId7" Type="http://schemas.openxmlformats.org/officeDocument/2006/relationships/hyperlink" Target="http://stats.oecd.org/Index.aspx?DataSetCode=IDD" TargetMode="External"/><Relationship Id="rId2" Type="http://schemas.openxmlformats.org/officeDocument/2006/relationships/hyperlink" Target="http://oe.cd/idd" TargetMode="External"/><Relationship Id="rId1" Type="http://schemas.openxmlformats.org/officeDocument/2006/relationships/hyperlink" Target="http://oe.cd/idd" TargetMode="External"/><Relationship Id="rId6" Type="http://schemas.openxmlformats.org/officeDocument/2006/relationships/hyperlink" Target="http://oe.cd/idd" TargetMode="External"/><Relationship Id="rId5" Type="http://schemas.openxmlformats.org/officeDocument/2006/relationships/hyperlink" Target="http://oe.cd/idd" TargetMode="External"/><Relationship Id="rId4" Type="http://schemas.openxmlformats.org/officeDocument/2006/relationships/hyperlink" Target="http://oe.cd/idd"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5A78-1024-4550-9D40-0CCC7FF5C72D}">
  <dimension ref="A1:BM74"/>
  <sheetViews>
    <sheetView showGridLines="0" tabSelected="1" zoomScale="70" zoomScaleNormal="70" workbookViewId="0">
      <pane xSplit="2" ySplit="6" topLeftCell="C7" activePane="bottomRight" state="frozen"/>
      <selection activeCell="A57" sqref="A57:AF61"/>
      <selection pane="topRight" activeCell="A57" sqref="A57:AF61"/>
      <selection pane="bottomLeft" activeCell="A57" sqref="A57:AF61"/>
      <selection pane="bottomRight" activeCell="A3" sqref="A3"/>
    </sheetView>
  </sheetViews>
  <sheetFormatPr defaultColWidth="9.1796875" defaultRowHeight="12.5"/>
  <cols>
    <col min="1" max="1" width="17.453125" style="1" customWidth="1"/>
    <col min="2" max="2" width="0.1796875" style="1" customWidth="1"/>
    <col min="3" max="3" width="7" style="1" customWidth="1"/>
    <col min="4" max="4" width="2.26953125" style="1" customWidth="1"/>
    <col min="5" max="5" width="8.7265625" style="1" customWidth="1"/>
    <col min="6" max="6" width="2.26953125" style="1" customWidth="1"/>
    <col min="7" max="7" width="8.7265625" style="1" customWidth="1"/>
    <col min="8" max="8" width="7.54296875" style="1" customWidth="1"/>
    <col min="9" max="9" width="2.26953125" style="1" customWidth="1"/>
    <col min="10" max="10" width="7.54296875" style="1" customWidth="1"/>
    <col min="11" max="11" width="2.453125" style="1" customWidth="1"/>
    <col min="12" max="12" width="8.7265625" style="1" customWidth="1"/>
    <col min="13" max="18" width="8" style="1" customWidth="1"/>
    <col min="19" max="19" width="6.7265625" style="21" customWidth="1"/>
    <col min="20" max="20" width="3.54296875" style="21" customWidth="1"/>
    <col min="21" max="21" width="8.7265625" style="21" customWidth="1"/>
    <col min="22" max="22" width="2.26953125" style="21" customWidth="1"/>
    <col min="23" max="23" width="8.7265625" style="21" customWidth="1"/>
    <col min="24" max="24" width="9" style="21" customWidth="1"/>
    <col min="25" max="25" width="7.26953125" style="21" customWidth="1"/>
    <col min="26" max="26" width="7.81640625" style="21" customWidth="1"/>
    <col min="27" max="27" width="8.453125" style="21" customWidth="1"/>
    <col min="28" max="28" width="11.81640625" style="21" customWidth="1"/>
    <col min="29" max="29" width="6.1796875" style="21" customWidth="1"/>
    <col min="30" max="30" width="2.26953125" style="21" customWidth="1"/>
    <col min="31" max="32" width="8.7265625" style="21" customWidth="1"/>
    <col min="33" max="33" width="12.81640625" style="21" customWidth="1"/>
    <col min="34" max="34" width="17.453125" style="1" customWidth="1"/>
    <col min="35" max="35" width="0.1796875" style="1" customWidth="1"/>
    <col min="36" max="36" width="7" style="1" customWidth="1"/>
    <col min="37" max="37" width="2.26953125" style="1" customWidth="1"/>
    <col min="38" max="38" width="8.7265625" style="1" customWidth="1"/>
    <col min="39" max="39" width="2.453125" style="1" customWidth="1"/>
    <col min="40" max="40" width="8.7265625" style="1" customWidth="1"/>
    <col min="41" max="41" width="7.54296875" style="1" customWidth="1"/>
    <col min="42" max="42" width="2.26953125" style="1" customWidth="1"/>
    <col min="43" max="43" width="7.54296875" style="1" customWidth="1"/>
    <col min="44" max="44" width="2.453125" style="1" customWidth="1"/>
    <col min="45" max="45" width="8.7265625" style="1" customWidth="1"/>
    <col min="46" max="51" width="8" style="1" customWidth="1"/>
    <col min="52" max="52" width="6.7265625" style="21" customWidth="1"/>
    <col min="53" max="53" width="3.54296875" style="21" customWidth="1"/>
    <col min="54" max="54" width="8.7265625" style="21" customWidth="1"/>
    <col min="55" max="55" width="2.26953125" style="21" customWidth="1"/>
    <col min="56" max="56" width="8.7265625" style="21" customWidth="1"/>
    <col min="57" max="57" width="9" style="21" customWidth="1"/>
    <col min="58" max="58" width="7.26953125" style="21" customWidth="1"/>
    <col min="59" max="59" width="7.81640625" style="21" customWidth="1"/>
    <col min="60" max="60" width="8.453125" style="21" customWidth="1"/>
    <col min="61" max="61" width="11.81640625" style="21" customWidth="1"/>
    <col min="62" max="62" width="6.1796875" style="21" customWidth="1"/>
    <col min="63" max="63" width="2.26953125" style="21" customWidth="1"/>
    <col min="64" max="65" width="8.7265625" style="21" customWidth="1"/>
    <col min="66" max="16384" width="9.1796875" style="21"/>
  </cols>
  <sheetData>
    <row r="1" spans="1:65" ht="15.75" customHeight="1">
      <c r="A1" s="20" t="s">
        <v>129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H1" s="20" t="s">
        <v>130</v>
      </c>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row>
    <row r="2" spans="1:65" s="1" customFormat="1" ht="16" thickBot="1">
      <c r="O2" s="22" t="s">
        <v>0</v>
      </c>
      <c r="P2" s="22"/>
      <c r="Q2" s="22"/>
      <c r="R2" s="22"/>
      <c r="S2" s="22"/>
      <c r="T2" s="22"/>
      <c r="U2" s="22"/>
      <c r="V2" s="22"/>
      <c r="W2" s="22"/>
      <c r="AV2" s="23" t="s">
        <v>124</v>
      </c>
      <c r="AW2" s="23"/>
      <c r="AX2" s="23"/>
      <c r="AY2" s="23"/>
      <c r="AZ2" s="24"/>
      <c r="BA2" s="24"/>
      <c r="BB2" s="24"/>
      <c r="BC2" s="24"/>
      <c r="BD2" s="24"/>
    </row>
    <row r="3" spans="1:65" s="1" customFormat="1" ht="12.75" customHeight="1">
      <c r="A3" s="25" t="s">
        <v>176</v>
      </c>
      <c r="B3" s="26"/>
      <c r="C3" s="10" t="s">
        <v>1</v>
      </c>
      <c r="D3" s="11"/>
      <c r="E3" s="11"/>
      <c r="F3" s="11"/>
      <c r="G3" s="12"/>
      <c r="H3" s="10" t="s">
        <v>2</v>
      </c>
      <c r="I3" s="11"/>
      <c r="J3" s="11"/>
      <c r="K3" s="11"/>
      <c r="L3" s="12"/>
      <c r="M3" s="10" t="s">
        <v>3</v>
      </c>
      <c r="N3" s="11"/>
      <c r="O3" s="11"/>
      <c r="P3" s="11"/>
      <c r="Q3" s="11"/>
      <c r="R3" s="12"/>
      <c r="S3" s="10" t="s">
        <v>4</v>
      </c>
      <c r="T3" s="11"/>
      <c r="U3" s="11"/>
      <c r="V3" s="11"/>
      <c r="W3" s="11"/>
      <c r="X3" s="11"/>
      <c r="Y3" s="11"/>
      <c r="Z3" s="11"/>
      <c r="AA3" s="11"/>
      <c r="AB3" s="12"/>
      <c r="AC3" s="11" t="s">
        <v>5</v>
      </c>
      <c r="AD3" s="11"/>
      <c r="AE3" s="11"/>
      <c r="AF3" s="11"/>
      <c r="AH3" s="25" t="s">
        <v>177</v>
      </c>
      <c r="AI3" s="26"/>
      <c r="AJ3" s="10" t="s">
        <v>101</v>
      </c>
      <c r="AK3" s="11"/>
      <c r="AL3" s="11"/>
      <c r="AM3" s="11"/>
      <c r="AN3" s="12"/>
      <c r="AO3" s="27" t="s">
        <v>102</v>
      </c>
      <c r="AP3" s="28"/>
      <c r="AQ3" s="28"/>
      <c r="AR3" s="28"/>
      <c r="AS3" s="29"/>
      <c r="AT3" s="30" t="s">
        <v>103</v>
      </c>
      <c r="AU3" s="31"/>
      <c r="AV3" s="31"/>
      <c r="AW3" s="31"/>
      <c r="AX3" s="31"/>
      <c r="AY3" s="32"/>
      <c r="AZ3" s="27" t="s">
        <v>110</v>
      </c>
      <c r="BA3" s="28"/>
      <c r="BB3" s="28"/>
      <c r="BC3" s="28"/>
      <c r="BD3" s="28"/>
      <c r="BE3" s="28"/>
      <c r="BF3" s="28"/>
      <c r="BG3" s="28"/>
      <c r="BH3" s="28"/>
      <c r="BI3" s="29"/>
      <c r="BJ3" s="28" t="s">
        <v>112</v>
      </c>
      <c r="BK3" s="28"/>
      <c r="BL3" s="28"/>
      <c r="BM3" s="28"/>
    </row>
    <row r="4" spans="1:65" s="1" customFormat="1" ht="19.5" customHeight="1" thickBot="1">
      <c r="A4" s="33" t="s">
        <v>94</v>
      </c>
      <c r="B4" s="34"/>
      <c r="C4" s="13"/>
      <c r="D4" s="35"/>
      <c r="E4" s="35"/>
      <c r="F4" s="35"/>
      <c r="G4" s="14"/>
      <c r="H4" s="13"/>
      <c r="I4" s="35"/>
      <c r="J4" s="35"/>
      <c r="K4" s="35"/>
      <c r="L4" s="14"/>
      <c r="M4" s="15"/>
      <c r="N4" s="16"/>
      <c r="O4" s="16"/>
      <c r="P4" s="16"/>
      <c r="Q4" s="16"/>
      <c r="R4" s="17"/>
      <c r="S4" s="15"/>
      <c r="T4" s="16"/>
      <c r="U4" s="16"/>
      <c r="V4" s="16"/>
      <c r="W4" s="16"/>
      <c r="X4" s="16"/>
      <c r="Y4" s="16"/>
      <c r="Z4" s="16"/>
      <c r="AA4" s="16"/>
      <c r="AB4" s="17"/>
      <c r="AC4" s="16"/>
      <c r="AD4" s="16"/>
      <c r="AE4" s="16"/>
      <c r="AF4" s="16"/>
      <c r="AH4" s="36" t="s">
        <v>115</v>
      </c>
      <c r="AI4" s="34"/>
      <c r="AJ4" s="13"/>
      <c r="AK4" s="35"/>
      <c r="AL4" s="35"/>
      <c r="AM4" s="35"/>
      <c r="AN4" s="14"/>
      <c r="AO4" s="37"/>
      <c r="AP4" s="38"/>
      <c r="AQ4" s="38"/>
      <c r="AR4" s="38"/>
      <c r="AS4" s="39"/>
      <c r="AT4" s="40"/>
      <c r="AU4" s="41"/>
      <c r="AV4" s="41"/>
      <c r="AW4" s="41"/>
      <c r="AX4" s="41"/>
      <c r="AY4" s="42"/>
      <c r="AZ4" s="43"/>
      <c r="BA4" s="44"/>
      <c r="BB4" s="44"/>
      <c r="BC4" s="44"/>
      <c r="BD4" s="44"/>
      <c r="BE4" s="44"/>
      <c r="BF4" s="44"/>
      <c r="BG4" s="44"/>
      <c r="BH4" s="44"/>
      <c r="BI4" s="45"/>
      <c r="BJ4" s="44"/>
      <c r="BK4" s="44"/>
      <c r="BL4" s="44"/>
      <c r="BM4" s="44"/>
    </row>
    <row r="5" spans="1:65" s="1" customFormat="1" ht="25.5" customHeight="1" thickBot="1">
      <c r="A5" s="46"/>
      <c r="B5" s="34"/>
      <c r="C5" s="15"/>
      <c r="D5" s="16"/>
      <c r="E5" s="16"/>
      <c r="F5" s="16"/>
      <c r="G5" s="17"/>
      <c r="H5" s="15"/>
      <c r="I5" s="16"/>
      <c r="J5" s="16"/>
      <c r="K5" s="16"/>
      <c r="L5" s="17"/>
      <c r="M5" s="2" t="s">
        <v>6</v>
      </c>
      <c r="N5" s="3" t="s">
        <v>7</v>
      </c>
      <c r="O5" s="3" t="s">
        <v>8</v>
      </c>
      <c r="P5" s="3" t="s">
        <v>9</v>
      </c>
      <c r="Q5" s="3" t="s">
        <v>10</v>
      </c>
      <c r="R5" s="4" t="s">
        <v>11</v>
      </c>
      <c r="S5" s="47" t="s">
        <v>12</v>
      </c>
      <c r="T5" s="48"/>
      <c r="U5" s="48"/>
      <c r="V5" s="48"/>
      <c r="W5" s="49"/>
      <c r="X5" s="47" t="s">
        <v>13</v>
      </c>
      <c r="Y5" s="48"/>
      <c r="Z5" s="48"/>
      <c r="AA5" s="48"/>
      <c r="AB5" s="49"/>
      <c r="AC5" s="50" t="s">
        <v>12</v>
      </c>
      <c r="AD5" s="50"/>
      <c r="AE5" s="50"/>
      <c r="AF5" s="50"/>
      <c r="AH5" s="51"/>
      <c r="AI5" s="34"/>
      <c r="AJ5" s="15"/>
      <c r="AK5" s="16"/>
      <c r="AL5" s="16"/>
      <c r="AM5" s="16"/>
      <c r="AN5" s="17"/>
      <c r="AO5" s="43"/>
      <c r="AP5" s="44"/>
      <c r="AQ5" s="44"/>
      <c r="AR5" s="44"/>
      <c r="AS5" s="45"/>
      <c r="AT5" s="52" t="s">
        <v>104</v>
      </c>
      <c r="AU5" s="53" t="s">
        <v>105</v>
      </c>
      <c r="AV5" s="53" t="s">
        <v>106</v>
      </c>
      <c r="AW5" s="53" t="s">
        <v>107</v>
      </c>
      <c r="AX5" s="53" t="s">
        <v>108</v>
      </c>
      <c r="AY5" s="54" t="s">
        <v>109</v>
      </c>
      <c r="AZ5" s="55" t="s">
        <v>12</v>
      </c>
      <c r="BA5" s="56"/>
      <c r="BB5" s="56"/>
      <c r="BC5" s="56"/>
      <c r="BD5" s="57"/>
      <c r="BE5" s="58" t="s">
        <v>111</v>
      </c>
      <c r="BF5" s="58"/>
      <c r="BG5" s="58"/>
      <c r="BH5" s="58"/>
      <c r="BI5" s="59"/>
      <c r="BJ5" s="58" t="s">
        <v>12</v>
      </c>
      <c r="BK5" s="58"/>
      <c r="BL5" s="58"/>
      <c r="BM5" s="58"/>
    </row>
    <row r="6" spans="1:65" s="1" customFormat="1" ht="59.25" customHeight="1">
      <c r="A6" s="60"/>
      <c r="B6" s="34"/>
      <c r="C6" s="61">
        <v>2007</v>
      </c>
      <c r="D6" s="62"/>
      <c r="E6" s="63">
        <v>2018</v>
      </c>
      <c r="F6" s="63"/>
      <c r="G6" s="64" t="s">
        <v>131</v>
      </c>
      <c r="H6" s="61">
        <v>2007</v>
      </c>
      <c r="I6" s="62"/>
      <c r="J6" s="63">
        <v>2018</v>
      </c>
      <c r="K6" s="63"/>
      <c r="L6" s="64" t="s">
        <v>131</v>
      </c>
      <c r="M6" s="65" t="s">
        <v>134</v>
      </c>
      <c r="N6" s="66"/>
      <c r="O6" s="66"/>
      <c r="P6" s="66"/>
      <c r="Q6" s="66"/>
      <c r="R6" s="67"/>
      <c r="S6" s="68">
        <v>2007</v>
      </c>
      <c r="T6" s="62"/>
      <c r="U6" s="63">
        <v>2018</v>
      </c>
      <c r="V6" s="63"/>
      <c r="W6" s="64" t="s">
        <v>131</v>
      </c>
      <c r="X6" s="69" t="s">
        <v>14</v>
      </c>
      <c r="Y6" s="69" t="s">
        <v>15</v>
      </c>
      <c r="Z6" s="69" t="s">
        <v>16</v>
      </c>
      <c r="AA6" s="69" t="s">
        <v>17</v>
      </c>
      <c r="AB6" s="64" t="s">
        <v>123</v>
      </c>
      <c r="AC6" s="70">
        <v>2007</v>
      </c>
      <c r="AD6" s="62"/>
      <c r="AE6" s="63">
        <v>2018</v>
      </c>
      <c r="AF6" s="71" t="s">
        <v>131</v>
      </c>
      <c r="AH6" s="72"/>
      <c r="AI6" s="34"/>
      <c r="AJ6" s="68">
        <v>2007</v>
      </c>
      <c r="AK6" s="62"/>
      <c r="AL6" s="63">
        <v>2018</v>
      </c>
      <c r="AM6" s="63"/>
      <c r="AN6" s="64" t="s">
        <v>132</v>
      </c>
      <c r="AO6" s="61">
        <v>2007</v>
      </c>
      <c r="AP6" s="62"/>
      <c r="AQ6" s="63">
        <v>2018</v>
      </c>
      <c r="AR6" s="63"/>
      <c r="AS6" s="64" t="s">
        <v>132</v>
      </c>
      <c r="AT6" s="65" t="s">
        <v>133</v>
      </c>
      <c r="AU6" s="66"/>
      <c r="AV6" s="66"/>
      <c r="AW6" s="66"/>
      <c r="AX6" s="66"/>
      <c r="AY6" s="67"/>
      <c r="AZ6" s="68">
        <v>2007</v>
      </c>
      <c r="BA6" s="62"/>
      <c r="BB6" s="63">
        <v>2018</v>
      </c>
      <c r="BC6" s="63"/>
      <c r="BD6" s="64" t="s">
        <v>132</v>
      </c>
      <c r="BE6" s="69" t="s">
        <v>14</v>
      </c>
      <c r="BF6" s="69" t="s">
        <v>15</v>
      </c>
      <c r="BG6" s="69" t="s">
        <v>16</v>
      </c>
      <c r="BH6" s="69" t="s">
        <v>17</v>
      </c>
      <c r="BI6" s="64" t="s">
        <v>100</v>
      </c>
      <c r="BJ6" s="70">
        <v>2007</v>
      </c>
      <c r="BK6" s="62"/>
      <c r="BL6" s="63">
        <v>2018</v>
      </c>
      <c r="BM6" s="69" t="s">
        <v>132</v>
      </c>
    </row>
    <row r="7" spans="1:65" s="1" customFormat="1" ht="12.75" customHeight="1">
      <c r="A7" s="73" t="s">
        <v>18</v>
      </c>
      <c r="B7" s="34" t="s">
        <v>19</v>
      </c>
      <c r="C7" s="74">
        <v>0.33780432757123618</v>
      </c>
      <c r="D7" s="75" t="s">
        <v>20</v>
      </c>
      <c r="E7" s="76">
        <v>0.32500000000000001</v>
      </c>
      <c r="F7" s="77"/>
      <c r="G7" s="78">
        <v>0.318</v>
      </c>
      <c r="H7" s="79">
        <v>5.844223013165835</v>
      </c>
      <c r="I7" s="80" t="s">
        <v>20</v>
      </c>
      <c r="J7" s="81">
        <v>5.5994794024445449</v>
      </c>
      <c r="K7" s="82"/>
      <c r="L7" s="83">
        <v>5.5645004350752059</v>
      </c>
      <c r="M7" s="84">
        <v>2.6386723924414843</v>
      </c>
      <c r="N7" s="83">
        <v>7.1867818393538174</v>
      </c>
      <c r="O7" s="83">
        <v>19.657485505862347</v>
      </c>
      <c r="P7" s="83">
        <v>63.164419895629884</v>
      </c>
      <c r="Q7" s="83">
        <v>39.990850671874902</v>
      </c>
      <c r="R7" s="83">
        <v>24.77898365443265</v>
      </c>
      <c r="S7" s="79">
        <v>14.851820191120083</v>
      </c>
      <c r="T7" s="80" t="s">
        <v>20</v>
      </c>
      <c r="U7" s="81">
        <v>12.4</v>
      </c>
      <c r="V7" s="85"/>
      <c r="W7" s="83">
        <v>12.6</v>
      </c>
      <c r="X7" s="84">
        <v>13.3</v>
      </c>
      <c r="Y7" s="83">
        <v>8.2000000000000011</v>
      </c>
      <c r="Z7" s="83">
        <v>10.437950664136626</v>
      </c>
      <c r="AA7" s="83">
        <v>22.5696551724138</v>
      </c>
      <c r="AB7" s="83">
        <v>5.140608465608465</v>
      </c>
      <c r="AC7" s="85" t="s">
        <v>21</v>
      </c>
      <c r="AD7" s="86"/>
      <c r="AE7" s="81">
        <v>7.1999999999999993</v>
      </c>
      <c r="AF7" s="83">
        <v>6.6000000000000005</v>
      </c>
      <c r="AG7" s="7">
        <f>R7/M7</f>
        <v>9.3907010682388652</v>
      </c>
      <c r="AH7" s="73" t="s">
        <v>135</v>
      </c>
      <c r="AI7" s="34" t="s">
        <v>19</v>
      </c>
      <c r="AJ7" s="74">
        <v>0.33780432757123618</v>
      </c>
      <c r="AK7" s="75" t="s">
        <v>20</v>
      </c>
      <c r="AL7" s="76">
        <v>0.32500000000000001</v>
      </c>
      <c r="AM7" s="77"/>
      <c r="AN7" s="78">
        <v>0.318</v>
      </c>
      <c r="AO7" s="79">
        <v>5.844223013165835</v>
      </c>
      <c r="AP7" s="80" t="s">
        <v>20</v>
      </c>
      <c r="AQ7" s="81">
        <v>5.5994794024445449</v>
      </c>
      <c r="AR7" s="82"/>
      <c r="AS7" s="83">
        <v>5.5645004350752059</v>
      </c>
      <c r="AT7" s="84">
        <v>2.6386723924414843</v>
      </c>
      <c r="AU7" s="83">
        <v>7.1867818393538174</v>
      </c>
      <c r="AV7" s="83">
        <v>19.657485505862347</v>
      </c>
      <c r="AW7" s="83">
        <v>63.164419895629884</v>
      </c>
      <c r="AX7" s="83">
        <v>39.990850671874902</v>
      </c>
      <c r="AY7" s="83">
        <v>24.77898365443265</v>
      </c>
      <c r="AZ7" s="79">
        <v>14.851820191120083</v>
      </c>
      <c r="BA7" s="80" t="s">
        <v>20</v>
      </c>
      <c r="BB7" s="81">
        <v>12.4</v>
      </c>
      <c r="BC7" s="85"/>
      <c r="BD7" s="83">
        <v>12.6</v>
      </c>
      <c r="BE7" s="84">
        <v>13.3</v>
      </c>
      <c r="BF7" s="83">
        <v>8.2000000000000011</v>
      </c>
      <c r="BG7" s="83">
        <v>10.437950664136626</v>
      </c>
      <c r="BH7" s="83">
        <v>22.5696551724138</v>
      </c>
      <c r="BI7" s="83">
        <v>5.140608465608465</v>
      </c>
      <c r="BJ7" s="85" t="s">
        <v>21</v>
      </c>
      <c r="BK7" s="86"/>
      <c r="BL7" s="81">
        <v>7.1999999999999993</v>
      </c>
      <c r="BM7" s="83">
        <v>6.6000000000000005</v>
      </c>
    </row>
    <row r="8" spans="1:65" s="1" customFormat="1">
      <c r="A8" s="34" t="s">
        <v>22</v>
      </c>
      <c r="B8" s="34" t="s">
        <v>23</v>
      </c>
      <c r="C8" s="87">
        <v>0.28394237843901071</v>
      </c>
      <c r="D8" s="88"/>
      <c r="E8" s="76">
        <v>0.27977347380674567</v>
      </c>
      <c r="F8" s="76"/>
      <c r="G8" s="76">
        <v>0.27352685971569701</v>
      </c>
      <c r="H8" s="89">
        <v>4.3652549493749229</v>
      </c>
      <c r="I8" s="90"/>
      <c r="J8" s="81">
        <v>4.2967993010704015</v>
      </c>
      <c r="K8" s="81"/>
      <c r="L8" s="81">
        <v>4.2191432142187768</v>
      </c>
      <c r="M8" s="89">
        <v>3.1940100057687166</v>
      </c>
      <c r="N8" s="81">
        <v>8.5660314467265728</v>
      </c>
      <c r="O8" s="81">
        <v>22.861426216134081</v>
      </c>
      <c r="P8" s="81">
        <v>58.996127638357891</v>
      </c>
      <c r="Q8" s="81">
        <v>36.141313451241068</v>
      </c>
      <c r="R8" s="81">
        <v>21.636535989762791</v>
      </c>
      <c r="S8" s="89">
        <v>9.6573853061201387</v>
      </c>
      <c r="T8" s="91"/>
      <c r="U8" s="81">
        <v>9.3817650857972303</v>
      </c>
      <c r="V8" s="81"/>
      <c r="W8" s="81">
        <v>9.9864744609565506</v>
      </c>
      <c r="X8" s="89">
        <v>13.044078150372801</v>
      </c>
      <c r="Y8" s="81">
        <v>8.8148219863801529</v>
      </c>
      <c r="Z8" s="81">
        <v>9.1479842129586082</v>
      </c>
      <c r="AA8" s="81">
        <v>10.147394205126492</v>
      </c>
      <c r="AB8" s="81">
        <v>7.9567250013269737</v>
      </c>
      <c r="AC8" s="89">
        <v>9.6573853061201387</v>
      </c>
      <c r="AD8" s="91"/>
      <c r="AE8" s="81">
        <v>8.2861904437475964</v>
      </c>
      <c r="AF8" s="81">
        <v>7.5420392975891248</v>
      </c>
      <c r="AG8" s="7">
        <f t="shared" ref="AG8:AG44" si="0">R8/M8</f>
        <v>6.7740977488126024</v>
      </c>
      <c r="AH8" s="34" t="s">
        <v>136</v>
      </c>
      <c r="AI8" s="34" t="s">
        <v>23</v>
      </c>
      <c r="AJ8" s="87">
        <v>0.28394237843901071</v>
      </c>
      <c r="AK8" s="88"/>
      <c r="AL8" s="76">
        <v>0.27977347380674567</v>
      </c>
      <c r="AM8" s="76"/>
      <c r="AN8" s="76">
        <v>0.27352685971569701</v>
      </c>
      <c r="AO8" s="89">
        <v>4.3652549493749229</v>
      </c>
      <c r="AP8" s="90"/>
      <c r="AQ8" s="81">
        <v>4.2967993010704015</v>
      </c>
      <c r="AR8" s="81"/>
      <c r="AS8" s="81">
        <v>4.2191432142187768</v>
      </c>
      <c r="AT8" s="89">
        <v>3.1940100057687166</v>
      </c>
      <c r="AU8" s="81">
        <v>8.5660314467265728</v>
      </c>
      <c r="AV8" s="81">
        <v>22.861426216134081</v>
      </c>
      <c r="AW8" s="81">
        <v>58.996127638357891</v>
      </c>
      <c r="AX8" s="81">
        <v>36.141313451241068</v>
      </c>
      <c r="AY8" s="81">
        <v>21.636535989762791</v>
      </c>
      <c r="AZ8" s="89">
        <v>9.6573853061201387</v>
      </c>
      <c r="BA8" s="91"/>
      <c r="BB8" s="81">
        <v>9.3817650857972303</v>
      </c>
      <c r="BC8" s="81"/>
      <c r="BD8" s="81">
        <v>9.9864744609565506</v>
      </c>
      <c r="BE8" s="89">
        <v>13.044078150372801</v>
      </c>
      <c r="BF8" s="81">
        <v>8.8148219863801529</v>
      </c>
      <c r="BG8" s="81">
        <v>9.1479842129586082</v>
      </c>
      <c r="BH8" s="81">
        <v>10.147394205126492</v>
      </c>
      <c r="BI8" s="81">
        <v>7.9567250013269737</v>
      </c>
      <c r="BJ8" s="89">
        <v>9.6573853061201387</v>
      </c>
      <c r="BK8" s="91"/>
      <c r="BL8" s="81">
        <v>8.2861904437475964</v>
      </c>
      <c r="BM8" s="81">
        <v>7.5420392975891248</v>
      </c>
    </row>
    <row r="9" spans="1:65" s="1" customFormat="1">
      <c r="A9" s="34" t="s">
        <v>24</v>
      </c>
      <c r="B9" s="34" t="s">
        <v>25</v>
      </c>
      <c r="C9" s="87">
        <v>0.27732975494593948</v>
      </c>
      <c r="D9" s="92"/>
      <c r="E9" s="76">
        <v>0.25819811337485343</v>
      </c>
      <c r="F9" s="76"/>
      <c r="G9" s="76">
        <v>0.2618041216365754</v>
      </c>
      <c r="H9" s="89">
        <v>4.1195608015823151</v>
      </c>
      <c r="I9" s="92"/>
      <c r="J9" s="81">
        <v>3.7646745771721144</v>
      </c>
      <c r="K9" s="81"/>
      <c r="L9" s="81">
        <v>3.8272720335179526</v>
      </c>
      <c r="M9" s="89">
        <v>3.7724656002907198</v>
      </c>
      <c r="N9" s="81">
        <v>9.1847372753204777</v>
      </c>
      <c r="O9" s="81">
        <v>23.240683345271503</v>
      </c>
      <c r="P9" s="81">
        <v>58.285199015304322</v>
      </c>
      <c r="Q9" s="81">
        <v>35.152488109043937</v>
      </c>
      <c r="R9" s="81">
        <v>20.946563048637344</v>
      </c>
      <c r="S9" s="89">
        <v>9.2612680650600083</v>
      </c>
      <c r="T9" s="92"/>
      <c r="U9" s="81">
        <v>8.163958315657009</v>
      </c>
      <c r="V9" s="81"/>
      <c r="W9" s="81">
        <v>8.0666558767524617</v>
      </c>
      <c r="X9" s="89">
        <v>8.4559561415093167</v>
      </c>
      <c r="Y9" s="81">
        <v>7.2498202016688715</v>
      </c>
      <c r="Z9" s="81">
        <v>7.275267220145536</v>
      </c>
      <c r="AA9" s="81">
        <v>10.458926499862299</v>
      </c>
      <c r="AB9" s="81">
        <v>4.3112446019825663</v>
      </c>
      <c r="AC9" s="89">
        <v>8.3281733391633246</v>
      </c>
      <c r="AD9" s="92"/>
      <c r="AE9" s="81" t="s">
        <v>21</v>
      </c>
      <c r="AF9" s="81" t="s">
        <v>21</v>
      </c>
      <c r="AG9" s="7">
        <f t="shared" si="0"/>
        <v>5.5524861636970595</v>
      </c>
      <c r="AH9" s="34" t="s">
        <v>137</v>
      </c>
      <c r="AI9" s="34" t="s">
        <v>25</v>
      </c>
      <c r="AJ9" s="87">
        <v>0.27732975494593948</v>
      </c>
      <c r="AK9" s="92"/>
      <c r="AL9" s="76">
        <v>0.25819811337485343</v>
      </c>
      <c r="AM9" s="76"/>
      <c r="AN9" s="76">
        <v>0.2618041216365754</v>
      </c>
      <c r="AO9" s="89">
        <v>4.1195608015823151</v>
      </c>
      <c r="AP9" s="92"/>
      <c r="AQ9" s="81">
        <v>3.7646745771721144</v>
      </c>
      <c r="AR9" s="81"/>
      <c r="AS9" s="81">
        <v>3.8272720335179526</v>
      </c>
      <c r="AT9" s="89">
        <v>3.7724656002907198</v>
      </c>
      <c r="AU9" s="81">
        <v>9.1847372753204777</v>
      </c>
      <c r="AV9" s="81">
        <v>23.240683345271503</v>
      </c>
      <c r="AW9" s="81">
        <v>58.285199015304322</v>
      </c>
      <c r="AX9" s="81">
        <v>35.152488109043937</v>
      </c>
      <c r="AY9" s="81">
        <v>20.946563048637344</v>
      </c>
      <c r="AZ9" s="89">
        <v>9.2612680650600083</v>
      </c>
      <c r="BA9" s="92"/>
      <c r="BB9" s="81">
        <v>8.163958315657009</v>
      </c>
      <c r="BC9" s="81"/>
      <c r="BD9" s="81">
        <v>8.0666558767524617</v>
      </c>
      <c r="BE9" s="89">
        <v>8.4559561415093167</v>
      </c>
      <c r="BF9" s="81">
        <v>7.2498202016688715</v>
      </c>
      <c r="BG9" s="81">
        <v>7.275267220145536</v>
      </c>
      <c r="BH9" s="81">
        <v>10.458926499862299</v>
      </c>
      <c r="BI9" s="81">
        <v>4.3112446019825663</v>
      </c>
      <c r="BJ9" s="89">
        <v>8.3281733391633246</v>
      </c>
      <c r="BK9" s="92"/>
      <c r="BL9" s="81" t="s">
        <v>21</v>
      </c>
      <c r="BM9" s="81" t="s">
        <v>21</v>
      </c>
    </row>
    <row r="10" spans="1:65" s="1" customFormat="1">
      <c r="A10" s="93" t="s">
        <v>26</v>
      </c>
      <c r="B10" s="34" t="s">
        <v>27</v>
      </c>
      <c r="C10" s="87">
        <v>0.317</v>
      </c>
      <c r="D10" s="94"/>
      <c r="E10" s="78">
        <v>0.30399999999999999</v>
      </c>
      <c r="F10" s="78"/>
      <c r="G10" s="78">
        <v>0.28000000000000003</v>
      </c>
      <c r="H10" s="95">
        <v>5.294257204661224</v>
      </c>
      <c r="I10" s="96"/>
      <c r="J10" s="83">
        <v>4.9474782090441778</v>
      </c>
      <c r="K10" s="83"/>
      <c r="L10" s="83">
        <v>4.1908910653127442</v>
      </c>
      <c r="M10" s="84">
        <v>3.4762714538665169</v>
      </c>
      <c r="N10" s="83">
        <v>8.7531775389632021</v>
      </c>
      <c r="O10" s="83">
        <v>22.487158359776302</v>
      </c>
      <c r="P10" s="83">
        <v>59.668484072859876</v>
      </c>
      <c r="Q10" s="83">
        <v>36.683613541137078</v>
      </c>
      <c r="R10" s="83">
        <v>22.143721183008715</v>
      </c>
      <c r="S10" s="89">
        <v>12.87296664</v>
      </c>
      <c r="T10" s="91"/>
      <c r="U10" s="83">
        <v>11.800637099999999</v>
      </c>
      <c r="V10" s="83"/>
      <c r="W10" s="83">
        <v>8.638778799999999</v>
      </c>
      <c r="X10" s="84">
        <v>7.3140000000000001</v>
      </c>
      <c r="Y10" s="83">
        <v>8.4719999999999995</v>
      </c>
      <c r="Z10" s="83">
        <v>8.0569183370452855</v>
      </c>
      <c r="AA10" s="83">
        <v>12.133274521531099</v>
      </c>
      <c r="AB10" s="83">
        <v>4.7370368420386519</v>
      </c>
      <c r="AC10" s="89">
        <v>11.29626874</v>
      </c>
      <c r="AD10" s="91"/>
      <c r="AE10" s="83">
        <v>7.1295489000000005</v>
      </c>
      <c r="AF10" s="83">
        <v>1.9595250000000002</v>
      </c>
      <c r="AG10" s="97">
        <f t="shared" si="0"/>
        <v>6.3699631852337495</v>
      </c>
      <c r="AH10" s="93" t="s">
        <v>26</v>
      </c>
      <c r="AI10" s="34" t="s">
        <v>27</v>
      </c>
      <c r="AJ10" s="87">
        <v>0.317</v>
      </c>
      <c r="AK10" s="94"/>
      <c r="AL10" s="78">
        <v>0.30399999999999999</v>
      </c>
      <c r="AM10" s="78"/>
      <c r="AN10" s="78">
        <v>0.28000000000000003</v>
      </c>
      <c r="AO10" s="95">
        <v>5.294257204661224</v>
      </c>
      <c r="AP10" s="96"/>
      <c r="AQ10" s="83">
        <v>4.9474782090441778</v>
      </c>
      <c r="AR10" s="83"/>
      <c r="AS10" s="83">
        <v>4.1908910653127442</v>
      </c>
      <c r="AT10" s="84">
        <v>3.4762714538665169</v>
      </c>
      <c r="AU10" s="83">
        <v>8.7531775389632021</v>
      </c>
      <c r="AV10" s="83">
        <v>22.487158359776302</v>
      </c>
      <c r="AW10" s="83">
        <v>59.668484072859876</v>
      </c>
      <c r="AX10" s="83">
        <v>36.683613541137078</v>
      </c>
      <c r="AY10" s="83">
        <v>22.143721183008715</v>
      </c>
      <c r="AZ10" s="89">
        <v>12.87296664</v>
      </c>
      <c r="BA10" s="91"/>
      <c r="BB10" s="83">
        <v>11.800637099999999</v>
      </c>
      <c r="BC10" s="83"/>
      <c r="BD10" s="83">
        <v>8.638778799999999</v>
      </c>
      <c r="BE10" s="84">
        <v>7.3140000000000001</v>
      </c>
      <c r="BF10" s="83">
        <v>8.4719999999999995</v>
      </c>
      <c r="BG10" s="83">
        <v>8.0569183370452855</v>
      </c>
      <c r="BH10" s="83">
        <v>12.133274521531099</v>
      </c>
      <c r="BI10" s="83">
        <v>4.7370368420386519</v>
      </c>
      <c r="BJ10" s="89">
        <v>11.29626874</v>
      </c>
      <c r="BK10" s="91"/>
      <c r="BL10" s="83">
        <v>7.1295489000000005</v>
      </c>
      <c r="BM10" s="83">
        <v>1.9595250000000002</v>
      </c>
    </row>
    <row r="11" spans="1:65" s="1" customFormat="1" ht="12.75" customHeight="1">
      <c r="A11" s="34" t="s">
        <v>28</v>
      </c>
      <c r="B11" s="34" t="s">
        <v>29</v>
      </c>
      <c r="C11" s="87">
        <v>0.48</v>
      </c>
      <c r="D11" s="94"/>
      <c r="E11" s="76">
        <v>0.45400000000000001</v>
      </c>
      <c r="F11" s="76"/>
      <c r="G11" s="98">
        <v>0.46</v>
      </c>
      <c r="H11" s="95">
        <v>11.809225777178924</v>
      </c>
      <c r="I11" s="90"/>
      <c r="J11" s="99">
        <v>10.033816009576014</v>
      </c>
      <c r="K11" s="99"/>
      <c r="L11" s="99">
        <v>10.31412047037194</v>
      </c>
      <c r="M11" s="89">
        <v>1.8549459893483524</v>
      </c>
      <c r="N11" s="81">
        <v>5.0566813252750586</v>
      </c>
      <c r="O11" s="81">
        <v>14.361471830614144</v>
      </c>
      <c r="P11" s="81">
        <v>72.142557061852344</v>
      </c>
      <c r="Q11" s="81">
        <v>52.15522036916699</v>
      </c>
      <c r="R11" s="81">
        <v>36.6692518027047</v>
      </c>
      <c r="S11" s="89">
        <v>17.8</v>
      </c>
      <c r="T11" s="91"/>
      <c r="U11" s="81">
        <v>16.100000000000001</v>
      </c>
      <c r="V11" s="81"/>
      <c r="W11" s="100">
        <v>16.5</v>
      </c>
      <c r="X11" s="101">
        <v>21.5</v>
      </c>
      <c r="Y11" s="102">
        <v>16.5</v>
      </c>
      <c r="Z11" s="102">
        <v>14.02549019607843</v>
      </c>
      <c r="AA11" s="102">
        <v>17.581034482758621</v>
      </c>
      <c r="AB11" s="103">
        <v>13.824860483656657</v>
      </c>
      <c r="AC11" s="81">
        <v>14.000000000000002</v>
      </c>
      <c r="AD11" s="91"/>
      <c r="AE11" s="81">
        <v>6.41</v>
      </c>
      <c r="AF11" s="81">
        <v>5.71</v>
      </c>
      <c r="AG11" s="97">
        <f t="shared" si="0"/>
        <v>19.768366310000598</v>
      </c>
      <c r="AH11" s="34" t="s">
        <v>138</v>
      </c>
      <c r="AI11" s="34" t="s">
        <v>29</v>
      </c>
      <c r="AJ11" s="87">
        <v>0.48</v>
      </c>
      <c r="AK11" s="94"/>
      <c r="AL11" s="76">
        <v>0.45400000000000001</v>
      </c>
      <c r="AM11" s="76"/>
      <c r="AN11" s="98">
        <v>0.46</v>
      </c>
      <c r="AO11" s="95">
        <v>11.809225777178924</v>
      </c>
      <c r="AP11" s="90"/>
      <c r="AQ11" s="99">
        <v>10.033816009576014</v>
      </c>
      <c r="AR11" s="99"/>
      <c r="AS11" s="99">
        <v>10.31412047037194</v>
      </c>
      <c r="AT11" s="89">
        <v>1.8549459893483524</v>
      </c>
      <c r="AU11" s="81">
        <v>5.0566813252750586</v>
      </c>
      <c r="AV11" s="81">
        <v>14.361471830614144</v>
      </c>
      <c r="AW11" s="81">
        <v>72.142557061852344</v>
      </c>
      <c r="AX11" s="81">
        <v>52.15522036916699</v>
      </c>
      <c r="AY11" s="81">
        <v>36.6692518027047</v>
      </c>
      <c r="AZ11" s="89">
        <v>17.8</v>
      </c>
      <c r="BA11" s="91"/>
      <c r="BB11" s="81">
        <v>16.100000000000001</v>
      </c>
      <c r="BC11" s="81"/>
      <c r="BD11" s="100">
        <v>16.5</v>
      </c>
      <c r="BE11" s="101">
        <v>21.5</v>
      </c>
      <c r="BF11" s="102">
        <v>16.5</v>
      </c>
      <c r="BG11" s="102">
        <v>14.02549019607843</v>
      </c>
      <c r="BH11" s="102">
        <v>17.581034482758621</v>
      </c>
      <c r="BI11" s="103">
        <v>13.824860483656657</v>
      </c>
      <c r="BJ11" s="81">
        <v>14.000000000000002</v>
      </c>
      <c r="BK11" s="91"/>
      <c r="BL11" s="81">
        <v>6.41</v>
      </c>
      <c r="BM11" s="81">
        <v>5.71</v>
      </c>
    </row>
    <row r="12" spans="1:65" s="1" customFormat="1">
      <c r="A12" s="34" t="s">
        <v>122</v>
      </c>
      <c r="B12" s="34"/>
      <c r="C12" s="87" t="s">
        <v>21</v>
      </c>
      <c r="D12" s="94"/>
      <c r="E12" s="76" t="s">
        <v>21</v>
      </c>
      <c r="F12" s="76"/>
      <c r="G12" s="76" t="s">
        <v>21</v>
      </c>
      <c r="H12" s="95" t="s">
        <v>21</v>
      </c>
      <c r="I12" s="90"/>
      <c r="J12" s="99" t="s">
        <v>21</v>
      </c>
      <c r="K12" s="99"/>
      <c r="L12" s="104" t="s">
        <v>21</v>
      </c>
      <c r="M12" s="81" t="s">
        <v>21</v>
      </c>
      <c r="N12" s="81" t="s">
        <v>21</v>
      </c>
      <c r="O12" s="81" t="s">
        <v>21</v>
      </c>
      <c r="P12" s="81" t="s">
        <v>21</v>
      </c>
      <c r="Q12" s="81" t="s">
        <v>21</v>
      </c>
      <c r="R12" s="81" t="s">
        <v>21</v>
      </c>
      <c r="S12" s="89" t="s">
        <v>21</v>
      </c>
      <c r="T12" s="91"/>
      <c r="U12" s="81" t="s">
        <v>21</v>
      </c>
      <c r="V12" s="81"/>
      <c r="W12" s="100" t="s">
        <v>21</v>
      </c>
      <c r="X12" s="101" t="s">
        <v>21</v>
      </c>
      <c r="Y12" s="102" t="s">
        <v>21</v>
      </c>
      <c r="Z12" s="102" t="s">
        <v>21</v>
      </c>
      <c r="AA12" s="102" t="s">
        <v>21</v>
      </c>
      <c r="AB12" s="103" t="s">
        <v>21</v>
      </c>
      <c r="AC12" s="81" t="s">
        <v>21</v>
      </c>
      <c r="AD12" s="91"/>
      <c r="AE12" s="81" t="s">
        <v>21</v>
      </c>
      <c r="AF12" s="81" t="s">
        <v>21</v>
      </c>
      <c r="AG12" s="97"/>
      <c r="AH12" s="34" t="s">
        <v>139</v>
      </c>
      <c r="AI12" s="34"/>
      <c r="AJ12" s="87" t="s">
        <v>21</v>
      </c>
      <c r="AK12" s="94"/>
      <c r="AL12" s="76" t="s">
        <v>21</v>
      </c>
      <c r="AM12" s="76"/>
      <c r="AN12" s="76" t="s">
        <v>21</v>
      </c>
      <c r="AO12" s="95" t="s">
        <v>21</v>
      </c>
      <c r="AP12" s="90"/>
      <c r="AQ12" s="99" t="s">
        <v>21</v>
      </c>
      <c r="AR12" s="99"/>
      <c r="AS12" s="104" t="s">
        <v>21</v>
      </c>
      <c r="AT12" s="81" t="s">
        <v>21</v>
      </c>
      <c r="AU12" s="81" t="s">
        <v>21</v>
      </c>
      <c r="AV12" s="81" t="s">
        <v>21</v>
      </c>
      <c r="AW12" s="81" t="s">
        <v>21</v>
      </c>
      <c r="AX12" s="81" t="s">
        <v>21</v>
      </c>
      <c r="AY12" s="81" t="s">
        <v>21</v>
      </c>
      <c r="AZ12" s="89" t="s">
        <v>21</v>
      </c>
      <c r="BA12" s="91"/>
      <c r="BB12" s="81" t="s">
        <v>21</v>
      </c>
      <c r="BC12" s="81"/>
      <c r="BD12" s="100" t="s">
        <v>21</v>
      </c>
      <c r="BE12" s="101" t="s">
        <v>21</v>
      </c>
      <c r="BF12" s="102" t="s">
        <v>21</v>
      </c>
      <c r="BG12" s="102" t="s">
        <v>21</v>
      </c>
      <c r="BH12" s="102" t="s">
        <v>21</v>
      </c>
      <c r="BI12" s="103" t="s">
        <v>21</v>
      </c>
      <c r="BJ12" s="81" t="s">
        <v>21</v>
      </c>
      <c r="BK12" s="91"/>
      <c r="BL12" s="81" t="s">
        <v>21</v>
      </c>
      <c r="BM12" s="81" t="s">
        <v>21</v>
      </c>
    </row>
    <row r="13" spans="1:65" s="1" customFormat="1">
      <c r="A13" s="105" t="s">
        <v>91</v>
      </c>
      <c r="B13" s="34"/>
      <c r="C13" s="87" t="s">
        <v>21</v>
      </c>
      <c r="D13" s="94"/>
      <c r="E13" s="76">
        <v>0.47897549</v>
      </c>
      <c r="F13" s="76"/>
      <c r="G13" s="76">
        <v>0.48731020000000003</v>
      </c>
      <c r="H13" s="89" t="s">
        <v>21</v>
      </c>
      <c r="I13" s="91"/>
      <c r="J13" s="81">
        <v>13.197811604975296</v>
      </c>
      <c r="K13" s="81"/>
      <c r="L13" s="81">
        <v>13.324098620489936</v>
      </c>
      <c r="M13" s="89">
        <v>1.3470467243648316</v>
      </c>
      <c r="N13" s="81">
        <v>4.0359021551351537</v>
      </c>
      <c r="O13" s="81">
        <v>12.225875889563349</v>
      </c>
      <c r="P13" s="81">
        <v>74.874836689739112</v>
      </c>
      <c r="Q13" s="81">
        <v>53.774758337668658</v>
      </c>
      <c r="R13" s="81">
        <v>36.421220852027034</v>
      </c>
      <c r="S13" s="89" t="s">
        <v>21</v>
      </c>
      <c r="T13" s="91"/>
      <c r="U13" s="81">
        <v>20.888239299999999</v>
      </c>
      <c r="V13" s="81"/>
      <c r="W13" s="81">
        <v>20.307047799999999</v>
      </c>
      <c r="X13" s="89">
        <v>27.431943199999999</v>
      </c>
      <c r="Y13" s="81">
        <v>17.4309051</v>
      </c>
      <c r="Z13" s="81">
        <v>17.36138924645315</v>
      </c>
      <c r="AA13" s="81">
        <v>22.398507471661755</v>
      </c>
      <c r="AB13" s="81">
        <v>15.651298668818786</v>
      </c>
      <c r="AC13" s="106" t="s">
        <v>21</v>
      </c>
      <c r="AD13" s="107"/>
      <c r="AE13" s="108" t="s">
        <v>21</v>
      </c>
      <c r="AF13" s="108" t="s">
        <v>21</v>
      </c>
      <c r="AG13" s="97">
        <f t="shared" si="0"/>
        <v>27.037830383501067</v>
      </c>
      <c r="AH13" s="105" t="s">
        <v>91</v>
      </c>
      <c r="AI13" s="34"/>
      <c r="AJ13" s="87" t="s">
        <v>21</v>
      </c>
      <c r="AK13" s="94"/>
      <c r="AL13" s="76">
        <v>0.47897549</v>
      </c>
      <c r="AM13" s="76"/>
      <c r="AN13" s="76">
        <v>0.48731020000000003</v>
      </c>
      <c r="AO13" s="89" t="s">
        <v>21</v>
      </c>
      <c r="AP13" s="91"/>
      <c r="AQ13" s="81">
        <v>13.197811604975296</v>
      </c>
      <c r="AR13" s="81"/>
      <c r="AS13" s="81">
        <v>13.324098620489936</v>
      </c>
      <c r="AT13" s="89">
        <v>1.3470467243648316</v>
      </c>
      <c r="AU13" s="81">
        <v>4.0359021551351537</v>
      </c>
      <c r="AV13" s="81">
        <v>12.225875889563349</v>
      </c>
      <c r="AW13" s="81">
        <v>74.874836689739112</v>
      </c>
      <c r="AX13" s="81">
        <v>53.774758337668658</v>
      </c>
      <c r="AY13" s="81">
        <v>36.421220852027034</v>
      </c>
      <c r="AZ13" s="89" t="s">
        <v>21</v>
      </c>
      <c r="BA13" s="91"/>
      <c r="BB13" s="81">
        <v>20.888239299999999</v>
      </c>
      <c r="BC13" s="81"/>
      <c r="BD13" s="81">
        <v>20.307047799999999</v>
      </c>
      <c r="BE13" s="89">
        <v>27.431943199999999</v>
      </c>
      <c r="BF13" s="81">
        <v>17.4309051</v>
      </c>
      <c r="BG13" s="81">
        <v>17.36138924645315</v>
      </c>
      <c r="BH13" s="81">
        <v>22.398507471661755</v>
      </c>
      <c r="BI13" s="81">
        <v>15.651298668818786</v>
      </c>
      <c r="BJ13" s="106" t="s">
        <v>21</v>
      </c>
      <c r="BK13" s="107"/>
      <c r="BL13" s="108" t="s">
        <v>21</v>
      </c>
      <c r="BM13" s="108" t="s">
        <v>21</v>
      </c>
    </row>
    <row r="14" spans="1:65" s="1" customFormat="1">
      <c r="A14" s="34" t="s">
        <v>30</v>
      </c>
      <c r="B14" s="34" t="s">
        <v>31</v>
      </c>
      <c r="C14" s="87">
        <v>0.25606578642869149</v>
      </c>
      <c r="D14" s="88"/>
      <c r="E14" s="76">
        <v>0.24854794793646073</v>
      </c>
      <c r="F14" s="76"/>
      <c r="G14" s="76">
        <v>0.24826474715899516</v>
      </c>
      <c r="H14" s="89">
        <v>3.5992735598339189</v>
      </c>
      <c r="I14" s="90"/>
      <c r="J14" s="81">
        <v>3.5061463938952309</v>
      </c>
      <c r="K14" s="81"/>
      <c r="L14" s="81">
        <v>3.4976721438946234</v>
      </c>
      <c r="M14" s="89">
        <v>4.1509863109472844</v>
      </c>
      <c r="N14" s="81">
        <v>9.9316862622450124</v>
      </c>
      <c r="O14" s="81">
        <v>24.300471782513629</v>
      </c>
      <c r="P14" s="81">
        <v>57.614436006475088</v>
      </c>
      <c r="Q14" s="81">
        <v>34.737782381355295</v>
      </c>
      <c r="R14" s="81">
        <v>20.430631918098253</v>
      </c>
      <c r="S14" s="89">
        <v>5.4910898582502909</v>
      </c>
      <c r="T14" s="91"/>
      <c r="U14" s="81">
        <v>6.0849020910358593</v>
      </c>
      <c r="V14" s="81"/>
      <c r="W14" s="81">
        <v>5.5895474211251894</v>
      </c>
      <c r="X14" s="89">
        <v>7.0750603059985542</v>
      </c>
      <c r="Y14" s="81">
        <v>4.1644071200013091</v>
      </c>
      <c r="Z14" s="81">
        <v>4.362853356239297</v>
      </c>
      <c r="AA14" s="81">
        <v>8.1615967238049461</v>
      </c>
      <c r="AB14" s="81">
        <v>3.1606766269668651</v>
      </c>
      <c r="AC14" s="89">
        <v>3.3389818009912418</v>
      </c>
      <c r="AD14" s="91"/>
      <c r="AE14" s="81">
        <v>1.7240580632258444</v>
      </c>
      <c r="AF14" s="81">
        <v>1.2613193183838805</v>
      </c>
      <c r="AG14" s="97">
        <f t="shared" si="0"/>
        <v>4.921874077063829</v>
      </c>
      <c r="AH14" s="34" t="s">
        <v>140</v>
      </c>
      <c r="AI14" s="34" t="s">
        <v>31</v>
      </c>
      <c r="AJ14" s="87">
        <v>0.25606578642869149</v>
      </c>
      <c r="AK14" s="88"/>
      <c r="AL14" s="76">
        <v>0.24854794793646073</v>
      </c>
      <c r="AM14" s="76"/>
      <c r="AN14" s="76">
        <v>0.24826474715899516</v>
      </c>
      <c r="AO14" s="89">
        <v>3.5992735598339189</v>
      </c>
      <c r="AP14" s="90"/>
      <c r="AQ14" s="81">
        <v>3.5061463938952309</v>
      </c>
      <c r="AR14" s="81"/>
      <c r="AS14" s="81">
        <v>3.4976721438946234</v>
      </c>
      <c r="AT14" s="89">
        <v>4.1509863109472844</v>
      </c>
      <c r="AU14" s="81">
        <v>9.9316862622450124</v>
      </c>
      <c r="AV14" s="81">
        <v>24.300471782513629</v>
      </c>
      <c r="AW14" s="81">
        <v>57.614436006475088</v>
      </c>
      <c r="AX14" s="81">
        <v>34.737782381355295</v>
      </c>
      <c r="AY14" s="81">
        <v>20.430631918098253</v>
      </c>
      <c r="AZ14" s="89">
        <v>5.4910898582502909</v>
      </c>
      <c r="BA14" s="91"/>
      <c r="BB14" s="81">
        <v>6.0849020910358593</v>
      </c>
      <c r="BC14" s="81"/>
      <c r="BD14" s="81">
        <v>5.5895474211251894</v>
      </c>
      <c r="BE14" s="89">
        <v>7.0750603059985542</v>
      </c>
      <c r="BF14" s="81">
        <v>4.1644071200013091</v>
      </c>
      <c r="BG14" s="81">
        <v>4.362853356239297</v>
      </c>
      <c r="BH14" s="81">
        <v>8.1615967238049461</v>
      </c>
      <c r="BI14" s="81">
        <v>3.1606766269668651</v>
      </c>
      <c r="BJ14" s="89">
        <v>3.3389818009912418</v>
      </c>
      <c r="BK14" s="91"/>
      <c r="BL14" s="81">
        <v>1.7240580632258444</v>
      </c>
      <c r="BM14" s="81">
        <v>1.2613193183838805</v>
      </c>
    </row>
    <row r="15" spans="1:65" s="1" customFormat="1">
      <c r="A15" s="73" t="s">
        <v>32</v>
      </c>
      <c r="B15" s="34" t="s">
        <v>33</v>
      </c>
      <c r="C15" s="109">
        <v>0.24385833003561536</v>
      </c>
      <c r="D15" s="96" t="s">
        <v>20</v>
      </c>
      <c r="E15" s="76">
        <v>0.26319999999999999</v>
      </c>
      <c r="F15" s="76"/>
      <c r="G15" s="78">
        <v>0.26779999999999998</v>
      </c>
      <c r="H15" s="95">
        <v>3.443704859433574</v>
      </c>
      <c r="I15" s="96" t="s">
        <v>20</v>
      </c>
      <c r="J15" s="81">
        <v>3.7660432570939055</v>
      </c>
      <c r="K15" s="81"/>
      <c r="L15" s="83">
        <v>3.8376247815397377</v>
      </c>
      <c r="M15" s="84">
        <v>3.7830580306741011</v>
      </c>
      <c r="N15" s="83">
        <v>9.3818977645771469</v>
      </c>
      <c r="O15" s="83">
        <v>23.44560818439199</v>
      </c>
      <c r="P15" s="83">
        <v>58.52441248501902</v>
      </c>
      <c r="Q15" s="83">
        <v>36.00420335921352</v>
      </c>
      <c r="R15" s="83">
        <v>22.261963072968232</v>
      </c>
      <c r="S15" s="89">
        <v>5.8773333333333344</v>
      </c>
      <c r="T15" s="91" t="s">
        <v>20</v>
      </c>
      <c r="U15" s="81">
        <v>6.36</v>
      </c>
      <c r="V15" s="81"/>
      <c r="W15" s="83">
        <v>6.5100000000000007</v>
      </c>
      <c r="X15" s="84">
        <v>4.8</v>
      </c>
      <c r="Y15" s="83">
        <v>20.3</v>
      </c>
      <c r="Z15" s="83">
        <v>5.1917647058823535</v>
      </c>
      <c r="AA15" s="83">
        <v>4.2629629629629626</v>
      </c>
      <c r="AB15" s="110">
        <v>4.6898817345597887</v>
      </c>
      <c r="AC15" s="89">
        <v>4.7274645030425981</v>
      </c>
      <c r="AD15" s="91" t="s">
        <v>20</v>
      </c>
      <c r="AE15" s="81">
        <v>4.47</v>
      </c>
      <c r="AF15" s="83">
        <v>4.3099999999999996</v>
      </c>
      <c r="AG15" s="97">
        <f t="shared" si="0"/>
        <v>5.8846475238978515</v>
      </c>
      <c r="AH15" s="73" t="s">
        <v>141</v>
      </c>
      <c r="AI15" s="34" t="s">
        <v>33</v>
      </c>
      <c r="AJ15" s="109">
        <v>0.24385833003561536</v>
      </c>
      <c r="AK15" s="96" t="s">
        <v>20</v>
      </c>
      <c r="AL15" s="76">
        <v>0.26319999999999999</v>
      </c>
      <c r="AM15" s="76"/>
      <c r="AN15" s="78">
        <v>0.26779999999999998</v>
      </c>
      <c r="AO15" s="95">
        <v>3.443704859433574</v>
      </c>
      <c r="AP15" s="96" t="s">
        <v>20</v>
      </c>
      <c r="AQ15" s="81">
        <v>3.7660432570939055</v>
      </c>
      <c r="AR15" s="81"/>
      <c r="AS15" s="83">
        <v>3.8376247815397377</v>
      </c>
      <c r="AT15" s="84">
        <v>3.7830580306741011</v>
      </c>
      <c r="AU15" s="83">
        <v>9.3818977645771469</v>
      </c>
      <c r="AV15" s="83">
        <v>23.44560818439199</v>
      </c>
      <c r="AW15" s="83">
        <v>58.52441248501902</v>
      </c>
      <c r="AX15" s="83">
        <v>36.00420335921352</v>
      </c>
      <c r="AY15" s="83">
        <v>22.261963072968232</v>
      </c>
      <c r="AZ15" s="89">
        <v>5.8773333333333344</v>
      </c>
      <c r="BA15" s="91" t="s">
        <v>20</v>
      </c>
      <c r="BB15" s="81">
        <v>6.36</v>
      </c>
      <c r="BC15" s="81"/>
      <c r="BD15" s="83">
        <v>6.5100000000000007</v>
      </c>
      <c r="BE15" s="84">
        <v>4.8</v>
      </c>
      <c r="BF15" s="83">
        <v>20.3</v>
      </c>
      <c r="BG15" s="83">
        <v>5.1917647058823535</v>
      </c>
      <c r="BH15" s="83">
        <v>4.2629629629629626</v>
      </c>
      <c r="BI15" s="110">
        <v>4.6898817345597887</v>
      </c>
      <c r="BJ15" s="89">
        <v>4.7274645030425981</v>
      </c>
      <c r="BK15" s="91" t="s">
        <v>20</v>
      </c>
      <c r="BL15" s="81">
        <v>4.47</v>
      </c>
      <c r="BM15" s="83">
        <v>4.3099999999999996</v>
      </c>
    </row>
    <row r="16" spans="1:65" s="1" customFormat="1">
      <c r="A16" s="34" t="s">
        <v>34</v>
      </c>
      <c r="B16" s="34" t="s">
        <v>35</v>
      </c>
      <c r="C16" s="87">
        <v>0.3134109191884995</v>
      </c>
      <c r="D16" s="92"/>
      <c r="E16" s="76">
        <v>0.30519060621738348</v>
      </c>
      <c r="F16" s="76"/>
      <c r="G16" s="76">
        <v>0.30454020478670474</v>
      </c>
      <c r="H16" s="89">
        <v>5.1993029454968136</v>
      </c>
      <c r="I16" s="92"/>
      <c r="J16" s="81">
        <v>5.2007689784212179</v>
      </c>
      <c r="K16" s="81"/>
      <c r="L16" s="81">
        <v>5.1289642990425932</v>
      </c>
      <c r="M16" s="89">
        <v>2.8148375106281902</v>
      </c>
      <c r="N16" s="81">
        <v>7.3521499125862704</v>
      </c>
      <c r="O16" s="81">
        <v>20.292661446199549</v>
      </c>
      <c r="P16" s="81">
        <v>61.656310380816478</v>
      </c>
      <c r="Q16" s="81">
        <v>37.708914422864105</v>
      </c>
      <c r="R16" s="81">
        <v>22.233273527452084</v>
      </c>
      <c r="S16" s="89">
        <v>13.862987776183672</v>
      </c>
      <c r="T16" s="92"/>
      <c r="U16" s="81">
        <v>16.271285911298634</v>
      </c>
      <c r="V16" s="81"/>
      <c r="W16" s="81">
        <v>14.929885016063954</v>
      </c>
      <c r="X16" s="89">
        <v>8.724142509333296</v>
      </c>
      <c r="Y16" s="81">
        <v>14.577164629168388</v>
      </c>
      <c r="Z16" s="81">
        <v>10.646707702213307</v>
      </c>
      <c r="AA16" s="81">
        <v>34.498666654203006</v>
      </c>
      <c r="AB16" s="81">
        <v>7.6439661064422317</v>
      </c>
      <c r="AC16" s="89">
        <v>4.4300211340838214</v>
      </c>
      <c r="AD16" s="92"/>
      <c r="AE16" s="81" t="s">
        <v>21</v>
      </c>
      <c r="AF16" s="81" t="s">
        <v>21</v>
      </c>
      <c r="AG16" s="97">
        <f t="shared" si="0"/>
        <v>7.8985992774020772</v>
      </c>
      <c r="AH16" s="34" t="s">
        <v>142</v>
      </c>
      <c r="AI16" s="34" t="s">
        <v>35</v>
      </c>
      <c r="AJ16" s="87">
        <v>0.3134109191884995</v>
      </c>
      <c r="AK16" s="92"/>
      <c r="AL16" s="76">
        <v>0.30519060621738348</v>
      </c>
      <c r="AM16" s="76"/>
      <c r="AN16" s="76">
        <v>0.30454020478670474</v>
      </c>
      <c r="AO16" s="89">
        <v>5.1993029454968136</v>
      </c>
      <c r="AP16" s="92"/>
      <c r="AQ16" s="81">
        <v>5.2007689784212179</v>
      </c>
      <c r="AR16" s="81"/>
      <c r="AS16" s="81">
        <v>5.1289642990425932</v>
      </c>
      <c r="AT16" s="89">
        <v>2.8148375106281902</v>
      </c>
      <c r="AU16" s="81">
        <v>7.3521499125862704</v>
      </c>
      <c r="AV16" s="81">
        <v>20.292661446199549</v>
      </c>
      <c r="AW16" s="81">
        <v>61.656310380816478</v>
      </c>
      <c r="AX16" s="81">
        <v>37.708914422864105</v>
      </c>
      <c r="AY16" s="81">
        <v>22.233273527452084</v>
      </c>
      <c r="AZ16" s="89">
        <v>13.862987776183672</v>
      </c>
      <c r="BA16" s="92"/>
      <c r="BB16" s="81">
        <v>16.271285911298634</v>
      </c>
      <c r="BC16" s="81"/>
      <c r="BD16" s="81">
        <v>14.929885016063954</v>
      </c>
      <c r="BE16" s="89">
        <v>8.724142509333296</v>
      </c>
      <c r="BF16" s="81">
        <v>14.577164629168388</v>
      </c>
      <c r="BG16" s="81">
        <v>10.646707702213307</v>
      </c>
      <c r="BH16" s="81">
        <v>34.498666654203006</v>
      </c>
      <c r="BI16" s="81">
        <v>7.6439661064422317</v>
      </c>
      <c r="BJ16" s="89">
        <v>4.4300211340838214</v>
      </c>
      <c r="BK16" s="92"/>
      <c r="BL16" s="81" t="s">
        <v>21</v>
      </c>
      <c r="BM16" s="81" t="s">
        <v>21</v>
      </c>
    </row>
    <row r="17" spans="1:65" s="1" customFormat="1">
      <c r="A17" s="73" t="s">
        <v>36</v>
      </c>
      <c r="B17" s="34" t="s">
        <v>37</v>
      </c>
      <c r="C17" s="87">
        <v>0.26908499800000002</v>
      </c>
      <c r="D17" s="94"/>
      <c r="E17" s="76">
        <v>0.26885999999999999</v>
      </c>
      <c r="F17" s="76"/>
      <c r="G17" s="78">
        <v>0.27289000000000002</v>
      </c>
      <c r="H17" s="95">
        <v>3.9149279727130888</v>
      </c>
      <c r="I17" s="90"/>
      <c r="J17" s="81">
        <v>3.8562080067189251</v>
      </c>
      <c r="K17" s="81"/>
      <c r="L17" s="83">
        <v>3.9033008571324457</v>
      </c>
      <c r="M17" s="84">
        <v>3.9549974845499087</v>
      </c>
      <c r="N17" s="83">
        <v>9.3873628563379512</v>
      </c>
      <c r="O17" s="83">
        <v>23.183336780849924</v>
      </c>
      <c r="P17" s="83">
        <v>59.039104519129523</v>
      </c>
      <c r="Q17" s="83">
        <v>36.64170148335721</v>
      </c>
      <c r="R17" s="83">
        <v>22.711532572255052</v>
      </c>
      <c r="S17" s="89">
        <v>7.8</v>
      </c>
      <c r="T17" s="91"/>
      <c r="U17" s="81">
        <v>6.4597899999999999</v>
      </c>
      <c r="V17" s="81"/>
      <c r="W17" s="83">
        <v>6.3890500000000001</v>
      </c>
      <c r="X17" s="84">
        <v>3.7330557</v>
      </c>
      <c r="Y17" s="83">
        <v>15.898779199999998</v>
      </c>
      <c r="Z17" s="83">
        <v>5.3073982149211387</v>
      </c>
      <c r="AA17" s="83">
        <v>7.3731668197127345</v>
      </c>
      <c r="AB17" s="110">
        <v>3.688874574635999</v>
      </c>
      <c r="AC17" s="81">
        <v>6.4</v>
      </c>
      <c r="AD17" s="91"/>
      <c r="AE17" s="81">
        <v>4.1451099999999999</v>
      </c>
      <c r="AF17" s="83">
        <v>3.7192099999999999</v>
      </c>
      <c r="AG17" s="97">
        <f t="shared" si="0"/>
        <v>5.7424897641470176</v>
      </c>
      <c r="AH17" s="73" t="s">
        <v>143</v>
      </c>
      <c r="AI17" s="34" t="s">
        <v>37</v>
      </c>
      <c r="AJ17" s="87">
        <v>0.26908499800000002</v>
      </c>
      <c r="AK17" s="94"/>
      <c r="AL17" s="76">
        <v>0.26885999999999999</v>
      </c>
      <c r="AM17" s="76"/>
      <c r="AN17" s="78">
        <v>0.27289000000000002</v>
      </c>
      <c r="AO17" s="95">
        <v>3.9149279727130888</v>
      </c>
      <c r="AP17" s="90"/>
      <c r="AQ17" s="81">
        <v>3.8562080067189251</v>
      </c>
      <c r="AR17" s="81"/>
      <c r="AS17" s="83">
        <v>3.9033008571324457</v>
      </c>
      <c r="AT17" s="84">
        <v>3.9549974845499087</v>
      </c>
      <c r="AU17" s="83">
        <v>9.3873628563379512</v>
      </c>
      <c r="AV17" s="83">
        <v>23.183336780849924</v>
      </c>
      <c r="AW17" s="83">
        <v>59.039104519129523</v>
      </c>
      <c r="AX17" s="83">
        <v>36.64170148335721</v>
      </c>
      <c r="AY17" s="83">
        <v>22.711532572255052</v>
      </c>
      <c r="AZ17" s="89">
        <v>7.8</v>
      </c>
      <c r="BA17" s="91"/>
      <c r="BB17" s="81">
        <v>6.4597899999999999</v>
      </c>
      <c r="BC17" s="81"/>
      <c r="BD17" s="83">
        <v>6.3890500000000001</v>
      </c>
      <c r="BE17" s="84">
        <v>3.7330557</v>
      </c>
      <c r="BF17" s="83">
        <v>15.898779199999998</v>
      </c>
      <c r="BG17" s="83">
        <v>5.3073982149211387</v>
      </c>
      <c r="BH17" s="83">
        <v>7.3731668197127345</v>
      </c>
      <c r="BI17" s="110">
        <v>3.688874574635999</v>
      </c>
      <c r="BJ17" s="81">
        <v>6.4</v>
      </c>
      <c r="BK17" s="91"/>
      <c r="BL17" s="81">
        <v>4.1451099999999999</v>
      </c>
      <c r="BM17" s="83">
        <v>3.7192099999999999</v>
      </c>
    </row>
    <row r="18" spans="1:65" s="1" customFormat="1">
      <c r="A18" s="34" t="s">
        <v>38</v>
      </c>
      <c r="B18" s="34" t="s">
        <v>39</v>
      </c>
      <c r="C18" s="109">
        <v>0.29491503267973856</v>
      </c>
      <c r="D18" s="96" t="s">
        <v>20</v>
      </c>
      <c r="E18" s="76">
        <v>0.30099999999999999</v>
      </c>
      <c r="F18" s="76"/>
      <c r="G18" s="76">
        <v>0.29199999999999998</v>
      </c>
      <c r="H18" s="95">
        <v>4.4004971383367737</v>
      </c>
      <c r="I18" s="96" t="s">
        <v>20</v>
      </c>
      <c r="J18" s="81">
        <v>4.5511982570806104</v>
      </c>
      <c r="K18" s="81"/>
      <c r="L18" s="81">
        <v>4.4000000000000004</v>
      </c>
      <c r="M18" s="89">
        <v>3.4124087591240873</v>
      </c>
      <c r="N18" s="81">
        <v>8.6678832116788325</v>
      </c>
      <c r="O18" s="81">
        <v>22.324817518248175</v>
      </c>
      <c r="P18" s="81">
        <v>60.248175182481759</v>
      </c>
      <c r="Q18" s="81">
        <v>38.138686131386862</v>
      </c>
      <c r="R18" s="81">
        <v>24.032846715328468</v>
      </c>
      <c r="S18" s="89">
        <v>7.558940745857547</v>
      </c>
      <c r="T18" s="91" t="s">
        <v>20</v>
      </c>
      <c r="U18" s="81">
        <v>8.5</v>
      </c>
      <c r="V18" s="81"/>
      <c r="W18" s="81">
        <v>8.4</v>
      </c>
      <c r="X18" s="89">
        <v>11.700000000000001</v>
      </c>
      <c r="Y18" s="81">
        <v>13.200000000000001</v>
      </c>
      <c r="Z18" s="81">
        <v>7.720235756385069</v>
      </c>
      <c r="AA18" s="81">
        <v>4.387765957446808</v>
      </c>
      <c r="AB18" s="81">
        <v>7.1046478873239449</v>
      </c>
      <c r="AC18" s="89" t="s">
        <v>21</v>
      </c>
      <c r="AD18" s="91"/>
      <c r="AE18" s="81">
        <v>7.0000000000000009</v>
      </c>
      <c r="AF18" s="81">
        <v>6.6000000000000005</v>
      </c>
      <c r="AG18" s="97">
        <f t="shared" si="0"/>
        <v>7.0427807486631027</v>
      </c>
      <c r="AH18" s="34" t="s">
        <v>38</v>
      </c>
      <c r="AI18" s="34" t="s">
        <v>39</v>
      </c>
      <c r="AJ18" s="109">
        <v>0.29491503267973856</v>
      </c>
      <c r="AK18" s="96" t="s">
        <v>20</v>
      </c>
      <c r="AL18" s="76">
        <v>0.30099999999999999</v>
      </c>
      <c r="AM18" s="76"/>
      <c r="AN18" s="76">
        <v>0.29199999999999998</v>
      </c>
      <c r="AO18" s="95">
        <v>4.4004971383367737</v>
      </c>
      <c r="AP18" s="96" t="s">
        <v>20</v>
      </c>
      <c r="AQ18" s="81">
        <v>4.5511982570806104</v>
      </c>
      <c r="AR18" s="81"/>
      <c r="AS18" s="81">
        <v>4.4000000000000004</v>
      </c>
      <c r="AT18" s="89">
        <v>3.4124087591240873</v>
      </c>
      <c r="AU18" s="81">
        <v>8.6678832116788325</v>
      </c>
      <c r="AV18" s="81">
        <v>22.324817518248175</v>
      </c>
      <c r="AW18" s="81">
        <v>60.248175182481759</v>
      </c>
      <c r="AX18" s="81">
        <v>38.138686131386862</v>
      </c>
      <c r="AY18" s="81">
        <v>24.032846715328468</v>
      </c>
      <c r="AZ18" s="89">
        <v>7.558940745857547</v>
      </c>
      <c r="BA18" s="91" t="s">
        <v>20</v>
      </c>
      <c r="BB18" s="81">
        <v>8.5</v>
      </c>
      <c r="BC18" s="81"/>
      <c r="BD18" s="81">
        <v>8.4</v>
      </c>
      <c r="BE18" s="89">
        <v>11.700000000000001</v>
      </c>
      <c r="BF18" s="81">
        <v>13.200000000000001</v>
      </c>
      <c r="BG18" s="81">
        <v>7.720235756385069</v>
      </c>
      <c r="BH18" s="81">
        <v>4.387765957446808</v>
      </c>
      <c r="BI18" s="81">
        <v>7.1046478873239449</v>
      </c>
      <c r="BJ18" s="89" t="s">
        <v>21</v>
      </c>
      <c r="BK18" s="91"/>
      <c r="BL18" s="81">
        <v>7.0000000000000009</v>
      </c>
      <c r="BM18" s="81">
        <v>6.6000000000000005</v>
      </c>
    </row>
    <row r="19" spans="1:65" s="1" customFormat="1">
      <c r="A19" s="73" t="s">
        <v>40</v>
      </c>
      <c r="B19" s="34" t="s">
        <v>41</v>
      </c>
      <c r="C19" s="109">
        <v>0.28472999999999998</v>
      </c>
      <c r="D19" s="96"/>
      <c r="E19" s="76">
        <v>0.28933999999999999</v>
      </c>
      <c r="F19" s="76"/>
      <c r="G19" s="78">
        <v>0.2959</v>
      </c>
      <c r="H19" s="95">
        <v>4.2802692905230462</v>
      </c>
      <c r="I19" s="90"/>
      <c r="J19" s="81">
        <v>4.4344630112397967</v>
      </c>
      <c r="K19" s="81"/>
      <c r="L19" s="83">
        <v>4.6130545896350919</v>
      </c>
      <c r="M19" s="84">
        <v>3.2139533280479817</v>
      </c>
      <c r="N19" s="83">
        <v>8.2275688531936169</v>
      </c>
      <c r="O19" s="83">
        <v>21.794491744510701</v>
      </c>
      <c r="P19" s="83">
        <v>60.438799076212469</v>
      </c>
      <c r="Q19" s="83">
        <v>37.954224259763535</v>
      </c>
      <c r="R19" s="83">
        <v>23.768570542208128</v>
      </c>
      <c r="S19" s="95">
        <v>8.98</v>
      </c>
      <c r="T19" s="90"/>
      <c r="U19" s="81">
        <v>9.81</v>
      </c>
      <c r="V19" s="81"/>
      <c r="W19" s="83">
        <v>10.91</v>
      </c>
      <c r="X19" s="84">
        <v>11.66</v>
      </c>
      <c r="Y19" s="83">
        <v>18.600000000000001</v>
      </c>
      <c r="Z19" s="83">
        <v>9.547681053401611</v>
      </c>
      <c r="AA19" s="83">
        <v>10.869102749638207</v>
      </c>
      <c r="AB19" s="110">
        <v>4.5899368453481211</v>
      </c>
      <c r="AC19" s="95">
        <v>8.84</v>
      </c>
      <c r="AD19" s="90"/>
      <c r="AE19" s="81">
        <v>7.03</v>
      </c>
      <c r="AF19" s="83">
        <v>7.21</v>
      </c>
      <c r="AG19" s="97">
        <f t="shared" si="0"/>
        <v>7.3954311454311457</v>
      </c>
      <c r="AH19" s="73" t="s">
        <v>144</v>
      </c>
      <c r="AI19" s="34" t="s">
        <v>41</v>
      </c>
      <c r="AJ19" s="109">
        <v>0.28472999999999998</v>
      </c>
      <c r="AK19" s="96"/>
      <c r="AL19" s="76">
        <v>0.28933999999999999</v>
      </c>
      <c r="AM19" s="76"/>
      <c r="AN19" s="78">
        <v>0.2959</v>
      </c>
      <c r="AO19" s="95">
        <v>4.2802692905230462</v>
      </c>
      <c r="AP19" s="90"/>
      <c r="AQ19" s="81">
        <v>4.4344630112397967</v>
      </c>
      <c r="AR19" s="81"/>
      <c r="AS19" s="83">
        <v>4.6130545896350919</v>
      </c>
      <c r="AT19" s="84">
        <v>3.2139533280479817</v>
      </c>
      <c r="AU19" s="83">
        <v>8.2275688531936169</v>
      </c>
      <c r="AV19" s="83">
        <v>21.794491744510701</v>
      </c>
      <c r="AW19" s="83">
        <v>60.438799076212469</v>
      </c>
      <c r="AX19" s="83">
        <v>37.954224259763535</v>
      </c>
      <c r="AY19" s="83">
        <v>23.768570542208128</v>
      </c>
      <c r="AZ19" s="95">
        <v>8.98</v>
      </c>
      <c r="BA19" s="90"/>
      <c r="BB19" s="81">
        <v>9.81</v>
      </c>
      <c r="BC19" s="81"/>
      <c r="BD19" s="83">
        <v>10.91</v>
      </c>
      <c r="BE19" s="84">
        <v>11.66</v>
      </c>
      <c r="BF19" s="83">
        <v>18.600000000000001</v>
      </c>
      <c r="BG19" s="83">
        <v>9.547681053401611</v>
      </c>
      <c r="BH19" s="83">
        <v>10.869102749638207</v>
      </c>
      <c r="BI19" s="110">
        <v>4.5899368453481211</v>
      </c>
      <c r="BJ19" s="95">
        <v>8.84</v>
      </c>
      <c r="BK19" s="90"/>
      <c r="BL19" s="81">
        <v>7.03</v>
      </c>
      <c r="BM19" s="83">
        <v>7.21</v>
      </c>
    </row>
    <row r="20" spans="1:65" s="1" customFormat="1">
      <c r="A20" s="34" t="s">
        <v>42</v>
      </c>
      <c r="B20" s="34" t="s">
        <v>43</v>
      </c>
      <c r="C20" s="87">
        <v>0.32862570839445149</v>
      </c>
      <c r="D20" s="88"/>
      <c r="E20" s="76">
        <v>0.30556567179454874</v>
      </c>
      <c r="F20" s="76"/>
      <c r="G20" s="76">
        <v>0.30800546077223601</v>
      </c>
      <c r="H20" s="89">
        <v>5.5982717707862122</v>
      </c>
      <c r="I20" s="90"/>
      <c r="J20" s="81">
        <v>4.9739515304102184</v>
      </c>
      <c r="K20" s="81"/>
      <c r="L20" s="81">
        <v>5.0289696967478035</v>
      </c>
      <c r="M20" s="89">
        <v>2.7429631455434991</v>
      </c>
      <c r="N20" s="81">
        <v>7.6330100170447768</v>
      </c>
      <c r="O20" s="81">
        <v>20.816489542556795</v>
      </c>
      <c r="P20" s="81">
        <v>61.523842510401558</v>
      </c>
      <c r="Q20" s="81">
        <v>38.386176070690617</v>
      </c>
      <c r="R20" s="81">
        <v>23.665520330318234</v>
      </c>
      <c r="S20" s="89">
        <v>13.228562758132153</v>
      </c>
      <c r="T20" s="91"/>
      <c r="U20" s="81">
        <v>12.084115181757138</v>
      </c>
      <c r="V20" s="81"/>
      <c r="W20" s="81">
        <v>11.455969491253686</v>
      </c>
      <c r="X20" s="89">
        <v>14.446523785317305</v>
      </c>
      <c r="Y20" s="81">
        <v>14.570698019282826</v>
      </c>
      <c r="Z20" s="81">
        <v>11.874722311182859</v>
      </c>
      <c r="AA20" s="81">
        <v>7.1897038729460556</v>
      </c>
      <c r="AB20" s="81">
        <v>9.119940371499407</v>
      </c>
      <c r="AC20" s="89">
        <v>11.343761964752936</v>
      </c>
      <c r="AD20" s="91"/>
      <c r="AE20" s="81">
        <v>25.856413747745165</v>
      </c>
      <c r="AF20" s="81">
        <v>22.487244800080454</v>
      </c>
      <c r="AG20" s="97">
        <f t="shared" si="0"/>
        <v>8.6277208531830549</v>
      </c>
      <c r="AH20" s="34" t="s">
        <v>145</v>
      </c>
      <c r="AI20" s="34" t="s">
        <v>43</v>
      </c>
      <c r="AJ20" s="87">
        <v>0.32862570839445149</v>
      </c>
      <c r="AK20" s="88"/>
      <c r="AL20" s="76">
        <v>0.30556567179454874</v>
      </c>
      <c r="AM20" s="76"/>
      <c r="AN20" s="76">
        <v>0.30800546077223601</v>
      </c>
      <c r="AO20" s="89">
        <v>5.5982717707862122</v>
      </c>
      <c r="AP20" s="90"/>
      <c r="AQ20" s="81">
        <v>4.9739515304102184</v>
      </c>
      <c r="AR20" s="81"/>
      <c r="AS20" s="81">
        <v>5.0289696967478035</v>
      </c>
      <c r="AT20" s="89">
        <v>2.7429631455434991</v>
      </c>
      <c r="AU20" s="81">
        <v>7.6330100170447768</v>
      </c>
      <c r="AV20" s="81">
        <v>20.816489542556795</v>
      </c>
      <c r="AW20" s="81">
        <v>61.523842510401558</v>
      </c>
      <c r="AX20" s="81">
        <v>38.386176070690617</v>
      </c>
      <c r="AY20" s="81">
        <v>23.665520330318234</v>
      </c>
      <c r="AZ20" s="89">
        <v>13.228562758132153</v>
      </c>
      <c r="BA20" s="91"/>
      <c r="BB20" s="81">
        <v>12.084115181757138</v>
      </c>
      <c r="BC20" s="81"/>
      <c r="BD20" s="81">
        <v>11.455969491253686</v>
      </c>
      <c r="BE20" s="89">
        <v>14.446523785317305</v>
      </c>
      <c r="BF20" s="81">
        <v>14.570698019282826</v>
      </c>
      <c r="BG20" s="81">
        <v>11.874722311182859</v>
      </c>
      <c r="BH20" s="81">
        <v>7.1897038729460556</v>
      </c>
      <c r="BI20" s="81">
        <v>9.119940371499407</v>
      </c>
      <c r="BJ20" s="89">
        <v>11.343761964752936</v>
      </c>
      <c r="BK20" s="91"/>
      <c r="BL20" s="81">
        <v>25.856413747745165</v>
      </c>
      <c r="BM20" s="81">
        <v>22.487244800080454</v>
      </c>
    </row>
    <row r="21" spans="1:65" s="1" customFormat="1">
      <c r="A21" s="34" t="s">
        <v>44</v>
      </c>
      <c r="B21" s="34" t="s">
        <v>45</v>
      </c>
      <c r="C21" s="87">
        <v>0.25718654874383362</v>
      </c>
      <c r="D21" s="88"/>
      <c r="E21" s="76">
        <v>0.27966154507684093</v>
      </c>
      <c r="F21" s="76"/>
      <c r="G21" s="76">
        <v>0.2864733950557008</v>
      </c>
      <c r="H21" s="89">
        <v>3.6817529545441969</v>
      </c>
      <c r="I21" s="90"/>
      <c r="J21" s="81">
        <v>4.2196042861006848</v>
      </c>
      <c r="K21" s="81"/>
      <c r="L21" s="81">
        <v>4.3678947879389192</v>
      </c>
      <c r="M21" s="89">
        <v>3.0595948938060289</v>
      </c>
      <c r="N21" s="81">
        <v>8.4523569700562611</v>
      </c>
      <c r="O21" s="81">
        <v>22.215255138055042</v>
      </c>
      <c r="P21" s="81">
        <v>59.89457356544461</v>
      </c>
      <c r="Q21" s="81">
        <v>36.919005955307938</v>
      </c>
      <c r="R21" s="81">
        <v>22.712081005917344</v>
      </c>
      <c r="S21" s="89">
        <v>6.5229289866869298</v>
      </c>
      <c r="T21" s="91"/>
      <c r="U21" s="81">
        <v>8.6955565361971967</v>
      </c>
      <c r="V21" s="81"/>
      <c r="W21" s="81">
        <v>9.2371111376048756</v>
      </c>
      <c r="X21" s="89">
        <v>8.4126878894902415</v>
      </c>
      <c r="Y21" s="81">
        <v>6.6847801305014638</v>
      </c>
      <c r="Z21" s="81">
        <v>8.713550491941497</v>
      </c>
      <c r="AA21" s="81">
        <v>13.186841320842014</v>
      </c>
      <c r="AB21" s="81">
        <v>6.2373635352713279</v>
      </c>
      <c r="AC21" s="89">
        <v>7.1581857523305619</v>
      </c>
      <c r="AD21" s="91"/>
      <c r="AE21" s="81">
        <v>5.8848819148657805</v>
      </c>
      <c r="AF21" s="81">
        <v>6.1831712492642588</v>
      </c>
      <c r="AG21" s="97">
        <f t="shared" si="0"/>
        <v>7.42323143887337</v>
      </c>
      <c r="AH21" s="34" t="s">
        <v>146</v>
      </c>
      <c r="AI21" s="34" t="s">
        <v>45</v>
      </c>
      <c r="AJ21" s="87">
        <v>0.25718654874383362</v>
      </c>
      <c r="AK21" s="88"/>
      <c r="AL21" s="76">
        <v>0.27966154507684093</v>
      </c>
      <c r="AM21" s="76"/>
      <c r="AN21" s="76">
        <v>0.2864733950557008</v>
      </c>
      <c r="AO21" s="89">
        <v>3.6817529545441969</v>
      </c>
      <c r="AP21" s="90"/>
      <c r="AQ21" s="81">
        <v>4.2196042861006848</v>
      </c>
      <c r="AR21" s="81"/>
      <c r="AS21" s="81">
        <v>4.3678947879389192</v>
      </c>
      <c r="AT21" s="89">
        <v>3.0595948938060289</v>
      </c>
      <c r="AU21" s="81">
        <v>8.4523569700562611</v>
      </c>
      <c r="AV21" s="81">
        <v>22.215255138055042</v>
      </c>
      <c r="AW21" s="81">
        <v>59.89457356544461</v>
      </c>
      <c r="AX21" s="81">
        <v>36.919005955307938</v>
      </c>
      <c r="AY21" s="81">
        <v>22.712081005917344</v>
      </c>
      <c r="AZ21" s="89">
        <v>6.5229289866869298</v>
      </c>
      <c r="BA21" s="91"/>
      <c r="BB21" s="81">
        <v>8.6955565361971967</v>
      </c>
      <c r="BC21" s="81"/>
      <c r="BD21" s="81">
        <v>9.2371111376048756</v>
      </c>
      <c r="BE21" s="89">
        <v>8.4126878894902415</v>
      </c>
      <c r="BF21" s="81">
        <v>6.6847801305014638</v>
      </c>
      <c r="BG21" s="81">
        <v>8.713550491941497</v>
      </c>
      <c r="BH21" s="81">
        <v>13.186841320842014</v>
      </c>
      <c r="BI21" s="81">
        <v>6.2373635352713279</v>
      </c>
      <c r="BJ21" s="89">
        <v>7.1581857523305619</v>
      </c>
      <c r="BK21" s="91"/>
      <c r="BL21" s="81">
        <v>5.8848819148657805</v>
      </c>
      <c r="BM21" s="81">
        <v>6.1831712492642588</v>
      </c>
    </row>
    <row r="22" spans="1:65" s="1" customFormat="1">
      <c r="A22" s="34" t="s">
        <v>46</v>
      </c>
      <c r="B22" s="34" t="s">
        <v>47</v>
      </c>
      <c r="C22" s="87">
        <v>0.28536288525829323</v>
      </c>
      <c r="D22" s="88"/>
      <c r="E22" s="76">
        <v>0.26441943458674633</v>
      </c>
      <c r="F22" s="76"/>
      <c r="G22" s="76">
        <v>0.24960891339665281</v>
      </c>
      <c r="H22" s="89">
        <v>4.144181013225424</v>
      </c>
      <c r="I22" s="90"/>
      <c r="J22" s="81">
        <v>3.7663287518443034</v>
      </c>
      <c r="K22" s="81"/>
      <c r="L22" s="100">
        <v>3.4997251347144056</v>
      </c>
      <c r="M22" s="81">
        <v>4.1457886130702066</v>
      </c>
      <c r="N22" s="81">
        <v>9.9941613979661952</v>
      </c>
      <c r="O22" s="81">
        <v>24.575121985688952</v>
      </c>
      <c r="P22" s="81">
        <v>57.280464497125379</v>
      </c>
      <c r="Q22" s="81">
        <v>34.97681784485475</v>
      </c>
      <c r="R22" s="81">
        <v>21.340917316247282</v>
      </c>
      <c r="S22" s="89">
        <v>6.6419515438952121</v>
      </c>
      <c r="T22" s="91"/>
      <c r="U22" s="81">
        <v>6.0297109192605722</v>
      </c>
      <c r="V22" s="81"/>
      <c r="W22" s="100">
        <v>4.8591764085723561</v>
      </c>
      <c r="X22" s="81">
        <v>5.3923215753864699</v>
      </c>
      <c r="Y22" s="81">
        <v>4.9645905616190262</v>
      </c>
      <c r="Z22" s="81">
        <v>5.0579101031507436</v>
      </c>
      <c r="AA22" s="81">
        <v>3.0510733435372801</v>
      </c>
      <c r="AB22" s="100">
        <v>4.4450233110284589</v>
      </c>
      <c r="AC22" s="89">
        <v>3.7463337069537381</v>
      </c>
      <c r="AD22" s="91"/>
      <c r="AE22" s="81">
        <v>3.35612550835125</v>
      </c>
      <c r="AF22" s="81">
        <v>2.4567019357541646</v>
      </c>
      <c r="AG22" s="97">
        <f t="shared" si="0"/>
        <v>5.1476134718897413</v>
      </c>
      <c r="AH22" s="34" t="s">
        <v>147</v>
      </c>
      <c r="AI22" s="34" t="s">
        <v>47</v>
      </c>
      <c r="AJ22" s="87">
        <v>0.28536288525829323</v>
      </c>
      <c r="AK22" s="88"/>
      <c r="AL22" s="76">
        <v>0.26441943458674633</v>
      </c>
      <c r="AM22" s="76"/>
      <c r="AN22" s="76">
        <v>0.24960891339665281</v>
      </c>
      <c r="AO22" s="89">
        <v>4.144181013225424</v>
      </c>
      <c r="AP22" s="90"/>
      <c r="AQ22" s="81">
        <v>3.7663287518443034</v>
      </c>
      <c r="AR22" s="81"/>
      <c r="AS22" s="100">
        <v>3.4997251347144056</v>
      </c>
      <c r="AT22" s="81">
        <v>4.1457886130702066</v>
      </c>
      <c r="AU22" s="81">
        <v>9.9941613979661952</v>
      </c>
      <c r="AV22" s="81">
        <v>24.575121985688952</v>
      </c>
      <c r="AW22" s="81">
        <v>57.280464497125379</v>
      </c>
      <c r="AX22" s="81">
        <v>34.97681784485475</v>
      </c>
      <c r="AY22" s="81">
        <v>21.340917316247282</v>
      </c>
      <c r="AZ22" s="89">
        <v>6.6419515438952121</v>
      </c>
      <c r="BA22" s="91"/>
      <c r="BB22" s="81">
        <v>6.0297109192605722</v>
      </c>
      <c r="BC22" s="81"/>
      <c r="BD22" s="100">
        <v>4.8591764085723561</v>
      </c>
      <c r="BE22" s="81">
        <v>5.3923215753864699</v>
      </c>
      <c r="BF22" s="81">
        <v>4.9645905616190262</v>
      </c>
      <c r="BG22" s="81">
        <v>5.0579101031507436</v>
      </c>
      <c r="BH22" s="81">
        <v>3.0510733435372801</v>
      </c>
      <c r="BI22" s="100">
        <v>4.4450233110284589</v>
      </c>
      <c r="BJ22" s="89">
        <v>3.7463337069537381</v>
      </c>
      <c r="BK22" s="91"/>
      <c r="BL22" s="81">
        <v>3.35612550835125</v>
      </c>
      <c r="BM22" s="81">
        <v>2.4567019357541646</v>
      </c>
    </row>
    <row r="23" spans="1:65" s="1" customFormat="1">
      <c r="A23" s="34" t="s">
        <v>48</v>
      </c>
      <c r="B23" s="34" t="s">
        <v>49</v>
      </c>
      <c r="C23" s="111">
        <v>0.30367588412680258</v>
      </c>
      <c r="D23" s="88"/>
      <c r="E23" s="76">
        <v>0.29482746707900187</v>
      </c>
      <c r="F23" s="76"/>
      <c r="G23" s="76">
        <v>0.29240490749999998</v>
      </c>
      <c r="H23" s="95">
        <v>4.626610895640904</v>
      </c>
      <c r="I23" s="90"/>
      <c r="J23" s="81">
        <v>4.4220731223606711</v>
      </c>
      <c r="K23" s="81"/>
      <c r="L23" s="81">
        <v>4.2906535610176411</v>
      </c>
      <c r="M23" s="89">
        <v>3.7298493644452155</v>
      </c>
      <c r="N23" s="81">
        <v>8.8706529640147185</v>
      </c>
      <c r="O23" s="81">
        <v>22.168309638795535</v>
      </c>
      <c r="P23" s="81">
        <v>60.606791917728785</v>
      </c>
      <c r="Q23" s="81">
        <v>38.060898728601451</v>
      </c>
      <c r="R23" s="81">
        <v>23.644843444820062</v>
      </c>
      <c r="S23" s="89">
        <v>9.6421806066890863</v>
      </c>
      <c r="T23" s="91"/>
      <c r="U23" s="81">
        <v>8.9504084693497301</v>
      </c>
      <c r="V23" s="81"/>
      <c r="W23" s="81">
        <v>7.3983515999999998</v>
      </c>
      <c r="X23" s="89">
        <v>7.9678885000000008</v>
      </c>
      <c r="Y23" s="81">
        <v>5.6613432999999995</v>
      </c>
      <c r="Z23" s="81">
        <v>7.0987578506746516</v>
      </c>
      <c r="AA23" s="81">
        <v>6.8481467907024722</v>
      </c>
      <c r="AB23" s="100">
        <v>3.5745986135464336</v>
      </c>
      <c r="AC23" s="89">
        <v>7.259220005543134</v>
      </c>
      <c r="AD23" s="91"/>
      <c r="AE23" s="81">
        <v>6.1224096021317713</v>
      </c>
      <c r="AF23" s="81">
        <v>5.0506985999999996</v>
      </c>
      <c r="AG23" s="97">
        <f t="shared" si="0"/>
        <v>6.3393561333105035</v>
      </c>
      <c r="AH23" s="34" t="s">
        <v>148</v>
      </c>
      <c r="AI23" s="34" t="s">
        <v>49</v>
      </c>
      <c r="AJ23" s="111">
        <v>0.30367588412680258</v>
      </c>
      <c r="AK23" s="88"/>
      <c r="AL23" s="76">
        <v>0.29482746707900187</v>
      </c>
      <c r="AM23" s="76"/>
      <c r="AN23" s="76">
        <v>0.29240490749999998</v>
      </c>
      <c r="AO23" s="95">
        <v>4.626610895640904</v>
      </c>
      <c r="AP23" s="90"/>
      <c r="AQ23" s="81">
        <v>4.4220731223606711</v>
      </c>
      <c r="AR23" s="81"/>
      <c r="AS23" s="81">
        <v>4.2906535610176411</v>
      </c>
      <c r="AT23" s="89">
        <v>3.7298493644452155</v>
      </c>
      <c r="AU23" s="81">
        <v>8.8706529640147185</v>
      </c>
      <c r="AV23" s="81">
        <v>22.168309638795535</v>
      </c>
      <c r="AW23" s="81">
        <v>60.606791917728785</v>
      </c>
      <c r="AX23" s="81">
        <v>38.060898728601451</v>
      </c>
      <c r="AY23" s="81">
        <v>23.644843444820062</v>
      </c>
      <c r="AZ23" s="89">
        <v>9.6421806066890863</v>
      </c>
      <c r="BA23" s="91"/>
      <c r="BB23" s="81">
        <v>8.9504084693497301</v>
      </c>
      <c r="BC23" s="81"/>
      <c r="BD23" s="81">
        <v>7.3983515999999998</v>
      </c>
      <c r="BE23" s="89">
        <v>7.9678885000000008</v>
      </c>
      <c r="BF23" s="81">
        <v>5.6613432999999995</v>
      </c>
      <c r="BG23" s="81">
        <v>7.0987578506746516</v>
      </c>
      <c r="BH23" s="81">
        <v>6.8481467907024722</v>
      </c>
      <c r="BI23" s="100">
        <v>3.5745986135464336</v>
      </c>
      <c r="BJ23" s="89">
        <v>7.259220005543134</v>
      </c>
      <c r="BK23" s="91"/>
      <c r="BL23" s="81">
        <v>6.1224096021317713</v>
      </c>
      <c r="BM23" s="81">
        <v>5.0506985999999996</v>
      </c>
    </row>
    <row r="24" spans="1:65" s="1" customFormat="1">
      <c r="A24" s="34" t="s">
        <v>50</v>
      </c>
      <c r="B24" s="34" t="s">
        <v>51</v>
      </c>
      <c r="C24" s="109">
        <v>0.36458251487302995</v>
      </c>
      <c r="D24" s="96" t="s">
        <v>20</v>
      </c>
      <c r="E24" s="76">
        <v>0.34797</v>
      </c>
      <c r="F24" s="76"/>
      <c r="G24" s="76">
        <v>0.34227000000000002</v>
      </c>
      <c r="H24" s="95">
        <v>7.503399215548419</v>
      </c>
      <c r="I24" s="90" t="s">
        <v>20</v>
      </c>
      <c r="J24" s="81">
        <v>6.477348093130554</v>
      </c>
      <c r="K24" s="99"/>
      <c r="L24" s="81">
        <v>6.3602768529125528</v>
      </c>
      <c r="M24" s="89">
        <v>2.2286184654582391</v>
      </c>
      <c r="N24" s="81">
        <v>6.280806295619719</v>
      </c>
      <c r="O24" s="81">
        <v>18.502389343130169</v>
      </c>
      <c r="P24" s="81">
        <v>63.88619684530871</v>
      </c>
      <c r="Q24" s="81">
        <v>39.947666899657527</v>
      </c>
      <c r="R24" s="81">
        <v>24.253687524662897</v>
      </c>
      <c r="S24" s="95">
        <v>17.259393377711586</v>
      </c>
      <c r="T24" s="90" t="s">
        <v>20</v>
      </c>
      <c r="U24" s="81">
        <v>16.938274199999999</v>
      </c>
      <c r="V24" s="81"/>
      <c r="W24" s="81">
        <v>17.330000000000002</v>
      </c>
      <c r="X24" s="89">
        <v>21.958535400000002</v>
      </c>
      <c r="Y24" s="81">
        <v>18.299422700000001</v>
      </c>
      <c r="Z24" s="81">
        <v>13.302709258348436</v>
      </c>
      <c r="AA24" s="81">
        <v>18.682752879270144</v>
      </c>
      <c r="AB24" s="81">
        <v>6.43</v>
      </c>
      <c r="AC24" s="89" t="s">
        <v>21</v>
      </c>
      <c r="AD24" s="91"/>
      <c r="AE24" s="81">
        <v>7.7347527999999999</v>
      </c>
      <c r="AF24" s="81">
        <v>8.82</v>
      </c>
      <c r="AG24" s="97">
        <f t="shared" si="0"/>
        <v>10.882835218578322</v>
      </c>
      <c r="AH24" s="34" t="s">
        <v>149</v>
      </c>
      <c r="AI24" s="34" t="s">
        <v>51</v>
      </c>
      <c r="AJ24" s="109">
        <v>0.36458251487302995</v>
      </c>
      <c r="AK24" s="96" t="s">
        <v>20</v>
      </c>
      <c r="AL24" s="76">
        <v>0.34797</v>
      </c>
      <c r="AM24" s="76"/>
      <c r="AN24" s="76">
        <v>0.34227000000000002</v>
      </c>
      <c r="AO24" s="95">
        <v>7.503399215548419</v>
      </c>
      <c r="AP24" s="90" t="s">
        <v>20</v>
      </c>
      <c r="AQ24" s="81">
        <v>6.477348093130554</v>
      </c>
      <c r="AR24" s="99"/>
      <c r="AS24" s="81">
        <v>6.3602768529125528</v>
      </c>
      <c r="AT24" s="89">
        <v>2.2286184654582391</v>
      </c>
      <c r="AU24" s="81">
        <v>6.280806295619719</v>
      </c>
      <c r="AV24" s="81">
        <v>18.502389343130169</v>
      </c>
      <c r="AW24" s="81">
        <v>63.88619684530871</v>
      </c>
      <c r="AX24" s="81">
        <v>39.947666899657527</v>
      </c>
      <c r="AY24" s="81">
        <v>24.253687524662897</v>
      </c>
      <c r="AZ24" s="95">
        <v>17.259393377711586</v>
      </c>
      <c r="BA24" s="90" t="s">
        <v>20</v>
      </c>
      <c r="BB24" s="81">
        <v>16.938274199999999</v>
      </c>
      <c r="BC24" s="81"/>
      <c r="BD24" s="81">
        <v>17.330000000000002</v>
      </c>
      <c r="BE24" s="89">
        <v>21.958535400000002</v>
      </c>
      <c r="BF24" s="81">
        <v>18.299422700000001</v>
      </c>
      <c r="BG24" s="81">
        <v>13.302709258348436</v>
      </c>
      <c r="BH24" s="81">
        <v>18.682752879270144</v>
      </c>
      <c r="BI24" s="81">
        <v>6.43</v>
      </c>
      <c r="BJ24" s="89" t="s">
        <v>21</v>
      </c>
      <c r="BK24" s="91"/>
      <c r="BL24" s="81">
        <v>7.7347527999999999</v>
      </c>
      <c r="BM24" s="81">
        <v>8.82</v>
      </c>
    </row>
    <row r="25" spans="1:65" s="1" customFormat="1">
      <c r="A25" s="34" t="s">
        <v>52</v>
      </c>
      <c r="B25" s="34" t="s">
        <v>53</v>
      </c>
      <c r="C25" s="111">
        <v>0.31254104582239006</v>
      </c>
      <c r="D25" s="88"/>
      <c r="E25" s="76">
        <v>0.33441192157171895</v>
      </c>
      <c r="F25" s="76"/>
      <c r="G25" s="76">
        <v>0.32971464009999996</v>
      </c>
      <c r="H25" s="95">
        <v>5.1950601513964818</v>
      </c>
      <c r="I25" s="90"/>
      <c r="J25" s="81">
        <v>6.1236506883650259</v>
      </c>
      <c r="K25" s="81"/>
      <c r="L25" s="81">
        <v>6.0230552009047749</v>
      </c>
      <c r="M25" s="89">
        <v>2.0690940505640474</v>
      </c>
      <c r="N25" s="81">
        <v>6.5863939663133202</v>
      </c>
      <c r="O25" s="81">
        <v>19.394644788321706</v>
      </c>
      <c r="P25" s="81">
        <v>63.008915731805828</v>
      </c>
      <c r="Q25" s="81">
        <v>39.670214434011278</v>
      </c>
      <c r="R25" s="81">
        <v>24.489756548719814</v>
      </c>
      <c r="S25" s="89">
        <v>11.917917534875745</v>
      </c>
      <c r="T25" s="91"/>
      <c r="U25" s="81">
        <v>13.866385847825283</v>
      </c>
      <c r="V25" s="81"/>
      <c r="W25" s="81">
        <v>14.1937488</v>
      </c>
      <c r="X25" s="89">
        <v>18.041271699999999</v>
      </c>
      <c r="Y25" s="81">
        <v>15.624625699999999</v>
      </c>
      <c r="Z25" s="81">
        <v>13.987429151843758</v>
      </c>
      <c r="AA25" s="81">
        <v>11.294048670730037</v>
      </c>
      <c r="AB25" s="81">
        <v>11.702935850015066</v>
      </c>
      <c r="AC25" s="89">
        <v>10.618854723017348</v>
      </c>
      <c r="AD25" s="91"/>
      <c r="AE25" s="81">
        <v>14.713472348298914</v>
      </c>
      <c r="AF25" s="81">
        <v>14.613943900000001</v>
      </c>
      <c r="AG25" s="97">
        <f t="shared" si="0"/>
        <v>11.835980361571172</v>
      </c>
      <c r="AH25" s="34" t="s">
        <v>150</v>
      </c>
      <c r="AI25" s="34" t="s">
        <v>53</v>
      </c>
      <c r="AJ25" s="111">
        <v>0.31254104582239006</v>
      </c>
      <c r="AK25" s="88"/>
      <c r="AL25" s="76">
        <v>0.33441192157171895</v>
      </c>
      <c r="AM25" s="76"/>
      <c r="AN25" s="76">
        <v>0.32971464009999996</v>
      </c>
      <c r="AO25" s="95">
        <v>5.1950601513964818</v>
      </c>
      <c r="AP25" s="90"/>
      <c r="AQ25" s="81">
        <v>6.1236506883650259</v>
      </c>
      <c r="AR25" s="81"/>
      <c r="AS25" s="81">
        <v>6.0230552009047749</v>
      </c>
      <c r="AT25" s="89">
        <v>2.0690940505640474</v>
      </c>
      <c r="AU25" s="81">
        <v>6.5863939663133202</v>
      </c>
      <c r="AV25" s="81">
        <v>19.394644788321706</v>
      </c>
      <c r="AW25" s="81">
        <v>63.008915731805828</v>
      </c>
      <c r="AX25" s="81">
        <v>39.670214434011278</v>
      </c>
      <c r="AY25" s="81">
        <v>24.489756548719814</v>
      </c>
      <c r="AZ25" s="89">
        <v>11.917917534875745</v>
      </c>
      <c r="BA25" s="91"/>
      <c r="BB25" s="81">
        <v>13.866385847825283</v>
      </c>
      <c r="BC25" s="81"/>
      <c r="BD25" s="81">
        <v>14.1937488</v>
      </c>
      <c r="BE25" s="89">
        <v>18.041271699999999</v>
      </c>
      <c r="BF25" s="81">
        <v>15.624625699999999</v>
      </c>
      <c r="BG25" s="81">
        <v>13.987429151843758</v>
      </c>
      <c r="BH25" s="81">
        <v>11.294048670730037</v>
      </c>
      <c r="BI25" s="81">
        <v>11.702935850015066</v>
      </c>
      <c r="BJ25" s="89">
        <v>10.618854723017348</v>
      </c>
      <c r="BK25" s="91"/>
      <c r="BL25" s="81">
        <v>14.713472348298914</v>
      </c>
      <c r="BM25" s="81">
        <v>14.613943900000001</v>
      </c>
    </row>
    <row r="26" spans="1:65" s="1" customFormat="1">
      <c r="A26" s="34" t="s">
        <v>54</v>
      </c>
      <c r="B26" s="34" t="s">
        <v>55</v>
      </c>
      <c r="C26" s="109">
        <v>0.32925795557254145</v>
      </c>
      <c r="D26" s="96"/>
      <c r="E26" s="76">
        <v>0.33900000000000002</v>
      </c>
      <c r="F26" s="76" t="s">
        <v>20</v>
      </c>
      <c r="G26" s="76">
        <v>0.33400000000000002</v>
      </c>
      <c r="H26" s="95">
        <v>5.9542043113161753</v>
      </c>
      <c r="I26" s="90"/>
      <c r="J26" s="99">
        <v>6.1963520561205412</v>
      </c>
      <c r="K26" s="76" t="s">
        <v>20</v>
      </c>
      <c r="L26" s="81">
        <v>6.2247252747252748</v>
      </c>
      <c r="M26" s="89">
        <v>2.1762021762021759</v>
      </c>
      <c r="N26" s="81">
        <v>6.3882063882063882</v>
      </c>
      <c r="O26" s="81">
        <v>19.013689013689014</v>
      </c>
      <c r="P26" s="81">
        <v>63.415233415233416</v>
      </c>
      <c r="Q26" s="81">
        <v>39.764829764829763</v>
      </c>
      <c r="R26" s="81">
        <v>24.341874341874341</v>
      </c>
      <c r="S26" s="95">
        <v>16.006840783139459</v>
      </c>
      <c r="T26" s="90"/>
      <c r="U26" s="81">
        <v>16.005844155844155</v>
      </c>
      <c r="V26" s="76" t="s">
        <v>20</v>
      </c>
      <c r="W26" s="81">
        <v>15.7</v>
      </c>
      <c r="X26" s="89">
        <v>14.000000000000002</v>
      </c>
      <c r="Y26" s="81">
        <v>17.299999999999997</v>
      </c>
      <c r="Z26" s="81">
        <v>12.558461538461538</v>
      </c>
      <c r="AA26" s="81">
        <v>19.983333333333331</v>
      </c>
      <c r="AB26" s="81">
        <v>11.694052044609665</v>
      </c>
      <c r="AC26" s="89" t="s">
        <v>21</v>
      </c>
      <c r="AD26" s="91"/>
      <c r="AE26" s="81" t="s">
        <v>21</v>
      </c>
      <c r="AF26" s="81" t="s">
        <v>21</v>
      </c>
      <c r="AG26" s="97">
        <f t="shared" si="0"/>
        <v>11.185483870967744</v>
      </c>
      <c r="AH26" s="34" t="s">
        <v>151</v>
      </c>
      <c r="AI26" s="34" t="s">
        <v>55</v>
      </c>
      <c r="AJ26" s="109">
        <v>0.32925795557254145</v>
      </c>
      <c r="AK26" s="96"/>
      <c r="AL26" s="76">
        <v>0.33900000000000002</v>
      </c>
      <c r="AM26" s="76" t="s">
        <v>20</v>
      </c>
      <c r="AN26" s="76">
        <v>0.33400000000000002</v>
      </c>
      <c r="AO26" s="95">
        <v>5.9542043113161753</v>
      </c>
      <c r="AP26" s="90"/>
      <c r="AQ26" s="99">
        <v>6.1963520561205412</v>
      </c>
      <c r="AR26" s="76" t="s">
        <v>20</v>
      </c>
      <c r="AS26" s="81">
        <v>6.2247252747252748</v>
      </c>
      <c r="AT26" s="89">
        <v>2.1762021762021759</v>
      </c>
      <c r="AU26" s="81">
        <v>6.3882063882063882</v>
      </c>
      <c r="AV26" s="81">
        <v>19.013689013689014</v>
      </c>
      <c r="AW26" s="81">
        <v>63.415233415233416</v>
      </c>
      <c r="AX26" s="81">
        <v>39.764829764829763</v>
      </c>
      <c r="AY26" s="81">
        <v>24.341874341874341</v>
      </c>
      <c r="AZ26" s="95">
        <v>16.006840783139459</v>
      </c>
      <c r="BA26" s="90"/>
      <c r="BB26" s="81">
        <v>16.005844155844155</v>
      </c>
      <c r="BC26" s="76" t="s">
        <v>20</v>
      </c>
      <c r="BD26" s="81">
        <v>15.7</v>
      </c>
      <c r="BE26" s="89">
        <v>14.000000000000002</v>
      </c>
      <c r="BF26" s="81">
        <v>17.299999999999997</v>
      </c>
      <c r="BG26" s="81">
        <v>12.558461538461538</v>
      </c>
      <c r="BH26" s="81">
        <v>19.983333333333331</v>
      </c>
      <c r="BI26" s="81">
        <v>11.694052044609665</v>
      </c>
      <c r="BJ26" s="89" t="s">
        <v>21</v>
      </c>
      <c r="BK26" s="91"/>
      <c r="BL26" s="81" t="s">
        <v>21</v>
      </c>
      <c r="BM26" s="81" t="s">
        <v>21</v>
      </c>
    </row>
    <row r="27" spans="1:65" s="1" customFormat="1">
      <c r="A27" s="34" t="s">
        <v>56</v>
      </c>
      <c r="B27" s="34" t="s">
        <v>57</v>
      </c>
      <c r="C27" s="109">
        <v>0.312</v>
      </c>
      <c r="D27" s="92" t="s">
        <v>20</v>
      </c>
      <c r="E27" s="76">
        <v>0.34499999999999997</v>
      </c>
      <c r="F27" s="76"/>
      <c r="G27" s="76">
        <v>0.33100000000000002</v>
      </c>
      <c r="H27" s="95">
        <v>5.5983421638237987</v>
      </c>
      <c r="I27" s="92" t="s">
        <v>20</v>
      </c>
      <c r="J27" s="99">
        <v>6.9606256742179076</v>
      </c>
      <c r="K27" s="99"/>
      <c r="L27" s="104">
        <v>6.5395395395395397</v>
      </c>
      <c r="M27" s="89">
        <v>2.1965353938185443</v>
      </c>
      <c r="N27" s="81">
        <v>6.2250747756729812</v>
      </c>
      <c r="O27" s="81">
        <v>18.388584247258226</v>
      </c>
      <c r="P27" s="81">
        <v>64.388085742771679</v>
      </c>
      <c r="Q27" s="81">
        <v>40.709122632103686</v>
      </c>
      <c r="R27" s="81">
        <v>24.956380857427718</v>
      </c>
      <c r="S27" s="95">
        <v>14.799999999999999</v>
      </c>
      <c r="T27" s="92" t="s">
        <v>20</v>
      </c>
      <c r="U27" s="81">
        <v>17.3</v>
      </c>
      <c r="V27" s="81"/>
      <c r="W27" s="100">
        <v>16.7</v>
      </c>
      <c r="X27" s="101">
        <v>12.3</v>
      </c>
      <c r="Y27" s="102">
        <v>11.3</v>
      </c>
      <c r="Z27" s="102">
        <v>11.821853146853146</v>
      </c>
      <c r="AA27" s="102">
        <v>43.366447368421056</v>
      </c>
      <c r="AB27" s="102">
        <v>9.9818407960198989</v>
      </c>
      <c r="AC27" s="95">
        <v>14.399999999999999</v>
      </c>
      <c r="AD27" s="92" t="s">
        <v>20</v>
      </c>
      <c r="AE27" s="81" t="s">
        <v>21</v>
      </c>
      <c r="AF27" s="81" t="s">
        <v>21</v>
      </c>
      <c r="AG27" s="97">
        <f t="shared" si="0"/>
        <v>11.361702127659575</v>
      </c>
      <c r="AH27" s="34" t="s">
        <v>152</v>
      </c>
      <c r="AI27" s="34" t="s">
        <v>57</v>
      </c>
      <c r="AJ27" s="109">
        <v>0.312</v>
      </c>
      <c r="AK27" s="92" t="s">
        <v>20</v>
      </c>
      <c r="AL27" s="76">
        <v>0.34499999999999997</v>
      </c>
      <c r="AM27" s="76"/>
      <c r="AN27" s="76">
        <v>0.33100000000000002</v>
      </c>
      <c r="AO27" s="95">
        <v>5.5983421638237987</v>
      </c>
      <c r="AP27" s="92" t="s">
        <v>20</v>
      </c>
      <c r="AQ27" s="99">
        <v>6.9606256742179076</v>
      </c>
      <c r="AR27" s="99"/>
      <c r="AS27" s="104">
        <v>6.5395395395395397</v>
      </c>
      <c r="AT27" s="89">
        <v>2.1965353938185443</v>
      </c>
      <c r="AU27" s="81">
        <v>6.2250747756729812</v>
      </c>
      <c r="AV27" s="81">
        <v>18.388584247258226</v>
      </c>
      <c r="AW27" s="81">
        <v>64.388085742771679</v>
      </c>
      <c r="AX27" s="81">
        <v>40.709122632103686</v>
      </c>
      <c r="AY27" s="81">
        <v>24.956380857427718</v>
      </c>
      <c r="AZ27" s="95">
        <v>14.799999999999999</v>
      </c>
      <c r="BA27" s="92" t="s">
        <v>20</v>
      </c>
      <c r="BB27" s="81">
        <v>17.3</v>
      </c>
      <c r="BC27" s="81"/>
      <c r="BD27" s="100">
        <v>16.7</v>
      </c>
      <c r="BE27" s="101">
        <v>12.3</v>
      </c>
      <c r="BF27" s="102">
        <v>11.3</v>
      </c>
      <c r="BG27" s="102">
        <v>11.821853146853146</v>
      </c>
      <c r="BH27" s="102">
        <v>43.366447368421056</v>
      </c>
      <c r="BI27" s="102">
        <v>9.9818407960198989</v>
      </c>
      <c r="BJ27" s="95">
        <v>14.399999999999999</v>
      </c>
      <c r="BK27" s="92" t="s">
        <v>20</v>
      </c>
      <c r="BL27" s="81" t="s">
        <v>21</v>
      </c>
      <c r="BM27" s="81" t="s">
        <v>21</v>
      </c>
    </row>
    <row r="28" spans="1:65" s="1" customFormat="1">
      <c r="A28" s="34" t="s">
        <v>58</v>
      </c>
      <c r="B28" s="34" t="s">
        <v>59</v>
      </c>
      <c r="C28" s="87">
        <v>0.3754462288134191</v>
      </c>
      <c r="D28" s="88"/>
      <c r="E28" s="76">
        <v>0.35135776455903583</v>
      </c>
      <c r="F28" s="76"/>
      <c r="G28" s="76">
        <v>0.35488979104999996</v>
      </c>
      <c r="H28" s="89">
        <v>7.398444605669388</v>
      </c>
      <c r="I28" s="90"/>
      <c r="J28" s="81">
        <v>6.6024175531300013</v>
      </c>
      <c r="K28" s="81"/>
      <c r="L28" s="81">
        <v>6.6799950447297611</v>
      </c>
      <c r="M28" s="89">
        <v>2.3124695167123779</v>
      </c>
      <c r="N28" s="81">
        <v>6.262870408696215</v>
      </c>
      <c r="O28" s="81">
        <v>18.014789784905069</v>
      </c>
      <c r="P28" s="81">
        <v>65.0483654426247</v>
      </c>
      <c r="Q28" s="81">
        <v>41.835943295875374</v>
      </c>
      <c r="R28" s="81">
        <v>26.280579356276618</v>
      </c>
      <c r="S28" s="89">
        <v>18.639998612072699</v>
      </c>
      <c r="T28" s="91"/>
      <c r="U28" s="81">
        <v>17.481405493725092</v>
      </c>
      <c r="V28" s="81"/>
      <c r="W28" s="81">
        <v>16.868838699999998</v>
      </c>
      <c r="X28" s="89">
        <v>10.6348737</v>
      </c>
      <c r="Y28" s="81">
        <v>9.2548648999999994</v>
      </c>
      <c r="Z28" s="81">
        <v>13.636072358593507</v>
      </c>
      <c r="AA28" s="81">
        <v>35.020593393412092</v>
      </c>
      <c r="AB28" s="81">
        <v>8.912232241215639</v>
      </c>
      <c r="AC28" s="89">
        <v>5.3064868319658967</v>
      </c>
      <c r="AD28" s="91"/>
      <c r="AE28" s="81">
        <v>3.0124627667659047</v>
      </c>
      <c r="AF28" s="81">
        <v>2.3898299999999999</v>
      </c>
      <c r="AG28" s="97">
        <f t="shared" si="0"/>
        <v>11.3647246661394</v>
      </c>
      <c r="AH28" s="34" t="s">
        <v>153</v>
      </c>
      <c r="AI28" s="34" t="s">
        <v>59</v>
      </c>
      <c r="AJ28" s="87">
        <v>0.3754462288134191</v>
      </c>
      <c r="AK28" s="88"/>
      <c r="AL28" s="76">
        <v>0.35135776455903583</v>
      </c>
      <c r="AM28" s="76"/>
      <c r="AN28" s="76">
        <v>0.35488979104999996</v>
      </c>
      <c r="AO28" s="89">
        <v>7.398444605669388</v>
      </c>
      <c r="AP28" s="90"/>
      <c r="AQ28" s="81">
        <v>6.6024175531300013</v>
      </c>
      <c r="AR28" s="81"/>
      <c r="AS28" s="81">
        <v>6.6799950447297611</v>
      </c>
      <c r="AT28" s="89">
        <v>2.3124695167123779</v>
      </c>
      <c r="AU28" s="81">
        <v>6.262870408696215</v>
      </c>
      <c r="AV28" s="81">
        <v>18.014789784905069</v>
      </c>
      <c r="AW28" s="81">
        <v>65.0483654426247</v>
      </c>
      <c r="AX28" s="81">
        <v>41.835943295875374</v>
      </c>
      <c r="AY28" s="81">
        <v>26.280579356276618</v>
      </c>
      <c r="AZ28" s="89">
        <v>18.639998612072699</v>
      </c>
      <c r="BA28" s="91"/>
      <c r="BB28" s="81">
        <v>17.481405493725092</v>
      </c>
      <c r="BC28" s="81"/>
      <c r="BD28" s="81">
        <v>16.868838699999998</v>
      </c>
      <c r="BE28" s="89">
        <v>10.6348737</v>
      </c>
      <c r="BF28" s="81">
        <v>9.2548648999999994</v>
      </c>
      <c r="BG28" s="81">
        <v>13.636072358593507</v>
      </c>
      <c r="BH28" s="81">
        <v>35.020593393412092</v>
      </c>
      <c r="BI28" s="81">
        <v>8.912232241215639</v>
      </c>
      <c r="BJ28" s="89">
        <v>5.3064868319658967</v>
      </c>
      <c r="BK28" s="91"/>
      <c r="BL28" s="81">
        <v>3.0124627667659047</v>
      </c>
      <c r="BM28" s="81">
        <v>2.3898299999999999</v>
      </c>
    </row>
    <row r="29" spans="1:65" s="1" customFormat="1">
      <c r="A29" s="34" t="s">
        <v>97</v>
      </c>
      <c r="B29" s="34" t="s">
        <v>98</v>
      </c>
      <c r="C29" s="87">
        <v>0.33687621943905777</v>
      </c>
      <c r="D29" s="88"/>
      <c r="E29" s="76">
        <v>0.36118087552702338</v>
      </c>
      <c r="F29" s="76"/>
      <c r="G29" s="76">
        <v>0.35703255735286032</v>
      </c>
      <c r="H29" s="89">
        <v>5.7845580207269318</v>
      </c>
      <c r="I29" s="90"/>
      <c r="J29" s="81">
        <v>6.7821344181976748</v>
      </c>
      <c r="K29" s="81"/>
      <c r="L29" s="81">
        <v>6.4562727749951234</v>
      </c>
      <c r="M29" s="89">
        <v>2.4778628059848407</v>
      </c>
      <c r="N29" s="81">
        <v>6.5996790863853416</v>
      </c>
      <c r="O29" s="81">
        <v>18.240882267193474</v>
      </c>
      <c r="P29" s="81">
        <v>65.178070683080975</v>
      </c>
      <c r="Q29" s="81">
        <v>42.60932840913437</v>
      </c>
      <c r="R29" s="81">
        <v>27.04175651819406</v>
      </c>
      <c r="S29" s="89">
        <v>13.233418633367192</v>
      </c>
      <c r="T29" s="91"/>
      <c r="U29" s="81">
        <v>15.529029777092804</v>
      </c>
      <c r="V29" s="81"/>
      <c r="W29" s="81">
        <v>15.406325807330761</v>
      </c>
      <c r="X29" s="89">
        <v>14.940048956244144</v>
      </c>
      <c r="Y29" s="81">
        <v>9.8236000559721752</v>
      </c>
      <c r="Z29" s="81">
        <v>11.906932606839792</v>
      </c>
      <c r="AA29" s="81">
        <v>28.652512725277184</v>
      </c>
      <c r="AB29" s="81">
        <v>8.029548454961251</v>
      </c>
      <c r="AC29" s="89">
        <v>3.8994296271356936</v>
      </c>
      <c r="AD29" s="91"/>
      <c r="AE29" s="81">
        <v>3.6589718622827609</v>
      </c>
      <c r="AF29" s="81">
        <v>2.1167390579643985</v>
      </c>
      <c r="AG29" s="97">
        <f t="shared" si="0"/>
        <v>10.913338887399037</v>
      </c>
      <c r="AH29" s="34" t="s">
        <v>154</v>
      </c>
      <c r="AI29" s="34" t="s">
        <v>98</v>
      </c>
      <c r="AJ29" s="87">
        <v>0.33687621943905777</v>
      </c>
      <c r="AK29" s="88"/>
      <c r="AL29" s="76">
        <v>0.36118087552702338</v>
      </c>
      <c r="AM29" s="76"/>
      <c r="AN29" s="76">
        <v>0.35703255735286032</v>
      </c>
      <c r="AO29" s="89">
        <v>5.7845580207269318</v>
      </c>
      <c r="AP29" s="90"/>
      <c r="AQ29" s="81">
        <v>6.7821344181976748</v>
      </c>
      <c r="AR29" s="81"/>
      <c r="AS29" s="81">
        <v>6.4562727749951234</v>
      </c>
      <c r="AT29" s="89">
        <v>2.4778628059848407</v>
      </c>
      <c r="AU29" s="81">
        <v>6.5996790863853416</v>
      </c>
      <c r="AV29" s="81">
        <v>18.240882267193474</v>
      </c>
      <c r="AW29" s="81">
        <v>65.178070683080975</v>
      </c>
      <c r="AX29" s="81">
        <v>42.60932840913437</v>
      </c>
      <c r="AY29" s="81">
        <v>27.04175651819406</v>
      </c>
      <c r="AZ29" s="89">
        <v>13.233418633367192</v>
      </c>
      <c r="BA29" s="91"/>
      <c r="BB29" s="81">
        <v>15.529029777092804</v>
      </c>
      <c r="BC29" s="81"/>
      <c r="BD29" s="81">
        <v>15.406325807330761</v>
      </c>
      <c r="BE29" s="89">
        <v>14.940048956244144</v>
      </c>
      <c r="BF29" s="81">
        <v>9.8236000559721752</v>
      </c>
      <c r="BG29" s="81">
        <v>11.906932606839792</v>
      </c>
      <c r="BH29" s="81">
        <v>28.652512725277184</v>
      </c>
      <c r="BI29" s="81">
        <v>8.029548454961251</v>
      </c>
      <c r="BJ29" s="89">
        <v>3.8994296271356936</v>
      </c>
      <c r="BK29" s="91"/>
      <c r="BL29" s="81">
        <v>3.6589718622827609</v>
      </c>
      <c r="BM29" s="81">
        <v>2.1167390579643985</v>
      </c>
    </row>
    <row r="30" spans="1:65" s="1" customFormat="1">
      <c r="A30" s="34" t="s">
        <v>60</v>
      </c>
      <c r="B30" s="34" t="s">
        <v>61</v>
      </c>
      <c r="C30" s="87">
        <v>0.27706429145584299</v>
      </c>
      <c r="D30" s="92"/>
      <c r="E30" s="76">
        <v>0.31797481475050504</v>
      </c>
      <c r="F30" s="76"/>
      <c r="G30" s="76">
        <v>0.30467633420634854</v>
      </c>
      <c r="H30" s="89">
        <v>4.0493440422178564</v>
      </c>
      <c r="I30" s="92"/>
      <c r="J30" s="81">
        <v>5.214915530366846</v>
      </c>
      <c r="K30" s="81"/>
      <c r="L30" s="81">
        <v>4.7701173438140296</v>
      </c>
      <c r="M30" s="89">
        <v>3.2069248235054277</v>
      </c>
      <c r="N30" s="81">
        <v>8.0614053885970005</v>
      </c>
      <c r="O30" s="81">
        <v>21.024552898894882</v>
      </c>
      <c r="P30" s="81">
        <v>61.561864322327985</v>
      </c>
      <c r="Q30" s="81">
        <v>38.453849659662424</v>
      </c>
      <c r="R30" s="81">
        <v>23.421130618955228</v>
      </c>
      <c r="S30" s="89">
        <v>7.1138869849759718</v>
      </c>
      <c r="T30" s="92"/>
      <c r="U30" s="81">
        <v>11.36807582274465</v>
      </c>
      <c r="V30" s="81"/>
      <c r="W30" s="81">
        <v>10.499552824653344</v>
      </c>
      <c r="X30" s="89">
        <v>15.294125647963122</v>
      </c>
      <c r="Y30" s="81">
        <v>15.566409070100242</v>
      </c>
      <c r="Z30" s="81">
        <v>9.0892593816631262</v>
      </c>
      <c r="AA30" s="81">
        <v>5.1808378220292211</v>
      </c>
      <c r="AB30" s="81">
        <v>8.9008249158611079</v>
      </c>
      <c r="AC30" s="89">
        <v>7.0068338585239598</v>
      </c>
      <c r="AD30" s="92"/>
      <c r="AE30" s="81" t="s">
        <v>21</v>
      </c>
      <c r="AF30" s="81" t="s">
        <v>21</v>
      </c>
      <c r="AG30" s="97">
        <f t="shared" si="0"/>
        <v>7.3032989259018679</v>
      </c>
      <c r="AH30" s="34" t="s">
        <v>60</v>
      </c>
      <c r="AI30" s="34" t="s">
        <v>61</v>
      </c>
      <c r="AJ30" s="87">
        <v>0.27706429145584299</v>
      </c>
      <c r="AK30" s="92"/>
      <c r="AL30" s="76">
        <v>0.31797481475050504</v>
      </c>
      <c r="AM30" s="76"/>
      <c r="AN30" s="76">
        <v>0.30467633420634854</v>
      </c>
      <c r="AO30" s="89">
        <v>4.0493440422178564</v>
      </c>
      <c r="AP30" s="92"/>
      <c r="AQ30" s="81">
        <v>5.214915530366846</v>
      </c>
      <c r="AR30" s="81"/>
      <c r="AS30" s="81">
        <v>4.7701173438140296</v>
      </c>
      <c r="AT30" s="89">
        <v>3.2069248235054277</v>
      </c>
      <c r="AU30" s="81">
        <v>8.0614053885970005</v>
      </c>
      <c r="AV30" s="81">
        <v>21.024552898894882</v>
      </c>
      <c r="AW30" s="81">
        <v>61.561864322327985</v>
      </c>
      <c r="AX30" s="81">
        <v>38.453849659662424</v>
      </c>
      <c r="AY30" s="81">
        <v>23.421130618955228</v>
      </c>
      <c r="AZ30" s="89">
        <v>7.1138869849759718</v>
      </c>
      <c r="BA30" s="92"/>
      <c r="BB30" s="81">
        <v>11.36807582274465</v>
      </c>
      <c r="BC30" s="81"/>
      <c r="BD30" s="81">
        <v>10.499552824653344</v>
      </c>
      <c r="BE30" s="89">
        <v>15.294125647963122</v>
      </c>
      <c r="BF30" s="81">
        <v>15.566409070100242</v>
      </c>
      <c r="BG30" s="81">
        <v>9.0892593816631262</v>
      </c>
      <c r="BH30" s="81">
        <v>5.1808378220292211</v>
      </c>
      <c r="BI30" s="81">
        <v>8.9008249158611079</v>
      </c>
      <c r="BJ30" s="89">
        <v>7.0068338585239598</v>
      </c>
      <c r="BK30" s="92"/>
      <c r="BL30" s="81" t="s">
        <v>21</v>
      </c>
      <c r="BM30" s="81" t="s">
        <v>21</v>
      </c>
    </row>
    <row r="31" spans="1:65" s="1" customFormat="1">
      <c r="A31" s="34" t="s">
        <v>62</v>
      </c>
      <c r="B31" s="34" t="s">
        <v>63</v>
      </c>
      <c r="C31" s="109">
        <v>0.45048002237603507</v>
      </c>
      <c r="D31" s="96" t="s">
        <v>20</v>
      </c>
      <c r="E31" s="76">
        <v>0.41799219999999998</v>
      </c>
      <c r="F31" s="76"/>
      <c r="G31" s="76">
        <v>0.42046939999999999</v>
      </c>
      <c r="H31" s="95">
        <v>10.819575558157267</v>
      </c>
      <c r="I31" s="90" t="s">
        <v>20</v>
      </c>
      <c r="J31" s="81">
        <v>8.6345312432739938</v>
      </c>
      <c r="K31" s="81"/>
      <c r="L31" s="81">
        <v>8.9475806582158732</v>
      </c>
      <c r="M31" s="89">
        <v>1.8763776005131614</v>
      </c>
      <c r="N31" s="81">
        <v>5.3659883809176447</v>
      </c>
      <c r="O31" s="81">
        <v>15.567540202821087</v>
      </c>
      <c r="P31" s="81">
        <v>69.619890521380768</v>
      </c>
      <c r="Q31" s="81">
        <v>48.012613849309822</v>
      </c>
      <c r="R31" s="81">
        <v>32.187901002136059</v>
      </c>
      <c r="S31" s="95">
        <v>18.424840473627079</v>
      </c>
      <c r="T31" s="90" t="s">
        <v>20</v>
      </c>
      <c r="U31" s="81">
        <v>15.9336365</v>
      </c>
      <c r="V31" s="81"/>
      <c r="W31" s="81">
        <v>16.644914399999998</v>
      </c>
      <c r="X31" s="89">
        <v>19.914709299999998</v>
      </c>
      <c r="Y31" s="81">
        <v>12.8625141</v>
      </c>
      <c r="Z31" s="81">
        <v>15.179125854586523</v>
      </c>
      <c r="AA31" s="81">
        <v>19.79364209900514</v>
      </c>
      <c r="AB31" s="81">
        <v>15.88332124905914</v>
      </c>
      <c r="AC31" s="95">
        <v>13.318724156676854</v>
      </c>
      <c r="AD31" s="90" t="s">
        <v>20</v>
      </c>
      <c r="AE31" s="81">
        <v>9.2275594999999999</v>
      </c>
      <c r="AF31" s="81">
        <v>10.990634999999999</v>
      </c>
      <c r="AG31" s="97">
        <f t="shared" si="0"/>
        <v>17.154276939424744</v>
      </c>
      <c r="AH31" s="34" t="s">
        <v>155</v>
      </c>
      <c r="AI31" s="34" t="s">
        <v>63</v>
      </c>
      <c r="AJ31" s="109">
        <v>0.45048002237603507</v>
      </c>
      <c r="AK31" s="96" t="s">
        <v>20</v>
      </c>
      <c r="AL31" s="76">
        <v>0.41799219999999998</v>
      </c>
      <c r="AM31" s="76"/>
      <c r="AN31" s="76">
        <v>0.42046939999999999</v>
      </c>
      <c r="AO31" s="95">
        <v>10.819575558157267</v>
      </c>
      <c r="AP31" s="90" t="s">
        <v>20</v>
      </c>
      <c r="AQ31" s="81">
        <v>8.6345312432739938</v>
      </c>
      <c r="AR31" s="81"/>
      <c r="AS31" s="81">
        <v>8.9475806582158732</v>
      </c>
      <c r="AT31" s="89">
        <v>1.8763776005131614</v>
      </c>
      <c r="AU31" s="81">
        <v>5.3659883809176447</v>
      </c>
      <c r="AV31" s="81">
        <v>15.567540202821087</v>
      </c>
      <c r="AW31" s="81">
        <v>69.619890521380768</v>
      </c>
      <c r="AX31" s="81">
        <v>48.012613849309822</v>
      </c>
      <c r="AY31" s="81">
        <v>32.187901002136059</v>
      </c>
      <c r="AZ31" s="95">
        <v>18.424840473627079</v>
      </c>
      <c r="BA31" s="90" t="s">
        <v>20</v>
      </c>
      <c r="BB31" s="81">
        <v>15.9336365</v>
      </c>
      <c r="BC31" s="81"/>
      <c r="BD31" s="81">
        <v>16.644914399999998</v>
      </c>
      <c r="BE31" s="89">
        <v>19.914709299999998</v>
      </c>
      <c r="BF31" s="81">
        <v>12.8625141</v>
      </c>
      <c r="BG31" s="81">
        <v>15.179125854586523</v>
      </c>
      <c r="BH31" s="81">
        <v>19.79364209900514</v>
      </c>
      <c r="BI31" s="81">
        <v>15.88332124905914</v>
      </c>
      <c r="BJ31" s="95">
        <v>13.318724156676854</v>
      </c>
      <c r="BK31" s="90" t="s">
        <v>20</v>
      </c>
      <c r="BL31" s="81">
        <v>9.2275594999999999</v>
      </c>
      <c r="BM31" s="81">
        <v>10.990634999999999</v>
      </c>
    </row>
    <row r="32" spans="1:65" s="1" customFormat="1">
      <c r="A32" s="93" t="s">
        <v>64</v>
      </c>
      <c r="B32" s="34" t="s">
        <v>65</v>
      </c>
      <c r="C32" s="109">
        <v>0.30776792137718384</v>
      </c>
      <c r="D32" s="96" t="s">
        <v>20</v>
      </c>
      <c r="E32" s="76">
        <v>0.29499999999999998</v>
      </c>
      <c r="F32" s="76"/>
      <c r="G32" s="78">
        <v>0.30399999999999999</v>
      </c>
      <c r="H32" s="95">
        <v>4.5740733963704869</v>
      </c>
      <c r="I32" s="90" t="s">
        <v>20</v>
      </c>
      <c r="J32" s="81">
        <v>4.4318181818181817</v>
      </c>
      <c r="K32" s="81"/>
      <c r="L32" s="83">
        <v>4.6183745583038869</v>
      </c>
      <c r="M32" s="84">
        <v>3.2344213649851636</v>
      </c>
      <c r="N32" s="83">
        <v>8.3976261127596441</v>
      </c>
      <c r="O32" s="83">
        <v>21.750741839762611</v>
      </c>
      <c r="P32" s="83">
        <v>60.890207715133528</v>
      </c>
      <c r="Q32" s="83">
        <v>38.783382789317507</v>
      </c>
      <c r="R32" s="83">
        <v>24.985163204747774</v>
      </c>
      <c r="S32" s="95">
        <v>6.5303797468354432</v>
      </c>
      <c r="T32" s="90" t="s">
        <v>20</v>
      </c>
      <c r="U32" s="81">
        <v>7.8</v>
      </c>
      <c r="V32" s="81"/>
      <c r="W32" s="83">
        <v>8.3000000000000007</v>
      </c>
      <c r="X32" s="84">
        <v>10.4</v>
      </c>
      <c r="Y32" s="83">
        <v>17</v>
      </c>
      <c r="Z32" s="83">
        <v>6.6529411764705877</v>
      </c>
      <c r="AA32" s="83">
        <v>5.8905555555555544</v>
      </c>
      <c r="AB32" s="83">
        <v>5.727236315086782</v>
      </c>
      <c r="AC32" s="95">
        <v>5.5771428571428574</v>
      </c>
      <c r="AD32" s="90" t="s">
        <v>20</v>
      </c>
      <c r="AE32" s="81">
        <v>5.2</v>
      </c>
      <c r="AF32" s="83">
        <v>4.7</v>
      </c>
      <c r="AG32" s="97">
        <f t="shared" si="0"/>
        <v>7.7247706422018334</v>
      </c>
      <c r="AH32" s="93" t="s">
        <v>156</v>
      </c>
      <c r="AI32" s="34" t="s">
        <v>65</v>
      </c>
      <c r="AJ32" s="109">
        <v>0.30776792137718384</v>
      </c>
      <c r="AK32" s="96" t="s">
        <v>20</v>
      </c>
      <c r="AL32" s="76">
        <v>0.29499999999999998</v>
      </c>
      <c r="AM32" s="76"/>
      <c r="AN32" s="78">
        <v>0.30399999999999999</v>
      </c>
      <c r="AO32" s="95">
        <v>4.5740733963704869</v>
      </c>
      <c r="AP32" s="90" t="s">
        <v>20</v>
      </c>
      <c r="AQ32" s="81">
        <v>4.4318181818181817</v>
      </c>
      <c r="AR32" s="81"/>
      <c r="AS32" s="83">
        <v>4.6183745583038869</v>
      </c>
      <c r="AT32" s="84">
        <v>3.2344213649851636</v>
      </c>
      <c r="AU32" s="83">
        <v>8.3976261127596441</v>
      </c>
      <c r="AV32" s="83">
        <v>21.750741839762611</v>
      </c>
      <c r="AW32" s="83">
        <v>60.890207715133528</v>
      </c>
      <c r="AX32" s="83">
        <v>38.783382789317507</v>
      </c>
      <c r="AY32" s="83">
        <v>24.985163204747774</v>
      </c>
      <c r="AZ32" s="95">
        <v>6.5303797468354432</v>
      </c>
      <c r="BA32" s="90" t="s">
        <v>20</v>
      </c>
      <c r="BB32" s="81">
        <v>7.8</v>
      </c>
      <c r="BC32" s="81"/>
      <c r="BD32" s="83">
        <v>8.3000000000000007</v>
      </c>
      <c r="BE32" s="84">
        <v>10.4</v>
      </c>
      <c r="BF32" s="83">
        <v>17</v>
      </c>
      <c r="BG32" s="83">
        <v>6.6529411764705877</v>
      </c>
      <c r="BH32" s="83">
        <v>5.8905555555555544</v>
      </c>
      <c r="BI32" s="83">
        <v>5.727236315086782</v>
      </c>
      <c r="BJ32" s="95">
        <v>5.5771428571428574</v>
      </c>
      <c r="BK32" s="90" t="s">
        <v>20</v>
      </c>
      <c r="BL32" s="81">
        <v>5.2</v>
      </c>
      <c r="BM32" s="83">
        <v>4.7</v>
      </c>
    </row>
    <row r="33" spans="1:65" s="1" customFormat="1">
      <c r="A33" s="34" t="s">
        <v>66</v>
      </c>
      <c r="B33" s="34" t="s">
        <v>67</v>
      </c>
      <c r="C33" s="76">
        <v>0.33100000000000002</v>
      </c>
      <c r="D33" s="96"/>
      <c r="E33" s="76">
        <v>0.33</v>
      </c>
      <c r="F33" s="76"/>
      <c r="G33" s="76">
        <v>0.32</v>
      </c>
      <c r="H33" s="89">
        <v>5.912645947802198</v>
      </c>
      <c r="I33" s="90" t="s">
        <v>20</v>
      </c>
      <c r="J33" s="81">
        <v>5.6995191023243388</v>
      </c>
      <c r="K33" s="99"/>
      <c r="L33" s="81">
        <v>5.3772698810269253</v>
      </c>
      <c r="M33" s="89">
        <v>2.701914119487459</v>
      </c>
      <c r="N33" s="81">
        <v>7.2982616490605166</v>
      </c>
      <c r="O33" s="81">
        <v>19.967482818624436</v>
      </c>
      <c r="P33" s="81">
        <v>62.558838521434978</v>
      </c>
      <c r="Q33" s="81">
        <v>39.244722549347024</v>
      </c>
      <c r="R33" s="81">
        <v>24.057265392930589</v>
      </c>
      <c r="S33" s="89">
        <v>14.2</v>
      </c>
      <c r="T33" s="90"/>
      <c r="U33" s="81">
        <v>13.700000000000001</v>
      </c>
      <c r="V33" s="81"/>
      <c r="W33" s="81">
        <v>12.4</v>
      </c>
      <c r="X33" s="89">
        <v>14.799999999999999</v>
      </c>
      <c r="Y33" s="81">
        <v>11.899999999999999</v>
      </c>
      <c r="Z33" s="81">
        <v>10.183238095238098</v>
      </c>
      <c r="AA33" s="81">
        <v>16.809859154929576</v>
      </c>
      <c r="AB33" s="81">
        <v>7.2508905852417316</v>
      </c>
      <c r="AC33" s="89">
        <v>11.600000000000001</v>
      </c>
      <c r="AD33" s="90"/>
      <c r="AE33" s="81">
        <v>6.4</v>
      </c>
      <c r="AF33" s="81">
        <v>5</v>
      </c>
      <c r="AG33" s="97">
        <f t="shared" si="0"/>
        <v>8.9037861046057767</v>
      </c>
      <c r="AH33" s="34" t="s">
        <v>157</v>
      </c>
      <c r="AI33" s="34" t="s">
        <v>67</v>
      </c>
      <c r="AJ33" s="76">
        <v>0.33100000000000002</v>
      </c>
      <c r="AK33" s="96"/>
      <c r="AL33" s="76">
        <v>0.33</v>
      </c>
      <c r="AM33" s="76"/>
      <c r="AN33" s="76">
        <v>0.32</v>
      </c>
      <c r="AO33" s="89">
        <v>5.912645947802198</v>
      </c>
      <c r="AP33" s="90" t="s">
        <v>20</v>
      </c>
      <c r="AQ33" s="81">
        <v>5.6995191023243388</v>
      </c>
      <c r="AR33" s="99"/>
      <c r="AS33" s="81">
        <v>5.3772698810269253</v>
      </c>
      <c r="AT33" s="89">
        <v>2.701914119487459</v>
      </c>
      <c r="AU33" s="81">
        <v>7.2982616490605166</v>
      </c>
      <c r="AV33" s="81">
        <v>19.967482818624436</v>
      </c>
      <c r="AW33" s="81">
        <v>62.558838521434978</v>
      </c>
      <c r="AX33" s="81">
        <v>39.244722549347024</v>
      </c>
      <c r="AY33" s="81">
        <v>24.057265392930589</v>
      </c>
      <c r="AZ33" s="89">
        <v>14.2</v>
      </c>
      <c r="BA33" s="90"/>
      <c r="BB33" s="81">
        <v>13.700000000000001</v>
      </c>
      <c r="BC33" s="81"/>
      <c r="BD33" s="81">
        <v>12.4</v>
      </c>
      <c r="BE33" s="89">
        <v>14.799999999999999</v>
      </c>
      <c r="BF33" s="81">
        <v>11.899999999999999</v>
      </c>
      <c r="BG33" s="81">
        <v>10.183238095238098</v>
      </c>
      <c r="BH33" s="81">
        <v>16.809859154929576</v>
      </c>
      <c r="BI33" s="81">
        <v>7.2508905852417316</v>
      </c>
      <c r="BJ33" s="89">
        <v>11.600000000000001</v>
      </c>
      <c r="BK33" s="90"/>
      <c r="BL33" s="81">
        <v>6.4</v>
      </c>
      <c r="BM33" s="81">
        <v>5</v>
      </c>
    </row>
    <row r="34" spans="1:65" s="1" customFormat="1">
      <c r="A34" s="73" t="s">
        <v>68</v>
      </c>
      <c r="B34" s="34" t="s">
        <v>69</v>
      </c>
      <c r="C34" s="87">
        <v>0.25</v>
      </c>
      <c r="D34" s="88"/>
      <c r="E34" s="76">
        <v>0.26207999999999998</v>
      </c>
      <c r="F34" s="76"/>
      <c r="G34" s="78">
        <v>0.26300000000000001</v>
      </c>
      <c r="H34" s="89">
        <v>3.7078770654675668</v>
      </c>
      <c r="I34" s="90"/>
      <c r="J34" s="81">
        <v>3.9574063839813793</v>
      </c>
      <c r="K34" s="81"/>
      <c r="L34" s="83">
        <v>3.990832915967478</v>
      </c>
      <c r="M34" s="84">
        <v>3.25530687146773</v>
      </c>
      <c r="N34" s="83">
        <v>8.8411526134801974</v>
      </c>
      <c r="O34" s="83">
        <v>23.552253480454123</v>
      </c>
      <c r="P34" s="83">
        <v>57.993897165879474</v>
      </c>
      <c r="Q34" s="83">
        <v>35.283562864968665</v>
      </c>
      <c r="R34" s="83">
        <v>21.377115575989379</v>
      </c>
      <c r="S34" s="89">
        <v>7.79</v>
      </c>
      <c r="T34" s="91"/>
      <c r="U34" s="81">
        <v>8.42</v>
      </c>
      <c r="V34" s="81"/>
      <c r="W34" s="83">
        <v>8.3800000000000008</v>
      </c>
      <c r="X34" s="84">
        <v>7.5600000000000005</v>
      </c>
      <c r="Y34" s="83">
        <v>26.279999999999998</v>
      </c>
      <c r="Z34" s="83">
        <v>6.6383746921765479</v>
      </c>
      <c r="AA34" s="83">
        <v>4.3815675675675685</v>
      </c>
      <c r="AB34" s="83">
        <v>6.4783112540192933</v>
      </c>
      <c r="AC34" s="89">
        <v>5.13</v>
      </c>
      <c r="AD34" s="91"/>
      <c r="AE34" s="81">
        <v>4.45</v>
      </c>
      <c r="AF34" s="83">
        <v>4.3600000000000003</v>
      </c>
      <c r="AG34" s="97">
        <f t="shared" si="0"/>
        <v>6.5668511203525997</v>
      </c>
      <c r="AH34" s="73" t="s">
        <v>158</v>
      </c>
      <c r="AI34" s="34" t="s">
        <v>69</v>
      </c>
      <c r="AJ34" s="87">
        <v>0.25</v>
      </c>
      <c r="AK34" s="88"/>
      <c r="AL34" s="76">
        <v>0.26207999999999998</v>
      </c>
      <c r="AM34" s="76"/>
      <c r="AN34" s="78">
        <v>0.26300000000000001</v>
      </c>
      <c r="AO34" s="89">
        <v>3.7078770654675668</v>
      </c>
      <c r="AP34" s="90"/>
      <c r="AQ34" s="81">
        <v>3.9574063839813793</v>
      </c>
      <c r="AR34" s="81"/>
      <c r="AS34" s="83">
        <v>3.990832915967478</v>
      </c>
      <c r="AT34" s="84">
        <v>3.25530687146773</v>
      </c>
      <c r="AU34" s="83">
        <v>8.8411526134801974</v>
      </c>
      <c r="AV34" s="83">
        <v>23.552253480454123</v>
      </c>
      <c r="AW34" s="83">
        <v>57.993897165879474</v>
      </c>
      <c r="AX34" s="83">
        <v>35.283562864968665</v>
      </c>
      <c r="AY34" s="83">
        <v>21.377115575989379</v>
      </c>
      <c r="AZ34" s="89">
        <v>7.79</v>
      </c>
      <c r="BA34" s="91"/>
      <c r="BB34" s="81">
        <v>8.42</v>
      </c>
      <c r="BC34" s="81"/>
      <c r="BD34" s="83">
        <v>8.3800000000000008</v>
      </c>
      <c r="BE34" s="84">
        <v>7.5600000000000005</v>
      </c>
      <c r="BF34" s="83">
        <v>26.279999999999998</v>
      </c>
      <c r="BG34" s="83">
        <v>6.6383746921765479</v>
      </c>
      <c r="BH34" s="83">
        <v>4.3815675675675685</v>
      </c>
      <c r="BI34" s="83">
        <v>6.4783112540192933</v>
      </c>
      <c r="BJ34" s="89">
        <v>5.13</v>
      </c>
      <c r="BK34" s="91"/>
      <c r="BL34" s="81">
        <v>4.45</v>
      </c>
      <c r="BM34" s="83">
        <v>4.3600000000000003</v>
      </c>
    </row>
    <row r="35" spans="1:65" s="1" customFormat="1">
      <c r="A35" s="34" t="s">
        <v>70</v>
      </c>
      <c r="B35" s="34" t="s">
        <v>71</v>
      </c>
      <c r="C35" s="87">
        <v>0.31481260500553465</v>
      </c>
      <c r="D35" s="88"/>
      <c r="E35" s="76">
        <v>0.27467359663260416</v>
      </c>
      <c r="F35" s="76"/>
      <c r="G35" s="76">
        <v>0.28119817299058925</v>
      </c>
      <c r="H35" s="89">
        <v>4.9683068149953922</v>
      </c>
      <c r="I35" s="90"/>
      <c r="J35" s="81">
        <v>4.2112615051978315</v>
      </c>
      <c r="K35" s="81"/>
      <c r="L35" s="100">
        <v>4.3305793642918546</v>
      </c>
      <c r="M35" s="81">
        <v>3.2482771388941281</v>
      </c>
      <c r="N35" s="81">
        <v>8.4589641026557221</v>
      </c>
      <c r="O35" s="81">
        <v>22.304164061480321</v>
      </c>
      <c r="P35" s="81">
        <v>59.638250770608472</v>
      </c>
      <c r="Q35" s="81">
        <v>36.632215386246436</v>
      </c>
      <c r="R35" s="81">
        <v>22.157630242869839</v>
      </c>
      <c r="S35" s="89">
        <v>9.5761661944468823</v>
      </c>
      <c r="T35" s="91"/>
      <c r="U35" s="81">
        <v>9.6449467460126428</v>
      </c>
      <c r="V35" s="81"/>
      <c r="W35" s="100">
        <v>9.810598553040899</v>
      </c>
      <c r="X35" s="81">
        <v>7.3746929524507117</v>
      </c>
      <c r="Y35" s="81">
        <v>10.871365402874885</v>
      </c>
      <c r="Z35" s="81">
        <v>9.5661144935913196</v>
      </c>
      <c r="AA35" s="81">
        <v>12.788048817030559</v>
      </c>
      <c r="AB35" s="81">
        <v>6.3791449759714984</v>
      </c>
      <c r="AC35" s="89">
        <v>5.1489238970960614</v>
      </c>
      <c r="AD35" s="91"/>
      <c r="AE35" s="81">
        <v>2.150991542080317</v>
      </c>
      <c r="AF35" s="81">
        <v>1.760083639548768</v>
      </c>
      <c r="AG35" s="97">
        <f t="shared" si="0"/>
        <v>6.8213484550192591</v>
      </c>
      <c r="AH35" s="34" t="s">
        <v>159</v>
      </c>
      <c r="AI35" s="34" t="s">
        <v>71</v>
      </c>
      <c r="AJ35" s="87">
        <v>0.31481260500553465</v>
      </c>
      <c r="AK35" s="88"/>
      <c r="AL35" s="76">
        <v>0.27467359663260416</v>
      </c>
      <c r="AM35" s="76"/>
      <c r="AN35" s="76">
        <v>0.28119817299058925</v>
      </c>
      <c r="AO35" s="89">
        <v>4.9683068149953922</v>
      </c>
      <c r="AP35" s="90"/>
      <c r="AQ35" s="81">
        <v>4.2112615051978315</v>
      </c>
      <c r="AR35" s="81"/>
      <c r="AS35" s="100">
        <v>4.3305793642918546</v>
      </c>
      <c r="AT35" s="81">
        <v>3.2482771388941281</v>
      </c>
      <c r="AU35" s="81">
        <v>8.4589641026557221</v>
      </c>
      <c r="AV35" s="81">
        <v>22.304164061480321</v>
      </c>
      <c r="AW35" s="81">
        <v>59.638250770608472</v>
      </c>
      <c r="AX35" s="81">
        <v>36.632215386246436</v>
      </c>
      <c r="AY35" s="81">
        <v>22.157630242869839</v>
      </c>
      <c r="AZ35" s="89">
        <v>9.5761661944468823</v>
      </c>
      <c r="BA35" s="91"/>
      <c r="BB35" s="81">
        <v>9.6449467460126428</v>
      </c>
      <c r="BC35" s="81"/>
      <c r="BD35" s="100">
        <v>9.810598553040899</v>
      </c>
      <c r="BE35" s="81">
        <v>7.3746929524507117</v>
      </c>
      <c r="BF35" s="81">
        <v>10.871365402874885</v>
      </c>
      <c r="BG35" s="81">
        <v>9.5661144935913196</v>
      </c>
      <c r="BH35" s="81">
        <v>12.788048817030559</v>
      </c>
      <c r="BI35" s="81">
        <v>6.3791449759714984</v>
      </c>
      <c r="BJ35" s="89">
        <v>5.1489238970960614</v>
      </c>
      <c r="BK35" s="91"/>
      <c r="BL35" s="81">
        <v>2.150991542080317</v>
      </c>
      <c r="BM35" s="81">
        <v>1.760083639548768</v>
      </c>
    </row>
    <row r="36" spans="1:65" s="1" customFormat="1">
      <c r="A36" s="34" t="s">
        <v>72</v>
      </c>
      <c r="B36" s="34" t="s">
        <v>73</v>
      </c>
      <c r="C36" s="87">
        <v>0.36035058843660434</v>
      </c>
      <c r="D36" s="88"/>
      <c r="E36" s="76">
        <v>0.31690546718361756</v>
      </c>
      <c r="F36" s="76"/>
      <c r="G36" s="76">
        <v>0.30985666638731035</v>
      </c>
      <c r="H36" s="89">
        <v>6.2668982894316905</v>
      </c>
      <c r="I36" s="90"/>
      <c r="J36" s="81">
        <v>5.1174349304981179</v>
      </c>
      <c r="K36" s="81"/>
      <c r="L36" s="81">
        <v>4.9457804005198662</v>
      </c>
      <c r="M36" s="89">
        <v>3.0818778962803552</v>
      </c>
      <c r="N36" s="81">
        <v>7.9463792240800757</v>
      </c>
      <c r="O36" s="81">
        <v>21.071016199597103</v>
      </c>
      <c r="P36" s="81">
        <v>61.739355431854634</v>
      </c>
      <c r="Q36" s="81">
        <v>39.301046621553503</v>
      </c>
      <c r="R36" s="81">
        <v>24.388890142414922</v>
      </c>
      <c r="S36" s="89">
        <v>12.809203021979151</v>
      </c>
      <c r="T36" s="91"/>
      <c r="U36" s="81">
        <v>10.378665629047118</v>
      </c>
      <c r="V36" s="81"/>
      <c r="W36" s="81">
        <v>10.582806454347015</v>
      </c>
      <c r="X36" s="89">
        <v>13.137224123701237</v>
      </c>
      <c r="Y36" s="81">
        <v>9.5878292661634603</v>
      </c>
      <c r="Z36" s="81">
        <v>9.8750873032232036</v>
      </c>
      <c r="AA36" s="81">
        <v>10.749607400234114</v>
      </c>
      <c r="AB36" s="81">
        <v>8.2323616600634857</v>
      </c>
      <c r="AC36" s="89">
        <v>10.814367346206257</v>
      </c>
      <c r="AD36" s="91"/>
      <c r="AE36" s="81">
        <v>7.6966764002643702</v>
      </c>
      <c r="AF36" s="81">
        <v>6.1908708509521011</v>
      </c>
      <c r="AG36" s="97">
        <f t="shared" si="0"/>
        <v>7.9136458234931606</v>
      </c>
      <c r="AH36" s="34" t="s">
        <v>72</v>
      </c>
      <c r="AI36" s="34" t="s">
        <v>73</v>
      </c>
      <c r="AJ36" s="87">
        <v>0.36035058843660434</v>
      </c>
      <c r="AK36" s="88"/>
      <c r="AL36" s="76">
        <v>0.31690546718361756</v>
      </c>
      <c r="AM36" s="76"/>
      <c r="AN36" s="76">
        <v>0.30985666638731035</v>
      </c>
      <c r="AO36" s="89">
        <v>6.2668982894316905</v>
      </c>
      <c r="AP36" s="90"/>
      <c r="AQ36" s="81">
        <v>5.1174349304981179</v>
      </c>
      <c r="AR36" s="81"/>
      <c r="AS36" s="81">
        <v>4.9457804005198662</v>
      </c>
      <c r="AT36" s="89">
        <v>3.0818778962803552</v>
      </c>
      <c r="AU36" s="81">
        <v>7.9463792240800757</v>
      </c>
      <c r="AV36" s="81">
        <v>21.071016199597103</v>
      </c>
      <c r="AW36" s="81">
        <v>61.739355431854634</v>
      </c>
      <c r="AX36" s="81">
        <v>39.301046621553503</v>
      </c>
      <c r="AY36" s="81">
        <v>24.388890142414922</v>
      </c>
      <c r="AZ36" s="89">
        <v>12.809203021979151</v>
      </c>
      <c r="BA36" s="91"/>
      <c r="BB36" s="81">
        <v>10.378665629047118</v>
      </c>
      <c r="BC36" s="81"/>
      <c r="BD36" s="81">
        <v>10.582806454347015</v>
      </c>
      <c r="BE36" s="89">
        <v>13.137224123701237</v>
      </c>
      <c r="BF36" s="81">
        <v>9.5878292661634603</v>
      </c>
      <c r="BG36" s="81">
        <v>9.8750873032232036</v>
      </c>
      <c r="BH36" s="81">
        <v>10.749607400234114</v>
      </c>
      <c r="BI36" s="81">
        <v>8.2323616600634857</v>
      </c>
      <c r="BJ36" s="89">
        <v>10.814367346206257</v>
      </c>
      <c r="BK36" s="91"/>
      <c r="BL36" s="81">
        <v>7.6966764002643702</v>
      </c>
      <c r="BM36" s="81">
        <v>6.1908708509521011</v>
      </c>
    </row>
    <row r="37" spans="1:65" s="1" customFormat="1">
      <c r="A37" s="34" t="s">
        <v>74</v>
      </c>
      <c r="B37" s="34" t="s">
        <v>75</v>
      </c>
      <c r="C37" s="87">
        <v>0.24647587803708948</v>
      </c>
      <c r="D37" s="88"/>
      <c r="E37" s="76">
        <v>0.23611939721645236</v>
      </c>
      <c r="F37" s="76"/>
      <c r="G37" s="76">
        <v>0.22239102208256445</v>
      </c>
      <c r="H37" s="89">
        <v>3.5567453289497308</v>
      </c>
      <c r="I37" s="90"/>
      <c r="J37" s="81">
        <v>3.500340804625814</v>
      </c>
      <c r="K37" s="81"/>
      <c r="L37" s="81">
        <v>3.2361826191781971</v>
      </c>
      <c r="M37" s="89">
        <v>3.797787321795993</v>
      </c>
      <c r="N37" s="81">
        <v>9.8519785571272305</v>
      </c>
      <c r="O37" s="81">
        <v>25.156377680918968</v>
      </c>
      <c r="P37" s="81">
        <v>55.475458136268408</v>
      </c>
      <c r="Q37" s="81">
        <v>31.882801771091433</v>
      </c>
      <c r="R37" s="81">
        <v>17.80231956460554</v>
      </c>
      <c r="S37" s="89">
        <v>6.945798148794263</v>
      </c>
      <c r="T37" s="91"/>
      <c r="U37" s="81">
        <v>7.7439266678558525</v>
      </c>
      <c r="V37" s="81"/>
      <c r="W37" s="81">
        <v>7.8424588997850204</v>
      </c>
      <c r="X37" s="89">
        <v>12.3593194486711</v>
      </c>
      <c r="Y37" s="81">
        <v>7.3257455013911592</v>
      </c>
      <c r="Z37" s="81">
        <v>6.803816426996212</v>
      </c>
      <c r="AA37" s="81">
        <v>6.6397554826976624</v>
      </c>
      <c r="AB37" s="81">
        <v>5.3609892967435675</v>
      </c>
      <c r="AC37" s="89">
        <v>3.4848713307530836</v>
      </c>
      <c r="AD37" s="91"/>
      <c r="AE37" s="81">
        <v>2.4307636106689121</v>
      </c>
      <c r="AF37" s="81">
        <v>1.4397321793695432</v>
      </c>
      <c r="AG37" s="97">
        <f t="shared" si="0"/>
        <v>4.6875504224356437</v>
      </c>
      <c r="AH37" s="34" t="s">
        <v>160</v>
      </c>
      <c r="AI37" s="34" t="s">
        <v>75</v>
      </c>
      <c r="AJ37" s="87">
        <v>0.24647587803708948</v>
      </c>
      <c r="AK37" s="88"/>
      <c r="AL37" s="76">
        <v>0.23611939721645236</v>
      </c>
      <c r="AM37" s="76"/>
      <c r="AN37" s="76">
        <v>0.22239102208256445</v>
      </c>
      <c r="AO37" s="89">
        <v>3.5567453289497308</v>
      </c>
      <c r="AP37" s="90"/>
      <c r="AQ37" s="81">
        <v>3.500340804625814</v>
      </c>
      <c r="AR37" s="81"/>
      <c r="AS37" s="81">
        <v>3.2361826191781971</v>
      </c>
      <c r="AT37" s="89">
        <v>3.797787321795993</v>
      </c>
      <c r="AU37" s="81">
        <v>9.8519785571272305</v>
      </c>
      <c r="AV37" s="81">
        <v>25.156377680918968</v>
      </c>
      <c r="AW37" s="81">
        <v>55.475458136268408</v>
      </c>
      <c r="AX37" s="81">
        <v>31.882801771091433</v>
      </c>
      <c r="AY37" s="81">
        <v>17.80231956460554</v>
      </c>
      <c r="AZ37" s="89">
        <v>6.945798148794263</v>
      </c>
      <c r="BA37" s="91"/>
      <c r="BB37" s="81">
        <v>7.7439266678558525</v>
      </c>
      <c r="BC37" s="81"/>
      <c r="BD37" s="81">
        <v>7.8424588997850204</v>
      </c>
      <c r="BE37" s="89">
        <v>12.3593194486711</v>
      </c>
      <c r="BF37" s="81">
        <v>7.3257455013911592</v>
      </c>
      <c r="BG37" s="81">
        <v>6.803816426996212</v>
      </c>
      <c r="BH37" s="81">
        <v>6.6397554826976624</v>
      </c>
      <c r="BI37" s="81">
        <v>5.3609892967435675</v>
      </c>
      <c r="BJ37" s="89">
        <v>3.4848713307530836</v>
      </c>
      <c r="BK37" s="91"/>
      <c r="BL37" s="81">
        <v>2.4307636106689121</v>
      </c>
      <c r="BM37" s="81">
        <v>1.4397321793695432</v>
      </c>
    </row>
    <row r="38" spans="1:65" s="1" customFormat="1">
      <c r="A38" s="34" t="s">
        <v>76</v>
      </c>
      <c r="B38" s="34" t="s">
        <v>77</v>
      </c>
      <c r="C38" s="87">
        <v>0.23847662473799236</v>
      </c>
      <c r="D38" s="88"/>
      <c r="E38" s="76">
        <v>0.24863350250878111</v>
      </c>
      <c r="F38" s="76"/>
      <c r="G38" s="76">
        <v>0.24573461056590992</v>
      </c>
      <c r="H38" s="89">
        <v>3.4669289424582828</v>
      </c>
      <c r="I38" s="90"/>
      <c r="J38" s="81">
        <v>3.5922996569627186</v>
      </c>
      <c r="K38" s="81"/>
      <c r="L38" s="81">
        <v>3.5197450289338947</v>
      </c>
      <c r="M38" s="89">
        <v>3.9910162595885463</v>
      </c>
      <c r="N38" s="81">
        <v>9.7260360621711417</v>
      </c>
      <c r="O38" s="81">
        <v>24.361469684837207</v>
      </c>
      <c r="P38" s="81">
        <v>57.108123119130084</v>
      </c>
      <c r="Q38" s="81">
        <v>34.233167081058667</v>
      </c>
      <c r="R38" s="81">
        <v>20.317034027376021</v>
      </c>
      <c r="S38" s="89">
        <v>7.9397506565487985</v>
      </c>
      <c r="T38" s="91"/>
      <c r="U38" s="81">
        <v>7.5185100135280027</v>
      </c>
      <c r="V38" s="81"/>
      <c r="W38" s="81">
        <v>7.4269046322344021</v>
      </c>
      <c r="X38" s="89">
        <v>5.5779689426324142</v>
      </c>
      <c r="Y38" s="81">
        <v>4.6275368328067863</v>
      </c>
      <c r="Z38" s="81">
        <v>6.7007619347245901</v>
      </c>
      <c r="AA38" s="81">
        <v>13.037622772773167</v>
      </c>
      <c r="AB38" s="81">
        <v>4.3726446050883965</v>
      </c>
      <c r="AC38" s="89">
        <v>6.0587551435474962</v>
      </c>
      <c r="AD38" s="91"/>
      <c r="AE38" s="81">
        <v>5.0150506776265633</v>
      </c>
      <c r="AF38" s="81">
        <v>4.0025787925814109</v>
      </c>
      <c r="AG38" s="97">
        <f t="shared" si="0"/>
        <v>5.0906918704136288</v>
      </c>
      <c r="AH38" s="34" t="s">
        <v>161</v>
      </c>
      <c r="AI38" s="34" t="s">
        <v>77</v>
      </c>
      <c r="AJ38" s="87">
        <v>0.23847662473799236</v>
      </c>
      <c r="AK38" s="88"/>
      <c r="AL38" s="76">
        <v>0.24863350250878111</v>
      </c>
      <c r="AM38" s="76"/>
      <c r="AN38" s="76">
        <v>0.24573461056590992</v>
      </c>
      <c r="AO38" s="89">
        <v>3.4669289424582828</v>
      </c>
      <c r="AP38" s="90"/>
      <c r="AQ38" s="81">
        <v>3.5922996569627186</v>
      </c>
      <c r="AR38" s="81"/>
      <c r="AS38" s="81">
        <v>3.5197450289338947</v>
      </c>
      <c r="AT38" s="89">
        <v>3.9910162595885463</v>
      </c>
      <c r="AU38" s="81">
        <v>9.7260360621711417</v>
      </c>
      <c r="AV38" s="81">
        <v>24.361469684837207</v>
      </c>
      <c r="AW38" s="81">
        <v>57.108123119130084</v>
      </c>
      <c r="AX38" s="81">
        <v>34.233167081058667</v>
      </c>
      <c r="AY38" s="81">
        <v>20.317034027376021</v>
      </c>
      <c r="AZ38" s="89">
        <v>7.9397506565487985</v>
      </c>
      <c r="BA38" s="91"/>
      <c r="BB38" s="81">
        <v>7.5185100135280027</v>
      </c>
      <c r="BC38" s="81"/>
      <c r="BD38" s="81">
        <v>7.4269046322344021</v>
      </c>
      <c r="BE38" s="89">
        <v>5.5779689426324142</v>
      </c>
      <c r="BF38" s="81">
        <v>4.6275368328067863</v>
      </c>
      <c r="BG38" s="81">
        <v>6.7007619347245901</v>
      </c>
      <c r="BH38" s="81">
        <v>13.037622772773167</v>
      </c>
      <c r="BI38" s="81">
        <v>4.3726446050883965</v>
      </c>
      <c r="BJ38" s="89">
        <v>6.0587551435474962</v>
      </c>
      <c r="BK38" s="91"/>
      <c r="BL38" s="81">
        <v>5.0150506776265633</v>
      </c>
      <c r="BM38" s="81">
        <v>4.0025787925814109</v>
      </c>
    </row>
    <row r="39" spans="1:65" s="1" customFormat="1">
      <c r="A39" s="34" t="s">
        <v>78</v>
      </c>
      <c r="B39" s="34" t="s">
        <v>79</v>
      </c>
      <c r="C39" s="87">
        <v>0.31290721254840825</v>
      </c>
      <c r="D39" s="88"/>
      <c r="E39" s="76">
        <v>0.33049052469692231</v>
      </c>
      <c r="F39" s="76"/>
      <c r="G39" s="76">
        <v>0.32033718440717229</v>
      </c>
      <c r="H39" s="89">
        <v>5.3596393172669439</v>
      </c>
      <c r="I39" s="90"/>
      <c r="J39" s="81">
        <v>5.9360709874030952</v>
      </c>
      <c r="K39" s="81"/>
      <c r="L39" s="81">
        <v>5.7232719511677166</v>
      </c>
      <c r="M39" s="89">
        <v>2.291379531845382</v>
      </c>
      <c r="N39" s="81">
        <v>6.7697479595332899</v>
      </c>
      <c r="O39" s="81">
        <v>19.634418839471252</v>
      </c>
      <c r="P39" s="81">
        <v>62.585846196200613</v>
      </c>
      <c r="Q39" s="81">
        <v>38.745108613271761</v>
      </c>
      <c r="R39" s="81">
        <v>23.333437784668028</v>
      </c>
      <c r="S39" s="89">
        <v>14.38804541475549</v>
      </c>
      <c r="T39" s="91"/>
      <c r="U39" s="81">
        <v>14.151448047693451</v>
      </c>
      <c r="V39" s="81"/>
      <c r="W39" s="81">
        <v>14.663364868997588</v>
      </c>
      <c r="X39" s="89">
        <v>20.869654805025011</v>
      </c>
      <c r="Y39" s="81">
        <v>15.289012255908869</v>
      </c>
      <c r="Z39" s="81">
        <v>13.607667322508949</v>
      </c>
      <c r="AA39" s="81">
        <v>11.600415795513587</v>
      </c>
      <c r="AB39" s="81">
        <v>12.809035591728327</v>
      </c>
      <c r="AC39" s="89">
        <v>14.38804541475549</v>
      </c>
      <c r="AD39" s="91"/>
      <c r="AE39" s="81">
        <v>14.198713648598535</v>
      </c>
      <c r="AF39" s="81">
        <v>13.127772427966047</v>
      </c>
      <c r="AG39" s="97">
        <f t="shared" si="0"/>
        <v>10.183139659049083</v>
      </c>
      <c r="AH39" s="34" t="s">
        <v>162</v>
      </c>
      <c r="AI39" s="34" t="s">
        <v>79</v>
      </c>
      <c r="AJ39" s="87">
        <v>0.31290721254840825</v>
      </c>
      <c r="AK39" s="88"/>
      <c r="AL39" s="76">
        <v>0.33049052469692231</v>
      </c>
      <c r="AM39" s="76"/>
      <c r="AN39" s="76">
        <v>0.32033718440717229</v>
      </c>
      <c r="AO39" s="89">
        <v>5.3596393172669439</v>
      </c>
      <c r="AP39" s="90"/>
      <c r="AQ39" s="81">
        <v>5.9360709874030952</v>
      </c>
      <c r="AR39" s="81"/>
      <c r="AS39" s="81">
        <v>5.7232719511677166</v>
      </c>
      <c r="AT39" s="89">
        <v>2.291379531845382</v>
      </c>
      <c r="AU39" s="81">
        <v>6.7697479595332899</v>
      </c>
      <c r="AV39" s="81">
        <v>19.634418839471252</v>
      </c>
      <c r="AW39" s="81">
        <v>62.585846196200613</v>
      </c>
      <c r="AX39" s="81">
        <v>38.745108613271761</v>
      </c>
      <c r="AY39" s="81">
        <v>23.333437784668028</v>
      </c>
      <c r="AZ39" s="89">
        <v>14.38804541475549</v>
      </c>
      <c r="BA39" s="91"/>
      <c r="BB39" s="81">
        <v>14.151448047693451</v>
      </c>
      <c r="BC39" s="81"/>
      <c r="BD39" s="81">
        <v>14.663364868997588</v>
      </c>
      <c r="BE39" s="89">
        <v>20.869654805025011</v>
      </c>
      <c r="BF39" s="81">
        <v>15.289012255908869</v>
      </c>
      <c r="BG39" s="81">
        <v>13.607667322508949</v>
      </c>
      <c r="BH39" s="81">
        <v>11.600415795513587</v>
      </c>
      <c r="BI39" s="81">
        <v>12.809035591728327</v>
      </c>
      <c r="BJ39" s="89">
        <v>14.38804541475549</v>
      </c>
      <c r="BK39" s="91"/>
      <c r="BL39" s="81">
        <v>14.198713648598535</v>
      </c>
      <c r="BM39" s="81">
        <v>13.127772427966047</v>
      </c>
    </row>
    <row r="40" spans="1:65" s="1" customFormat="1" ht="15" customHeight="1">
      <c r="A40" s="93" t="s">
        <v>80</v>
      </c>
      <c r="B40" s="34" t="s">
        <v>81</v>
      </c>
      <c r="C40" s="109">
        <v>0.25932600000000006</v>
      </c>
      <c r="D40" s="96" t="s">
        <v>20</v>
      </c>
      <c r="E40" s="78">
        <v>0.27300000000000002</v>
      </c>
      <c r="F40" s="78"/>
      <c r="G40" s="78">
        <v>0.27600000000000002</v>
      </c>
      <c r="H40" s="95">
        <v>3.8539094549323369</v>
      </c>
      <c r="I40" s="90" t="s">
        <v>20</v>
      </c>
      <c r="J40" s="83">
        <v>4.0467517480143913</v>
      </c>
      <c r="K40" s="83"/>
      <c r="L40" s="83">
        <v>4.1053344628961419</v>
      </c>
      <c r="M40" s="84">
        <v>3.6203778483860511</v>
      </c>
      <c r="N40" s="83">
        <v>8.8715727601272008</v>
      </c>
      <c r="O40" s="83">
        <v>22.792199013699552</v>
      </c>
      <c r="P40" s="83">
        <v>59.154434826635679</v>
      </c>
      <c r="Q40" s="83">
        <v>36.420773392240847</v>
      </c>
      <c r="R40" s="83">
        <v>22.422347268004742</v>
      </c>
      <c r="S40" s="95">
        <v>8.3543000000000021</v>
      </c>
      <c r="T40" s="90" t="s">
        <v>20</v>
      </c>
      <c r="U40" s="83">
        <v>8.718019</v>
      </c>
      <c r="V40" s="83"/>
      <c r="W40" s="83">
        <v>8.7547098999999999</v>
      </c>
      <c r="X40" s="84">
        <v>8.7739823000000001</v>
      </c>
      <c r="Y40" s="83">
        <v>12.901015499999998</v>
      </c>
      <c r="Z40" s="83">
        <v>7.7185283437369065</v>
      </c>
      <c r="AA40" s="83">
        <v>9.4430961616714075</v>
      </c>
      <c r="AB40" s="83">
        <v>5.4177074814641992</v>
      </c>
      <c r="AC40" s="89" t="s">
        <v>21</v>
      </c>
      <c r="AD40" s="91"/>
      <c r="AE40" s="83">
        <v>2.2099463999999998</v>
      </c>
      <c r="AF40" s="83">
        <v>2.2126984999999997</v>
      </c>
      <c r="AG40" s="97">
        <f t="shared" si="0"/>
        <v>6.1933721304809461</v>
      </c>
      <c r="AH40" s="93" t="s">
        <v>163</v>
      </c>
      <c r="AI40" s="34" t="s">
        <v>81</v>
      </c>
      <c r="AJ40" s="109">
        <v>0.25932600000000006</v>
      </c>
      <c r="AK40" s="96" t="s">
        <v>20</v>
      </c>
      <c r="AL40" s="78">
        <v>0.27300000000000002</v>
      </c>
      <c r="AM40" s="78"/>
      <c r="AN40" s="78">
        <v>0.27600000000000002</v>
      </c>
      <c r="AO40" s="95">
        <v>3.8539094549323369</v>
      </c>
      <c r="AP40" s="90" t="s">
        <v>20</v>
      </c>
      <c r="AQ40" s="83">
        <v>4.0467517480143913</v>
      </c>
      <c r="AR40" s="83"/>
      <c r="AS40" s="83">
        <v>4.1053344628961419</v>
      </c>
      <c r="AT40" s="84">
        <v>3.6203778483860511</v>
      </c>
      <c r="AU40" s="83">
        <v>8.8715727601272008</v>
      </c>
      <c r="AV40" s="83">
        <v>22.792199013699552</v>
      </c>
      <c r="AW40" s="83">
        <v>59.154434826635679</v>
      </c>
      <c r="AX40" s="83">
        <v>36.420773392240847</v>
      </c>
      <c r="AY40" s="83">
        <v>22.422347268004742</v>
      </c>
      <c r="AZ40" s="95">
        <v>8.3543000000000021</v>
      </c>
      <c r="BA40" s="90" t="s">
        <v>20</v>
      </c>
      <c r="BB40" s="83">
        <v>8.718019</v>
      </c>
      <c r="BC40" s="83"/>
      <c r="BD40" s="83">
        <v>8.7547098999999999</v>
      </c>
      <c r="BE40" s="84">
        <v>8.7739823000000001</v>
      </c>
      <c r="BF40" s="83">
        <v>12.901015499999998</v>
      </c>
      <c r="BG40" s="83">
        <v>7.7185283437369065</v>
      </c>
      <c r="BH40" s="83">
        <v>9.4430961616714075</v>
      </c>
      <c r="BI40" s="83">
        <v>5.4177074814641992</v>
      </c>
      <c r="BJ40" s="89" t="s">
        <v>21</v>
      </c>
      <c r="BK40" s="91"/>
      <c r="BL40" s="83">
        <v>2.2099463999999998</v>
      </c>
      <c r="BM40" s="83">
        <v>2.2126984999999997</v>
      </c>
    </row>
    <row r="41" spans="1:65" s="1" customFormat="1">
      <c r="A41" s="34" t="s">
        <v>82</v>
      </c>
      <c r="B41" s="34" t="s">
        <v>83</v>
      </c>
      <c r="C41" s="87">
        <v>0.31169235000000001</v>
      </c>
      <c r="D41" s="88"/>
      <c r="E41" s="76">
        <v>0.31082560599999998</v>
      </c>
      <c r="F41" s="76"/>
      <c r="G41" s="76">
        <v>0.31586640300000002</v>
      </c>
      <c r="H41" s="89">
        <v>4.9150776402578069</v>
      </c>
      <c r="I41" s="90"/>
      <c r="J41" s="81">
        <v>4.9028825927448132</v>
      </c>
      <c r="K41" s="81"/>
      <c r="L41" s="81">
        <v>4.9982823416344031</v>
      </c>
      <c r="M41" s="89">
        <v>3.0170242294090235</v>
      </c>
      <c r="N41" s="81">
        <v>7.9391313726395119</v>
      </c>
      <c r="O41" s="81">
        <v>21.017322907787857</v>
      </c>
      <c r="P41" s="81">
        <v>61.979724146805616</v>
      </c>
      <c r="Q41" s="81">
        <v>39.682020147779774</v>
      </c>
      <c r="R41" s="81">
        <v>25.340923899105583</v>
      </c>
      <c r="S41" s="89">
        <v>9.3637430999999989</v>
      </c>
      <c r="T41" s="91"/>
      <c r="U41" s="81">
        <v>10.4998231</v>
      </c>
      <c r="V41" s="81"/>
      <c r="W41" s="81">
        <v>9.8973139999999997</v>
      </c>
      <c r="X41" s="89">
        <v>11.350231800000001</v>
      </c>
      <c r="Y41" s="81">
        <v>7.2636491999999997</v>
      </c>
      <c r="Z41" s="81">
        <v>7.1676133674647282</v>
      </c>
      <c r="AA41" s="81">
        <v>18.844931646721282</v>
      </c>
      <c r="AB41" s="81">
        <v>6.43</v>
      </c>
      <c r="AC41" s="89">
        <v>8.7534068999999999</v>
      </c>
      <c r="AD41" s="91"/>
      <c r="AE41" s="81">
        <v>8.8899872000000002</v>
      </c>
      <c r="AF41" s="81">
        <v>8.4704219999999992</v>
      </c>
      <c r="AG41" s="97">
        <f t="shared" si="0"/>
        <v>8.3993107022774485</v>
      </c>
      <c r="AH41" s="34" t="s">
        <v>164</v>
      </c>
      <c r="AI41" s="34" t="s">
        <v>83</v>
      </c>
      <c r="AJ41" s="87">
        <v>0.31169235000000001</v>
      </c>
      <c r="AK41" s="88"/>
      <c r="AL41" s="76">
        <v>0.31082560599999998</v>
      </c>
      <c r="AM41" s="76"/>
      <c r="AN41" s="76">
        <v>0.31586640300000002</v>
      </c>
      <c r="AO41" s="89">
        <v>4.9150776402578069</v>
      </c>
      <c r="AP41" s="90"/>
      <c r="AQ41" s="81">
        <v>4.9028825927448132</v>
      </c>
      <c r="AR41" s="81"/>
      <c r="AS41" s="81">
        <v>4.9982823416344031</v>
      </c>
      <c r="AT41" s="89">
        <v>3.0170242294090235</v>
      </c>
      <c r="AU41" s="81">
        <v>7.9391313726395119</v>
      </c>
      <c r="AV41" s="81">
        <v>21.017322907787857</v>
      </c>
      <c r="AW41" s="81">
        <v>61.979724146805616</v>
      </c>
      <c r="AX41" s="81">
        <v>39.682020147779774</v>
      </c>
      <c r="AY41" s="81">
        <v>25.340923899105583</v>
      </c>
      <c r="AZ41" s="89">
        <v>9.3637430999999989</v>
      </c>
      <c r="BA41" s="91"/>
      <c r="BB41" s="81">
        <v>10.4998231</v>
      </c>
      <c r="BC41" s="81"/>
      <c r="BD41" s="81">
        <v>9.8973139999999997</v>
      </c>
      <c r="BE41" s="89">
        <v>11.350231800000001</v>
      </c>
      <c r="BF41" s="81">
        <v>7.2636491999999997</v>
      </c>
      <c r="BG41" s="81">
        <v>7.1676133674647282</v>
      </c>
      <c r="BH41" s="81">
        <v>18.844931646721282</v>
      </c>
      <c r="BI41" s="81">
        <v>6.43</v>
      </c>
      <c r="BJ41" s="89">
        <v>8.7534068999999999</v>
      </c>
      <c r="BK41" s="91"/>
      <c r="BL41" s="81">
        <v>8.8899872000000002</v>
      </c>
      <c r="BM41" s="81">
        <v>8.4704219999999992</v>
      </c>
    </row>
    <row r="42" spans="1:65" s="1" customFormat="1">
      <c r="A42" s="73" t="s">
        <v>165</v>
      </c>
      <c r="B42" s="34" t="s">
        <v>84</v>
      </c>
      <c r="C42" s="109">
        <v>0.40899999999999997</v>
      </c>
      <c r="D42" s="96" t="s">
        <v>20</v>
      </c>
      <c r="E42" s="76">
        <v>0.39703500000000003</v>
      </c>
      <c r="F42" s="76"/>
      <c r="G42" s="78">
        <v>0.41475800000000002</v>
      </c>
      <c r="H42" s="95">
        <v>7.7538436326128801</v>
      </c>
      <c r="I42" s="90" t="s">
        <v>20</v>
      </c>
      <c r="J42" s="81">
        <v>7.4548408531143817</v>
      </c>
      <c r="K42" s="81"/>
      <c r="L42" s="83">
        <v>8.2091540529813791</v>
      </c>
      <c r="M42" s="84">
        <v>2.1205549149597753</v>
      </c>
      <c r="N42" s="83">
        <v>5.8166436364835601</v>
      </c>
      <c r="O42" s="83">
        <v>16.282995011017874</v>
      </c>
      <c r="P42" s="83">
        <v>68.868098017508174</v>
      </c>
      <c r="Q42" s="83">
        <v>47.749723683187369</v>
      </c>
      <c r="R42" s="83">
        <v>32.798238349838712</v>
      </c>
      <c r="S42" s="95">
        <v>16.981818181818181</v>
      </c>
      <c r="T42" s="90" t="s">
        <v>20</v>
      </c>
      <c r="U42" s="81">
        <v>14.41</v>
      </c>
      <c r="V42" s="81"/>
      <c r="W42" s="83">
        <v>14.979999999999999</v>
      </c>
      <c r="X42" s="84">
        <v>22.37</v>
      </c>
      <c r="Y42" s="83">
        <v>12.959999999999999</v>
      </c>
      <c r="Z42" s="83">
        <v>11.63979957602621</v>
      </c>
      <c r="AA42" s="83">
        <v>13.722672811059908</v>
      </c>
      <c r="AB42" s="83">
        <v>13.86117165242165</v>
      </c>
      <c r="AC42" s="89" t="s">
        <v>21</v>
      </c>
      <c r="AD42" s="91"/>
      <c r="AE42" s="81">
        <v>5.25</v>
      </c>
      <c r="AF42" s="83">
        <v>5.96</v>
      </c>
      <c r="AG42" s="97">
        <f t="shared" si="0"/>
        <v>15.466818670178537</v>
      </c>
      <c r="AH42" s="73" t="s">
        <v>165</v>
      </c>
      <c r="AI42" s="34" t="s">
        <v>84</v>
      </c>
      <c r="AJ42" s="109">
        <v>0.40899999999999997</v>
      </c>
      <c r="AK42" s="96" t="s">
        <v>20</v>
      </c>
      <c r="AL42" s="76">
        <v>0.39703500000000003</v>
      </c>
      <c r="AM42" s="76"/>
      <c r="AN42" s="78">
        <v>0.41475800000000002</v>
      </c>
      <c r="AO42" s="95">
        <v>7.7538436326128801</v>
      </c>
      <c r="AP42" s="90" t="s">
        <v>20</v>
      </c>
      <c r="AQ42" s="81">
        <v>7.4548408531143817</v>
      </c>
      <c r="AR42" s="81"/>
      <c r="AS42" s="83">
        <v>8.2091540529813791</v>
      </c>
      <c r="AT42" s="84">
        <v>2.1205549149597753</v>
      </c>
      <c r="AU42" s="83">
        <v>5.8166436364835601</v>
      </c>
      <c r="AV42" s="83">
        <v>16.282995011017874</v>
      </c>
      <c r="AW42" s="83">
        <v>68.868098017508174</v>
      </c>
      <c r="AX42" s="83">
        <v>47.749723683187369</v>
      </c>
      <c r="AY42" s="83">
        <v>32.798238349838712</v>
      </c>
      <c r="AZ42" s="95">
        <v>16.981818181818181</v>
      </c>
      <c r="BA42" s="90" t="s">
        <v>20</v>
      </c>
      <c r="BB42" s="81">
        <v>14.41</v>
      </c>
      <c r="BC42" s="81"/>
      <c r="BD42" s="83">
        <v>14.979999999999999</v>
      </c>
      <c r="BE42" s="84">
        <v>22.37</v>
      </c>
      <c r="BF42" s="83">
        <v>12.959999999999999</v>
      </c>
      <c r="BG42" s="83">
        <v>11.63979957602621</v>
      </c>
      <c r="BH42" s="83">
        <v>13.722672811059908</v>
      </c>
      <c r="BI42" s="83">
        <v>13.86117165242165</v>
      </c>
      <c r="BJ42" s="89" t="s">
        <v>21</v>
      </c>
      <c r="BK42" s="91"/>
      <c r="BL42" s="81">
        <v>5.25</v>
      </c>
      <c r="BM42" s="83">
        <v>5.96</v>
      </c>
    </row>
    <row r="43" spans="1:65" s="1" customFormat="1">
      <c r="A43" s="93" t="s">
        <v>85</v>
      </c>
      <c r="B43" s="34" t="s">
        <v>86</v>
      </c>
      <c r="C43" s="87">
        <v>0.37269709070000001</v>
      </c>
      <c r="D43" s="94"/>
      <c r="E43" s="76">
        <v>0.36599999999999999</v>
      </c>
      <c r="F43" s="76"/>
      <c r="G43" s="78">
        <v>0.35499999999999998</v>
      </c>
      <c r="H43" s="95">
        <v>6.613638372148686</v>
      </c>
      <c r="I43" s="90"/>
      <c r="J43" s="81">
        <v>6.4859088329865706</v>
      </c>
      <c r="K43" s="81"/>
      <c r="L43" s="83">
        <v>6.0812158910862042</v>
      </c>
      <c r="M43" s="84">
        <v>2.4383516528755504</v>
      </c>
      <c r="N43" s="83">
        <v>7.0153554814540362</v>
      </c>
      <c r="O43" s="83">
        <v>19.100078218270141</v>
      </c>
      <c r="P43" s="83">
        <v>64.606644436210942</v>
      </c>
      <c r="Q43" s="83">
        <v>42.661891235436997</v>
      </c>
      <c r="R43" s="83">
        <v>28.068008727512243</v>
      </c>
      <c r="S43" s="89">
        <v>12.772660135512167</v>
      </c>
      <c r="T43" s="91"/>
      <c r="U43" s="81">
        <v>11.700000000000001</v>
      </c>
      <c r="V43" s="81"/>
      <c r="W43" s="83">
        <v>11.200000000000001</v>
      </c>
      <c r="X43" s="84">
        <v>11.899999999999999</v>
      </c>
      <c r="Y43" s="83">
        <v>8.6</v>
      </c>
      <c r="Z43" s="83">
        <v>10.711516314779272</v>
      </c>
      <c r="AA43" s="83">
        <v>13.155172413793103</v>
      </c>
      <c r="AB43" s="83">
        <v>5.8388888888888903</v>
      </c>
      <c r="AC43" s="89">
        <v>11.827429918991465</v>
      </c>
      <c r="AD43" s="91"/>
      <c r="AE43" s="81">
        <v>10</v>
      </c>
      <c r="AF43" s="83">
        <v>8.9</v>
      </c>
      <c r="AG43" s="97">
        <f t="shared" si="0"/>
        <v>11.51105858517643</v>
      </c>
      <c r="AH43" s="93" t="s">
        <v>166</v>
      </c>
      <c r="AI43" s="34" t="s">
        <v>86</v>
      </c>
      <c r="AJ43" s="87">
        <v>0.37269709070000001</v>
      </c>
      <c r="AK43" s="94"/>
      <c r="AL43" s="76">
        <v>0.36599999999999999</v>
      </c>
      <c r="AM43" s="76"/>
      <c r="AN43" s="78">
        <v>0.35499999999999998</v>
      </c>
      <c r="AO43" s="95">
        <v>6.613638372148686</v>
      </c>
      <c r="AP43" s="90"/>
      <c r="AQ43" s="81">
        <v>6.4859088329865706</v>
      </c>
      <c r="AR43" s="81"/>
      <c r="AS43" s="83">
        <v>6.0812158910862042</v>
      </c>
      <c r="AT43" s="84">
        <v>2.4383516528755504</v>
      </c>
      <c r="AU43" s="83">
        <v>7.0153554814540362</v>
      </c>
      <c r="AV43" s="83">
        <v>19.100078218270141</v>
      </c>
      <c r="AW43" s="83">
        <v>64.606644436210942</v>
      </c>
      <c r="AX43" s="83">
        <v>42.661891235436997</v>
      </c>
      <c r="AY43" s="83">
        <v>28.068008727512243</v>
      </c>
      <c r="AZ43" s="89">
        <v>12.772660135512167</v>
      </c>
      <c r="BA43" s="91"/>
      <c r="BB43" s="81">
        <v>11.700000000000001</v>
      </c>
      <c r="BC43" s="81"/>
      <c r="BD43" s="83">
        <v>11.200000000000001</v>
      </c>
      <c r="BE43" s="84">
        <v>11.899999999999999</v>
      </c>
      <c r="BF43" s="83">
        <v>8.6</v>
      </c>
      <c r="BG43" s="83">
        <v>10.711516314779272</v>
      </c>
      <c r="BH43" s="83">
        <v>13.155172413793103</v>
      </c>
      <c r="BI43" s="83">
        <v>5.8388888888888903</v>
      </c>
      <c r="BJ43" s="89">
        <v>11.827429918991465</v>
      </c>
      <c r="BK43" s="91"/>
      <c r="BL43" s="81">
        <v>10</v>
      </c>
      <c r="BM43" s="83">
        <v>8.9</v>
      </c>
    </row>
    <row r="44" spans="1:65" s="1" customFormat="1">
      <c r="A44" s="112" t="s">
        <v>87</v>
      </c>
      <c r="B44" s="113" t="s">
        <v>88</v>
      </c>
      <c r="C44" s="114">
        <v>0.37444853419099111</v>
      </c>
      <c r="D44" s="115" t="s">
        <v>20</v>
      </c>
      <c r="E44" s="76">
        <v>0.39269999999999999</v>
      </c>
      <c r="F44" s="76"/>
      <c r="G44" s="78">
        <v>0.37507396999999998</v>
      </c>
      <c r="H44" s="116">
        <v>7.8951085702787935</v>
      </c>
      <c r="I44" s="117" t="s">
        <v>20</v>
      </c>
      <c r="J44" s="81">
        <v>8.4031214312904456</v>
      </c>
      <c r="K44" s="81"/>
      <c r="L44" s="83">
        <v>7.1488777129889307</v>
      </c>
      <c r="M44" s="84">
        <v>2.1328582371248563</v>
      </c>
      <c r="N44" s="83">
        <v>6.1364288296598755</v>
      </c>
      <c r="O44" s="83">
        <v>17.439649610020183</v>
      </c>
      <c r="P44" s="83">
        <v>66.377603546047567</v>
      </c>
      <c r="Q44" s="83">
        <v>43.868579297698233</v>
      </c>
      <c r="R44" s="83">
        <v>28.427920417478337</v>
      </c>
      <c r="S44" s="116">
        <v>17.410994076894649</v>
      </c>
      <c r="T44" s="117" t="s">
        <v>20</v>
      </c>
      <c r="U44" s="81">
        <v>18.11</v>
      </c>
      <c r="V44" s="81"/>
      <c r="W44" s="83">
        <v>15.1286</v>
      </c>
      <c r="X44" s="84">
        <v>13.6737</v>
      </c>
      <c r="Y44" s="83">
        <v>16.0641</v>
      </c>
      <c r="Z44" s="83">
        <v>13.212496324008752</v>
      </c>
      <c r="AA44" s="83">
        <v>22.837341137850057</v>
      </c>
      <c r="AB44" s="83">
        <v>8.4544738711120146</v>
      </c>
      <c r="AC44" s="118" t="s">
        <v>21</v>
      </c>
      <c r="AD44" s="119"/>
      <c r="AE44" s="81">
        <v>14.26</v>
      </c>
      <c r="AF44" s="83">
        <v>9.5838999999999999</v>
      </c>
      <c r="AG44" s="7">
        <f t="shared" si="0"/>
        <v>13.32855598307361</v>
      </c>
      <c r="AH44" s="112" t="s">
        <v>167</v>
      </c>
      <c r="AI44" s="113" t="s">
        <v>88</v>
      </c>
      <c r="AJ44" s="114">
        <v>0.37444853419099111</v>
      </c>
      <c r="AK44" s="115" t="s">
        <v>20</v>
      </c>
      <c r="AL44" s="76">
        <v>0.39269999999999999</v>
      </c>
      <c r="AM44" s="76"/>
      <c r="AN44" s="78">
        <v>0.37507396999999998</v>
      </c>
      <c r="AO44" s="116">
        <v>7.8951085702787935</v>
      </c>
      <c r="AP44" s="117" t="s">
        <v>20</v>
      </c>
      <c r="AQ44" s="81">
        <v>8.4031214312904456</v>
      </c>
      <c r="AR44" s="81"/>
      <c r="AS44" s="83">
        <v>7.1488777129889307</v>
      </c>
      <c r="AT44" s="84">
        <v>2.1328582371248563</v>
      </c>
      <c r="AU44" s="83">
        <v>6.1364288296598755</v>
      </c>
      <c r="AV44" s="83">
        <v>17.439649610020183</v>
      </c>
      <c r="AW44" s="83">
        <v>66.377603546047567</v>
      </c>
      <c r="AX44" s="83">
        <v>43.868579297698233</v>
      </c>
      <c r="AY44" s="83">
        <v>28.427920417478337</v>
      </c>
      <c r="AZ44" s="116">
        <v>17.410994076894649</v>
      </c>
      <c r="BA44" s="117" t="s">
        <v>20</v>
      </c>
      <c r="BB44" s="81">
        <v>18.11</v>
      </c>
      <c r="BC44" s="81"/>
      <c r="BD44" s="83">
        <v>15.1286</v>
      </c>
      <c r="BE44" s="84">
        <v>13.6737</v>
      </c>
      <c r="BF44" s="83">
        <v>16.0641</v>
      </c>
      <c r="BG44" s="83">
        <v>13.212496324008752</v>
      </c>
      <c r="BH44" s="83">
        <v>22.837341137850057</v>
      </c>
      <c r="BI44" s="83">
        <v>8.4544738711120146</v>
      </c>
      <c r="BJ44" s="118" t="s">
        <v>21</v>
      </c>
      <c r="BK44" s="119"/>
      <c r="BL44" s="81">
        <v>14.26</v>
      </c>
      <c r="BM44" s="83">
        <v>9.5838999999999999</v>
      </c>
    </row>
    <row r="45" spans="1:65" s="1" customFormat="1">
      <c r="A45" s="120" t="s">
        <v>89</v>
      </c>
      <c r="B45" s="113"/>
      <c r="C45" s="121">
        <f>AVERAGE(C7:C8,C10:C11,C14:C15,C17:C26,C28:C29,C31:C44)</f>
        <v>0.31876220848774844</v>
      </c>
      <c r="D45" s="122" t="s">
        <v>20</v>
      </c>
      <c r="E45" s="123">
        <f>AVERAGE(E7:E8,E10:E11,E14:E15,E17:E26,E28:E29,E31:E44)</f>
        <v>0.3144866061305156</v>
      </c>
      <c r="F45" s="123"/>
      <c r="G45" s="124">
        <f>AVERAGE(G7:G8,G10:G11,G14:G15,G17:G26,G28:G29,G31:G44)</f>
        <v>0.31207708442299026</v>
      </c>
      <c r="H45" s="125">
        <f>AVERAGE(H7:H8,H10:H11,H14:H15,H17:H26,H28:H29,H31:H44)</f>
        <v>5.5156995323501725</v>
      </c>
      <c r="I45" s="126" t="s">
        <v>20</v>
      </c>
      <c r="J45" s="127">
        <f>AVERAGE(J7:J8,J10:J11,J14:J15,J17:J26,J28:J29,J31:J44)</f>
        <v>5.3415525188143569</v>
      </c>
      <c r="K45" s="127"/>
      <c r="L45" s="128">
        <f>AVERAGE(L7:L8,L10:L11,L14:L15,L17:L26,L28:L29,L31:L44)</f>
        <v>5.2720111789081106</v>
      </c>
      <c r="M45" s="125">
        <f t="shared" ref="M45:R45" si="1">AVERAGE(M7:M44)</f>
        <v>2.9396508601831339</v>
      </c>
      <c r="N45" s="127">
        <f t="shared" si="1"/>
        <v>7.7168039146517744</v>
      </c>
      <c r="O45" s="127">
        <f t="shared" si="1"/>
        <v>20.608862346518578</v>
      </c>
      <c r="P45" s="127">
        <f t="shared" si="1"/>
        <v>62.136260520238665</v>
      </c>
      <c r="Q45" s="127">
        <f t="shared" si="1"/>
        <v>39.430249175548923</v>
      </c>
      <c r="R45" s="128">
        <f t="shared" si="1"/>
        <v>24.644535630864187</v>
      </c>
      <c r="S45" s="125">
        <f>AVERAGE(S7:S8,S10:S11,S14:S15,S17:S26,S28:S29,S31:S44)</f>
        <v>11.483450876951991</v>
      </c>
      <c r="T45" s="126" t="s">
        <v>20</v>
      </c>
      <c r="U45" s="127">
        <f>AVERAGE(U7:U8,U10:U11,U14:U15,U17:U26,U28:U29,U31:U44)</f>
        <v>11.287712517563195</v>
      </c>
      <c r="V45" s="127"/>
      <c r="W45" s="128">
        <f>AVERAGE(W7:W8,W10:W11,W14:W15,W17:W26,W28:W29,W31:W44)</f>
        <v>11.062032635476513</v>
      </c>
      <c r="X45" s="125">
        <f>AVERAGE(X7:X44)</f>
        <v>12.491567482002585</v>
      </c>
      <c r="Y45" s="127">
        <f>AVERAGE(Y7:Y44)</f>
        <v>12.324081100914579</v>
      </c>
      <c r="Z45" s="127">
        <f>AVERAGE(Z7:Z44)</f>
        <v>9.8320643267823105</v>
      </c>
      <c r="AA45" s="127">
        <f>AVERAGE(AA7:AA44)</f>
        <v>14.513314447514226</v>
      </c>
      <c r="AB45" s="128">
        <f>AVERAGE(AB7:AB44)</f>
        <v>7.6763323080980088</v>
      </c>
      <c r="AC45" s="127">
        <f>AVERAGE(AC8,AC10:AC11,AC14:AC15,AC17,AC19:AC23,AC25,AC28:AC29,AC31:AC39,AC41,AC43)</f>
        <v>8.1477615970809136</v>
      </c>
      <c r="AD45" s="126" t="s">
        <v>20</v>
      </c>
      <c r="AE45" s="127">
        <f>AVERAGE(AE8,AE10:AE11,AE14:AE15,AE17,AE19:AE23,AE25,AE28:AE29,AE31:AE39,AE41,AE43)</f>
        <v>7.0983755094661491</v>
      </c>
      <c r="AF45" s="128">
        <f>AVERAGE(AF8,AF10:AF11,AF14:AF15,AF17,AF19:AF23,AF25,AF28:AF29,AF31:AF39,AF41,AF43)</f>
        <v>6.2381007219781655</v>
      </c>
      <c r="AG45" s="8">
        <f>AVERAGE(AG7:AG44)</f>
        <v>9.3543170394525816</v>
      </c>
      <c r="AH45" s="120" t="s">
        <v>168</v>
      </c>
      <c r="AI45" s="113"/>
      <c r="AJ45" s="121">
        <v>0.31876220848774844</v>
      </c>
      <c r="AK45" s="122" t="s">
        <v>20</v>
      </c>
      <c r="AL45" s="123">
        <v>0.3144866061305156</v>
      </c>
      <c r="AM45" s="123"/>
      <c r="AN45" s="124">
        <v>0.31207708442299026</v>
      </c>
      <c r="AO45" s="125">
        <v>5.5156995323501725</v>
      </c>
      <c r="AP45" s="126" t="s">
        <v>20</v>
      </c>
      <c r="AQ45" s="127">
        <v>5.3415525188143569</v>
      </c>
      <c r="AR45" s="127"/>
      <c r="AS45" s="128">
        <v>5.2720111789081106</v>
      </c>
      <c r="AT45" s="125">
        <v>2.9396508601831339</v>
      </c>
      <c r="AU45" s="127">
        <v>7.7168039146517744</v>
      </c>
      <c r="AV45" s="127">
        <v>20.608862346518578</v>
      </c>
      <c r="AW45" s="127">
        <v>62.136260520238665</v>
      </c>
      <c r="AX45" s="127">
        <v>39.430249175548923</v>
      </c>
      <c r="AY45" s="128">
        <v>24.644535630864187</v>
      </c>
      <c r="AZ45" s="125">
        <v>11.483450876951991</v>
      </c>
      <c r="BA45" s="126" t="s">
        <v>20</v>
      </c>
      <c r="BB45" s="127">
        <v>11.287712517563195</v>
      </c>
      <c r="BC45" s="127"/>
      <c r="BD45" s="128">
        <v>11.062032635476513</v>
      </c>
      <c r="BE45" s="125">
        <v>12.491567482002585</v>
      </c>
      <c r="BF45" s="127">
        <v>12.324081100914579</v>
      </c>
      <c r="BG45" s="127">
        <v>9.8320643267823105</v>
      </c>
      <c r="BH45" s="127">
        <v>14.513314447514226</v>
      </c>
      <c r="BI45" s="128">
        <v>7.6763323080980088</v>
      </c>
      <c r="BJ45" s="127">
        <v>8.1477615970809136</v>
      </c>
      <c r="BK45" s="126" t="s">
        <v>20</v>
      </c>
      <c r="BL45" s="127">
        <v>7.0983755094661491</v>
      </c>
      <c r="BM45" s="128">
        <v>6.2381007219781655</v>
      </c>
    </row>
    <row r="46" spans="1:65" s="1" customFormat="1">
      <c r="A46" s="34" t="s">
        <v>125</v>
      </c>
      <c r="B46" s="34"/>
      <c r="C46" s="87">
        <v>0.50879538999999996</v>
      </c>
      <c r="D46" s="88"/>
      <c r="E46" s="76">
        <v>0.46911683500000001</v>
      </c>
      <c r="F46" s="76"/>
      <c r="G46" s="76">
        <v>0.48128264999999998</v>
      </c>
      <c r="H46" s="89">
        <v>15.227231367991891</v>
      </c>
      <c r="I46" s="90"/>
      <c r="J46" s="81">
        <v>12.381753130405311</v>
      </c>
      <c r="K46" s="81"/>
      <c r="L46" s="81">
        <v>14.535096892462317</v>
      </c>
      <c r="M46" s="89">
        <v>0.90217440248686676</v>
      </c>
      <c r="N46" s="81">
        <v>3.6311444617413042</v>
      </c>
      <c r="O46" s="81">
        <v>12.554589698902447</v>
      </c>
      <c r="P46" s="81">
        <v>73.678551076272655</v>
      </c>
      <c r="Q46" s="81">
        <v>52.779036581937788</v>
      </c>
      <c r="R46" s="81">
        <v>36.636046342076675</v>
      </c>
      <c r="S46" s="89">
        <v>21.2255444</v>
      </c>
      <c r="T46" s="91"/>
      <c r="U46" s="81">
        <v>20.0130914</v>
      </c>
      <c r="V46" s="81"/>
      <c r="W46" s="81">
        <v>21.512042300000001</v>
      </c>
      <c r="X46" s="89">
        <v>34.082451800000001</v>
      </c>
      <c r="Y46" s="81">
        <v>22.0140505</v>
      </c>
      <c r="Z46" s="81">
        <v>18.214499320565796</v>
      </c>
      <c r="AA46" s="81">
        <v>4.9705243961152039</v>
      </c>
      <c r="AB46" s="81">
        <v>20.409015660958275</v>
      </c>
      <c r="AC46" s="89" t="s">
        <v>21</v>
      </c>
      <c r="AD46" s="91"/>
      <c r="AE46" s="81" t="s">
        <v>21</v>
      </c>
      <c r="AF46" s="81" t="s">
        <v>21</v>
      </c>
      <c r="AH46" s="34" t="s">
        <v>169</v>
      </c>
      <c r="AI46" s="34"/>
      <c r="AJ46" s="87">
        <v>0.50879538999999996</v>
      </c>
      <c r="AK46" s="88"/>
      <c r="AL46" s="76">
        <v>0.46911683500000001</v>
      </c>
      <c r="AM46" s="76"/>
      <c r="AN46" s="76">
        <v>0.48128264999999998</v>
      </c>
      <c r="AO46" s="89">
        <v>15.227231367991891</v>
      </c>
      <c r="AP46" s="90"/>
      <c r="AQ46" s="81">
        <v>12.381753130405311</v>
      </c>
      <c r="AR46" s="81"/>
      <c r="AS46" s="81">
        <v>14.535096892462317</v>
      </c>
      <c r="AT46" s="89">
        <v>0.90217440248686676</v>
      </c>
      <c r="AU46" s="81">
        <v>3.6311444617413042</v>
      </c>
      <c r="AV46" s="81">
        <v>12.554589698902447</v>
      </c>
      <c r="AW46" s="81">
        <v>73.678551076272655</v>
      </c>
      <c r="AX46" s="81">
        <v>52.779036581937788</v>
      </c>
      <c r="AY46" s="81">
        <v>36.636046342076675</v>
      </c>
      <c r="AZ46" s="89">
        <v>21.2255444</v>
      </c>
      <c r="BA46" s="91"/>
      <c r="BB46" s="81">
        <v>20.0130914</v>
      </c>
      <c r="BC46" s="81"/>
      <c r="BD46" s="81">
        <v>21.512042300000001</v>
      </c>
      <c r="BE46" s="89">
        <v>34.082451800000001</v>
      </c>
      <c r="BF46" s="81">
        <v>22.0140505</v>
      </c>
      <c r="BG46" s="81">
        <v>18.214499320565796</v>
      </c>
      <c r="BH46" s="81">
        <v>4.9705243961152039</v>
      </c>
      <c r="BI46" s="81">
        <v>20.409015660958275</v>
      </c>
      <c r="BJ46" s="89" t="s">
        <v>21</v>
      </c>
      <c r="BK46" s="91"/>
      <c r="BL46" s="81" t="s">
        <v>21</v>
      </c>
      <c r="BM46" s="81" t="s">
        <v>21</v>
      </c>
    </row>
    <row r="47" spans="1:65" s="1" customFormat="1">
      <c r="A47" s="34" t="s">
        <v>116</v>
      </c>
      <c r="B47" s="34"/>
      <c r="C47" s="87">
        <v>0.36267138274920874</v>
      </c>
      <c r="D47" s="88"/>
      <c r="E47" s="76">
        <v>0.40782058073357141</v>
      </c>
      <c r="F47" s="76"/>
      <c r="G47" s="76">
        <v>0.40184626119815325</v>
      </c>
      <c r="H47" s="89">
        <v>6.8523190240517806</v>
      </c>
      <c r="I47" s="90"/>
      <c r="J47" s="81">
        <v>8.1414570453736772</v>
      </c>
      <c r="K47" s="81"/>
      <c r="L47" s="81">
        <v>8.1327768670396665</v>
      </c>
      <c r="M47" s="89">
        <v>2.0736824278710682</v>
      </c>
      <c r="N47" s="81">
        <v>5.6644712994101036</v>
      </c>
      <c r="O47" s="81">
        <v>16.281624796817638</v>
      </c>
      <c r="P47" s="81">
        <v>68.068891475896237</v>
      </c>
      <c r="Q47" s="81">
        <v>46.06788114785261</v>
      </c>
      <c r="R47" s="81">
        <v>30.808477226821395</v>
      </c>
      <c r="S47" s="89">
        <v>16.620570488420668</v>
      </c>
      <c r="T47" s="91"/>
      <c r="U47" s="81">
        <v>16.657448406973767</v>
      </c>
      <c r="V47" s="81"/>
      <c r="W47" s="81">
        <v>17.562242790158571</v>
      </c>
      <c r="X47" s="89">
        <v>20.902921813192304</v>
      </c>
      <c r="Y47" s="81">
        <v>15.72513680277229</v>
      </c>
      <c r="Z47" s="81">
        <v>11.827095196705001</v>
      </c>
      <c r="AA47" s="81">
        <v>31.11037719923927</v>
      </c>
      <c r="AB47" s="81">
        <v>10.794847172089582</v>
      </c>
      <c r="AC47" s="89">
        <v>7.7615119103413805</v>
      </c>
      <c r="AD47" s="91"/>
      <c r="AE47" s="81">
        <v>2.9948280298572607</v>
      </c>
      <c r="AF47" s="81">
        <v>3.143613727009321</v>
      </c>
      <c r="AH47" s="34" t="s">
        <v>170</v>
      </c>
      <c r="AI47" s="34"/>
      <c r="AJ47" s="87">
        <v>0.36267138274920874</v>
      </c>
      <c r="AK47" s="88"/>
      <c r="AL47" s="76">
        <v>0.40782058073357141</v>
      </c>
      <c r="AM47" s="76"/>
      <c r="AN47" s="76">
        <v>0.40184626119815325</v>
      </c>
      <c r="AO47" s="89">
        <v>6.8523190240517806</v>
      </c>
      <c r="AP47" s="90"/>
      <c r="AQ47" s="81">
        <v>8.1414570453736772</v>
      </c>
      <c r="AR47" s="81"/>
      <c r="AS47" s="81">
        <v>8.1327768670396665</v>
      </c>
      <c r="AT47" s="89">
        <v>2.0736824278710682</v>
      </c>
      <c r="AU47" s="81">
        <v>5.6644712994101036</v>
      </c>
      <c r="AV47" s="81">
        <v>16.281624796817638</v>
      </c>
      <c r="AW47" s="81">
        <v>68.068891475896237</v>
      </c>
      <c r="AX47" s="81">
        <v>46.06788114785261</v>
      </c>
      <c r="AY47" s="81">
        <v>30.808477226821395</v>
      </c>
      <c r="AZ47" s="89">
        <v>16.620570488420668</v>
      </c>
      <c r="BA47" s="91"/>
      <c r="BB47" s="81">
        <v>16.657448406973767</v>
      </c>
      <c r="BC47" s="81"/>
      <c r="BD47" s="81">
        <v>17.562242790158571</v>
      </c>
      <c r="BE47" s="89">
        <v>20.902921813192304</v>
      </c>
      <c r="BF47" s="81">
        <v>15.72513680277229</v>
      </c>
      <c r="BG47" s="81">
        <v>11.827095196705001</v>
      </c>
      <c r="BH47" s="81">
        <v>31.11037719923927</v>
      </c>
      <c r="BI47" s="81">
        <v>10.794847172089582</v>
      </c>
      <c r="BJ47" s="89">
        <v>7.7615119103413805</v>
      </c>
      <c r="BK47" s="91"/>
      <c r="BL47" s="81">
        <v>2.9948280298572607</v>
      </c>
      <c r="BM47" s="81">
        <v>3.143613727009321</v>
      </c>
    </row>
    <row r="48" spans="1:65" s="1" customFormat="1">
      <c r="A48" s="34" t="s">
        <v>90</v>
      </c>
      <c r="B48" s="34"/>
      <c r="C48" s="87" t="s">
        <v>21</v>
      </c>
      <c r="D48" s="94"/>
      <c r="E48" s="76" t="s">
        <v>21</v>
      </c>
      <c r="F48" s="76"/>
      <c r="G48" s="76">
        <v>0.51426159999999999</v>
      </c>
      <c r="H48" s="89" t="s">
        <v>21</v>
      </c>
      <c r="I48" s="91"/>
      <c r="J48" s="81" t="s">
        <v>21</v>
      </c>
      <c r="K48" s="81"/>
      <c r="L48" s="81">
        <v>28.257543592266515</v>
      </c>
      <c r="M48" s="129">
        <v>0.34285302266886886</v>
      </c>
      <c r="N48" s="130">
        <v>1.8937374794150146</v>
      </c>
      <c r="O48" s="130">
        <v>9.3648286513883008</v>
      </c>
      <c r="P48" s="130">
        <v>76.494287884556485</v>
      </c>
      <c r="Q48" s="130">
        <v>53.512369376878674</v>
      </c>
      <c r="R48" s="130">
        <v>36.172341709991251</v>
      </c>
      <c r="S48" s="89" t="s">
        <v>21</v>
      </c>
      <c r="T48" s="91"/>
      <c r="U48" s="81" t="s">
        <v>21</v>
      </c>
      <c r="V48" s="81"/>
      <c r="W48" s="100">
        <v>28.829450000000001</v>
      </c>
      <c r="X48" s="129">
        <v>33.116750000000003</v>
      </c>
      <c r="Y48" s="130">
        <v>22.174440000000001</v>
      </c>
      <c r="Z48" s="130">
        <v>26.589653521959296</v>
      </c>
      <c r="AA48" s="130">
        <v>39.011235200779495</v>
      </c>
      <c r="AB48" s="131">
        <v>25.614040443374275</v>
      </c>
      <c r="AC48" s="108" t="s">
        <v>21</v>
      </c>
      <c r="AD48" s="107"/>
      <c r="AE48" s="108" t="s">
        <v>21</v>
      </c>
      <c r="AF48" s="108" t="s">
        <v>21</v>
      </c>
      <c r="AH48" s="34" t="s">
        <v>171</v>
      </c>
      <c r="AI48" s="34"/>
      <c r="AJ48" s="87" t="s">
        <v>21</v>
      </c>
      <c r="AK48" s="94"/>
      <c r="AL48" s="76" t="s">
        <v>21</v>
      </c>
      <c r="AM48" s="76"/>
      <c r="AN48" s="76">
        <v>0.51426159999999999</v>
      </c>
      <c r="AO48" s="89" t="s">
        <v>21</v>
      </c>
      <c r="AP48" s="91"/>
      <c r="AQ48" s="81" t="s">
        <v>21</v>
      </c>
      <c r="AR48" s="81"/>
      <c r="AS48" s="81">
        <v>28.257543592266515</v>
      </c>
      <c r="AT48" s="129">
        <v>0.34285302266886886</v>
      </c>
      <c r="AU48" s="130">
        <v>1.8937374794150146</v>
      </c>
      <c r="AV48" s="130">
        <v>9.3648286513883008</v>
      </c>
      <c r="AW48" s="130">
        <v>76.494287884556485</v>
      </c>
      <c r="AX48" s="130">
        <v>53.512369376878674</v>
      </c>
      <c r="AY48" s="130">
        <v>36.172341709991251</v>
      </c>
      <c r="AZ48" s="89" t="s">
        <v>21</v>
      </c>
      <c r="BA48" s="91"/>
      <c r="BB48" s="81" t="s">
        <v>21</v>
      </c>
      <c r="BC48" s="81"/>
      <c r="BD48" s="100">
        <v>28.829450000000001</v>
      </c>
      <c r="BE48" s="129">
        <v>33.116750000000003</v>
      </c>
      <c r="BF48" s="130">
        <v>22.174440000000001</v>
      </c>
      <c r="BG48" s="130">
        <v>26.589653521959296</v>
      </c>
      <c r="BH48" s="130">
        <v>39.011235200779495</v>
      </c>
      <c r="BI48" s="131">
        <v>25.614040443374275</v>
      </c>
      <c r="BJ48" s="108" t="s">
        <v>21</v>
      </c>
      <c r="BK48" s="107"/>
      <c r="BL48" s="108" t="s">
        <v>21</v>
      </c>
      <c r="BM48" s="108" t="s">
        <v>21</v>
      </c>
    </row>
    <row r="49" spans="1:65" s="1" customFormat="1">
      <c r="A49" s="34" t="s">
        <v>92</v>
      </c>
      <c r="B49" s="34"/>
      <c r="C49" s="87">
        <v>0.48150317394525799</v>
      </c>
      <c r="D49" s="94"/>
      <c r="E49" s="76" t="s">
        <v>21</v>
      </c>
      <c r="F49" s="76"/>
      <c r="G49" s="76">
        <v>0.49479147913761301</v>
      </c>
      <c r="H49" s="89">
        <v>12.543974676099227</v>
      </c>
      <c r="I49" s="91"/>
      <c r="J49" s="81" t="s">
        <v>21</v>
      </c>
      <c r="K49" s="81"/>
      <c r="L49" s="81">
        <v>13.403769480671579</v>
      </c>
      <c r="M49" s="129">
        <v>1.3759192150287212</v>
      </c>
      <c r="N49" s="130">
        <v>4.0724767477630612</v>
      </c>
      <c r="O49" s="130">
        <v>12.32816413527345</v>
      </c>
      <c r="P49" s="130">
        <v>74.913308453165612</v>
      </c>
      <c r="Q49" s="130">
        <v>54.58653954241116</v>
      </c>
      <c r="R49" s="130">
        <v>38.143475356043247</v>
      </c>
      <c r="S49" s="89">
        <v>19.842907875017399</v>
      </c>
      <c r="T49" s="91"/>
      <c r="U49" s="81" t="s">
        <v>21</v>
      </c>
      <c r="V49" s="81"/>
      <c r="W49" s="100">
        <v>19.67958794922</v>
      </c>
      <c r="X49" s="129">
        <v>23.645044607272002</v>
      </c>
      <c r="Y49" s="130">
        <v>15.616611049569201</v>
      </c>
      <c r="Z49" s="130">
        <v>17.663517489300027</v>
      </c>
      <c r="AA49" s="130">
        <v>22.945502857702031</v>
      </c>
      <c r="AB49" s="131">
        <v>18.492527226624393</v>
      </c>
      <c r="AC49" s="108" t="s">
        <v>21</v>
      </c>
      <c r="AD49" s="107"/>
      <c r="AE49" s="108" t="s">
        <v>21</v>
      </c>
      <c r="AF49" s="108" t="s">
        <v>21</v>
      </c>
      <c r="AH49" s="34" t="s">
        <v>172</v>
      </c>
      <c r="AI49" s="34"/>
      <c r="AJ49" s="87">
        <v>0.48150317394525799</v>
      </c>
      <c r="AK49" s="94"/>
      <c r="AL49" s="76" t="s">
        <v>21</v>
      </c>
      <c r="AM49" s="76"/>
      <c r="AN49" s="76">
        <v>0.49479147913761301</v>
      </c>
      <c r="AO49" s="89">
        <v>12.543974676099227</v>
      </c>
      <c r="AP49" s="91"/>
      <c r="AQ49" s="81" t="s">
        <v>21</v>
      </c>
      <c r="AR49" s="81"/>
      <c r="AS49" s="81">
        <v>13.403769480671579</v>
      </c>
      <c r="AT49" s="129">
        <v>1.3759192150287212</v>
      </c>
      <c r="AU49" s="130">
        <v>4.0724767477630612</v>
      </c>
      <c r="AV49" s="130">
        <v>12.32816413527345</v>
      </c>
      <c r="AW49" s="130">
        <v>74.913308453165612</v>
      </c>
      <c r="AX49" s="130">
        <v>54.58653954241116</v>
      </c>
      <c r="AY49" s="130">
        <v>38.143475356043247</v>
      </c>
      <c r="AZ49" s="89">
        <v>19.842907875017399</v>
      </c>
      <c r="BA49" s="91"/>
      <c r="BB49" s="81" t="s">
        <v>21</v>
      </c>
      <c r="BC49" s="81"/>
      <c r="BD49" s="100">
        <v>19.67958794922</v>
      </c>
      <c r="BE49" s="129">
        <v>23.645044607272002</v>
      </c>
      <c r="BF49" s="130">
        <v>15.616611049569201</v>
      </c>
      <c r="BG49" s="130">
        <v>17.663517489300027</v>
      </c>
      <c r="BH49" s="130">
        <v>22.945502857702031</v>
      </c>
      <c r="BI49" s="131">
        <v>18.492527226624393</v>
      </c>
      <c r="BJ49" s="108" t="s">
        <v>21</v>
      </c>
      <c r="BK49" s="107"/>
      <c r="BL49" s="108" t="s">
        <v>21</v>
      </c>
      <c r="BM49" s="108" t="s">
        <v>21</v>
      </c>
    </row>
    <row r="50" spans="1:65" s="1" customFormat="1">
      <c r="A50" s="34" t="s">
        <v>117</v>
      </c>
      <c r="B50" s="34"/>
      <c r="C50" s="87">
        <v>0.35995139480647853</v>
      </c>
      <c r="D50" s="88"/>
      <c r="E50" s="76">
        <v>0.35018640403060197</v>
      </c>
      <c r="F50" s="76"/>
      <c r="G50" s="76">
        <v>0.33895462415326788</v>
      </c>
      <c r="H50" s="89">
        <v>7.1280501025642495</v>
      </c>
      <c r="I50" s="90"/>
      <c r="J50" s="81">
        <v>7.098603043608926</v>
      </c>
      <c r="K50" s="81"/>
      <c r="L50" s="81">
        <v>6.6795799560615947</v>
      </c>
      <c r="M50" s="89">
        <v>1.9247483372933409</v>
      </c>
      <c r="N50" s="81">
        <v>5.9490068993193725</v>
      </c>
      <c r="O50" s="81">
        <v>18.171561588413379</v>
      </c>
      <c r="P50" s="81">
        <v>64.110139237642528</v>
      </c>
      <c r="Q50" s="81">
        <v>39.736867243165818</v>
      </c>
      <c r="R50" s="81">
        <v>23.61689876408678</v>
      </c>
      <c r="S50" s="89">
        <v>16.985106399700129</v>
      </c>
      <c r="T50" s="91"/>
      <c r="U50" s="81">
        <v>17.410125201642863</v>
      </c>
      <c r="V50" s="81"/>
      <c r="W50" s="81">
        <v>17.028652506083432</v>
      </c>
      <c r="X50" s="89">
        <v>20.963750386475077</v>
      </c>
      <c r="Y50" s="81">
        <v>19.687223403086016</v>
      </c>
      <c r="Z50" s="81">
        <v>14.377882450094715</v>
      </c>
      <c r="AA50" s="81">
        <v>19.856191869089646</v>
      </c>
      <c r="AB50" s="81">
        <v>12.412561056539669</v>
      </c>
      <c r="AC50" s="89">
        <v>14.97188381576548</v>
      </c>
      <c r="AD50" s="91"/>
      <c r="AE50" s="81">
        <v>6.0082453729471306</v>
      </c>
      <c r="AF50" s="81">
        <v>4.8667137338903572</v>
      </c>
      <c r="AH50" s="34" t="s">
        <v>173</v>
      </c>
      <c r="AI50" s="34"/>
      <c r="AJ50" s="87">
        <v>0.35995139480647853</v>
      </c>
      <c r="AK50" s="88"/>
      <c r="AL50" s="76">
        <v>0.35018640403060197</v>
      </c>
      <c r="AM50" s="76"/>
      <c r="AN50" s="76">
        <v>0.33895462415326788</v>
      </c>
      <c r="AO50" s="89">
        <v>7.1280501025642495</v>
      </c>
      <c r="AP50" s="90"/>
      <c r="AQ50" s="81">
        <v>7.098603043608926</v>
      </c>
      <c r="AR50" s="81"/>
      <c r="AS50" s="81">
        <v>6.6795799560615947</v>
      </c>
      <c r="AT50" s="89">
        <v>1.9247483372933409</v>
      </c>
      <c r="AU50" s="81">
        <v>5.9490068993193725</v>
      </c>
      <c r="AV50" s="81">
        <v>18.171561588413379</v>
      </c>
      <c r="AW50" s="81">
        <v>64.110139237642528</v>
      </c>
      <c r="AX50" s="81">
        <v>39.736867243165818</v>
      </c>
      <c r="AY50" s="81">
        <v>23.61689876408678</v>
      </c>
      <c r="AZ50" s="89">
        <v>16.985106399700129</v>
      </c>
      <c r="BA50" s="91"/>
      <c r="BB50" s="81">
        <v>17.410125201642863</v>
      </c>
      <c r="BC50" s="81"/>
      <c r="BD50" s="81">
        <v>17.028652506083432</v>
      </c>
      <c r="BE50" s="89">
        <v>20.963750386475077</v>
      </c>
      <c r="BF50" s="81">
        <v>19.687223403086016</v>
      </c>
      <c r="BG50" s="81">
        <v>14.377882450094715</v>
      </c>
      <c r="BH50" s="81">
        <v>19.856191869089646</v>
      </c>
      <c r="BI50" s="81">
        <v>12.412561056539669</v>
      </c>
      <c r="BJ50" s="89">
        <v>14.97188381576548</v>
      </c>
      <c r="BK50" s="91"/>
      <c r="BL50" s="81">
        <v>6.0082453729471306</v>
      </c>
      <c r="BM50" s="81">
        <v>4.8667137338903572</v>
      </c>
    </row>
    <row r="51" spans="1:65" s="1" customFormat="1">
      <c r="A51" s="34" t="s">
        <v>95</v>
      </c>
      <c r="B51" s="34"/>
      <c r="C51" s="87" t="s">
        <v>21</v>
      </c>
      <c r="D51" s="94"/>
      <c r="E51" s="132">
        <v>0.33100000000000002</v>
      </c>
      <c r="F51" s="132"/>
      <c r="G51" s="76">
        <v>0.317</v>
      </c>
      <c r="H51" s="87" t="s">
        <v>21</v>
      </c>
      <c r="I51" s="94"/>
      <c r="J51" s="81">
        <v>5.5137311397119388</v>
      </c>
      <c r="K51" s="81"/>
      <c r="L51" s="81">
        <v>5.1259628624300886</v>
      </c>
      <c r="M51" s="89">
        <v>3.0365228236509738</v>
      </c>
      <c r="N51" s="81">
        <v>7.7143587665243221</v>
      </c>
      <c r="O51" s="81">
        <v>20.278282380350234</v>
      </c>
      <c r="P51" s="81">
        <v>62.616134709028117</v>
      </c>
      <c r="Q51" s="81">
        <v>39.543516544665664</v>
      </c>
      <c r="R51" s="81">
        <v>24.196616007271587</v>
      </c>
      <c r="S51" s="87" t="s">
        <v>21</v>
      </c>
      <c r="T51" s="94"/>
      <c r="U51" s="81">
        <v>12.7</v>
      </c>
      <c r="V51" s="81"/>
      <c r="W51" s="81">
        <v>11.5102621</v>
      </c>
      <c r="X51" s="89">
        <v>17.936887000000002</v>
      </c>
      <c r="Y51" s="81">
        <v>10.1906584</v>
      </c>
      <c r="Z51" s="81">
        <v>9.4434881189732458</v>
      </c>
      <c r="AA51" s="81">
        <v>12.025666153450562</v>
      </c>
      <c r="AB51" s="81">
        <v>9.190002857644286</v>
      </c>
      <c r="AC51" s="106" t="s">
        <v>21</v>
      </c>
      <c r="AD51" s="107"/>
      <c r="AE51" s="108" t="s">
        <v>21</v>
      </c>
      <c r="AF51" s="108" t="s">
        <v>21</v>
      </c>
      <c r="AH51" s="34" t="s">
        <v>174</v>
      </c>
      <c r="AI51" s="34"/>
      <c r="AJ51" s="87" t="s">
        <v>21</v>
      </c>
      <c r="AK51" s="94"/>
      <c r="AL51" s="132">
        <v>0.33100000000000002</v>
      </c>
      <c r="AM51" s="132"/>
      <c r="AN51" s="76">
        <v>0.317</v>
      </c>
      <c r="AO51" s="87" t="s">
        <v>21</v>
      </c>
      <c r="AP51" s="94"/>
      <c r="AQ51" s="81">
        <v>5.5137311397119388</v>
      </c>
      <c r="AR51" s="81"/>
      <c r="AS51" s="81">
        <v>5.1259628624300886</v>
      </c>
      <c r="AT51" s="89">
        <v>3.0365228236509738</v>
      </c>
      <c r="AU51" s="81">
        <v>7.7143587665243221</v>
      </c>
      <c r="AV51" s="81">
        <v>20.278282380350234</v>
      </c>
      <c r="AW51" s="81">
        <v>62.616134709028117</v>
      </c>
      <c r="AX51" s="81">
        <v>39.543516544665664</v>
      </c>
      <c r="AY51" s="81">
        <v>24.196616007271587</v>
      </c>
      <c r="AZ51" s="87" t="s">
        <v>21</v>
      </c>
      <c r="BA51" s="94"/>
      <c r="BB51" s="81">
        <v>12.7</v>
      </c>
      <c r="BC51" s="81"/>
      <c r="BD51" s="81">
        <v>11.5102621</v>
      </c>
      <c r="BE51" s="89">
        <v>17.936887000000002</v>
      </c>
      <c r="BF51" s="81">
        <v>10.1906584</v>
      </c>
      <c r="BG51" s="81">
        <v>9.4434881189732458</v>
      </c>
      <c r="BH51" s="81">
        <v>12.025666153450562</v>
      </c>
      <c r="BI51" s="81">
        <v>9.190002857644286</v>
      </c>
      <c r="BJ51" s="106" t="s">
        <v>21</v>
      </c>
      <c r="BK51" s="107"/>
      <c r="BL51" s="108" t="s">
        <v>21</v>
      </c>
      <c r="BM51" s="108" t="s">
        <v>21</v>
      </c>
    </row>
    <row r="52" spans="1:65" s="1" customFormat="1">
      <c r="A52" s="34" t="s">
        <v>96</v>
      </c>
      <c r="B52" s="34"/>
      <c r="C52" s="133" t="s">
        <v>21</v>
      </c>
      <c r="D52" s="94"/>
      <c r="E52" s="76">
        <v>0.62560213499999995</v>
      </c>
      <c r="F52" s="76"/>
      <c r="G52" s="76">
        <v>0.61757853799999995</v>
      </c>
      <c r="H52" s="87" t="s">
        <v>21</v>
      </c>
      <c r="I52" s="94"/>
      <c r="J52" s="81">
        <v>33.117290640856829</v>
      </c>
      <c r="K52" s="81"/>
      <c r="L52" s="81">
        <v>32.444047033202438</v>
      </c>
      <c r="M52" s="89">
        <v>0.61524797777708085</v>
      </c>
      <c r="N52" s="81">
        <v>2.029395709151423</v>
      </c>
      <c r="O52" s="81">
        <v>6.9929327701763775</v>
      </c>
      <c r="P52" s="81">
        <v>83.927761280041324</v>
      </c>
      <c r="Q52" s="81">
        <v>65.841809836688</v>
      </c>
      <c r="R52" s="81">
        <v>48.164180972819402</v>
      </c>
      <c r="S52" s="118" t="s">
        <v>21</v>
      </c>
      <c r="T52" s="119"/>
      <c r="U52" s="81">
        <v>27.2269109</v>
      </c>
      <c r="V52" s="81"/>
      <c r="W52" s="81">
        <v>27.667104300000002</v>
      </c>
      <c r="X52" s="89">
        <v>34.989471000000002</v>
      </c>
      <c r="Y52" s="81">
        <v>28.893784300000004</v>
      </c>
      <c r="Z52" s="81">
        <v>22.241245544618103</v>
      </c>
      <c r="AA52" s="81">
        <v>22.144710425742041</v>
      </c>
      <c r="AB52" s="81">
        <v>13.019090583988843</v>
      </c>
      <c r="AC52" s="134" t="s">
        <v>21</v>
      </c>
      <c r="AD52" s="135"/>
      <c r="AE52" s="108" t="s">
        <v>21</v>
      </c>
      <c r="AF52" s="108" t="s">
        <v>21</v>
      </c>
      <c r="AH52" s="34" t="s">
        <v>175</v>
      </c>
      <c r="AI52" s="34"/>
      <c r="AJ52" s="133" t="s">
        <v>21</v>
      </c>
      <c r="AK52" s="94"/>
      <c r="AL52" s="76">
        <v>0.62560213499999995</v>
      </c>
      <c r="AM52" s="76"/>
      <c r="AN52" s="76">
        <v>0.61757853799999995</v>
      </c>
      <c r="AO52" s="87" t="s">
        <v>21</v>
      </c>
      <c r="AP52" s="94"/>
      <c r="AQ52" s="81">
        <v>33.117290640856829</v>
      </c>
      <c r="AR52" s="81"/>
      <c r="AS52" s="81">
        <v>32.444047033202438</v>
      </c>
      <c r="AT52" s="89">
        <v>0.61524797777708085</v>
      </c>
      <c r="AU52" s="81">
        <v>2.029395709151423</v>
      </c>
      <c r="AV52" s="81">
        <v>6.9929327701763775</v>
      </c>
      <c r="AW52" s="81">
        <v>83.927761280041324</v>
      </c>
      <c r="AX52" s="81">
        <v>65.841809836688</v>
      </c>
      <c r="AY52" s="81">
        <v>48.164180972819402</v>
      </c>
      <c r="AZ52" s="118" t="s">
        <v>21</v>
      </c>
      <c r="BA52" s="119"/>
      <c r="BB52" s="81">
        <v>27.2269109</v>
      </c>
      <c r="BC52" s="81"/>
      <c r="BD52" s="81">
        <v>27.667104300000002</v>
      </c>
      <c r="BE52" s="89">
        <v>34.989471000000002</v>
      </c>
      <c r="BF52" s="81">
        <v>28.893784300000004</v>
      </c>
      <c r="BG52" s="81">
        <v>22.241245544618103</v>
      </c>
      <c r="BH52" s="81">
        <v>22.144710425742041</v>
      </c>
      <c r="BI52" s="81">
        <v>13.019090583988843</v>
      </c>
      <c r="BJ52" s="134" t="s">
        <v>21</v>
      </c>
      <c r="BK52" s="135"/>
      <c r="BL52" s="108" t="s">
        <v>21</v>
      </c>
      <c r="BM52" s="108" t="s">
        <v>21</v>
      </c>
    </row>
    <row r="53" spans="1:65" s="1" customFormat="1" ht="12.75" customHeight="1">
      <c r="A53" s="136" t="s">
        <v>118</v>
      </c>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H53" s="137" t="s">
        <v>113</v>
      </c>
      <c r="AI53" s="137"/>
      <c r="AJ53" s="137"/>
      <c r="AK53" s="137"/>
      <c r="AL53" s="137"/>
      <c r="AM53" s="137"/>
      <c r="AN53" s="137"/>
      <c r="AO53" s="137"/>
      <c r="AP53" s="137"/>
      <c r="AQ53" s="137"/>
      <c r="AR53" s="137"/>
      <c r="AS53" s="137"/>
      <c r="AT53" s="137"/>
      <c r="AU53" s="137"/>
      <c r="AV53" s="137"/>
      <c r="AW53" s="137"/>
      <c r="AX53" s="137"/>
      <c r="AY53" s="137"/>
      <c r="AZ53" s="137"/>
      <c r="BA53" s="137"/>
      <c r="BB53" s="137"/>
      <c r="BC53" s="137"/>
      <c r="BD53" s="137"/>
      <c r="BE53" s="137"/>
      <c r="BF53" s="137"/>
      <c r="BG53" s="137"/>
      <c r="BH53" s="137"/>
      <c r="BI53" s="137"/>
      <c r="BJ53" s="137"/>
      <c r="BK53" s="137"/>
      <c r="BL53" s="137"/>
      <c r="BM53" s="137"/>
    </row>
    <row r="54" spans="1:65" s="1" customFormat="1" ht="11.25" customHeight="1">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H54" s="139"/>
      <c r="AI54" s="139"/>
      <c r="AJ54" s="139"/>
      <c r="AK54" s="139"/>
      <c r="AL54" s="139"/>
      <c r="AM54" s="139"/>
      <c r="AN54" s="139"/>
      <c r="AO54" s="139"/>
      <c r="AP54" s="139"/>
      <c r="AQ54" s="139"/>
      <c r="AR54" s="139"/>
      <c r="AS54" s="139"/>
      <c r="AT54" s="139"/>
      <c r="AU54" s="139"/>
      <c r="AV54" s="139"/>
      <c r="AW54" s="139"/>
      <c r="AX54" s="139"/>
      <c r="AY54" s="139"/>
      <c r="AZ54" s="139"/>
      <c r="BA54" s="139"/>
      <c r="BB54" s="139"/>
      <c r="BC54" s="139"/>
      <c r="BD54" s="139"/>
      <c r="BE54" s="139"/>
      <c r="BF54" s="139"/>
      <c r="BG54" s="139"/>
      <c r="BH54" s="139"/>
      <c r="BI54" s="139"/>
      <c r="BJ54" s="139"/>
      <c r="BK54" s="139"/>
      <c r="BL54" s="139"/>
      <c r="BM54" s="139"/>
    </row>
    <row r="55" spans="1:65" s="1" customFormat="1" ht="17.149999999999999" customHeight="1">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H55" s="139"/>
      <c r="AI55" s="139"/>
      <c r="AJ55" s="139"/>
      <c r="AK55" s="139"/>
      <c r="AL55" s="139"/>
      <c r="AM55" s="139"/>
      <c r="AN55" s="139"/>
      <c r="AO55" s="139"/>
      <c r="AP55" s="139"/>
      <c r="AQ55" s="139"/>
      <c r="AR55" s="139"/>
      <c r="AS55" s="139"/>
      <c r="AT55" s="139"/>
      <c r="AU55" s="139"/>
      <c r="AV55" s="139"/>
      <c r="AW55" s="139"/>
      <c r="AX55" s="139"/>
      <c r="AY55" s="139"/>
      <c r="AZ55" s="139"/>
      <c r="BA55" s="139"/>
      <c r="BB55" s="139"/>
      <c r="BC55" s="139"/>
      <c r="BD55" s="139"/>
      <c r="BE55" s="139"/>
      <c r="BF55" s="139"/>
      <c r="BG55" s="139"/>
      <c r="BH55" s="139"/>
      <c r="BI55" s="139"/>
      <c r="BJ55" s="139"/>
      <c r="BK55" s="139"/>
      <c r="BL55" s="139"/>
      <c r="BM55" s="139"/>
    </row>
    <row r="56" spans="1:65" s="1" customFormat="1" ht="4" customHeight="1">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H56" s="139"/>
      <c r="AI56" s="139"/>
      <c r="AJ56" s="139"/>
      <c r="AK56" s="139"/>
      <c r="AL56" s="139"/>
      <c r="AM56" s="139"/>
      <c r="AN56" s="139"/>
      <c r="AO56" s="139"/>
      <c r="AP56" s="139"/>
      <c r="AQ56" s="139"/>
      <c r="AR56" s="139"/>
      <c r="AS56" s="139"/>
      <c r="AT56" s="139"/>
      <c r="AU56" s="139"/>
      <c r="AV56" s="139"/>
      <c r="AW56" s="139"/>
      <c r="AX56" s="139"/>
      <c r="AY56" s="139"/>
      <c r="AZ56" s="139"/>
      <c r="BA56" s="139"/>
      <c r="BB56" s="139"/>
      <c r="BC56" s="139"/>
      <c r="BD56" s="139"/>
      <c r="BE56" s="139"/>
      <c r="BF56" s="139"/>
      <c r="BG56" s="139"/>
      <c r="BH56" s="139"/>
      <c r="BI56" s="139"/>
      <c r="BJ56" s="139"/>
      <c r="BK56" s="139"/>
      <c r="BL56" s="139"/>
      <c r="BM56" s="139"/>
    </row>
    <row r="57" spans="1:65" s="1" customFormat="1" ht="16.5" customHeight="1">
      <c r="A57" s="138" t="s">
        <v>178</v>
      </c>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H57" s="138" t="str">
        <f>A57</f>
        <v>The latest available data refer to 2019 for all countries except Costa Rica and the United-States (2021), Australia, Canada, Latvia, Korea, Mexico, the Netherlands, New Zealand, Norway Sweden and the United Kingdom (2020), Ireland, Italy, Japan and Poland (2018); Chile, Iceland, Russian Federation and South Africa (2017); Brazil (2016); China and India (2011).  
Data shown for 2018 refer 2018 for all countries except Ireland, Italy and Poland (2017); Iceland and the Russian Federation (2016); Chile, Japan and South Africa (2015); Brazil (2013).  
Data shown for 2007 refer to 2007 for all countries except Chile (2009); Australia, France, Germany, Israel, Mexico, Norway, Sweden and the United States (2008); Brazil and Japan (2006); India (2004).  
2019 data for Latvia and Slovak Republic are provisional, 2020 data for Latvia, the Netherlands and the United States are provisional; 2021 data for the United States are provisional. For Romania, the value of goods produced for own consumption was excluded from the income definition due to methodological issues. Survey estimates for 2020 are subject to additional uncertainty and are to be treated with extra caution, as in most countries the survey fieldwork was affected by the Coronavirus (COVID-19) pandemic.</v>
      </c>
      <c r="AI57" s="138"/>
      <c r="AJ57" s="138"/>
      <c r="AK57" s="138"/>
      <c r="AL57" s="138"/>
      <c r="AM57" s="138"/>
      <c r="AN57" s="138"/>
      <c r="AO57" s="138"/>
      <c r="AP57" s="138"/>
      <c r="AQ57" s="138"/>
      <c r="AR57" s="138"/>
      <c r="AS57" s="138"/>
      <c r="AT57" s="138"/>
      <c r="AU57" s="138"/>
      <c r="AV57" s="138"/>
      <c r="AW57" s="138"/>
      <c r="AX57" s="138"/>
      <c r="AY57" s="138"/>
      <c r="AZ57" s="138"/>
      <c r="BA57" s="138"/>
      <c r="BB57" s="138"/>
      <c r="BC57" s="138"/>
      <c r="BD57" s="138"/>
      <c r="BE57" s="138"/>
      <c r="BF57" s="138"/>
      <c r="BG57" s="138"/>
      <c r="BH57" s="138"/>
      <c r="BI57" s="138"/>
      <c r="BJ57" s="138"/>
      <c r="BK57" s="138"/>
      <c r="BL57" s="138"/>
      <c r="BM57" s="138"/>
    </row>
    <row r="58" spans="1:65" s="1" customFormat="1" ht="16.5" customHeight="1">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c r="AD58" s="138"/>
      <c r="AE58" s="138"/>
      <c r="AF58" s="138"/>
      <c r="AH58" s="138"/>
      <c r="AI58" s="138"/>
      <c r="AJ58" s="138"/>
      <c r="AK58" s="138"/>
      <c r="AL58" s="138"/>
      <c r="AM58" s="138"/>
      <c r="AN58" s="138"/>
      <c r="AO58" s="138"/>
      <c r="AP58" s="138"/>
      <c r="AQ58" s="138"/>
      <c r="AR58" s="138"/>
      <c r="AS58" s="138"/>
      <c r="AT58" s="138"/>
      <c r="AU58" s="138"/>
      <c r="AV58" s="138"/>
      <c r="AW58" s="138"/>
      <c r="AX58" s="138"/>
      <c r="AY58" s="138"/>
      <c r="AZ58" s="138"/>
      <c r="BA58" s="138"/>
      <c r="BB58" s="138"/>
      <c r="BC58" s="138"/>
      <c r="BD58" s="138"/>
      <c r="BE58" s="138"/>
      <c r="BF58" s="138"/>
      <c r="BG58" s="138"/>
      <c r="BH58" s="138"/>
      <c r="BI58" s="138"/>
      <c r="BJ58" s="138"/>
      <c r="BK58" s="138"/>
      <c r="BL58" s="138"/>
      <c r="BM58" s="138"/>
    </row>
    <row r="59" spans="1:65" s="1" customFormat="1" ht="16.5" customHeight="1">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H59" s="138"/>
      <c r="AI59" s="138"/>
      <c r="AJ59" s="138"/>
      <c r="AK59" s="138"/>
      <c r="AL59" s="138"/>
      <c r="AM59" s="138"/>
      <c r="AN59" s="138"/>
      <c r="AO59" s="138"/>
      <c r="AP59" s="138"/>
      <c r="AQ59" s="138"/>
      <c r="AR59" s="138"/>
      <c r="AS59" s="138"/>
      <c r="AT59" s="138"/>
      <c r="AU59" s="138"/>
      <c r="AV59" s="138"/>
      <c r="AW59" s="138"/>
      <c r="AX59" s="138"/>
      <c r="AY59" s="138"/>
      <c r="AZ59" s="138"/>
      <c r="BA59" s="138"/>
      <c r="BB59" s="138"/>
      <c r="BC59" s="138"/>
      <c r="BD59" s="138"/>
      <c r="BE59" s="138"/>
      <c r="BF59" s="138"/>
      <c r="BG59" s="138"/>
      <c r="BH59" s="138"/>
      <c r="BI59" s="138"/>
      <c r="BJ59" s="138"/>
      <c r="BK59" s="138"/>
      <c r="BL59" s="138"/>
      <c r="BM59" s="138"/>
    </row>
    <row r="60" spans="1:65" s="1" customFormat="1" ht="16.5" customHeight="1">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H60" s="138"/>
      <c r="AI60" s="138"/>
      <c r="AJ60" s="138"/>
      <c r="AK60" s="138"/>
      <c r="AL60" s="138"/>
      <c r="AM60" s="138"/>
      <c r="AN60" s="138"/>
      <c r="AO60" s="138"/>
      <c r="AP60" s="138"/>
      <c r="AQ60" s="138"/>
      <c r="AR60" s="138"/>
      <c r="AS60" s="138"/>
      <c r="AT60" s="138"/>
      <c r="AU60" s="138"/>
      <c r="AV60" s="138"/>
      <c r="AW60" s="138"/>
      <c r="AX60" s="138"/>
      <c r="AY60" s="138"/>
      <c r="AZ60" s="138"/>
      <c r="BA60" s="138"/>
      <c r="BB60" s="138"/>
      <c r="BC60" s="138"/>
      <c r="BD60" s="138"/>
      <c r="BE60" s="138"/>
      <c r="BF60" s="138"/>
      <c r="BG60" s="138"/>
      <c r="BH60" s="138"/>
      <c r="BI60" s="138"/>
      <c r="BJ60" s="138"/>
      <c r="BK60" s="138"/>
      <c r="BL60" s="138"/>
      <c r="BM60" s="138"/>
    </row>
    <row r="61" spans="1:65" s="1" customFormat="1" ht="16.5" customHeight="1">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H61" s="138"/>
      <c r="AI61" s="138"/>
      <c r="AJ61" s="138"/>
      <c r="AK61" s="138"/>
      <c r="AL61" s="138"/>
      <c r="AM61" s="138"/>
      <c r="AN61" s="138"/>
      <c r="AO61" s="138"/>
      <c r="AP61" s="138"/>
      <c r="AQ61" s="138"/>
      <c r="AR61" s="138"/>
      <c r="AS61" s="138"/>
      <c r="AT61" s="138"/>
      <c r="AU61" s="138"/>
      <c r="AV61" s="138"/>
      <c r="AW61" s="138"/>
      <c r="AX61" s="138"/>
      <c r="AY61" s="138"/>
      <c r="AZ61" s="138"/>
      <c r="BA61" s="138"/>
      <c r="BB61" s="138"/>
      <c r="BC61" s="138"/>
      <c r="BD61" s="138"/>
      <c r="BE61" s="138"/>
      <c r="BF61" s="138"/>
      <c r="BG61" s="138"/>
      <c r="BH61" s="138"/>
      <c r="BI61" s="138"/>
      <c r="BJ61" s="138"/>
      <c r="BK61" s="138"/>
      <c r="BL61" s="138"/>
      <c r="BM61" s="138"/>
    </row>
    <row r="62" spans="1:65" s="1" customFormat="1" ht="4.5" customHeight="1">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H62" s="138"/>
      <c r="AI62" s="138"/>
      <c r="AJ62" s="138"/>
      <c r="AK62" s="138"/>
      <c r="AL62" s="138"/>
      <c r="AM62" s="138"/>
      <c r="AN62" s="138"/>
      <c r="AO62" s="138"/>
      <c r="AP62" s="138"/>
      <c r="AQ62" s="138"/>
      <c r="AR62" s="138"/>
      <c r="AS62" s="138"/>
      <c r="AT62" s="138"/>
      <c r="AU62" s="138"/>
      <c r="AV62" s="138"/>
      <c r="AW62" s="138"/>
      <c r="AX62" s="138"/>
      <c r="AY62" s="138"/>
      <c r="AZ62" s="138"/>
      <c r="BA62" s="138"/>
      <c r="BB62" s="138"/>
      <c r="BC62" s="138"/>
      <c r="BD62" s="138"/>
      <c r="BE62" s="138"/>
      <c r="BF62" s="138"/>
      <c r="BG62" s="138"/>
      <c r="BH62" s="138"/>
      <c r="BI62" s="138"/>
      <c r="BJ62" s="138"/>
      <c r="BK62" s="138"/>
      <c r="BL62" s="138"/>
      <c r="BM62" s="138"/>
    </row>
    <row r="63" spans="1:65" s="1" customFormat="1" ht="16.5" customHeight="1">
      <c r="A63" s="138" t="s">
        <v>126</v>
      </c>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H63" s="138" t="str">
        <f>A63</f>
        <v>In the case of most countries, values for the three years are based on the same income definition (wave 7). In the case Australia, Denmark, France, Germany, Israel, Japan, Korea, Mexico, the Netherlands, New Zealand, Norway, Sweden and Turkey, the values shown (marked with "e") are Secretariat estimates that correct for breaks in the series due to changes in the OECD income definition, changes in the survey-vehicle (Israel), and survey-improvements (France and the United States), through an adjustment factor based on different estimates for the same year. Vertical lines indicate breaks in the series that could not be corrected. Small changes in estimates between years should be treated with caution as they may not be statistically significant. Values for Japan are based on the Comprehensive Survey of Living Conditions; other surveys for Japan, such as the National Survey of Family Income and Expenditure, show lower levels of income inequality and poverty that those reported here. Values for the OECD average consider only countries for which data are available for all the years included in the table (32 OECD countries for all the indicators except anchored poverty, for which the OECD average is limited to 24 countries). The OECD average for income shares in total income and poverty rates by age group includes 37 OECD countries, as comparable data referring to the latest available year are available for all OECD countries, except Colombia. Poverty rates are "anchored" in 2006 for Bulgaria, Chile, Hungary, Korea, Romania, Switzerland and Turkey; and 2007 for Austria and Spain.</v>
      </c>
      <c r="AI63" s="138"/>
      <c r="AJ63" s="138"/>
      <c r="AK63" s="138"/>
      <c r="AL63" s="138"/>
      <c r="AM63" s="138"/>
      <c r="AN63" s="138"/>
      <c r="AO63" s="138"/>
      <c r="AP63" s="138"/>
      <c r="AQ63" s="138"/>
      <c r="AR63" s="138"/>
      <c r="AS63" s="138"/>
      <c r="AT63" s="138"/>
      <c r="AU63" s="138"/>
      <c r="AV63" s="138"/>
      <c r="AW63" s="138"/>
      <c r="AX63" s="138"/>
      <c r="AY63" s="138"/>
      <c r="AZ63" s="138"/>
      <c r="BA63" s="138"/>
      <c r="BB63" s="138"/>
      <c r="BC63" s="138"/>
      <c r="BD63" s="138"/>
      <c r="BE63" s="138"/>
      <c r="BF63" s="138"/>
      <c r="BG63" s="138"/>
      <c r="BH63" s="138"/>
      <c r="BI63" s="138"/>
      <c r="BJ63" s="138"/>
      <c r="BK63" s="138"/>
      <c r="BL63" s="138"/>
      <c r="BM63" s="138"/>
    </row>
    <row r="64" spans="1:65" s="1" customFormat="1" ht="16.5" customHeight="1">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H64" s="138"/>
      <c r="AI64" s="138"/>
      <c r="AJ64" s="138"/>
      <c r="AK64" s="138"/>
      <c r="AL64" s="138"/>
      <c r="AM64" s="138"/>
      <c r="AN64" s="138"/>
      <c r="AO64" s="138"/>
      <c r="AP64" s="138"/>
      <c r="AQ64" s="138"/>
      <c r="AR64" s="138"/>
      <c r="AS64" s="138"/>
      <c r="AT64" s="138"/>
      <c r="AU64" s="138"/>
      <c r="AV64" s="138"/>
      <c r="AW64" s="138"/>
      <c r="AX64" s="138"/>
      <c r="AY64" s="138"/>
      <c r="AZ64" s="138"/>
      <c r="BA64" s="138"/>
      <c r="BB64" s="138"/>
      <c r="BC64" s="138"/>
      <c r="BD64" s="138"/>
      <c r="BE64" s="138"/>
      <c r="BF64" s="138"/>
      <c r="BG64" s="138"/>
      <c r="BH64" s="138"/>
      <c r="BI64" s="138"/>
      <c r="BJ64" s="138"/>
      <c r="BK64" s="138"/>
      <c r="BL64" s="138"/>
      <c r="BM64" s="138"/>
    </row>
    <row r="65" spans="1:65" s="1" customFormat="1" ht="16.5" customHeight="1">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H65" s="138"/>
      <c r="AI65" s="138"/>
      <c r="AJ65" s="138"/>
      <c r="AK65" s="138"/>
      <c r="AL65" s="138"/>
      <c r="AM65" s="138"/>
      <c r="AN65" s="138"/>
      <c r="AO65" s="138"/>
      <c r="AP65" s="138"/>
      <c r="AQ65" s="138"/>
      <c r="AR65" s="138"/>
      <c r="AS65" s="138"/>
      <c r="AT65" s="138"/>
      <c r="AU65" s="138"/>
      <c r="AV65" s="138"/>
      <c r="AW65" s="138"/>
      <c r="AX65" s="138"/>
      <c r="AY65" s="138"/>
      <c r="AZ65" s="138"/>
      <c r="BA65" s="138"/>
      <c r="BB65" s="138"/>
      <c r="BC65" s="138"/>
      <c r="BD65" s="138"/>
      <c r="BE65" s="138"/>
      <c r="BF65" s="138"/>
      <c r="BG65" s="138"/>
      <c r="BH65" s="138"/>
      <c r="BI65" s="138"/>
      <c r="BJ65" s="138"/>
      <c r="BK65" s="138"/>
      <c r="BL65" s="138"/>
      <c r="BM65" s="138"/>
    </row>
    <row r="66" spans="1:65" s="1" customFormat="1" ht="16.5" customHeight="1">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H66" s="138"/>
      <c r="AI66" s="138"/>
      <c r="AJ66" s="138"/>
      <c r="AK66" s="138"/>
      <c r="AL66" s="138"/>
      <c r="AM66" s="138"/>
      <c r="AN66" s="138"/>
      <c r="AO66" s="138"/>
      <c r="AP66" s="138"/>
      <c r="AQ66" s="138"/>
      <c r="AR66" s="138"/>
      <c r="AS66" s="138"/>
      <c r="AT66" s="138"/>
      <c r="AU66" s="138"/>
      <c r="AV66" s="138"/>
      <c r="AW66" s="138"/>
      <c r="AX66" s="138"/>
      <c r="AY66" s="138"/>
      <c r="AZ66" s="138"/>
      <c r="BA66" s="138"/>
      <c r="BB66" s="138"/>
      <c r="BC66" s="138"/>
      <c r="BD66" s="138"/>
      <c r="BE66" s="138"/>
      <c r="BF66" s="138"/>
      <c r="BG66" s="138"/>
      <c r="BH66" s="138"/>
      <c r="BI66" s="138"/>
      <c r="BJ66" s="138"/>
      <c r="BK66" s="138"/>
      <c r="BL66" s="138"/>
      <c r="BM66" s="138"/>
    </row>
    <row r="67" spans="1:65" s="1" customFormat="1" ht="16.5" customHeight="1">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H67" s="138"/>
      <c r="AI67" s="138"/>
      <c r="AJ67" s="138"/>
      <c r="AK67" s="138"/>
      <c r="AL67" s="138"/>
      <c r="AM67" s="138"/>
      <c r="AN67" s="138"/>
      <c r="AO67" s="138"/>
      <c r="AP67" s="138"/>
      <c r="AQ67" s="138"/>
      <c r="AR67" s="138"/>
      <c r="AS67" s="138"/>
      <c r="AT67" s="138"/>
      <c r="AU67" s="138"/>
      <c r="AV67" s="138"/>
      <c r="AW67" s="138"/>
      <c r="AX67" s="138"/>
      <c r="AY67" s="138"/>
      <c r="AZ67" s="138"/>
      <c r="BA67" s="138"/>
      <c r="BB67" s="138"/>
      <c r="BC67" s="138"/>
      <c r="BD67" s="138"/>
      <c r="BE67" s="138"/>
      <c r="BF67" s="138"/>
      <c r="BG67" s="138"/>
      <c r="BH67" s="138"/>
      <c r="BI67" s="138"/>
      <c r="BJ67" s="138"/>
      <c r="BK67" s="138"/>
      <c r="BL67" s="138"/>
      <c r="BM67" s="138"/>
    </row>
    <row r="68" spans="1:65" s="1" customFormat="1" ht="11.25" customHeight="1">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H68" s="138"/>
      <c r="AI68" s="138"/>
      <c r="AJ68" s="138"/>
      <c r="AK68" s="138"/>
      <c r="AL68" s="138"/>
      <c r="AM68" s="138"/>
      <c r="AN68" s="138"/>
      <c r="AO68" s="138"/>
      <c r="AP68" s="138"/>
      <c r="AQ68" s="138"/>
      <c r="AR68" s="138"/>
      <c r="AS68" s="138"/>
      <c r="AT68" s="138"/>
      <c r="AU68" s="138"/>
      <c r="AV68" s="138"/>
      <c r="AW68" s="138"/>
      <c r="AX68" s="138"/>
      <c r="AY68" s="138"/>
      <c r="AZ68" s="138"/>
      <c r="BA68" s="138"/>
      <c r="BB68" s="138"/>
      <c r="BC68" s="138"/>
      <c r="BD68" s="138"/>
      <c r="BE68" s="138"/>
      <c r="BF68" s="138"/>
      <c r="BG68" s="138"/>
      <c r="BH68" s="138"/>
      <c r="BI68" s="138"/>
      <c r="BJ68" s="138"/>
      <c r="BK68" s="138"/>
      <c r="BL68" s="138"/>
      <c r="BM68" s="138"/>
    </row>
    <row r="69" spans="1:65" s="34" customFormat="1">
      <c r="A69" s="18" t="s">
        <v>99</v>
      </c>
      <c r="B69" s="18"/>
      <c r="C69" s="18"/>
      <c r="D69" s="18"/>
      <c r="E69" s="18"/>
      <c r="F69" s="18"/>
      <c r="G69" s="18"/>
      <c r="H69" s="18"/>
      <c r="I69" s="18"/>
      <c r="J69" s="18"/>
      <c r="K69" s="18"/>
      <c r="L69" s="18"/>
      <c r="M69" s="18"/>
      <c r="N69" s="18"/>
      <c r="O69" s="18"/>
      <c r="R69" s="19" t="s">
        <v>119</v>
      </c>
      <c r="S69" s="19"/>
      <c r="T69" s="19"/>
      <c r="U69" s="19"/>
      <c r="V69" s="19"/>
      <c r="W69" s="19"/>
      <c r="X69" s="19"/>
      <c r="Y69" s="19"/>
      <c r="Z69" s="19"/>
      <c r="AA69" s="19"/>
      <c r="AB69" s="19"/>
      <c r="AC69" s="19"/>
      <c r="AD69" s="19"/>
      <c r="AE69" s="19"/>
      <c r="AF69" s="19"/>
      <c r="AH69" s="9" t="s">
        <v>121</v>
      </c>
      <c r="AI69" s="9"/>
      <c r="AJ69" s="9"/>
      <c r="AK69" s="9"/>
      <c r="AL69" s="9"/>
      <c r="AM69" s="9"/>
      <c r="AN69" s="9"/>
      <c r="AO69" s="9"/>
      <c r="AP69" s="9"/>
      <c r="AQ69" s="9"/>
      <c r="AR69" s="9"/>
      <c r="AS69" s="9"/>
      <c r="AT69" s="9"/>
      <c r="AU69" s="9"/>
      <c r="AV69" s="9"/>
      <c r="AY69" s="19" t="s">
        <v>120</v>
      </c>
      <c r="AZ69" s="19"/>
      <c r="BA69" s="19"/>
      <c r="BB69" s="19"/>
      <c r="BC69" s="19"/>
      <c r="BD69" s="19"/>
      <c r="BE69" s="19"/>
      <c r="BF69" s="19"/>
      <c r="BG69" s="19"/>
      <c r="BH69" s="19"/>
      <c r="BI69" s="19"/>
      <c r="BJ69" s="19"/>
      <c r="BK69" s="19"/>
      <c r="BL69" s="19"/>
      <c r="BM69" s="19"/>
    </row>
    <row r="70" spans="1:65" s="34" customFormat="1">
      <c r="A70" s="5"/>
      <c r="B70" s="5"/>
      <c r="S70" s="5"/>
      <c r="T70" s="5"/>
      <c r="AH70" s="5"/>
      <c r="AI70" s="5"/>
      <c r="AZ70" s="5"/>
      <c r="BA70" s="5"/>
    </row>
    <row r="71" spans="1:65">
      <c r="A71" s="34" t="s">
        <v>127</v>
      </c>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H71" s="34" t="s">
        <v>128</v>
      </c>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row>
    <row r="72" spans="1:65" ht="30" customHeight="1">
      <c r="A72" s="140" t="s">
        <v>93</v>
      </c>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c r="AA72" s="140"/>
      <c r="AB72" s="140"/>
      <c r="AC72" s="140"/>
      <c r="AD72" s="140"/>
      <c r="AE72" s="140"/>
      <c r="AF72" s="140"/>
      <c r="AH72" s="141" t="s">
        <v>114</v>
      </c>
      <c r="AI72" s="141"/>
      <c r="AJ72" s="141"/>
      <c r="AK72" s="141"/>
      <c r="AL72" s="141"/>
      <c r="AM72" s="141"/>
      <c r="AN72" s="141"/>
      <c r="AO72" s="141"/>
      <c r="AP72" s="141"/>
      <c r="AQ72" s="141"/>
      <c r="AR72" s="141"/>
      <c r="AS72" s="141"/>
      <c r="AT72" s="141"/>
      <c r="AU72" s="141"/>
      <c r="AV72" s="141"/>
      <c r="AW72" s="141"/>
      <c r="AX72" s="141"/>
      <c r="AY72" s="141"/>
      <c r="AZ72" s="141"/>
      <c r="BA72" s="141"/>
      <c r="BB72" s="141"/>
      <c r="BC72" s="141"/>
      <c r="BD72" s="141"/>
      <c r="BE72" s="141"/>
      <c r="BF72" s="141"/>
      <c r="BG72" s="141"/>
      <c r="BH72" s="141"/>
      <c r="BI72" s="141"/>
      <c r="BJ72" s="141"/>
      <c r="BK72" s="141"/>
      <c r="BL72" s="141"/>
      <c r="BM72" s="141"/>
    </row>
    <row r="73" spans="1:65">
      <c r="A73" s="6"/>
      <c r="B73" s="6"/>
      <c r="C73" s="6"/>
      <c r="D73" s="6"/>
      <c r="E73" s="6"/>
      <c r="F73" s="6"/>
      <c r="G73" s="6"/>
      <c r="H73" s="34"/>
      <c r="I73" s="34"/>
      <c r="J73" s="34"/>
      <c r="K73" s="34"/>
      <c r="L73" s="34"/>
      <c r="M73" s="6"/>
      <c r="N73" s="6"/>
      <c r="O73" s="6"/>
      <c r="P73" s="6"/>
      <c r="Q73" s="6"/>
      <c r="R73" s="6"/>
      <c r="S73" s="6"/>
      <c r="T73" s="6"/>
      <c r="U73" s="6"/>
      <c r="V73" s="6"/>
      <c r="W73" s="6"/>
      <c r="X73" s="6"/>
      <c r="Y73" s="6"/>
      <c r="Z73" s="6"/>
      <c r="AA73" s="6"/>
      <c r="AB73" s="6"/>
      <c r="AC73" s="6"/>
      <c r="AD73" s="6"/>
      <c r="AE73" s="6"/>
      <c r="AF73" s="6"/>
      <c r="AH73" s="6"/>
      <c r="AI73" s="6"/>
      <c r="AJ73" s="6"/>
      <c r="AK73" s="6"/>
      <c r="AL73" s="6"/>
      <c r="AM73" s="6"/>
      <c r="AN73" s="6"/>
      <c r="AO73" s="34"/>
      <c r="AP73" s="34"/>
      <c r="AQ73" s="34"/>
      <c r="AR73" s="34"/>
      <c r="AS73" s="34"/>
      <c r="AT73" s="6"/>
      <c r="AU73" s="6"/>
      <c r="AV73" s="6"/>
      <c r="AW73" s="6"/>
      <c r="AX73" s="6"/>
      <c r="AY73" s="6"/>
      <c r="AZ73" s="6"/>
      <c r="BA73" s="6"/>
      <c r="BB73" s="6"/>
      <c r="BC73" s="6"/>
      <c r="BD73" s="6"/>
      <c r="BE73" s="6"/>
      <c r="BF73" s="6"/>
      <c r="BG73" s="6"/>
      <c r="BH73" s="6"/>
      <c r="BI73" s="6"/>
      <c r="BJ73" s="6"/>
      <c r="BK73" s="6"/>
      <c r="BL73" s="6"/>
      <c r="BM73" s="6"/>
    </row>
    <row r="74" spans="1:65">
      <c r="A74" s="142"/>
      <c r="B74" s="142"/>
      <c r="C74" s="142"/>
      <c r="D74" s="142"/>
      <c r="E74" s="142"/>
      <c r="F74" s="142"/>
      <c r="G74" s="142"/>
      <c r="H74" s="142"/>
      <c r="I74" s="142"/>
      <c r="J74" s="142"/>
      <c r="K74" s="142"/>
      <c r="L74" s="142"/>
      <c r="M74" s="142"/>
      <c r="N74" s="142"/>
      <c r="O74" s="142"/>
      <c r="P74" s="142"/>
      <c r="Q74" s="142"/>
      <c r="R74" s="142"/>
      <c r="S74" s="142"/>
      <c r="T74" s="142"/>
      <c r="U74" s="142"/>
      <c r="V74" s="142"/>
      <c r="W74" s="142"/>
      <c r="X74" s="142"/>
      <c r="Y74" s="142"/>
      <c r="Z74" s="142"/>
      <c r="AA74" s="142"/>
      <c r="AB74" s="142"/>
      <c r="AC74" s="142"/>
      <c r="AD74" s="142"/>
      <c r="AE74" s="142"/>
      <c r="AF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row>
  </sheetData>
  <mergeCells count="34">
    <mergeCell ref="A63:AF68"/>
    <mergeCell ref="AH63:BM68"/>
    <mergeCell ref="A69:O69"/>
    <mergeCell ref="R69:AF69"/>
    <mergeCell ref="AY69:BM69"/>
    <mergeCell ref="A72:AF72"/>
    <mergeCell ref="AH72:BM72"/>
    <mergeCell ref="BJ5:BM5"/>
    <mergeCell ref="M6:R6"/>
    <mergeCell ref="AT6:AY6"/>
    <mergeCell ref="A53:AF56"/>
    <mergeCell ref="AH53:BM56"/>
    <mergeCell ref="A57:AF62"/>
    <mergeCell ref="AH57:BM62"/>
    <mergeCell ref="AT3:AY4"/>
    <mergeCell ref="AZ3:BI4"/>
    <mergeCell ref="BJ3:BM4"/>
    <mergeCell ref="A4:A6"/>
    <mergeCell ref="AH4:AH6"/>
    <mergeCell ref="S5:W5"/>
    <mergeCell ref="X5:AB5"/>
    <mergeCell ref="AC5:AF5"/>
    <mergeCell ref="AZ5:BD5"/>
    <mergeCell ref="BE5:BI5"/>
    <mergeCell ref="A1:AF1"/>
    <mergeCell ref="AH1:BM1"/>
    <mergeCell ref="O2:W2"/>
    <mergeCell ref="C3:G5"/>
    <mergeCell ref="H3:L5"/>
    <mergeCell ref="M3:R4"/>
    <mergeCell ref="S3:AB4"/>
    <mergeCell ref="AC3:AF4"/>
    <mergeCell ref="AJ3:AN5"/>
    <mergeCell ref="AO3:AS5"/>
  </mergeCells>
  <hyperlinks>
    <hyperlink ref="A69" r:id="rId1" display="Source: OECD Income Distribution Database, via http://oe.cd/idd." xr:uid="{EB238B31-6A9E-46B6-B96D-6C7D4D2AF3AC}"/>
    <hyperlink ref="R69" r:id="rId2" display="Source: OECD Income Distribution Database, via http://oe.cd/idd." xr:uid="{7D0C0F16-85BB-4B79-B30F-46DB41357D00}"/>
    <hyperlink ref="A69:O69" r:id="rId3" display="Source: OECD Income Distribution Database (IDD), http://stats.oecd.org/Index.aspx?DataSetCode=IDD" xr:uid="{8B1DFE5D-8401-47D3-B25D-BA75DDC68E3A}"/>
    <hyperlink ref="R69:AF69" r:id="rId4" display="For more information,on OECD-IDD, www.oecd.org/social/income-distribution-database.htm" xr:uid="{5D67F6B2-522F-4BF0-82A2-BEDECBA63B99}"/>
    <hyperlink ref="AH69" r:id="rId5" display="Source: OECD Income Distribution Database, via http://oe.cd/idd." xr:uid="{F86FB900-60EB-4D73-9908-0C1BCBDF4F63}"/>
    <hyperlink ref="AY69" r:id="rId6" display="Source: OECD Income Distribution Database, via http://oe.cd/idd." xr:uid="{DD29DF5A-C565-4D5C-8D68-580095A8A67C}"/>
    <hyperlink ref="AH69:AV69" r:id="rId7" display="Source: OECD Income Distribution Database (IDD), http://stats.oecd.org/Index.aspx?DataSetCode=IDD" xr:uid="{ED21A299-D29A-4294-BA86-13E541634949}"/>
    <hyperlink ref="AY69:BM69" r:id="rId8" display="For more information,on OECD-IDD, www.oecd.org/social/income-distribution-database.htm" xr:uid="{26CE2DD1-4569-4C03-8F6B-40AE67BF670B}"/>
  </hyperlinks>
  <pageMargins left="0.70866141732283472" right="0.70866141732283472" top="0.35433070866141736" bottom="0.35433070866141736" header="0.19685039370078741" footer="0.19685039370078741"/>
  <pageSetup paperSize="9" scale="55" fitToWidth="2" orientation="landscape" r:id="rId9"/>
  <headerFooter>
    <oddFooter>&amp;ROECD, Key indicators  on income distribution and  poverty - &amp;A</oddFooter>
  </headerFooter>
  <colBreaks count="1" manualBreakCount="1">
    <brk id="33" max="64"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Version 27 October 2022</vt:lpstr>
      <vt:lpstr>'Version 27 October 2022'!Print_Area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BALESTRA Carlotta, STD/HSPM</dc:creator>
  <cp:lastModifiedBy>LADAIQUE Maxime</cp:lastModifiedBy>
  <cp:lastPrinted>2021-12-10T10:19:12Z</cp:lastPrinted>
  <dcterms:created xsi:type="dcterms:W3CDTF">2017-11-29T11:35:04Z</dcterms:created>
  <dcterms:modified xsi:type="dcterms:W3CDTF">2022-10-27T10:05:59Z</dcterms:modified>
</cp:coreProperties>
</file>