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emanuele\Desktop\PlacementEssay\PlacementEssay\Raw Figures\MainResearchPaper\solubilityTest\"/>
    </mc:Choice>
  </mc:AlternateContent>
  <xr:revisionPtr revIDLastSave="0" documentId="13_ncr:1_{9220204B-3F47-450E-8E4E-0BE0DF52C521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CAS form" sheetId="1" r:id="rId1"/>
    <sheet name="Reagent Name" sheetId="2" r:id="rId2"/>
    <sheet name="Processed data" sheetId="3" r:id="rId3"/>
    <sheet name="Pretty da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3" l="1"/>
  <c r="T49" i="3"/>
  <c r="T50" i="3"/>
  <c r="T48" i="3"/>
  <c r="T41" i="3"/>
  <c r="T42" i="3"/>
  <c r="T44" i="3"/>
  <c r="T45" i="3"/>
  <c r="T40" i="3"/>
  <c r="S40" i="3"/>
  <c r="T22" i="3"/>
  <c r="T23" i="3"/>
  <c r="T24" i="3"/>
  <c r="T25" i="3"/>
  <c r="T26" i="3"/>
  <c r="T27" i="3"/>
  <c r="T28" i="3"/>
  <c r="T29" i="3"/>
  <c r="T30" i="3"/>
  <c r="T31" i="3"/>
  <c r="T32" i="3"/>
  <c r="T33" i="3"/>
  <c r="T21" i="3"/>
  <c r="T6" i="3"/>
  <c r="T7" i="3"/>
  <c r="T8" i="3"/>
  <c r="T9" i="3"/>
  <c r="T10" i="3"/>
  <c r="T11" i="3"/>
  <c r="T12" i="3"/>
  <c r="T13" i="3"/>
  <c r="T14" i="3"/>
  <c r="T15" i="3"/>
  <c r="T16" i="3"/>
  <c r="S49" i="3"/>
  <c r="S50" i="3"/>
  <c r="S48" i="3"/>
  <c r="S41" i="3"/>
  <c r="S42" i="3"/>
  <c r="S43" i="3"/>
  <c r="S44" i="3"/>
  <c r="S45" i="3"/>
  <c r="S22" i="3"/>
  <c r="S23" i="3"/>
  <c r="S24" i="3"/>
  <c r="S25" i="3"/>
  <c r="S26" i="3"/>
  <c r="S27" i="3"/>
  <c r="S28" i="3"/>
  <c r="S29" i="3"/>
  <c r="S30" i="3"/>
  <c r="S31" i="3"/>
  <c r="S32" i="3"/>
  <c r="S33" i="3"/>
  <c r="S21" i="3"/>
  <c r="S6" i="3"/>
  <c r="S7" i="3"/>
  <c r="S8" i="3"/>
  <c r="S9" i="3"/>
  <c r="S10" i="3"/>
  <c r="S11" i="3"/>
  <c r="S12" i="3"/>
  <c r="S13" i="3"/>
  <c r="S14" i="3"/>
  <c r="S15" i="3"/>
  <c r="S16" i="3"/>
  <c r="S5" i="3"/>
  <c r="T5" i="3" s="1"/>
</calcChain>
</file>

<file path=xl/sharedStrings.xml><?xml version="1.0" encoding="utf-8"?>
<sst xmlns="http://schemas.openxmlformats.org/spreadsheetml/2006/main" count="528" uniqueCount="91">
  <si>
    <t>929-59-9</t>
  </si>
  <si>
    <t>542-02-9</t>
  </si>
  <si>
    <t>101-80-4</t>
  </si>
  <si>
    <t>106092-09-5</t>
  </si>
  <si>
    <t>34124-14-6</t>
  </si>
  <si>
    <t>2752-17-2</t>
  </si>
  <si>
    <t>CAS</t>
  </si>
  <si>
    <t>20mM</t>
  </si>
  <si>
    <t>Volume (microlitre)</t>
  </si>
  <si>
    <t>Weight (mg)</t>
  </si>
  <si>
    <t>Maybe</t>
  </si>
  <si>
    <t>No</t>
  </si>
  <si>
    <t>Yes</t>
  </si>
  <si>
    <t>Maybe (need reapet)</t>
  </si>
  <si>
    <t>Solubility test in CH3CN</t>
  </si>
  <si>
    <t>40mM</t>
  </si>
  <si>
    <t>539-48-0</t>
  </si>
  <si>
    <t>15499-84-0</t>
  </si>
  <si>
    <t>1477-55-0</t>
  </si>
  <si>
    <t>18741-85-0</t>
  </si>
  <si>
    <t>54221-96-4</t>
  </si>
  <si>
    <t>20949-84-2</t>
  </si>
  <si>
    <t>04379-45-9</t>
  </si>
  <si>
    <t>13750-81-7</t>
  </si>
  <si>
    <t>3012-80-4</t>
  </si>
  <si>
    <t>103854-64-4</t>
  </si>
  <si>
    <t>18511-69-8</t>
  </si>
  <si>
    <t>13750-68-0</t>
  </si>
  <si>
    <t>1122-72-1</t>
  </si>
  <si>
    <t>4985-92-6</t>
  </si>
  <si>
    <t>137402-44-3</t>
  </si>
  <si>
    <t>300 / 500 ?</t>
  </si>
  <si>
    <t>Solubility test CH2Cl2 and CH2Cl2 | CH3CN</t>
  </si>
  <si>
    <t>Solubility in CH2Cl2 | CH3CN</t>
  </si>
  <si>
    <t>Partialy soliuble small,crystals.</t>
  </si>
  <si>
    <t>64379-45-9</t>
  </si>
  <si>
    <t>5470-96-2</t>
  </si>
  <si>
    <t>Solubility in CH2Cl2</t>
  </si>
  <si>
    <t>6-Methyl-1,3,5-triazine-2,4-diamine</t>
  </si>
  <si>
    <t>(S)-4,5,6,7-Tetrahydro-benzothiazole-2,6-diamine</t>
  </si>
  <si>
    <t>1,4-Phenylenedimethanamine</t>
  </si>
  <si>
    <t>479-27-6</t>
  </si>
  <si>
    <t>Naphthalene-1,8-diamine</t>
  </si>
  <si>
    <t>10303-95-4</t>
  </si>
  <si>
    <t>Adamantane-1,3-diamine</t>
  </si>
  <si>
    <t>m-Xylylenediamine</t>
  </si>
  <si>
    <t>6-Methoxypyridine-2-carbaldehyde</t>
  </si>
  <si>
    <t>4-Formyl-2-methylthiazole</t>
  </si>
  <si>
    <t>[1,8]Naphthyridine-2-carbaldehyde</t>
  </si>
  <si>
    <t>1-Methyl-2-imidazolecarboxaldehyde</t>
  </si>
  <si>
    <t>2-Quinolinecarboxaldehyde</t>
  </si>
  <si>
    <t>1-Methyl-1H-benzimidazole-2-carbaldehyde</t>
  </si>
  <si>
    <t>8-methoxyquinoline-2-carbaldehyde</t>
  </si>
  <si>
    <t>4-Methyl-1,3-thiazole-2-carbaldehyde</t>
  </si>
  <si>
    <t>6-Methylpyridine-2-carboxaldehyde</t>
  </si>
  <si>
    <t>5-Methylpicolinaldehyde</t>
  </si>
  <si>
    <t>6-Phenylpicolinaldehyde</t>
  </si>
  <si>
    <t>134296-07-4</t>
  </si>
  <si>
    <t xml:space="preserve"> </t>
  </si>
  <si>
    <t>2,2'-(Ethane-1,2-diylbis(oxy))diethanamine</t>
  </si>
  <si>
    <t>4,4'-Oxydianiline</t>
  </si>
  <si>
    <t>2,2'-(Ethane-1,2-diyl)dianiline</t>
  </si>
  <si>
    <t>4,4'-(9H-AdamantaeFlurene-9,9diyl)dianiline</t>
  </si>
  <si>
    <t>2,2'-Oxydiethanamine</t>
  </si>
  <si>
    <t>(R)-(+)-1,1'-Binaphthyl-2,2'-diamine</t>
  </si>
  <si>
    <t>[2,2'-Bipyridine]-4,4'-diamine</t>
  </si>
  <si>
    <t>Molecular weight</t>
  </si>
  <si>
    <t>[2,2'-Bipyridine]-6-carbaldehyde</t>
  </si>
  <si>
    <t>Moles</t>
  </si>
  <si>
    <t>Concentration</t>
  </si>
  <si>
    <t>Reagent</t>
  </si>
  <si>
    <t>Solubility</t>
  </si>
  <si>
    <t>Milky solution</t>
  </si>
  <si>
    <t xml:space="preserve">Key </t>
  </si>
  <si>
    <t>Failed both screening</t>
  </si>
  <si>
    <t>Screening 2 required</t>
  </si>
  <si>
    <t>Solubility used in workflow (CH2Cl2:CH3CN)</t>
  </si>
  <si>
    <t>(1,0)</t>
  </si>
  <si>
    <t>(3,1)</t>
  </si>
  <si>
    <t>(0,0)</t>
  </si>
  <si>
    <t>(0,1)</t>
  </si>
  <si>
    <t>(1,2)</t>
  </si>
  <si>
    <t>CH2Cl2 | CH3CN solubility ratios</t>
  </si>
  <si>
    <t>Reagent ID</t>
  </si>
  <si>
    <t>Soluble</t>
  </si>
  <si>
    <t>Iron(II) tetrafluoroborate hexahydrate</t>
  </si>
  <si>
    <t>Zinc tetrafluoroborate</t>
  </si>
  <si>
    <t>Yittrium(III) trifluoromethanesulfonate</t>
  </si>
  <si>
    <t>Tetrakis(acetonitrile)copper(I) tetrafluoroborate</t>
  </si>
  <si>
    <t>Silver tetrafluoroborate</t>
  </si>
  <si>
    <t>4,4'-Methylenedianiline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</si>
</sst>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20" fontId="0" fillId="0" borderId="0" xfId="0" applyNumberFormat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2" fillId="3" borderId="0" xfId="0" applyFont="1" applyFill="1" applyAlignment="1">
      <alignment vertical="center"/>
    </xf>
    <xf numFmtId="0" fontId="0" fillId="3" borderId="0" xfId="0" applyFont="1" applyFill="1"/>
    <xf numFmtId="20" fontId="2" fillId="0" borderId="0" xfId="0" applyNumberFormat="1" applyFont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20" fontId="0" fillId="0" borderId="0" xfId="0" applyNumberFormat="1" applyFill="1"/>
    <xf numFmtId="20" fontId="2" fillId="0" borderId="0" xfId="0" applyNumberFormat="1" applyFont="1" applyFill="1"/>
    <xf numFmtId="0" fontId="2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/>
    <xf numFmtId="0" fontId="3" fillId="0" borderId="0" xfId="0" applyFont="1" applyFill="1"/>
    <xf numFmtId="0" fontId="1" fillId="0" borderId="0" xfId="0" applyFont="1" applyFill="1"/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3"/>
  <sheetViews>
    <sheetView topLeftCell="A8" workbookViewId="0">
      <selection activeCell="D21" sqref="D21:D33"/>
    </sheetView>
  </sheetViews>
  <sheetFormatPr defaultRowHeight="14.4" x14ac:dyDescent="0.3"/>
  <sheetData>
    <row r="2" spans="1:21" x14ac:dyDescent="0.3">
      <c r="A2" s="21" t="s">
        <v>14</v>
      </c>
      <c r="B2" s="21"/>
      <c r="C2" s="21"/>
      <c r="F2" t="s">
        <v>32</v>
      </c>
    </row>
    <row r="4" spans="1:21" x14ac:dyDescent="0.3">
      <c r="A4" t="s">
        <v>7</v>
      </c>
      <c r="F4" t="s">
        <v>7</v>
      </c>
    </row>
    <row r="5" spans="1:21" x14ac:dyDescent="0.3">
      <c r="A5" t="s">
        <v>6</v>
      </c>
      <c r="B5" t="s">
        <v>9</v>
      </c>
      <c r="C5" t="s">
        <v>8</v>
      </c>
      <c r="F5" t="s">
        <v>6</v>
      </c>
      <c r="G5" t="s">
        <v>9</v>
      </c>
      <c r="H5" t="s">
        <v>8</v>
      </c>
      <c r="J5" t="s">
        <v>37</v>
      </c>
      <c r="K5" t="s">
        <v>33</v>
      </c>
    </row>
    <row r="6" spans="1:21" x14ac:dyDescent="0.3">
      <c r="A6" t="s">
        <v>0</v>
      </c>
      <c r="B6">
        <v>3.6</v>
      </c>
      <c r="C6">
        <v>1214</v>
      </c>
      <c r="D6" t="s">
        <v>10</v>
      </c>
      <c r="F6" t="s">
        <v>0</v>
      </c>
      <c r="G6">
        <v>15.7</v>
      </c>
      <c r="H6">
        <v>5297</v>
      </c>
      <c r="K6" t="s">
        <v>12</v>
      </c>
    </row>
    <row r="7" spans="1:21" x14ac:dyDescent="0.3">
      <c r="A7" t="s">
        <v>1</v>
      </c>
      <c r="B7">
        <v>21.5</v>
      </c>
      <c r="C7">
        <v>8591</v>
      </c>
      <c r="D7" t="s">
        <v>11</v>
      </c>
      <c r="F7" t="s">
        <v>1</v>
      </c>
      <c r="G7">
        <v>2.2000000000000002</v>
      </c>
      <c r="H7">
        <v>879</v>
      </c>
      <c r="K7" s="2">
        <v>0.12569444444444444</v>
      </c>
    </row>
    <row r="8" spans="1:21" x14ac:dyDescent="0.3">
      <c r="A8" t="s">
        <v>2</v>
      </c>
      <c r="B8">
        <v>3.9</v>
      </c>
      <c r="C8">
        <v>973</v>
      </c>
      <c r="D8" t="s">
        <v>12</v>
      </c>
      <c r="F8" t="s">
        <v>3</v>
      </c>
      <c r="G8">
        <v>2.2000000000000002</v>
      </c>
      <c r="H8">
        <v>649</v>
      </c>
      <c r="K8" t="s">
        <v>11</v>
      </c>
    </row>
    <row r="9" spans="1:21" x14ac:dyDescent="0.3">
      <c r="A9" t="s">
        <v>3</v>
      </c>
      <c r="B9">
        <v>3.9</v>
      </c>
      <c r="C9">
        <v>1152</v>
      </c>
      <c r="D9" t="s">
        <v>11</v>
      </c>
      <c r="F9" t="s">
        <v>16</v>
      </c>
      <c r="G9">
        <v>10.6</v>
      </c>
      <c r="H9">
        <v>3891</v>
      </c>
      <c r="K9" t="s">
        <v>11</v>
      </c>
    </row>
    <row r="10" spans="1:21" x14ac:dyDescent="0.3">
      <c r="A10" t="s">
        <v>16</v>
      </c>
      <c r="B10">
        <v>14.6</v>
      </c>
      <c r="C10">
        <v>5360</v>
      </c>
      <c r="D10" t="s">
        <v>11</v>
      </c>
      <c r="F10" t="s">
        <v>43</v>
      </c>
      <c r="G10">
        <v>3.9</v>
      </c>
      <c r="H10">
        <v>472</v>
      </c>
      <c r="J10" t="s">
        <v>34</v>
      </c>
      <c r="K10" t="s">
        <v>34</v>
      </c>
      <c r="U10" s="1"/>
    </row>
    <row r="11" spans="1:21" x14ac:dyDescent="0.3">
      <c r="A11" t="s">
        <v>4</v>
      </c>
      <c r="B11">
        <v>3.1</v>
      </c>
      <c r="C11">
        <v>730</v>
      </c>
      <c r="D11" t="s">
        <v>12</v>
      </c>
      <c r="F11" t="s">
        <v>19</v>
      </c>
      <c r="G11">
        <v>1.7</v>
      </c>
      <c r="H11">
        <v>300</v>
      </c>
      <c r="J11" t="s">
        <v>12</v>
      </c>
    </row>
    <row r="12" spans="1:21" x14ac:dyDescent="0.3">
      <c r="A12" t="s">
        <v>17</v>
      </c>
      <c r="B12">
        <v>1.1000000000000001</v>
      </c>
      <c r="C12">
        <v>157</v>
      </c>
      <c r="D12" t="s">
        <v>12</v>
      </c>
    </row>
    <row r="13" spans="1:21" x14ac:dyDescent="0.3">
      <c r="A13" t="s">
        <v>41</v>
      </c>
      <c r="B13">
        <v>7.5</v>
      </c>
      <c r="C13">
        <v>2370</v>
      </c>
      <c r="D13" t="s">
        <v>12</v>
      </c>
      <c r="F13" t="s">
        <v>15</v>
      </c>
    </row>
    <row r="14" spans="1:21" x14ac:dyDescent="0.3">
      <c r="A14" t="s">
        <v>43</v>
      </c>
      <c r="B14">
        <v>0.8</v>
      </c>
      <c r="C14">
        <v>240</v>
      </c>
      <c r="D14" t="s">
        <v>13</v>
      </c>
      <c r="F14" t="s">
        <v>35</v>
      </c>
      <c r="G14">
        <v>3.3</v>
      </c>
      <c r="H14">
        <v>521</v>
      </c>
      <c r="J14" t="s">
        <v>34</v>
      </c>
      <c r="K14" t="s">
        <v>34</v>
      </c>
    </row>
    <row r="15" spans="1:21" x14ac:dyDescent="0.3">
      <c r="A15" t="s">
        <v>18</v>
      </c>
      <c r="B15">
        <v>1.1000000000000001</v>
      </c>
      <c r="C15">
        <v>403</v>
      </c>
      <c r="D15" t="s">
        <v>12</v>
      </c>
      <c r="F15" t="s">
        <v>36</v>
      </c>
      <c r="G15">
        <v>2.9</v>
      </c>
      <c r="H15">
        <v>401</v>
      </c>
      <c r="K15" s="2">
        <v>4.2361111111111106E-2</v>
      </c>
    </row>
    <row r="16" spans="1:21" x14ac:dyDescent="0.3">
      <c r="A16" t="s">
        <v>5</v>
      </c>
      <c r="B16">
        <v>3.4</v>
      </c>
      <c r="C16">
        <v>1632</v>
      </c>
      <c r="D16" t="s">
        <v>12</v>
      </c>
      <c r="F16" t="s">
        <v>26</v>
      </c>
      <c r="G16">
        <v>2.4</v>
      </c>
      <c r="H16">
        <v>644</v>
      </c>
      <c r="K16" t="s">
        <v>11</v>
      </c>
    </row>
    <row r="17" spans="1:4" x14ac:dyDescent="0.3">
      <c r="A17" t="s">
        <v>19</v>
      </c>
      <c r="B17">
        <v>1.3</v>
      </c>
      <c r="C17">
        <v>228</v>
      </c>
      <c r="D17" t="s">
        <v>11</v>
      </c>
    </row>
    <row r="20" spans="1:4" x14ac:dyDescent="0.3">
      <c r="A20" t="s">
        <v>15</v>
      </c>
    </row>
    <row r="21" spans="1:4" x14ac:dyDescent="0.3">
      <c r="A21" t="s">
        <v>20</v>
      </c>
      <c r="B21">
        <v>5.7</v>
      </c>
      <c r="C21">
        <v>1039</v>
      </c>
      <c r="D21" t="s">
        <v>12</v>
      </c>
    </row>
    <row r="22" spans="1:4" x14ac:dyDescent="0.3">
      <c r="A22" t="s">
        <v>21</v>
      </c>
      <c r="B22">
        <v>4.9000000000000004</v>
      </c>
      <c r="C22">
        <v>963</v>
      </c>
      <c r="D22" t="s">
        <v>12</v>
      </c>
    </row>
    <row r="23" spans="1:4" x14ac:dyDescent="0.3">
      <c r="A23" t="s">
        <v>22</v>
      </c>
      <c r="B23">
        <v>1.9</v>
      </c>
      <c r="C23">
        <v>300</v>
      </c>
      <c r="D23" t="s">
        <v>72</v>
      </c>
    </row>
    <row r="24" spans="1:4" x14ac:dyDescent="0.3">
      <c r="A24" t="s">
        <v>23</v>
      </c>
      <c r="B24">
        <v>7.5</v>
      </c>
      <c r="C24">
        <v>1702</v>
      </c>
      <c r="D24" t="s">
        <v>12</v>
      </c>
    </row>
    <row r="25" spans="1:4" x14ac:dyDescent="0.3">
      <c r="A25" t="s">
        <v>36</v>
      </c>
      <c r="B25">
        <v>1.6</v>
      </c>
      <c r="C25">
        <v>254</v>
      </c>
      <c r="D25" t="s">
        <v>72</v>
      </c>
    </row>
    <row r="26" spans="1:4" x14ac:dyDescent="0.3">
      <c r="A26" t="s">
        <v>24</v>
      </c>
      <c r="B26">
        <v>2.2999999999999998</v>
      </c>
      <c r="C26">
        <v>358</v>
      </c>
      <c r="D26" t="s">
        <v>12</v>
      </c>
    </row>
    <row r="27" spans="1:4" x14ac:dyDescent="0.3">
      <c r="A27" t="s">
        <v>25</v>
      </c>
      <c r="B27">
        <v>1.9</v>
      </c>
      <c r="C27">
        <v>233</v>
      </c>
      <c r="D27" t="s">
        <v>12</v>
      </c>
    </row>
    <row r="28" spans="1:4" x14ac:dyDescent="0.3">
      <c r="A28" t="s">
        <v>26</v>
      </c>
      <c r="B28">
        <v>5</v>
      </c>
      <c r="C28">
        <v>1073</v>
      </c>
      <c r="D28" t="s">
        <v>11</v>
      </c>
    </row>
    <row r="29" spans="1:4" x14ac:dyDescent="0.3">
      <c r="A29" t="s">
        <v>27</v>
      </c>
      <c r="B29">
        <v>5.7</v>
      </c>
      <c r="C29">
        <v>1120</v>
      </c>
      <c r="D29" t="s">
        <v>12</v>
      </c>
    </row>
    <row r="30" spans="1:4" x14ac:dyDescent="0.3">
      <c r="A30" t="s">
        <v>28</v>
      </c>
      <c r="B30">
        <v>7.3</v>
      </c>
      <c r="C30">
        <v>1506</v>
      </c>
      <c r="D30" t="s">
        <v>12</v>
      </c>
    </row>
    <row r="31" spans="1:4" x14ac:dyDescent="0.3">
      <c r="A31" t="s">
        <v>29</v>
      </c>
      <c r="B31">
        <v>2.2000000000000002</v>
      </c>
      <c r="C31">
        <v>434</v>
      </c>
      <c r="D31" t="s">
        <v>12</v>
      </c>
    </row>
    <row r="32" spans="1:4" x14ac:dyDescent="0.3">
      <c r="A32" t="s">
        <v>30</v>
      </c>
      <c r="B32">
        <v>2.6</v>
      </c>
      <c r="C32">
        <v>354</v>
      </c>
      <c r="D32" t="s">
        <v>12</v>
      </c>
    </row>
    <row r="33" spans="1:4" x14ac:dyDescent="0.3">
      <c r="A33" t="s">
        <v>57</v>
      </c>
      <c r="B33">
        <v>4.7</v>
      </c>
      <c r="C33" t="s">
        <v>31</v>
      </c>
      <c r="D33" t="s">
        <v>12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1397-37F5-48DE-A883-52A8DDCB18CA}">
  <dimension ref="A2:U33"/>
  <sheetViews>
    <sheetView zoomScale="130" zoomScaleNormal="130" workbookViewId="0">
      <selection activeCell="C5" sqref="C5"/>
    </sheetView>
  </sheetViews>
  <sheetFormatPr defaultRowHeight="14.4" x14ac:dyDescent="0.3"/>
  <cols>
    <col min="18" max="18" width="12" bestFit="1" customWidth="1"/>
  </cols>
  <sheetData>
    <row r="2" spans="1:21" x14ac:dyDescent="0.3">
      <c r="A2" s="21" t="s">
        <v>14</v>
      </c>
      <c r="B2" s="21"/>
      <c r="C2" s="21"/>
      <c r="F2" t="s">
        <v>32</v>
      </c>
    </row>
    <row r="4" spans="1:21" x14ac:dyDescent="0.3">
      <c r="A4" s="3" t="s">
        <v>7</v>
      </c>
      <c r="F4" t="s">
        <v>7</v>
      </c>
    </row>
    <row r="5" spans="1:21" x14ac:dyDescent="0.3">
      <c r="A5" s="3" t="s">
        <v>6</v>
      </c>
      <c r="B5" s="4" t="s">
        <v>9</v>
      </c>
      <c r="C5" s="4" t="s">
        <v>8</v>
      </c>
      <c r="D5" s="4"/>
      <c r="E5" s="4"/>
      <c r="F5" s="4" t="s">
        <v>6</v>
      </c>
      <c r="G5" t="s">
        <v>9</v>
      </c>
      <c r="H5" t="s">
        <v>8</v>
      </c>
      <c r="J5" t="s">
        <v>37</v>
      </c>
      <c r="K5" t="s">
        <v>33</v>
      </c>
    </row>
    <row r="6" spans="1:21" x14ac:dyDescent="0.3">
      <c r="A6" s="5" t="s">
        <v>59</v>
      </c>
      <c r="B6" s="4">
        <v>3.6</v>
      </c>
      <c r="C6" s="4">
        <v>1214</v>
      </c>
      <c r="D6" s="4" t="s">
        <v>10</v>
      </c>
      <c r="E6" s="4"/>
      <c r="F6" s="5" t="s">
        <v>59</v>
      </c>
      <c r="G6">
        <v>15.7</v>
      </c>
      <c r="H6">
        <v>5297</v>
      </c>
      <c r="K6" t="s">
        <v>12</v>
      </c>
    </row>
    <row r="7" spans="1:21" x14ac:dyDescent="0.3">
      <c r="A7" s="5" t="s">
        <v>38</v>
      </c>
      <c r="B7" s="4">
        <v>21.5</v>
      </c>
      <c r="C7" s="4">
        <v>8591</v>
      </c>
      <c r="D7" s="4" t="s">
        <v>11</v>
      </c>
      <c r="E7" s="4"/>
      <c r="F7" s="5" t="s">
        <v>38</v>
      </c>
      <c r="G7">
        <v>2.2000000000000002</v>
      </c>
      <c r="H7">
        <v>879</v>
      </c>
      <c r="K7" s="2">
        <v>0.12569444444444444</v>
      </c>
      <c r="Q7" s="5"/>
      <c r="R7" s="5"/>
      <c r="S7" s="4"/>
      <c r="T7" s="4"/>
      <c r="U7" s="4"/>
    </row>
    <row r="8" spans="1:21" x14ac:dyDescent="0.3">
      <c r="A8" s="5" t="s">
        <v>60</v>
      </c>
      <c r="B8" s="4">
        <v>3.9</v>
      </c>
      <c r="C8" s="4">
        <v>973</v>
      </c>
      <c r="D8" s="4" t="s">
        <v>12</v>
      </c>
      <c r="E8" s="4"/>
      <c r="F8" s="5" t="s">
        <v>39</v>
      </c>
      <c r="G8">
        <v>2.2000000000000002</v>
      </c>
      <c r="H8">
        <v>649</v>
      </c>
      <c r="K8" t="s">
        <v>11</v>
      </c>
    </row>
    <row r="9" spans="1:21" x14ac:dyDescent="0.3">
      <c r="A9" s="3" t="s">
        <v>39</v>
      </c>
      <c r="B9" s="4">
        <v>3.9</v>
      </c>
      <c r="C9" s="4">
        <v>1152</v>
      </c>
      <c r="D9" s="4" t="s">
        <v>11</v>
      </c>
      <c r="E9" s="4"/>
      <c r="F9" s="5" t="s">
        <v>40</v>
      </c>
      <c r="G9">
        <v>10.6</v>
      </c>
      <c r="H9">
        <v>3891</v>
      </c>
      <c r="K9" t="s">
        <v>11</v>
      </c>
    </row>
    <row r="10" spans="1:21" x14ac:dyDescent="0.3">
      <c r="A10" s="5" t="s">
        <v>40</v>
      </c>
      <c r="B10" s="4">
        <v>14.6</v>
      </c>
      <c r="C10" s="4">
        <v>5360</v>
      </c>
      <c r="D10" s="4" t="s">
        <v>11</v>
      </c>
      <c r="E10" s="4"/>
      <c r="F10" s="5" t="s">
        <v>44</v>
      </c>
      <c r="G10">
        <v>3.9</v>
      </c>
      <c r="H10">
        <v>472</v>
      </c>
      <c r="J10" t="s">
        <v>34</v>
      </c>
      <c r="K10" t="s">
        <v>34</v>
      </c>
    </row>
    <row r="11" spans="1:21" x14ac:dyDescent="0.3">
      <c r="A11" s="5" t="s">
        <v>61</v>
      </c>
      <c r="B11" s="4">
        <v>3.1</v>
      </c>
      <c r="C11" s="4">
        <v>730</v>
      </c>
      <c r="D11" s="4" t="s">
        <v>12</v>
      </c>
      <c r="E11" s="4"/>
      <c r="F11" s="5" t="s">
        <v>64</v>
      </c>
      <c r="G11">
        <v>1.7</v>
      </c>
      <c r="H11">
        <v>300</v>
      </c>
      <c r="J11" t="s">
        <v>12</v>
      </c>
    </row>
    <row r="12" spans="1:21" x14ac:dyDescent="0.3">
      <c r="A12" s="5" t="s">
        <v>62</v>
      </c>
      <c r="B12" s="4">
        <v>1.1000000000000001</v>
      </c>
      <c r="C12" s="4">
        <v>157</v>
      </c>
      <c r="D12" s="4" t="s">
        <v>12</v>
      </c>
      <c r="E12" s="4"/>
      <c r="F12" s="3"/>
    </row>
    <row r="13" spans="1:21" x14ac:dyDescent="0.3">
      <c r="A13" s="5" t="s">
        <v>42</v>
      </c>
      <c r="B13" s="4">
        <v>7.5</v>
      </c>
      <c r="C13" s="4">
        <v>2370</v>
      </c>
      <c r="D13" s="4" t="s">
        <v>12</v>
      </c>
      <c r="E13" s="4"/>
      <c r="F13" s="3" t="s">
        <v>15</v>
      </c>
    </row>
    <row r="14" spans="1:21" x14ac:dyDescent="0.3">
      <c r="A14" s="5" t="s">
        <v>44</v>
      </c>
      <c r="B14" s="4">
        <v>0.8</v>
      </c>
      <c r="C14" s="4">
        <v>240</v>
      </c>
      <c r="D14" s="4" t="s">
        <v>13</v>
      </c>
      <c r="E14" s="4"/>
      <c r="F14" s="5" t="s">
        <v>48</v>
      </c>
      <c r="G14">
        <v>3.3</v>
      </c>
      <c r="H14">
        <v>521</v>
      </c>
      <c r="J14" t="s">
        <v>34</v>
      </c>
      <c r="K14" t="s">
        <v>34</v>
      </c>
      <c r="Q14" s="5"/>
      <c r="R14" s="5"/>
      <c r="S14" s="4"/>
      <c r="T14" s="4"/>
      <c r="U14" s="4"/>
    </row>
    <row r="15" spans="1:21" x14ac:dyDescent="0.3">
      <c r="A15" s="5" t="s">
        <v>45</v>
      </c>
      <c r="B15" s="4">
        <v>1.1000000000000001</v>
      </c>
      <c r="C15" s="4">
        <v>403</v>
      </c>
      <c r="D15" s="4" t="s">
        <v>12</v>
      </c>
      <c r="E15" s="4"/>
      <c r="F15" s="5" t="s">
        <v>50</v>
      </c>
      <c r="G15">
        <v>2.9</v>
      </c>
      <c r="H15">
        <v>401</v>
      </c>
      <c r="K15" s="2">
        <v>4.2361111111111106E-2</v>
      </c>
    </row>
    <row r="16" spans="1:21" x14ac:dyDescent="0.3">
      <c r="A16" s="5" t="s">
        <v>63</v>
      </c>
      <c r="B16" s="4">
        <v>3.4</v>
      </c>
      <c r="C16" s="4">
        <v>1632</v>
      </c>
      <c r="D16" s="4" t="s">
        <v>12</v>
      </c>
      <c r="E16" s="4"/>
      <c r="F16" s="5" t="s">
        <v>65</v>
      </c>
      <c r="G16">
        <v>2.4</v>
      </c>
      <c r="H16">
        <v>644</v>
      </c>
      <c r="K16" t="s">
        <v>11</v>
      </c>
    </row>
    <row r="17" spans="1:21" x14ac:dyDescent="0.3">
      <c r="A17" s="5" t="s">
        <v>64</v>
      </c>
      <c r="B17" s="4">
        <v>1.3</v>
      </c>
      <c r="C17" s="4">
        <v>228</v>
      </c>
      <c r="D17" s="4" t="s">
        <v>11</v>
      </c>
      <c r="E17" s="4"/>
      <c r="F17" s="4"/>
    </row>
    <row r="18" spans="1:21" x14ac:dyDescent="0.3">
      <c r="A18" s="3"/>
      <c r="B18" s="4"/>
      <c r="C18" s="4"/>
      <c r="D18" s="4"/>
      <c r="E18" s="4"/>
      <c r="F18" s="4"/>
    </row>
    <row r="19" spans="1:21" x14ac:dyDescent="0.3">
      <c r="A19" s="3"/>
      <c r="B19" s="4"/>
      <c r="C19" s="4"/>
      <c r="D19" s="4"/>
      <c r="E19" s="4"/>
      <c r="F19" s="4"/>
    </row>
    <row r="20" spans="1:21" x14ac:dyDescent="0.3">
      <c r="A20" s="3" t="s">
        <v>15</v>
      </c>
      <c r="B20" s="4"/>
      <c r="C20" s="4"/>
      <c r="D20" s="4"/>
      <c r="E20" s="4"/>
      <c r="F20" s="4"/>
      <c r="Q20" s="5"/>
      <c r="R20" s="5"/>
      <c r="S20" s="4"/>
      <c r="T20" s="4"/>
      <c r="U20" s="4"/>
    </row>
    <row r="21" spans="1:21" x14ac:dyDescent="0.3">
      <c r="A21" s="5" t="s">
        <v>46</v>
      </c>
      <c r="B21" s="4">
        <v>5.7</v>
      </c>
      <c r="C21" s="4">
        <v>1039</v>
      </c>
      <c r="D21" t="s">
        <v>12</v>
      </c>
      <c r="E21" s="4"/>
      <c r="F21" s="4"/>
    </row>
    <row r="22" spans="1:21" x14ac:dyDescent="0.3">
      <c r="A22" s="5" t="s">
        <v>47</v>
      </c>
      <c r="B22" s="4">
        <v>4.9000000000000004</v>
      </c>
      <c r="C22" s="4">
        <v>963</v>
      </c>
      <c r="D22" t="s">
        <v>12</v>
      </c>
      <c r="E22" s="4"/>
      <c r="F22" s="4"/>
    </row>
    <row r="23" spans="1:21" x14ac:dyDescent="0.3">
      <c r="A23" s="5" t="s">
        <v>48</v>
      </c>
      <c r="B23" s="4">
        <v>1.9</v>
      </c>
      <c r="C23" s="4">
        <v>300</v>
      </c>
      <c r="D23" t="s">
        <v>72</v>
      </c>
      <c r="E23" s="4"/>
      <c r="F23" s="4"/>
    </row>
    <row r="24" spans="1:21" x14ac:dyDescent="0.3">
      <c r="A24" s="5" t="s">
        <v>49</v>
      </c>
      <c r="B24" s="4">
        <v>7.5</v>
      </c>
      <c r="C24" s="4">
        <v>1702</v>
      </c>
      <c r="D24" t="s">
        <v>12</v>
      </c>
      <c r="E24" s="4"/>
      <c r="F24" s="4"/>
    </row>
    <row r="25" spans="1:21" x14ac:dyDescent="0.3">
      <c r="A25" s="5" t="s">
        <v>50</v>
      </c>
      <c r="B25" s="4">
        <v>1.6</v>
      </c>
      <c r="C25" s="4">
        <v>254</v>
      </c>
      <c r="D25" t="s">
        <v>72</v>
      </c>
      <c r="E25" s="4"/>
      <c r="F25" s="4"/>
    </row>
    <row r="26" spans="1:21" x14ac:dyDescent="0.3">
      <c r="A26" s="5" t="s">
        <v>51</v>
      </c>
      <c r="B26" s="4">
        <v>2.2999999999999998</v>
      </c>
      <c r="C26" s="4">
        <v>358</v>
      </c>
      <c r="D26" t="s">
        <v>12</v>
      </c>
      <c r="E26" s="4"/>
      <c r="F26" s="4"/>
    </row>
    <row r="27" spans="1:21" x14ac:dyDescent="0.3">
      <c r="A27" s="5" t="s">
        <v>52</v>
      </c>
      <c r="B27" s="4">
        <v>1.9</v>
      </c>
      <c r="C27" s="4">
        <v>233</v>
      </c>
      <c r="D27" t="s">
        <v>12</v>
      </c>
      <c r="E27" s="4"/>
      <c r="F27" s="4"/>
    </row>
    <row r="28" spans="1:21" x14ac:dyDescent="0.3">
      <c r="A28" s="5" t="s">
        <v>65</v>
      </c>
      <c r="B28" s="4">
        <v>5</v>
      </c>
      <c r="C28" s="4">
        <v>1073</v>
      </c>
      <c r="D28" t="s">
        <v>11</v>
      </c>
      <c r="E28" s="4"/>
      <c r="F28" s="4"/>
    </row>
    <row r="29" spans="1:21" x14ac:dyDescent="0.3">
      <c r="A29" s="5" t="s">
        <v>53</v>
      </c>
      <c r="B29" s="4">
        <v>5.7</v>
      </c>
      <c r="C29" s="4">
        <v>1120</v>
      </c>
      <c r="D29" t="s">
        <v>12</v>
      </c>
      <c r="E29" s="4"/>
      <c r="F29" s="4"/>
    </row>
    <row r="30" spans="1:21" x14ac:dyDescent="0.3">
      <c r="A30" s="5" t="s">
        <v>54</v>
      </c>
      <c r="B30" s="4">
        <v>7.3</v>
      </c>
      <c r="C30" s="4">
        <v>1506</v>
      </c>
      <c r="D30" t="s">
        <v>12</v>
      </c>
      <c r="E30" s="4"/>
      <c r="F30" s="4"/>
    </row>
    <row r="31" spans="1:21" x14ac:dyDescent="0.3">
      <c r="A31" s="5" t="s">
        <v>55</v>
      </c>
      <c r="B31" s="4">
        <v>2.2000000000000002</v>
      </c>
      <c r="C31" s="4">
        <v>434</v>
      </c>
      <c r="D31" t="s">
        <v>12</v>
      </c>
      <c r="E31" s="4"/>
      <c r="F31" s="4"/>
    </row>
    <row r="32" spans="1:21" x14ac:dyDescent="0.3">
      <c r="A32" s="5" t="s">
        <v>56</v>
      </c>
      <c r="B32" s="4">
        <v>2.6</v>
      </c>
      <c r="C32" s="4">
        <v>354</v>
      </c>
      <c r="D32" t="s">
        <v>12</v>
      </c>
      <c r="E32" s="4"/>
      <c r="F32" s="4"/>
    </row>
    <row r="33" spans="1:6" x14ac:dyDescent="0.3">
      <c r="A33" s="5" t="s">
        <v>67</v>
      </c>
      <c r="B33" s="4">
        <v>4.7</v>
      </c>
      <c r="C33" s="4" t="s">
        <v>31</v>
      </c>
      <c r="D33" t="s">
        <v>12</v>
      </c>
      <c r="E33" s="4"/>
      <c r="F33" s="4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A21E-8B93-46DA-9C59-560B6ACEEABA}">
  <dimension ref="A1:Z52"/>
  <sheetViews>
    <sheetView workbookViewId="0">
      <selection activeCell="J5" sqref="J5:K16"/>
    </sheetView>
  </sheetViews>
  <sheetFormatPr defaultRowHeight="14.4" x14ac:dyDescent="0.3"/>
  <cols>
    <col min="19" max="19" width="12" bestFit="1" customWidth="1"/>
  </cols>
  <sheetData>
    <row r="1" spans="1:26" x14ac:dyDescent="0.3">
      <c r="O1" s="21" t="s">
        <v>14</v>
      </c>
      <c r="P1" s="21"/>
      <c r="Q1" s="21"/>
    </row>
    <row r="2" spans="1:26" x14ac:dyDescent="0.3">
      <c r="A2" s="21" t="s">
        <v>14</v>
      </c>
      <c r="B2" s="21"/>
      <c r="C2" s="21"/>
      <c r="F2" t="s">
        <v>32</v>
      </c>
    </row>
    <row r="3" spans="1:26" x14ac:dyDescent="0.3">
      <c r="O3" s="3" t="s">
        <v>7</v>
      </c>
    </row>
    <row r="4" spans="1:26" x14ac:dyDescent="0.3">
      <c r="A4" s="3" t="s">
        <v>7</v>
      </c>
      <c r="F4" t="s">
        <v>7</v>
      </c>
      <c r="O4" s="3" t="s">
        <v>6</v>
      </c>
      <c r="P4" s="4" t="s">
        <v>9</v>
      </c>
      <c r="Q4" s="4" t="s">
        <v>8</v>
      </c>
      <c r="R4" s="3" t="s">
        <v>66</v>
      </c>
      <c r="S4" s="4" t="s">
        <v>68</v>
      </c>
      <c r="T4" s="4" t="s">
        <v>69</v>
      </c>
      <c r="Z4" s="4"/>
    </row>
    <row r="5" spans="1:26" x14ac:dyDescent="0.3">
      <c r="A5" s="3" t="s">
        <v>6</v>
      </c>
      <c r="B5" s="4" t="s">
        <v>9</v>
      </c>
      <c r="C5" s="4" t="s">
        <v>8</v>
      </c>
      <c r="D5" s="4"/>
      <c r="E5" s="4"/>
      <c r="F5" s="4" t="s">
        <v>6</v>
      </c>
      <c r="G5" t="s">
        <v>9</v>
      </c>
      <c r="H5" t="s">
        <v>8</v>
      </c>
      <c r="J5" t="s">
        <v>37</v>
      </c>
      <c r="K5" t="s">
        <v>33</v>
      </c>
      <c r="O5" s="5" t="s">
        <v>59</v>
      </c>
      <c r="P5" s="4">
        <v>3.6</v>
      </c>
      <c r="Q5" s="4">
        <v>1214</v>
      </c>
      <c r="R5" s="5">
        <v>148.21</v>
      </c>
      <c r="S5">
        <f>(P5/1000)/R5</f>
        <v>2.4289858983874231E-5</v>
      </c>
      <c r="T5">
        <f>S5/(Q5/1000000)</f>
        <v>2.0008121074031493E-2</v>
      </c>
      <c r="Z5" s="4"/>
    </row>
    <row r="6" spans="1:26" x14ac:dyDescent="0.3">
      <c r="A6" s="5" t="s">
        <v>59</v>
      </c>
      <c r="B6" s="4">
        <v>3.6</v>
      </c>
      <c r="C6" s="4">
        <v>1214</v>
      </c>
      <c r="D6" s="4" t="s">
        <v>10</v>
      </c>
      <c r="E6" s="4"/>
      <c r="F6" s="5" t="s">
        <v>59</v>
      </c>
      <c r="G6">
        <v>15.7</v>
      </c>
      <c r="H6">
        <v>5297</v>
      </c>
      <c r="K6" t="s">
        <v>12</v>
      </c>
      <c r="O6" s="5" t="s">
        <v>38</v>
      </c>
      <c r="P6" s="4">
        <v>21.5</v>
      </c>
      <c r="Q6" s="4">
        <v>8591</v>
      </c>
      <c r="R6" s="5">
        <v>125.13</v>
      </c>
      <c r="S6">
        <f t="shared" ref="S6:S16" si="0">(P6/1000)/R6</f>
        <v>1.7182130584192438E-4</v>
      </c>
      <c r="T6">
        <f t="shared" ref="T6:T16" si="1">S6/(Q6/1000000)</f>
        <v>2.0000152001155208E-2</v>
      </c>
      <c r="Z6" s="4"/>
    </row>
    <row r="7" spans="1:26" x14ac:dyDescent="0.3">
      <c r="A7" s="5" t="s">
        <v>38</v>
      </c>
      <c r="B7" s="4">
        <v>21.5</v>
      </c>
      <c r="C7" s="4">
        <v>8591</v>
      </c>
      <c r="D7" s="4" t="s">
        <v>11</v>
      </c>
      <c r="E7" s="4"/>
      <c r="F7" s="5" t="s">
        <v>38</v>
      </c>
      <c r="G7">
        <v>2.2000000000000002</v>
      </c>
      <c r="H7">
        <v>879</v>
      </c>
      <c r="K7" s="2">
        <v>0.12569444444444444</v>
      </c>
      <c r="O7" s="5" t="s">
        <v>60</v>
      </c>
      <c r="P7" s="4">
        <v>3.9</v>
      </c>
      <c r="Q7" s="4">
        <v>973</v>
      </c>
      <c r="R7" s="5">
        <v>200.24</v>
      </c>
      <c r="S7">
        <f t="shared" si="0"/>
        <v>1.9476628046344384E-5</v>
      </c>
      <c r="T7">
        <f t="shared" si="1"/>
        <v>2.0017089461813343E-2</v>
      </c>
      <c r="Z7" s="4"/>
    </row>
    <row r="8" spans="1:26" x14ac:dyDescent="0.3">
      <c r="A8" s="5" t="s">
        <v>60</v>
      </c>
      <c r="B8" s="4">
        <v>3.9</v>
      </c>
      <c r="C8" s="4">
        <v>973</v>
      </c>
      <c r="D8" s="4" t="s">
        <v>12</v>
      </c>
      <c r="E8" s="4"/>
      <c r="F8" s="5" t="s">
        <v>39</v>
      </c>
      <c r="G8">
        <v>2.2000000000000002</v>
      </c>
      <c r="H8">
        <v>649</v>
      </c>
      <c r="K8" t="s">
        <v>11</v>
      </c>
      <c r="O8" s="3" t="s">
        <v>39</v>
      </c>
      <c r="P8" s="4">
        <v>3.9</v>
      </c>
      <c r="Q8" s="4">
        <v>1152</v>
      </c>
      <c r="R8" s="5">
        <v>169.25</v>
      </c>
      <c r="S8">
        <f t="shared" si="0"/>
        <v>2.3042836041358936E-5</v>
      </c>
      <c r="T8">
        <f t="shared" si="1"/>
        <v>2.000246184145741E-2</v>
      </c>
      <c r="Z8" s="4"/>
    </row>
    <row r="9" spans="1:26" x14ac:dyDescent="0.3">
      <c r="A9" s="3" t="s">
        <v>39</v>
      </c>
      <c r="B9" s="4">
        <v>3.9</v>
      </c>
      <c r="C9" s="4">
        <v>1152</v>
      </c>
      <c r="D9" s="4" t="s">
        <v>11</v>
      </c>
      <c r="E9" s="4"/>
      <c r="F9" s="5" t="s">
        <v>40</v>
      </c>
      <c r="G9">
        <v>10.6</v>
      </c>
      <c r="H9">
        <v>3891</v>
      </c>
      <c r="K9" t="s">
        <v>11</v>
      </c>
      <c r="O9" s="5" t="s">
        <v>40</v>
      </c>
      <c r="P9" s="4">
        <v>14.6</v>
      </c>
      <c r="Q9" s="4">
        <v>5360</v>
      </c>
      <c r="R9" s="5">
        <v>136.19399999999999</v>
      </c>
      <c r="S9">
        <f t="shared" si="0"/>
        <v>1.0720002349589557E-4</v>
      </c>
      <c r="T9">
        <f t="shared" si="1"/>
        <v>2.0000004383562604E-2</v>
      </c>
      <c r="Z9" s="4"/>
    </row>
    <row r="10" spans="1:26" x14ac:dyDescent="0.3">
      <c r="A10" s="5" t="s">
        <v>40</v>
      </c>
      <c r="B10" s="4">
        <v>14.6</v>
      </c>
      <c r="C10" s="4">
        <v>5360</v>
      </c>
      <c r="D10" s="4" t="s">
        <v>11</v>
      </c>
      <c r="E10" s="4"/>
      <c r="F10" s="5" t="s">
        <v>44</v>
      </c>
      <c r="G10">
        <v>3.9</v>
      </c>
      <c r="H10">
        <v>472</v>
      </c>
      <c r="J10" t="s">
        <v>34</v>
      </c>
      <c r="K10" t="s">
        <v>34</v>
      </c>
      <c r="O10" s="5" t="s">
        <v>61</v>
      </c>
      <c r="P10" s="4">
        <v>3.1</v>
      </c>
      <c r="Q10" s="4">
        <v>730</v>
      </c>
      <c r="R10" s="5">
        <v>212.297</v>
      </c>
      <c r="S10">
        <f t="shared" si="0"/>
        <v>1.4602184675242702E-5</v>
      </c>
      <c r="T10">
        <f t="shared" si="1"/>
        <v>2.0002992705811923E-2</v>
      </c>
      <c r="Z10" s="4"/>
    </row>
    <row r="11" spans="1:26" x14ac:dyDescent="0.3">
      <c r="A11" s="5" t="s">
        <v>61</v>
      </c>
      <c r="B11" s="4">
        <v>3.1</v>
      </c>
      <c r="C11" s="4">
        <v>730</v>
      </c>
      <c r="D11" s="4" t="s">
        <v>12</v>
      </c>
      <c r="E11" s="4"/>
      <c r="F11" s="5" t="s">
        <v>64</v>
      </c>
      <c r="G11">
        <v>1.7</v>
      </c>
      <c r="H11">
        <v>300</v>
      </c>
      <c r="J11" t="s">
        <v>12</v>
      </c>
      <c r="O11" s="5" t="s">
        <v>62</v>
      </c>
      <c r="P11" s="4">
        <v>1.1000000000000001</v>
      </c>
      <c r="Q11" s="4">
        <v>157</v>
      </c>
      <c r="R11" s="5">
        <v>348.44</v>
      </c>
      <c r="S11">
        <f t="shared" si="0"/>
        <v>3.1569280220410976E-6</v>
      </c>
      <c r="T11">
        <f t="shared" si="1"/>
        <v>2.0107821796440113E-2</v>
      </c>
      <c r="Z11" s="4"/>
    </row>
    <row r="12" spans="1:26" x14ac:dyDescent="0.3">
      <c r="A12" s="5" t="s">
        <v>62</v>
      </c>
      <c r="B12" s="4">
        <v>1.1000000000000001</v>
      </c>
      <c r="C12" s="4">
        <v>157</v>
      </c>
      <c r="D12" s="4" t="s">
        <v>12</v>
      </c>
      <c r="E12" s="4"/>
      <c r="F12" s="3"/>
      <c r="O12" s="5" t="s">
        <v>42</v>
      </c>
      <c r="P12" s="4">
        <v>7.5</v>
      </c>
      <c r="Q12" s="4">
        <v>2370</v>
      </c>
      <c r="R12" s="5">
        <v>158.19999999999999</v>
      </c>
      <c r="S12">
        <f t="shared" si="0"/>
        <v>4.7408343868520861E-5</v>
      </c>
      <c r="T12">
        <f t="shared" si="1"/>
        <v>2.0003520619629053E-2</v>
      </c>
      <c r="Z12" s="4"/>
    </row>
    <row r="13" spans="1:26" x14ac:dyDescent="0.3">
      <c r="A13" s="5" t="s">
        <v>42</v>
      </c>
      <c r="B13" s="4">
        <v>7.5</v>
      </c>
      <c r="C13" s="4">
        <v>2370</v>
      </c>
      <c r="D13" s="4" t="s">
        <v>12</v>
      </c>
      <c r="E13" s="4"/>
      <c r="F13" s="3" t="s">
        <v>15</v>
      </c>
      <c r="O13" s="5" t="s">
        <v>44</v>
      </c>
      <c r="P13" s="4">
        <v>0.8</v>
      </c>
      <c r="Q13" s="4">
        <v>240</v>
      </c>
      <c r="R13" s="5">
        <v>166.27</v>
      </c>
      <c r="S13">
        <f t="shared" si="0"/>
        <v>4.8114512539844832E-6</v>
      </c>
      <c r="T13">
        <f t="shared" si="1"/>
        <v>2.004771355826868E-2</v>
      </c>
      <c r="Z13" s="4"/>
    </row>
    <row r="14" spans="1:26" x14ac:dyDescent="0.3">
      <c r="A14" s="5" t="s">
        <v>44</v>
      </c>
      <c r="B14" s="4">
        <v>0.8</v>
      </c>
      <c r="C14" s="4">
        <v>240</v>
      </c>
      <c r="D14" s="4" t="s">
        <v>13</v>
      </c>
      <c r="E14" s="4"/>
      <c r="F14" s="5" t="s">
        <v>48</v>
      </c>
      <c r="G14">
        <v>3.3</v>
      </c>
      <c r="H14">
        <v>521</v>
      </c>
      <c r="J14" t="s">
        <v>34</v>
      </c>
      <c r="K14" t="s">
        <v>34</v>
      </c>
      <c r="O14" s="5" t="s">
        <v>45</v>
      </c>
      <c r="P14" s="4">
        <v>1.1000000000000001</v>
      </c>
      <c r="Q14" s="4">
        <v>403</v>
      </c>
      <c r="R14" s="5">
        <v>136.19</v>
      </c>
      <c r="S14">
        <f t="shared" si="0"/>
        <v>8.0769513180116015E-6</v>
      </c>
      <c r="T14">
        <f t="shared" si="1"/>
        <v>2.004206282385013E-2</v>
      </c>
      <c r="Z14" s="4"/>
    </row>
    <row r="15" spans="1:26" x14ac:dyDescent="0.3">
      <c r="A15" s="5" t="s">
        <v>45</v>
      </c>
      <c r="B15" s="4">
        <v>1.1000000000000001</v>
      </c>
      <c r="C15" s="4">
        <v>403</v>
      </c>
      <c r="D15" s="4" t="s">
        <v>12</v>
      </c>
      <c r="E15" s="4"/>
      <c r="F15" s="5" t="s">
        <v>50</v>
      </c>
      <c r="G15">
        <v>2.9</v>
      </c>
      <c r="H15">
        <v>401</v>
      </c>
      <c r="K15" s="2">
        <v>4.2361111111111106E-2</v>
      </c>
      <c r="O15" s="5" t="s">
        <v>63</v>
      </c>
      <c r="P15" s="4">
        <v>3.4</v>
      </c>
      <c r="Q15" s="4">
        <v>1632</v>
      </c>
      <c r="R15" s="5">
        <v>104.15</v>
      </c>
      <c r="S15">
        <f t="shared" si="0"/>
        <v>3.2645223235717709E-5</v>
      </c>
      <c r="T15">
        <f t="shared" si="1"/>
        <v>2.0003200512081931E-2</v>
      </c>
      <c r="Z15" s="4"/>
    </row>
    <row r="16" spans="1:26" x14ac:dyDescent="0.3">
      <c r="A16" s="5" t="s">
        <v>63</v>
      </c>
      <c r="B16" s="4">
        <v>3.4</v>
      </c>
      <c r="C16" s="4">
        <v>1632</v>
      </c>
      <c r="D16" s="4" t="s">
        <v>12</v>
      </c>
      <c r="E16" s="4"/>
      <c r="F16" s="5" t="s">
        <v>65</v>
      </c>
      <c r="G16">
        <v>2.4</v>
      </c>
      <c r="H16">
        <v>644</v>
      </c>
      <c r="K16" t="s">
        <v>11</v>
      </c>
      <c r="O16" s="5" t="s">
        <v>64</v>
      </c>
      <c r="P16" s="4">
        <v>1.3</v>
      </c>
      <c r="Q16" s="4">
        <v>228</v>
      </c>
      <c r="R16" s="5">
        <v>284.35000000000002</v>
      </c>
      <c r="S16">
        <f t="shared" si="0"/>
        <v>4.5718304905925786E-6</v>
      </c>
      <c r="T16">
        <f t="shared" si="1"/>
        <v>2.0051888116634116E-2</v>
      </c>
      <c r="Z16" s="4"/>
    </row>
    <row r="17" spans="1:20" x14ac:dyDescent="0.3">
      <c r="A17" s="5" t="s">
        <v>64</v>
      </c>
      <c r="B17" s="4">
        <v>1.3</v>
      </c>
      <c r="C17" s="4">
        <v>228</v>
      </c>
      <c r="D17" s="4" t="s">
        <v>11</v>
      </c>
      <c r="E17" s="4"/>
      <c r="F17" s="4"/>
      <c r="R17" s="3"/>
    </row>
    <row r="18" spans="1:20" x14ac:dyDescent="0.3">
      <c r="A18" s="3"/>
      <c r="B18" s="4"/>
      <c r="C18" s="4"/>
      <c r="D18" s="4"/>
      <c r="E18" s="4"/>
      <c r="F18" s="4"/>
      <c r="R18" s="3"/>
    </row>
    <row r="19" spans="1:20" x14ac:dyDescent="0.3">
      <c r="A19" s="3"/>
      <c r="B19" s="4"/>
      <c r="C19" s="4"/>
      <c r="D19" s="4"/>
      <c r="E19" s="4"/>
      <c r="F19" s="4"/>
      <c r="R19" s="3"/>
    </row>
    <row r="20" spans="1:20" x14ac:dyDescent="0.3">
      <c r="A20" s="3" t="s">
        <v>15</v>
      </c>
      <c r="B20" s="4"/>
      <c r="C20" s="4"/>
      <c r="D20" s="4"/>
      <c r="E20" s="4"/>
      <c r="F20" s="4"/>
      <c r="O20" s="3" t="s">
        <v>15</v>
      </c>
      <c r="P20" s="4"/>
      <c r="Q20" s="4"/>
      <c r="R20" s="3"/>
    </row>
    <row r="21" spans="1:20" x14ac:dyDescent="0.3">
      <c r="A21" s="5" t="s">
        <v>46</v>
      </c>
      <c r="B21" s="4">
        <v>5.7</v>
      </c>
      <c r="C21" s="4">
        <v>1039</v>
      </c>
      <c r="D21" t="s">
        <v>12</v>
      </c>
      <c r="E21" s="4"/>
      <c r="F21" s="4"/>
      <c r="O21" s="5" t="s">
        <v>46</v>
      </c>
      <c r="P21" s="4">
        <v>5.7</v>
      </c>
      <c r="Q21" s="4">
        <v>1039</v>
      </c>
      <c r="R21" s="5">
        <v>137.13999999999999</v>
      </c>
      <c r="S21">
        <f>(P21/1000)/R21</f>
        <v>4.1563365903456326E-5</v>
      </c>
      <c r="T21">
        <f>S21/(Q21/1000000)</f>
        <v>4.0003239560593193E-2</v>
      </c>
    </row>
    <row r="22" spans="1:20" x14ac:dyDescent="0.3">
      <c r="A22" s="5" t="s">
        <v>47</v>
      </c>
      <c r="B22" s="4">
        <v>4.9000000000000004</v>
      </c>
      <c r="C22" s="4">
        <v>963</v>
      </c>
      <c r="D22" t="s">
        <v>12</v>
      </c>
      <c r="E22" s="4"/>
      <c r="F22" s="4"/>
      <c r="O22" s="5" t="s">
        <v>47</v>
      </c>
      <c r="P22" s="4">
        <v>4.9000000000000004</v>
      </c>
      <c r="Q22" s="4">
        <v>963</v>
      </c>
      <c r="R22" s="5">
        <v>127.16</v>
      </c>
      <c r="S22">
        <f t="shared" ref="S22:S33" si="2">(P22/1000)/R22</f>
        <v>3.8534130229631963E-5</v>
      </c>
      <c r="T22">
        <f t="shared" ref="T22:T33" si="3">S22/(Q22/1000000)</f>
        <v>4.0014673135651053E-2</v>
      </c>
    </row>
    <row r="23" spans="1:20" x14ac:dyDescent="0.3">
      <c r="A23" s="5" t="s">
        <v>48</v>
      </c>
      <c r="B23" s="4">
        <v>1.9</v>
      </c>
      <c r="C23" s="4">
        <v>300</v>
      </c>
      <c r="D23" t="s">
        <v>72</v>
      </c>
      <c r="E23" s="4"/>
      <c r="F23" s="4"/>
      <c r="O23" s="5" t="s">
        <v>48</v>
      </c>
      <c r="P23" s="4">
        <v>1.9</v>
      </c>
      <c r="Q23" s="4">
        <v>300</v>
      </c>
      <c r="R23" s="5">
        <v>158.16</v>
      </c>
      <c r="S23">
        <f t="shared" si="2"/>
        <v>1.2013151239251391E-5</v>
      </c>
      <c r="T23">
        <f t="shared" si="3"/>
        <v>4.0043837464171304E-2</v>
      </c>
    </row>
    <row r="24" spans="1:20" x14ac:dyDescent="0.3">
      <c r="A24" s="5" t="s">
        <v>49</v>
      </c>
      <c r="B24" s="4">
        <v>7.5</v>
      </c>
      <c r="C24" s="4">
        <v>1702</v>
      </c>
      <c r="D24" t="s">
        <v>12</v>
      </c>
      <c r="E24" s="4"/>
      <c r="F24" s="4"/>
      <c r="O24" s="5" t="s">
        <v>49</v>
      </c>
      <c r="P24" s="4">
        <v>7.5</v>
      </c>
      <c r="Q24" s="4">
        <v>1702</v>
      </c>
      <c r="R24" s="5">
        <v>110.11</v>
      </c>
      <c r="S24">
        <f t="shared" si="2"/>
        <v>6.8113704477340832E-5</v>
      </c>
      <c r="T24">
        <f t="shared" si="3"/>
        <v>4.0019802865652661E-2</v>
      </c>
    </row>
    <row r="25" spans="1:20" x14ac:dyDescent="0.3">
      <c r="A25" s="5" t="s">
        <v>50</v>
      </c>
      <c r="B25" s="4">
        <v>1.6</v>
      </c>
      <c r="C25" s="4">
        <v>254</v>
      </c>
      <c r="D25" t="s">
        <v>72</v>
      </c>
      <c r="E25" s="4"/>
      <c r="F25" s="4"/>
      <c r="O25" s="5" t="s">
        <v>50</v>
      </c>
      <c r="P25" s="4">
        <v>1.6</v>
      </c>
      <c r="Q25" s="4">
        <v>254</v>
      </c>
      <c r="R25" s="5">
        <v>157.16999999999999</v>
      </c>
      <c r="S25">
        <f t="shared" si="2"/>
        <v>1.0180059807851372E-5</v>
      </c>
      <c r="T25">
        <f t="shared" si="3"/>
        <v>4.0078975621462093E-2</v>
      </c>
    </row>
    <row r="26" spans="1:20" x14ac:dyDescent="0.3">
      <c r="A26" s="5" t="s">
        <v>51</v>
      </c>
      <c r="B26" s="4">
        <v>2.2999999999999998</v>
      </c>
      <c r="C26" s="4">
        <v>358</v>
      </c>
      <c r="D26" t="s">
        <v>12</v>
      </c>
      <c r="E26" s="4"/>
      <c r="F26" s="4"/>
      <c r="O26" s="5" t="s">
        <v>51</v>
      </c>
      <c r="P26" s="4">
        <v>2.2999999999999998</v>
      </c>
      <c r="Q26" s="4">
        <v>358</v>
      </c>
      <c r="R26" s="5">
        <v>160.17699999999999</v>
      </c>
      <c r="S26">
        <f t="shared" si="2"/>
        <v>1.4359115228778165E-5</v>
      </c>
      <c r="T26">
        <f t="shared" si="3"/>
        <v>4.0109260415581473E-2</v>
      </c>
    </row>
    <row r="27" spans="1:20" x14ac:dyDescent="0.3">
      <c r="A27" s="5" t="s">
        <v>52</v>
      </c>
      <c r="B27" s="4">
        <v>1.9</v>
      </c>
      <c r="C27" s="4">
        <v>233</v>
      </c>
      <c r="D27" t="s">
        <v>12</v>
      </c>
      <c r="E27" s="4"/>
      <c r="F27" s="4"/>
      <c r="O27" s="5" t="s">
        <v>52</v>
      </c>
      <c r="P27" s="4">
        <v>1.9</v>
      </c>
      <c r="Q27" s="4">
        <v>233</v>
      </c>
      <c r="R27" s="5">
        <v>187.19</v>
      </c>
      <c r="S27">
        <f t="shared" si="2"/>
        <v>1.015011485656285E-5</v>
      </c>
      <c r="T27">
        <f t="shared" si="3"/>
        <v>4.3562724706278325E-2</v>
      </c>
    </row>
    <row r="28" spans="1:20" x14ac:dyDescent="0.3">
      <c r="A28" s="5" t="s">
        <v>65</v>
      </c>
      <c r="B28" s="4">
        <v>5</v>
      </c>
      <c r="C28" s="4">
        <v>1073</v>
      </c>
      <c r="D28" t="s">
        <v>11</v>
      </c>
      <c r="E28" s="4"/>
      <c r="F28" s="4"/>
      <c r="O28" s="5" t="s">
        <v>65</v>
      </c>
      <c r="P28" s="4">
        <v>5</v>
      </c>
      <c r="Q28" s="4">
        <v>1073</v>
      </c>
      <c r="R28" s="5">
        <v>186.22</v>
      </c>
      <c r="S28">
        <f t="shared" si="2"/>
        <v>2.6849962410052626E-5</v>
      </c>
      <c r="T28">
        <f t="shared" si="3"/>
        <v>2.5023264128660416E-2</v>
      </c>
    </row>
    <row r="29" spans="1:20" x14ac:dyDescent="0.3">
      <c r="A29" s="5" t="s">
        <v>53</v>
      </c>
      <c r="B29" s="4">
        <v>5.7</v>
      </c>
      <c r="C29" s="4">
        <v>1120</v>
      </c>
      <c r="D29" t="s">
        <v>12</v>
      </c>
      <c r="E29" s="4"/>
      <c r="F29" s="4"/>
      <c r="O29" s="5" t="s">
        <v>53</v>
      </c>
      <c r="P29" s="4">
        <v>5.7</v>
      </c>
      <c r="Q29" s="4">
        <v>1120</v>
      </c>
      <c r="R29" s="5">
        <v>127.16</v>
      </c>
      <c r="S29">
        <f t="shared" si="2"/>
        <v>4.4825416797735138E-5</v>
      </c>
      <c r="T29">
        <f t="shared" si="3"/>
        <v>4.0022693569406374E-2</v>
      </c>
    </row>
    <row r="30" spans="1:20" x14ac:dyDescent="0.3">
      <c r="A30" s="5" t="s">
        <v>54</v>
      </c>
      <c r="B30" s="4">
        <v>7.3</v>
      </c>
      <c r="C30" s="4">
        <v>1506</v>
      </c>
      <c r="D30" t="s">
        <v>12</v>
      </c>
      <c r="E30" s="4"/>
      <c r="F30" s="4"/>
      <c r="O30" s="5" t="s">
        <v>54</v>
      </c>
      <c r="P30" s="4">
        <v>7.3</v>
      </c>
      <c r="Q30" s="4">
        <v>1506</v>
      </c>
      <c r="R30" s="5">
        <v>121.14</v>
      </c>
      <c r="S30">
        <f t="shared" si="2"/>
        <v>6.0260855208849263E-5</v>
      </c>
      <c r="T30">
        <f t="shared" si="3"/>
        <v>4.0013848080245197E-2</v>
      </c>
    </row>
    <row r="31" spans="1:20" x14ac:dyDescent="0.3">
      <c r="A31" s="5" t="s">
        <v>55</v>
      </c>
      <c r="B31" s="4">
        <v>2.2000000000000002</v>
      </c>
      <c r="C31" s="4">
        <v>434</v>
      </c>
      <c r="D31" t="s">
        <v>12</v>
      </c>
      <c r="E31" s="4"/>
      <c r="F31" s="4"/>
      <c r="O31" s="5" t="s">
        <v>55</v>
      </c>
      <c r="P31" s="4">
        <v>2.2000000000000002</v>
      </c>
      <c r="Q31" s="4">
        <v>434</v>
      </c>
      <c r="R31" s="5">
        <v>121.14</v>
      </c>
      <c r="S31">
        <f t="shared" si="2"/>
        <v>1.8160805679379233E-5</v>
      </c>
      <c r="T31">
        <f t="shared" si="3"/>
        <v>4.1845174376449849E-2</v>
      </c>
    </row>
    <row r="32" spans="1:20" x14ac:dyDescent="0.3">
      <c r="A32" s="5" t="s">
        <v>56</v>
      </c>
      <c r="B32" s="4">
        <v>2.6</v>
      </c>
      <c r="C32" s="4">
        <v>354</v>
      </c>
      <c r="D32" t="s">
        <v>12</v>
      </c>
      <c r="E32" s="4"/>
      <c r="F32" s="4"/>
      <c r="O32" s="5" t="s">
        <v>56</v>
      </c>
      <c r="P32" s="4">
        <v>2.6</v>
      </c>
      <c r="Q32" s="4">
        <v>354</v>
      </c>
      <c r="R32" s="5">
        <v>183.21</v>
      </c>
      <c r="S32">
        <f t="shared" si="2"/>
        <v>1.4191365100158287E-5</v>
      </c>
      <c r="T32">
        <f t="shared" si="3"/>
        <v>4.0088601977848269E-2</v>
      </c>
    </row>
    <row r="33" spans="1:20" x14ac:dyDescent="0.3">
      <c r="A33" s="5" t="s">
        <v>67</v>
      </c>
      <c r="B33" s="4">
        <v>4.7</v>
      </c>
      <c r="C33" s="4" t="s">
        <v>31</v>
      </c>
      <c r="D33" t="s">
        <v>12</v>
      </c>
      <c r="E33" s="4"/>
      <c r="F33" s="4"/>
      <c r="O33" s="5" t="s">
        <v>67</v>
      </c>
      <c r="P33" s="4">
        <v>4.7</v>
      </c>
      <c r="Q33" s="4">
        <v>600</v>
      </c>
      <c r="R33" s="5">
        <v>184.19</v>
      </c>
      <c r="S33">
        <f t="shared" si="2"/>
        <v>2.5517129051522886E-5</v>
      </c>
      <c r="T33">
        <f t="shared" si="3"/>
        <v>4.2528548419204816E-2</v>
      </c>
    </row>
    <row r="34" spans="1:20" x14ac:dyDescent="0.3">
      <c r="R34" s="3"/>
    </row>
    <row r="35" spans="1:20" x14ac:dyDescent="0.3">
      <c r="R35" s="3"/>
    </row>
    <row r="36" spans="1:20" x14ac:dyDescent="0.3">
      <c r="O36" t="s">
        <v>32</v>
      </c>
      <c r="R36" s="3"/>
    </row>
    <row r="37" spans="1:20" x14ac:dyDescent="0.3">
      <c r="R37" s="3"/>
    </row>
    <row r="38" spans="1:20" x14ac:dyDescent="0.3">
      <c r="O38" t="s">
        <v>7</v>
      </c>
      <c r="R38" s="3"/>
    </row>
    <row r="39" spans="1:20" x14ac:dyDescent="0.3">
      <c r="O39" s="4" t="s">
        <v>6</v>
      </c>
      <c r="P39" t="s">
        <v>9</v>
      </c>
      <c r="Q39" t="s">
        <v>8</v>
      </c>
      <c r="R39" s="3"/>
    </row>
    <row r="40" spans="1:20" x14ac:dyDescent="0.3">
      <c r="O40" s="5" t="s">
        <v>59</v>
      </c>
      <c r="P40">
        <v>15.7</v>
      </c>
      <c r="Q40">
        <v>5297</v>
      </c>
      <c r="R40" s="5">
        <v>148.21</v>
      </c>
      <c r="S40">
        <f>(P40/1000)/R40</f>
        <v>1.0593077390189595E-4</v>
      </c>
      <c r="T40">
        <f>S40/(Q40/1000000)</f>
        <v>1.9998258240871428E-2</v>
      </c>
    </row>
    <row r="41" spans="1:20" x14ac:dyDescent="0.3">
      <c r="O41" s="5" t="s">
        <v>38</v>
      </c>
      <c r="P41">
        <v>2.2000000000000002</v>
      </c>
      <c r="Q41">
        <v>879</v>
      </c>
      <c r="R41" s="5">
        <v>125.13</v>
      </c>
      <c r="S41">
        <f t="shared" ref="S41:S45" si="4">(P41/1000)/R41</f>
        <v>1.7581715016382965E-5</v>
      </c>
      <c r="T41">
        <f t="shared" ref="T41:T45" si="5">S41/(Q41/1000000)</f>
        <v>2.0001951099411792E-2</v>
      </c>
    </row>
    <row r="42" spans="1:20" x14ac:dyDescent="0.3">
      <c r="O42" s="5" t="s">
        <v>39</v>
      </c>
      <c r="P42">
        <v>2.2000000000000002</v>
      </c>
      <c r="Q42">
        <v>649</v>
      </c>
      <c r="R42" s="5">
        <v>169.25</v>
      </c>
      <c r="S42">
        <f t="shared" si="4"/>
        <v>1.2998522895125555E-5</v>
      </c>
      <c r="T42">
        <f t="shared" si="5"/>
        <v>2.00285406704554E-2</v>
      </c>
    </row>
    <row r="43" spans="1:20" x14ac:dyDescent="0.3">
      <c r="O43" s="5" t="s">
        <v>40</v>
      </c>
      <c r="P43">
        <v>10.6</v>
      </c>
      <c r="Q43">
        <v>3891</v>
      </c>
      <c r="R43" s="5">
        <v>136.19399999999999</v>
      </c>
      <c r="S43">
        <f t="shared" si="4"/>
        <v>7.7830154044965279E-5</v>
      </c>
      <c r="T43">
        <f>S43/(Q43/1000000)</f>
        <v>2.0002609623481181E-2</v>
      </c>
    </row>
    <row r="44" spans="1:20" x14ac:dyDescent="0.3">
      <c r="O44" s="5" t="s">
        <v>44</v>
      </c>
      <c r="P44">
        <v>3.9</v>
      </c>
      <c r="Q44">
        <v>472</v>
      </c>
      <c r="R44" s="5">
        <v>166.27</v>
      </c>
      <c r="S44">
        <f t="shared" si="4"/>
        <v>2.3455824863174352E-5</v>
      </c>
      <c r="T44">
        <f t="shared" si="5"/>
        <v>4.9694544201640579E-2</v>
      </c>
    </row>
    <row r="45" spans="1:20" x14ac:dyDescent="0.3">
      <c r="O45" s="5" t="s">
        <v>64</v>
      </c>
      <c r="P45">
        <v>1.7</v>
      </c>
      <c r="Q45">
        <v>300</v>
      </c>
      <c r="R45" s="5">
        <v>284.35000000000002</v>
      </c>
      <c r="S45">
        <f t="shared" si="4"/>
        <v>5.9785475646210646E-6</v>
      </c>
      <c r="T45">
        <f t="shared" si="5"/>
        <v>1.9928491882070219E-2</v>
      </c>
    </row>
    <row r="46" spans="1:20" x14ac:dyDescent="0.3">
      <c r="O46" s="3"/>
      <c r="R46" s="3"/>
    </row>
    <row r="47" spans="1:20" x14ac:dyDescent="0.3">
      <c r="O47" s="3" t="s">
        <v>15</v>
      </c>
      <c r="R47" s="3"/>
    </row>
    <row r="48" spans="1:20" x14ac:dyDescent="0.3">
      <c r="O48" s="5" t="s">
        <v>48</v>
      </c>
      <c r="P48">
        <v>3.3</v>
      </c>
      <c r="Q48">
        <v>521</v>
      </c>
      <c r="R48" s="5">
        <v>158.16</v>
      </c>
      <c r="S48">
        <f>(P48/1000)/R48</f>
        <v>2.0864946889226101E-5</v>
      </c>
      <c r="T48">
        <f>S48/(Q48/1000000)</f>
        <v>4.0047882704848561E-2</v>
      </c>
    </row>
    <row r="49" spans="15:20" x14ac:dyDescent="0.3">
      <c r="O49" s="5" t="s">
        <v>50</v>
      </c>
      <c r="P49">
        <v>2.9</v>
      </c>
      <c r="Q49">
        <v>401</v>
      </c>
      <c r="R49" s="5">
        <v>157.16999999999999</v>
      </c>
      <c r="S49">
        <f t="shared" ref="S49:S50" si="6">(P49/1000)/R49</f>
        <v>1.8451358401730609E-5</v>
      </c>
      <c r="T49">
        <f t="shared" ref="T49:T50" si="7">S49/(Q49/1000000)</f>
        <v>4.6013362597831946E-2</v>
      </c>
    </row>
    <row r="50" spans="15:20" x14ac:dyDescent="0.3">
      <c r="O50" s="5" t="s">
        <v>50</v>
      </c>
      <c r="P50">
        <v>2.4</v>
      </c>
      <c r="Q50">
        <v>644</v>
      </c>
      <c r="R50" s="5">
        <v>157.16999999999999</v>
      </c>
      <c r="S50">
        <f t="shared" si="6"/>
        <v>1.5270089711777057E-5</v>
      </c>
      <c r="T50">
        <f t="shared" si="7"/>
        <v>2.3711319428225242E-2</v>
      </c>
    </row>
    <row r="51" spans="15:20" x14ac:dyDescent="0.3">
      <c r="R51" s="3"/>
    </row>
    <row r="52" spans="15:20" x14ac:dyDescent="0.3">
      <c r="R52" s="3"/>
    </row>
  </sheetData>
  <mergeCells count="2">
    <mergeCell ref="A2:C2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1665-51AA-4EB4-9BE3-4BAC6C6BB8FE}">
  <dimension ref="A1:R92"/>
  <sheetViews>
    <sheetView tabSelected="1" topLeftCell="E48" zoomScale="115" zoomScaleNormal="115" workbookViewId="0">
      <selection activeCell="J49" sqref="J49"/>
    </sheetView>
  </sheetViews>
  <sheetFormatPr defaultRowHeight="14.4" x14ac:dyDescent="0.3"/>
  <cols>
    <col min="4" max="4" width="41.6640625" style="15" bestFit="1" customWidth="1"/>
    <col min="5" max="5" width="10.5546875" style="15" customWidth="1"/>
    <col min="6" max="9" width="8.88671875" style="15"/>
    <col min="10" max="10" width="41.6640625" style="15" bestFit="1" customWidth="1"/>
    <col min="11" max="11" width="10.88671875" style="15" customWidth="1"/>
    <col min="12" max="17" width="6.77734375" style="15" customWidth="1"/>
    <col min="18" max="16384" width="8.88671875" style="15"/>
  </cols>
  <sheetData>
    <row r="1" spans="2:17" customFormat="1" x14ac:dyDescent="0.3">
      <c r="B1" t="s">
        <v>58</v>
      </c>
    </row>
    <row r="2" spans="2:17" customFormat="1" x14ac:dyDescent="0.3">
      <c r="D2" t="s">
        <v>73</v>
      </c>
    </row>
    <row r="3" spans="2:17" customFormat="1" x14ac:dyDescent="0.3">
      <c r="D3" s="8"/>
      <c r="E3" t="s">
        <v>74</v>
      </c>
    </row>
    <row r="4" spans="2:17" customFormat="1" x14ac:dyDescent="0.3">
      <c r="D4" s="9"/>
      <c r="E4" t="s">
        <v>75</v>
      </c>
    </row>
    <row r="5" spans="2:17" customFormat="1" x14ac:dyDescent="0.3">
      <c r="K5" t="s">
        <v>82</v>
      </c>
    </row>
    <row r="6" spans="2:17" customFormat="1" x14ac:dyDescent="0.3">
      <c r="D6" t="s">
        <v>70</v>
      </c>
      <c r="E6" t="s">
        <v>71</v>
      </c>
      <c r="F6" s="3" t="s">
        <v>76</v>
      </c>
      <c r="J6" t="s">
        <v>70</v>
      </c>
      <c r="K6" s="2">
        <v>4.1666666666666664E-2</v>
      </c>
      <c r="L6" s="2">
        <v>8.4027777777777771E-2</v>
      </c>
      <c r="M6" s="13">
        <v>0.12569444444444444</v>
      </c>
      <c r="N6" s="2">
        <v>4.2361111111111106E-2</v>
      </c>
      <c r="O6" s="2">
        <v>4.3055555555555562E-2</v>
      </c>
      <c r="P6" s="2">
        <v>4.3750000000000004E-2</v>
      </c>
    </row>
    <row r="7" spans="2:17" customFormat="1" x14ac:dyDescent="0.3">
      <c r="D7" s="11" t="s">
        <v>59</v>
      </c>
      <c r="E7" s="12" t="s">
        <v>11</v>
      </c>
      <c r="F7" s="5" t="s">
        <v>78</v>
      </c>
      <c r="J7" s="5" t="s">
        <v>59</v>
      </c>
      <c r="K7" t="s">
        <v>11</v>
      </c>
      <c r="L7" t="s">
        <v>11</v>
      </c>
      <c r="M7" t="s">
        <v>12</v>
      </c>
      <c r="Q7" s="5"/>
    </row>
    <row r="8" spans="2:17" customFormat="1" x14ac:dyDescent="0.3">
      <c r="D8" s="7" t="s">
        <v>38</v>
      </c>
      <c r="E8" s="10" t="s">
        <v>11</v>
      </c>
      <c r="F8" s="5" t="s">
        <v>79</v>
      </c>
      <c r="J8" s="7" t="s">
        <v>38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s="5"/>
    </row>
    <row r="9" spans="2:17" customFormat="1" x14ac:dyDescent="0.3">
      <c r="D9" s="5" t="s">
        <v>60</v>
      </c>
      <c r="E9" s="4" t="s">
        <v>12</v>
      </c>
      <c r="F9" s="5" t="s">
        <v>80</v>
      </c>
      <c r="J9" s="7" t="s">
        <v>39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s="5"/>
    </row>
    <row r="10" spans="2:17" customFormat="1" x14ac:dyDescent="0.3">
      <c r="D10" s="6" t="s">
        <v>39</v>
      </c>
      <c r="E10" s="6" t="s">
        <v>11</v>
      </c>
      <c r="F10" s="5" t="s">
        <v>79</v>
      </c>
      <c r="J10" s="5" t="s">
        <v>44</v>
      </c>
      <c r="K10" t="s">
        <v>12</v>
      </c>
      <c r="Q10" s="5"/>
    </row>
    <row r="11" spans="2:17" customFormat="1" x14ac:dyDescent="0.3">
      <c r="D11" s="5" t="s">
        <v>61</v>
      </c>
      <c r="E11" s="4" t="s">
        <v>12</v>
      </c>
      <c r="F11" s="5" t="s">
        <v>80</v>
      </c>
      <c r="J11" s="5" t="s">
        <v>64</v>
      </c>
      <c r="K11" t="s">
        <v>12</v>
      </c>
      <c r="Q11" s="5"/>
    </row>
    <row r="12" spans="2:17" customFormat="1" x14ac:dyDescent="0.3">
      <c r="D12" s="5" t="s">
        <v>62</v>
      </c>
      <c r="E12" s="4" t="s">
        <v>12</v>
      </c>
      <c r="F12" s="5" t="s">
        <v>80</v>
      </c>
      <c r="J12" s="3"/>
      <c r="Q12" s="3"/>
    </row>
    <row r="13" spans="2:17" customFormat="1" x14ac:dyDescent="0.3">
      <c r="D13" s="5" t="s">
        <v>42</v>
      </c>
      <c r="E13" s="4" t="s">
        <v>12</v>
      </c>
      <c r="F13" s="5" t="s">
        <v>80</v>
      </c>
      <c r="J13" s="3"/>
      <c r="Q13" s="3"/>
    </row>
    <row r="14" spans="2:17" customFormat="1" x14ac:dyDescent="0.3">
      <c r="D14" s="11" t="s">
        <v>44</v>
      </c>
      <c r="E14" s="12" t="s">
        <v>11</v>
      </c>
      <c r="F14" s="5" t="s">
        <v>77</v>
      </c>
      <c r="J14" s="5" t="s">
        <v>48</v>
      </c>
      <c r="K14" t="s">
        <v>11</v>
      </c>
      <c r="L14" t="s">
        <v>11</v>
      </c>
      <c r="M14" t="s">
        <v>11</v>
      </c>
      <c r="N14" t="s">
        <v>11</v>
      </c>
      <c r="O14" t="s">
        <v>12</v>
      </c>
      <c r="Q14" s="5"/>
    </row>
    <row r="15" spans="2:17" customFormat="1" x14ac:dyDescent="0.3">
      <c r="D15" s="5" t="s">
        <v>45</v>
      </c>
      <c r="E15" s="4" t="s">
        <v>12</v>
      </c>
      <c r="F15" s="5" t="s">
        <v>80</v>
      </c>
      <c r="J15" s="5" t="s">
        <v>50</v>
      </c>
      <c r="K15" t="s">
        <v>12</v>
      </c>
      <c r="Q15" s="5"/>
    </row>
    <row r="16" spans="2:17" customFormat="1" x14ac:dyDescent="0.3">
      <c r="D16" s="5" t="s">
        <v>63</v>
      </c>
      <c r="E16" s="4" t="s">
        <v>12</v>
      </c>
      <c r="F16" s="5" t="s">
        <v>80</v>
      </c>
      <c r="J16" s="7" t="s">
        <v>65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s="5"/>
    </row>
    <row r="17" spans="4:6" customFormat="1" x14ac:dyDescent="0.3">
      <c r="D17" s="11" t="s">
        <v>64</v>
      </c>
      <c r="E17" s="12" t="s">
        <v>11</v>
      </c>
      <c r="F17" s="5" t="s">
        <v>77</v>
      </c>
    </row>
    <row r="18" spans="4:6" customFormat="1" x14ac:dyDescent="0.3">
      <c r="F18" s="3"/>
    </row>
    <row r="19" spans="4:6" customFormat="1" x14ac:dyDescent="0.3">
      <c r="F19" s="3"/>
    </row>
    <row r="20" spans="4:6" customFormat="1" x14ac:dyDescent="0.3">
      <c r="D20" s="5" t="s">
        <v>46</v>
      </c>
      <c r="E20" t="s">
        <v>12</v>
      </c>
      <c r="F20" s="5" t="s">
        <v>80</v>
      </c>
    </row>
    <row r="21" spans="4:6" customFormat="1" x14ac:dyDescent="0.3">
      <c r="D21" s="5" t="s">
        <v>47</v>
      </c>
      <c r="E21" t="s">
        <v>12</v>
      </c>
      <c r="F21" s="5" t="s">
        <v>80</v>
      </c>
    </row>
    <row r="22" spans="4:6" customFormat="1" x14ac:dyDescent="0.3">
      <c r="D22" s="11" t="s">
        <v>48</v>
      </c>
      <c r="E22" s="9" t="s">
        <v>11</v>
      </c>
      <c r="F22" s="11" t="s">
        <v>81</v>
      </c>
    </row>
    <row r="23" spans="4:6" customFormat="1" x14ac:dyDescent="0.3">
      <c r="D23" s="5" t="s">
        <v>49</v>
      </c>
      <c r="E23" t="s">
        <v>12</v>
      </c>
      <c r="F23" s="5" t="s">
        <v>80</v>
      </c>
    </row>
    <row r="24" spans="4:6" customFormat="1" x14ac:dyDescent="0.3">
      <c r="D24" s="11" t="s">
        <v>50</v>
      </c>
      <c r="E24" s="9" t="s">
        <v>11</v>
      </c>
      <c r="F24" s="11" t="s">
        <v>77</v>
      </c>
    </row>
    <row r="25" spans="4:6" customFormat="1" x14ac:dyDescent="0.3">
      <c r="D25" s="5" t="s">
        <v>51</v>
      </c>
      <c r="E25" t="s">
        <v>12</v>
      </c>
      <c r="F25" s="5" t="s">
        <v>80</v>
      </c>
    </row>
    <row r="26" spans="4:6" customFormat="1" x14ac:dyDescent="0.3">
      <c r="D26" s="5" t="s">
        <v>52</v>
      </c>
      <c r="E26" t="s">
        <v>12</v>
      </c>
      <c r="F26" s="5" t="s">
        <v>80</v>
      </c>
    </row>
    <row r="27" spans="4:6" customFormat="1" x14ac:dyDescent="0.3">
      <c r="D27" s="7" t="s">
        <v>65</v>
      </c>
      <c r="E27" t="s">
        <v>11</v>
      </c>
      <c r="F27" s="5" t="s">
        <v>79</v>
      </c>
    </row>
    <row r="28" spans="4:6" customFormat="1" x14ac:dyDescent="0.3">
      <c r="D28" s="5" t="s">
        <v>53</v>
      </c>
      <c r="E28" t="s">
        <v>12</v>
      </c>
      <c r="F28" s="5" t="s">
        <v>80</v>
      </c>
    </row>
    <row r="29" spans="4:6" customFormat="1" x14ac:dyDescent="0.3">
      <c r="D29" s="5" t="s">
        <v>54</v>
      </c>
      <c r="E29" t="s">
        <v>12</v>
      </c>
      <c r="F29" s="5" t="s">
        <v>80</v>
      </c>
    </row>
    <row r="30" spans="4:6" customFormat="1" x14ac:dyDescent="0.3">
      <c r="D30" s="5" t="s">
        <v>55</v>
      </c>
      <c r="E30" t="s">
        <v>12</v>
      </c>
      <c r="F30" s="5" t="s">
        <v>80</v>
      </c>
    </row>
    <row r="31" spans="4:6" customFormat="1" x14ac:dyDescent="0.3">
      <c r="D31" s="5" t="s">
        <v>56</v>
      </c>
      <c r="E31" t="s">
        <v>12</v>
      </c>
      <c r="F31" s="5" t="s">
        <v>80</v>
      </c>
    </row>
    <row r="32" spans="4:6" customFormat="1" x14ac:dyDescent="0.3">
      <c r="D32" s="5" t="s">
        <v>67</v>
      </c>
      <c r="E32" t="s">
        <v>12</v>
      </c>
      <c r="F32" s="5" t="s">
        <v>80</v>
      </c>
    </row>
    <row r="33" spans="3:18" customFormat="1" x14ac:dyDescent="0.3"/>
    <row r="34" spans="3:18" customFormat="1" x14ac:dyDescent="0.3"/>
    <row r="35" spans="3:18" customFormat="1" x14ac:dyDescent="0.3"/>
    <row r="36" spans="3:18" customFormat="1" x14ac:dyDescent="0.3"/>
    <row r="37" spans="3:18" customFormat="1" x14ac:dyDescent="0.3">
      <c r="D37" s="14"/>
    </row>
    <row r="38" spans="3:18" customFormat="1" x14ac:dyDescent="0.3"/>
    <row r="39" spans="3:18" customFormat="1" x14ac:dyDescent="0.3">
      <c r="C39" s="15"/>
      <c r="D39" s="16" t="s">
        <v>70</v>
      </c>
      <c r="E39" s="15" t="s">
        <v>83</v>
      </c>
      <c r="F39" s="15" t="s">
        <v>84</v>
      </c>
    </row>
    <row r="40" spans="3:18" customFormat="1" x14ac:dyDescent="0.3">
      <c r="C40" s="22" t="s">
        <v>7</v>
      </c>
      <c r="D40" s="19" t="s">
        <v>85</v>
      </c>
      <c r="E40" s="15"/>
      <c r="F40" s="15" t="s">
        <v>12</v>
      </c>
    </row>
    <row r="41" spans="3:18" customFormat="1" x14ac:dyDescent="0.3">
      <c r="C41" s="22"/>
      <c r="D41" s="19" t="s">
        <v>86</v>
      </c>
      <c r="E41" s="15"/>
      <c r="F41" s="15" t="s">
        <v>12</v>
      </c>
    </row>
    <row r="42" spans="3:18" customFormat="1" x14ac:dyDescent="0.3">
      <c r="C42" s="22"/>
      <c r="D42" s="19" t="s">
        <v>87</v>
      </c>
      <c r="E42" s="15"/>
      <c r="F42" s="15" t="s">
        <v>12</v>
      </c>
    </row>
    <row r="43" spans="3:18" x14ac:dyDescent="0.3">
      <c r="C43" s="22"/>
      <c r="D43" s="19" t="s">
        <v>88</v>
      </c>
      <c r="F43" s="15" t="s">
        <v>12</v>
      </c>
      <c r="L43" s="22" t="s">
        <v>82</v>
      </c>
      <c r="M43" s="22"/>
      <c r="N43" s="22"/>
      <c r="O43" s="22"/>
      <c r="P43" s="22"/>
      <c r="Q43" s="22"/>
      <c r="R43"/>
    </row>
    <row r="44" spans="3:18" x14ac:dyDescent="0.3">
      <c r="C44" s="22"/>
      <c r="D44" s="19" t="s">
        <v>89</v>
      </c>
      <c r="F44" s="15" t="s">
        <v>12</v>
      </c>
      <c r="J44" s="15" t="s">
        <v>70</v>
      </c>
      <c r="K44" s="15" t="s">
        <v>83</v>
      </c>
      <c r="L44" s="17">
        <v>4.1666666666666664E-2</v>
      </c>
      <c r="M44" s="17">
        <v>8.4027777777777771E-2</v>
      </c>
      <c r="N44" s="18">
        <v>0.12569444444444444</v>
      </c>
      <c r="O44" s="17">
        <v>4.2361111111111106E-2</v>
      </c>
      <c r="P44" s="17">
        <v>4.3055555555555562E-2</v>
      </c>
      <c r="Q44" s="17">
        <v>4.3750000000000004E-2</v>
      </c>
      <c r="R44"/>
    </row>
    <row r="45" spans="3:18" x14ac:dyDescent="0.3">
      <c r="C45" s="22" t="s">
        <v>7</v>
      </c>
      <c r="D45" s="19" t="s">
        <v>59</v>
      </c>
      <c r="E45" s="15">
        <v>19</v>
      </c>
      <c r="F45" s="20" t="s">
        <v>11</v>
      </c>
      <c r="I45" s="22" t="s">
        <v>7</v>
      </c>
      <c r="J45" s="19" t="s">
        <v>59</v>
      </c>
      <c r="K45" s="15">
        <v>19</v>
      </c>
      <c r="L45" s="15" t="s">
        <v>11</v>
      </c>
      <c r="M45" s="15" t="s">
        <v>11</v>
      </c>
      <c r="N45" s="15" t="s">
        <v>12</v>
      </c>
      <c r="R45"/>
    </row>
    <row r="46" spans="3:18" x14ac:dyDescent="0.3">
      <c r="C46" s="22"/>
      <c r="D46" s="27" t="s">
        <v>38</v>
      </c>
      <c r="E46" s="26"/>
      <c r="F46" s="26" t="s">
        <v>11</v>
      </c>
      <c r="I46" s="22"/>
      <c r="J46" s="27" t="s">
        <v>38</v>
      </c>
      <c r="K46" s="26"/>
      <c r="L46" s="26" t="s">
        <v>11</v>
      </c>
      <c r="M46" s="26" t="s">
        <v>11</v>
      </c>
      <c r="N46" s="26" t="s">
        <v>11</v>
      </c>
      <c r="O46" s="26" t="s">
        <v>11</v>
      </c>
      <c r="P46" s="26" t="s">
        <v>11</v>
      </c>
      <c r="Q46" s="26" t="s">
        <v>11</v>
      </c>
      <c r="R46"/>
    </row>
    <row r="47" spans="3:18" x14ac:dyDescent="0.3">
      <c r="C47" s="22"/>
      <c r="D47" s="19" t="s">
        <v>60</v>
      </c>
      <c r="E47" s="15">
        <v>15</v>
      </c>
      <c r="F47" s="20" t="s">
        <v>12</v>
      </c>
      <c r="I47" s="22"/>
      <c r="J47" s="27" t="s">
        <v>39</v>
      </c>
      <c r="K47" s="26"/>
      <c r="L47" s="26" t="s">
        <v>11</v>
      </c>
      <c r="M47" s="26" t="s">
        <v>11</v>
      </c>
      <c r="N47" s="26" t="s">
        <v>11</v>
      </c>
      <c r="O47" s="26" t="s">
        <v>11</v>
      </c>
      <c r="P47" s="26" t="s">
        <v>11</v>
      </c>
      <c r="Q47" s="26" t="s">
        <v>11</v>
      </c>
      <c r="R47"/>
    </row>
    <row r="48" spans="3:18" x14ac:dyDescent="0.3">
      <c r="C48" s="22"/>
      <c r="D48" s="25" t="s">
        <v>39</v>
      </c>
      <c r="E48" s="26"/>
      <c r="F48" s="25" t="s">
        <v>11</v>
      </c>
      <c r="I48" s="22"/>
      <c r="J48" s="19" t="s">
        <v>44</v>
      </c>
      <c r="K48" s="15">
        <v>16</v>
      </c>
      <c r="L48" s="15" t="s">
        <v>12</v>
      </c>
      <c r="R48"/>
    </row>
    <row r="49" spans="3:18" x14ac:dyDescent="0.3">
      <c r="C49" s="22"/>
      <c r="D49" s="19" t="s">
        <v>61</v>
      </c>
      <c r="E49" s="15">
        <v>20</v>
      </c>
      <c r="F49" s="20" t="s">
        <v>12</v>
      </c>
      <c r="I49" s="22"/>
      <c r="J49" s="19" t="s">
        <v>64</v>
      </c>
      <c r="K49" s="15">
        <v>14</v>
      </c>
      <c r="L49" s="15" t="s">
        <v>12</v>
      </c>
      <c r="R49"/>
    </row>
    <row r="50" spans="3:18" x14ac:dyDescent="0.3">
      <c r="C50" s="22"/>
      <c r="D50" s="19" t="s">
        <v>62</v>
      </c>
      <c r="E50" s="15">
        <v>13</v>
      </c>
      <c r="F50" s="20" t="s">
        <v>12</v>
      </c>
      <c r="I50" s="22"/>
      <c r="J50" s="27" t="s">
        <v>65</v>
      </c>
      <c r="K50" s="26"/>
      <c r="L50" s="26" t="s">
        <v>11</v>
      </c>
      <c r="M50" s="26" t="s">
        <v>11</v>
      </c>
      <c r="N50" s="26" t="s">
        <v>11</v>
      </c>
      <c r="O50" s="26" t="s">
        <v>11</v>
      </c>
      <c r="P50" s="26" t="s">
        <v>11</v>
      </c>
      <c r="Q50" s="26" t="s">
        <v>11</v>
      </c>
      <c r="R50"/>
    </row>
    <row r="51" spans="3:18" x14ac:dyDescent="0.3">
      <c r="C51" s="22"/>
      <c r="D51" s="19" t="s">
        <v>42</v>
      </c>
      <c r="E51" s="15">
        <v>21</v>
      </c>
      <c r="F51" s="20" t="s">
        <v>12</v>
      </c>
      <c r="I51" s="22" t="s">
        <v>15</v>
      </c>
      <c r="J51" s="19" t="s">
        <v>48</v>
      </c>
      <c r="K51" s="15">
        <v>11</v>
      </c>
      <c r="L51" s="15" t="s">
        <v>11</v>
      </c>
      <c r="M51" s="15" t="s">
        <v>11</v>
      </c>
      <c r="N51" s="15" t="s">
        <v>11</v>
      </c>
      <c r="O51" s="15" t="s">
        <v>11</v>
      </c>
      <c r="P51" s="15" t="s">
        <v>12</v>
      </c>
      <c r="R51"/>
    </row>
    <row r="52" spans="3:18" x14ac:dyDescent="0.3">
      <c r="C52" s="22"/>
      <c r="D52" s="19" t="s">
        <v>44</v>
      </c>
      <c r="E52" s="15">
        <v>16</v>
      </c>
      <c r="F52" s="20" t="s">
        <v>11</v>
      </c>
      <c r="I52" s="22"/>
      <c r="J52" s="19" t="s">
        <v>50</v>
      </c>
      <c r="K52" s="15">
        <v>24</v>
      </c>
      <c r="L52" s="15" t="s">
        <v>12</v>
      </c>
      <c r="R52"/>
    </row>
    <row r="53" spans="3:18" x14ac:dyDescent="0.3">
      <c r="C53" s="22"/>
      <c r="D53" s="19" t="s">
        <v>45</v>
      </c>
      <c r="E53" s="15">
        <v>18</v>
      </c>
      <c r="F53" s="20" t="s">
        <v>12</v>
      </c>
      <c r="R53"/>
    </row>
    <row r="54" spans="3:18" x14ac:dyDescent="0.3">
      <c r="C54" s="22"/>
      <c r="D54" s="19" t="s">
        <v>63</v>
      </c>
      <c r="E54" s="15">
        <v>22</v>
      </c>
      <c r="F54" s="20" t="s">
        <v>12</v>
      </c>
      <c r="R54"/>
    </row>
    <row r="55" spans="3:18" x14ac:dyDescent="0.3">
      <c r="C55" s="22"/>
      <c r="D55" s="19" t="s">
        <v>64</v>
      </c>
      <c r="E55" s="15">
        <v>14</v>
      </c>
      <c r="F55" s="20" t="s">
        <v>11</v>
      </c>
      <c r="R55"/>
    </row>
    <row r="56" spans="3:18" x14ac:dyDescent="0.3">
      <c r="C56" s="22"/>
      <c r="D56" t="s">
        <v>90</v>
      </c>
      <c r="E56" s="15">
        <v>17</v>
      </c>
      <c r="F56" s="20" t="s">
        <v>12</v>
      </c>
      <c r="I56" s="24"/>
      <c r="J56" s="19"/>
      <c r="R56"/>
    </row>
    <row r="57" spans="3:18" x14ac:dyDescent="0.3">
      <c r="C57" s="23" t="s">
        <v>15</v>
      </c>
      <c r="D57" s="19" t="s">
        <v>46</v>
      </c>
      <c r="E57" s="15">
        <v>6</v>
      </c>
      <c r="F57" s="15" t="s">
        <v>12</v>
      </c>
      <c r="J57" s="19"/>
      <c r="R57"/>
    </row>
    <row r="58" spans="3:18" x14ac:dyDescent="0.3">
      <c r="C58" s="23"/>
      <c r="D58" s="19" t="s">
        <v>47</v>
      </c>
      <c r="E58" s="15">
        <v>1</v>
      </c>
      <c r="F58" s="15" t="s">
        <v>12</v>
      </c>
      <c r="J58" s="19"/>
      <c r="R58"/>
    </row>
    <row r="59" spans="3:18" x14ac:dyDescent="0.3">
      <c r="C59" s="23"/>
      <c r="D59" s="19" t="s">
        <v>48</v>
      </c>
      <c r="E59" s="15">
        <v>11</v>
      </c>
      <c r="F59" s="15" t="s">
        <v>11</v>
      </c>
      <c r="J59" s="16"/>
      <c r="R59"/>
    </row>
    <row r="60" spans="3:18" x14ac:dyDescent="0.3">
      <c r="C60" s="23"/>
      <c r="D60" s="19" t="s">
        <v>49</v>
      </c>
      <c r="E60" s="15">
        <v>30</v>
      </c>
      <c r="F60" s="15" t="s">
        <v>12</v>
      </c>
      <c r="J60" s="19"/>
      <c r="R60"/>
    </row>
    <row r="61" spans="3:18" x14ac:dyDescent="0.3">
      <c r="C61" s="23"/>
      <c r="D61" s="19" t="s">
        <v>50</v>
      </c>
      <c r="E61" s="15">
        <v>24</v>
      </c>
      <c r="F61" s="15" t="s">
        <v>11</v>
      </c>
      <c r="J61" s="19"/>
      <c r="N61"/>
      <c r="R61"/>
    </row>
    <row r="62" spans="3:18" x14ac:dyDescent="0.3">
      <c r="C62" s="23"/>
      <c r="D62" s="19" t="s">
        <v>51</v>
      </c>
      <c r="E62" s="15">
        <v>5</v>
      </c>
      <c r="F62" s="15" t="s">
        <v>12</v>
      </c>
      <c r="J62" s="19"/>
      <c r="N62"/>
      <c r="R62"/>
    </row>
    <row r="63" spans="3:18" x14ac:dyDescent="0.3">
      <c r="C63" s="23"/>
      <c r="D63" s="19" t="s">
        <v>52</v>
      </c>
      <c r="E63" s="15">
        <v>7</v>
      </c>
      <c r="F63" s="15" t="s">
        <v>12</v>
      </c>
      <c r="J63" s="19"/>
      <c r="N63"/>
      <c r="R63"/>
    </row>
    <row r="64" spans="3:18" x14ac:dyDescent="0.3">
      <c r="C64" s="23"/>
      <c r="D64" s="27" t="s">
        <v>65</v>
      </c>
      <c r="E64" s="26"/>
      <c r="F64" s="26" t="s">
        <v>11</v>
      </c>
      <c r="J64" s="19"/>
      <c r="N64"/>
    </row>
    <row r="65" spans="3:14" x14ac:dyDescent="0.3">
      <c r="C65" s="23"/>
      <c r="D65" s="19" t="s">
        <v>53</v>
      </c>
      <c r="E65" s="15">
        <v>10</v>
      </c>
      <c r="F65" s="15" t="s">
        <v>12</v>
      </c>
      <c r="J65" s="19"/>
      <c r="N65"/>
    </row>
    <row r="66" spans="3:14" x14ac:dyDescent="0.3">
      <c r="C66" s="23"/>
      <c r="D66" s="19" t="s">
        <v>54</v>
      </c>
      <c r="E66" s="15">
        <v>8</v>
      </c>
      <c r="F66" s="15" t="s">
        <v>12</v>
      </c>
      <c r="J66" s="19"/>
      <c r="N66"/>
    </row>
    <row r="67" spans="3:14" x14ac:dyDescent="0.3">
      <c r="C67" s="23"/>
      <c r="D67" s="19" t="s">
        <v>55</v>
      </c>
      <c r="E67" s="15">
        <v>3</v>
      </c>
      <c r="F67" s="15" t="s">
        <v>12</v>
      </c>
      <c r="J67" s="19"/>
      <c r="N67"/>
    </row>
    <row r="68" spans="3:14" x14ac:dyDescent="0.3">
      <c r="C68" s="23"/>
      <c r="D68" s="19" t="s">
        <v>56</v>
      </c>
      <c r="E68" s="15">
        <v>2</v>
      </c>
      <c r="F68" s="15" t="s">
        <v>12</v>
      </c>
      <c r="J68" s="19"/>
      <c r="N68"/>
    </row>
    <row r="69" spans="3:14" x14ac:dyDescent="0.3">
      <c r="C69" s="23"/>
      <c r="D69" s="19" t="s">
        <v>67</v>
      </c>
      <c r="E69" s="15">
        <v>9</v>
      </c>
      <c r="F69" s="15" t="s">
        <v>12</v>
      </c>
      <c r="J69" s="16"/>
      <c r="N69"/>
    </row>
    <row r="70" spans="3:14" x14ac:dyDescent="0.3">
      <c r="C70" s="23"/>
      <c r="D70" s="19" t="s">
        <v>56</v>
      </c>
      <c r="E70" s="15">
        <v>2</v>
      </c>
      <c r="F70" s="15" t="s">
        <v>12</v>
      </c>
      <c r="J70" s="19"/>
      <c r="N70"/>
    </row>
    <row r="71" spans="3:14" x14ac:dyDescent="0.3">
      <c r="C71" s="23"/>
      <c r="D71" s="19" t="s">
        <v>67</v>
      </c>
      <c r="E71" s="15">
        <v>9</v>
      </c>
      <c r="F71" s="15" t="s">
        <v>12</v>
      </c>
      <c r="J71" s="19"/>
      <c r="N71"/>
    </row>
    <row r="72" spans="3:14" x14ac:dyDescent="0.3">
      <c r="J72" s="19"/>
      <c r="N72"/>
    </row>
    <row r="73" spans="3:14" x14ac:dyDescent="0.3">
      <c r="J73" s="19"/>
      <c r="N73"/>
    </row>
    <row r="74" spans="3:14" x14ac:dyDescent="0.3">
      <c r="J74" s="19"/>
      <c r="N74"/>
    </row>
    <row r="75" spans="3:14" x14ac:dyDescent="0.3">
      <c r="J75" s="19"/>
      <c r="N75"/>
    </row>
    <row r="76" spans="3:14" x14ac:dyDescent="0.3">
      <c r="J76" s="19"/>
      <c r="N76"/>
    </row>
    <row r="77" spans="3:14" x14ac:dyDescent="0.3">
      <c r="J77" s="19"/>
      <c r="N77"/>
    </row>
    <row r="78" spans="3:14" x14ac:dyDescent="0.3">
      <c r="J78" s="19"/>
      <c r="N78"/>
    </row>
    <row r="79" spans="3:14" x14ac:dyDescent="0.3">
      <c r="J79" s="19"/>
      <c r="N79"/>
    </row>
    <row r="80" spans="3:14" x14ac:dyDescent="0.3">
      <c r="J80" s="19"/>
      <c r="N80"/>
    </row>
    <row r="81" spans="10:14" x14ac:dyDescent="0.3">
      <c r="J81" s="19"/>
      <c r="N81"/>
    </row>
    <row r="82" spans="10:14" x14ac:dyDescent="0.3">
      <c r="J82" s="19"/>
      <c r="N82"/>
    </row>
    <row r="83" spans="10:14" x14ac:dyDescent="0.3">
      <c r="J83" s="19"/>
      <c r="N83"/>
    </row>
    <row r="84" spans="10:14" x14ac:dyDescent="0.3">
      <c r="J84" s="19"/>
      <c r="N84"/>
    </row>
    <row r="85" spans="10:14" x14ac:dyDescent="0.3">
      <c r="J85" s="19"/>
      <c r="N85"/>
    </row>
    <row r="86" spans="10:14" x14ac:dyDescent="0.3">
      <c r="J86" s="19"/>
      <c r="N86"/>
    </row>
    <row r="87" spans="10:14" x14ac:dyDescent="0.3">
      <c r="J87" s="19"/>
      <c r="N87"/>
    </row>
    <row r="88" spans="10:14" x14ac:dyDescent="0.3">
      <c r="J88" s="19"/>
      <c r="N88"/>
    </row>
    <row r="89" spans="10:14" x14ac:dyDescent="0.3">
      <c r="J89" s="19"/>
      <c r="N89"/>
    </row>
    <row r="90" spans="10:14" x14ac:dyDescent="0.3">
      <c r="J90" s="19"/>
      <c r="N90"/>
    </row>
    <row r="91" spans="10:14" x14ac:dyDescent="0.3">
      <c r="J91" s="19"/>
      <c r="N91"/>
    </row>
    <row r="92" spans="10:14" x14ac:dyDescent="0.3">
      <c r="N92"/>
    </row>
  </sheetData>
  <mergeCells count="6">
    <mergeCell ref="C45:C56"/>
    <mergeCell ref="C57:C71"/>
    <mergeCell ref="C40:C44"/>
    <mergeCell ref="L43:Q43"/>
    <mergeCell ref="I45:I50"/>
    <mergeCell ref="I51:I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 form</vt:lpstr>
      <vt:lpstr>Reagent Name</vt:lpstr>
      <vt:lpstr>Processed data</vt:lpstr>
      <vt:lpstr>Pretty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Berardi, Emanuele</dc:creator>
  <cp:lastModifiedBy>Berardi, Emanuele</cp:lastModifiedBy>
  <dcterms:created xsi:type="dcterms:W3CDTF">2015-06-05T18:17:20Z</dcterms:created>
  <dcterms:modified xsi:type="dcterms:W3CDTF">2024-07-09T11:56:24Z</dcterms:modified>
</cp:coreProperties>
</file>