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a1a4eb2d53bcd/SSU/Field Work/Data/"/>
    </mc:Choice>
  </mc:AlternateContent>
  <xr:revisionPtr revIDLastSave="2652" documentId="8_{0199D818-83A5-437A-B37D-B85DDB8761B8}" xr6:coauthVersionLast="47" xr6:coauthVersionMax="47" xr10:uidLastSave="{A26CEDC5-3C0B-4030-8EE4-E22F0445AD37}"/>
  <bookViews>
    <workbookView xWindow="-120" yWindow="-120" windowWidth="38640" windowHeight="21240" xr2:uid="{CBC6FBBD-623E-4514-9181-2DD03052E5CE}"/>
    <workbookView xWindow="-28920" yWindow="6750" windowWidth="29040" windowHeight="15840" activeTab="2" xr2:uid="{440CCFB4-346F-4D51-A155-65E713227921}"/>
    <workbookView xWindow="-28920" yWindow="6750" windowWidth="29040" windowHeight="15840" activeTab="3" xr2:uid="{D16B70C9-B992-4D79-A818-0BCACCA336E0}"/>
  </bookViews>
  <sheets>
    <sheet name="meta" sheetId="9" r:id="rId1"/>
    <sheet name="Log" sheetId="2" r:id="rId2"/>
    <sheet name="BP" sheetId="8" r:id="rId3"/>
    <sheet name="month_sum_ALL" sheetId="3" r:id="rId4"/>
    <sheet name="month_sum_BP" sheetId="4" r:id="rId5"/>
  </sheets>
  <externalReferences>
    <externalReference r:id="rId6"/>
  </externalReferences>
  <definedNames>
    <definedName name="_xlnm._FilterDatabase" localSheetId="1" hidden="1">Log!$A$1:$AQ$39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2" i="3"/>
  <c r="S9" i="3"/>
  <c r="S8" i="3"/>
  <c r="S7" i="3"/>
  <c r="S6" i="3"/>
  <c r="S5" i="3"/>
  <c r="S4" i="3"/>
  <c r="S3" i="3"/>
  <c r="S2" i="3"/>
  <c r="R3" i="3"/>
  <c r="R4" i="3"/>
  <c r="R5" i="3"/>
  <c r="R6" i="3"/>
  <c r="R7" i="3"/>
  <c r="R8" i="3"/>
  <c r="R9" i="3"/>
  <c r="R2" i="3"/>
  <c r="Q9" i="3"/>
  <c r="Q8" i="3"/>
  <c r="Q7" i="3"/>
  <c r="Q6" i="3"/>
  <c r="Q5" i="3"/>
  <c r="Q4" i="3"/>
  <c r="Q3" i="3"/>
  <c r="Q2" i="3"/>
  <c r="P3" i="3"/>
  <c r="P4" i="3"/>
  <c r="P5" i="3"/>
  <c r="P6" i="3"/>
  <c r="P7" i="3"/>
  <c r="P8" i="3"/>
  <c r="P9" i="3"/>
  <c r="P2" i="3"/>
  <c r="O9" i="3"/>
  <c r="O8" i="3"/>
  <c r="O7" i="3"/>
  <c r="O6" i="3"/>
  <c r="O5" i="3"/>
  <c r="O4" i="3"/>
  <c r="O3" i="3"/>
  <c r="O2" i="3"/>
  <c r="N3" i="3"/>
  <c r="N4" i="3"/>
  <c r="N5" i="3"/>
  <c r="N6" i="3"/>
  <c r="N7" i="3"/>
  <c r="N8" i="3"/>
  <c r="N9" i="3"/>
  <c r="N2" i="3"/>
  <c r="M9" i="3"/>
  <c r="M8" i="3"/>
  <c r="M7" i="3"/>
  <c r="M6" i="3"/>
  <c r="M5" i="3"/>
  <c r="M4" i="3"/>
  <c r="M3" i="3"/>
  <c r="M2" i="3"/>
  <c r="L3" i="3"/>
  <c r="L4" i="3"/>
  <c r="L5" i="3"/>
  <c r="L6" i="3"/>
  <c r="L7" i="3"/>
  <c r="L8" i="3"/>
  <c r="L9" i="3"/>
  <c r="L2" i="3"/>
  <c r="K9" i="3"/>
  <c r="K8" i="3"/>
  <c r="K7" i="3"/>
  <c r="K6" i="3"/>
  <c r="K5" i="3"/>
  <c r="K4" i="3"/>
  <c r="K3" i="3"/>
  <c r="K2" i="3"/>
  <c r="J3" i="3"/>
  <c r="J4" i="3"/>
  <c r="J5" i="3"/>
  <c r="J6" i="3"/>
  <c r="J7" i="3"/>
  <c r="J8" i="3"/>
  <c r="J9" i="3"/>
  <c r="J2" i="3"/>
  <c r="I9" i="3"/>
  <c r="I8" i="3"/>
  <c r="I7" i="3"/>
  <c r="I6" i="3"/>
  <c r="I5" i="3"/>
  <c r="I4" i="3"/>
  <c r="I3" i="3"/>
  <c r="I2" i="3"/>
  <c r="H3" i="3"/>
  <c r="H4" i="3"/>
  <c r="H5" i="3"/>
  <c r="H6" i="3"/>
  <c r="H7" i="3"/>
  <c r="H8" i="3"/>
  <c r="H9" i="3"/>
  <c r="H2" i="3"/>
  <c r="G9" i="3"/>
  <c r="G8" i="3"/>
  <c r="G7" i="3"/>
  <c r="G6" i="3"/>
  <c r="G5" i="3"/>
  <c r="G4" i="3"/>
  <c r="G3" i="3"/>
  <c r="G2" i="3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C9" i="3"/>
  <c r="D9" i="3" s="1"/>
  <c r="C8" i="3"/>
  <c r="D8" i="3" s="1"/>
  <c r="C7" i="3"/>
  <c r="C6" i="3"/>
  <c r="C5" i="3"/>
  <c r="C4" i="3"/>
  <c r="C3" i="3"/>
  <c r="C2" i="3"/>
  <c r="B9" i="3"/>
  <c r="B8" i="3"/>
  <c r="B7" i="3"/>
  <c r="B6" i="3"/>
  <c r="B5" i="3"/>
  <c r="B4" i="3"/>
  <c r="B3" i="3"/>
  <c r="B2" i="3"/>
  <c r="N2" i="2"/>
  <c r="E2" i="3" s="1"/>
  <c r="F2" i="3" s="1"/>
  <c r="D7" i="3" l="1"/>
  <c r="D6" i="3"/>
  <c r="D2" i="3"/>
  <c r="D3" i="3"/>
  <c r="D4" i="3"/>
  <c r="D5" i="3"/>
</calcChain>
</file>

<file path=xl/sharedStrings.xml><?xml version="1.0" encoding="utf-8"?>
<sst xmlns="http://schemas.openxmlformats.org/spreadsheetml/2006/main" count="662" uniqueCount="172">
  <si>
    <t>date</t>
  </si>
  <si>
    <t>date_string</t>
  </si>
  <si>
    <t>site</t>
  </si>
  <si>
    <t>lat</t>
  </si>
  <si>
    <t>long</t>
  </si>
  <si>
    <t>soak_time_total</t>
  </si>
  <si>
    <t>cpue_day</t>
  </si>
  <si>
    <t>gear_type</t>
  </si>
  <si>
    <t>habitat</t>
  </si>
  <si>
    <t>shark_pres_abs</t>
  </si>
  <si>
    <t>total_shark_day</t>
  </si>
  <si>
    <t>Home</t>
  </si>
  <si>
    <t>gillnet</t>
  </si>
  <si>
    <t>mud</t>
  </si>
  <si>
    <t>Boulder Bay</t>
  </si>
  <si>
    <t>Schooner</t>
  </si>
  <si>
    <t>eel</t>
  </si>
  <si>
    <t>Bull Point</t>
  </si>
  <si>
    <t>Site 2</t>
  </si>
  <si>
    <t>no_AF</t>
  </si>
  <si>
    <t>no_AM</t>
  </si>
  <si>
    <t>no_JF</t>
  </si>
  <si>
    <t>no_JM</t>
  </si>
  <si>
    <t>no_NF</t>
  </si>
  <si>
    <t>no_NM</t>
  </si>
  <si>
    <t>no_u/k</t>
  </si>
  <si>
    <t>temp</t>
  </si>
  <si>
    <t>do_per</t>
  </si>
  <si>
    <t>do_mgl</t>
  </si>
  <si>
    <t>cond</t>
  </si>
  <si>
    <t>sal</t>
  </si>
  <si>
    <t>ph</t>
  </si>
  <si>
    <t>wind_obs</t>
  </si>
  <si>
    <t>solar_obs</t>
  </si>
  <si>
    <t>num_soak_time</t>
  </si>
  <si>
    <t>tot_juv</t>
  </si>
  <si>
    <t>tot_adults</t>
  </si>
  <si>
    <t>tot_F</t>
  </si>
  <si>
    <t>tot_M</t>
  </si>
  <si>
    <t>light</t>
  </si>
  <si>
    <t>overcast</t>
  </si>
  <si>
    <t>sunny</t>
  </si>
  <si>
    <t>na</t>
  </si>
  <si>
    <t>none</t>
  </si>
  <si>
    <t>moderate</t>
  </si>
  <si>
    <t>strong</t>
  </si>
  <si>
    <t>cpue_adults</t>
  </si>
  <si>
    <t>cpue_juv</t>
  </si>
  <si>
    <t>cpue_F</t>
  </si>
  <si>
    <t>cpue_AF</t>
  </si>
  <si>
    <t>cpue_AM</t>
  </si>
  <si>
    <t>cpue_JF</t>
  </si>
  <si>
    <t>cpue_JM</t>
  </si>
  <si>
    <t>cpue_NF</t>
  </si>
  <si>
    <t>cpue_NM</t>
  </si>
  <si>
    <t>cpue_u/k</t>
  </si>
  <si>
    <t>cpue_M</t>
  </si>
  <si>
    <t>month</t>
  </si>
  <si>
    <t>month_cpue</t>
  </si>
  <si>
    <t>month_catch</t>
  </si>
  <si>
    <t>month_cpue_F</t>
  </si>
  <si>
    <t>month_cpue_M</t>
  </si>
  <si>
    <t>month_cpue_juv</t>
  </si>
  <si>
    <t>month_cpue_adult</t>
  </si>
  <si>
    <t>month_cpue_AF</t>
  </si>
  <si>
    <t>month_cpue_AM</t>
  </si>
  <si>
    <t>month_cpue_JF</t>
  </si>
  <si>
    <t>month_cpue_JM</t>
  </si>
  <si>
    <t>month_tot_effort</t>
  </si>
  <si>
    <t>month_cpue_eelgrass</t>
  </si>
  <si>
    <t>month_cpue_mudflat</t>
  </si>
  <si>
    <t>month_eelgrass_catch</t>
  </si>
  <si>
    <t>month_mudflat_catch</t>
  </si>
  <si>
    <t>June</t>
  </si>
  <si>
    <t>July</t>
  </si>
  <si>
    <t>August</t>
  </si>
  <si>
    <t>September</t>
  </si>
  <si>
    <t>February</t>
  </si>
  <si>
    <t>March</t>
  </si>
  <si>
    <t>April</t>
  </si>
  <si>
    <t>May</t>
  </si>
  <si>
    <t>month_raw_adults</t>
  </si>
  <si>
    <t>month_raw_juv</t>
  </si>
  <si>
    <t>month_raw_F</t>
  </si>
  <si>
    <t>month_raw_M</t>
  </si>
  <si>
    <t>month_raw_AF</t>
  </si>
  <si>
    <t>month_raw_AM</t>
  </si>
  <si>
    <t>month_raw_JF</t>
  </si>
  <si>
    <t>month_raw_JM</t>
  </si>
  <si>
    <t>month_raw_catch</t>
  </si>
  <si>
    <t>month_raw_adult</t>
  </si>
  <si>
    <t>Sheet</t>
  </si>
  <si>
    <t>Log</t>
  </si>
  <si>
    <t>BP</t>
  </si>
  <si>
    <t>month_sum_ALL</t>
  </si>
  <si>
    <t>month_sum_BP</t>
  </si>
  <si>
    <t>summary statistics log for sampling only at Bull Point (6/21/21 - 9/14/21)</t>
  </si>
  <si>
    <t>summary statistics log based on sampling day and broken up by age class/sex category; data summarized from "Gillnet Log_20220728"; for all gillnet sampling (2/9/21 - 9/14/21)</t>
  </si>
  <si>
    <t>raw counts and cpue calculated by month for each age class/sex category</t>
  </si>
  <si>
    <t>raw counts and cpue calculated by month for each age class/sex category for sampling only at Bull Point</t>
  </si>
  <si>
    <t>samping date, in mm/dd/yyyy format</t>
  </si>
  <si>
    <t>sampling date, in yyyymmdd format</t>
  </si>
  <si>
    <t>numerical month</t>
  </si>
  <si>
    <t>site of sampling</t>
  </si>
  <si>
    <t>latitude</t>
  </si>
  <si>
    <t>longitude</t>
  </si>
  <si>
    <t>sampling time for a single day, in hour format</t>
  </si>
  <si>
    <t>sampling time for a single day, in decimal format</t>
  </si>
  <si>
    <t>catch per unit effort for a single day, calculated as # sharks/hr sampling time</t>
  </si>
  <si>
    <t>net used to catch sharks</t>
  </si>
  <si>
    <t>habitat in which sharks were sampled, either mudflat or eelgrass</t>
  </si>
  <si>
    <t>whether sharks were captured during the entire sampling period for the day, either 1 or 0</t>
  </si>
  <si>
    <t>raw count of sharks caught in a single day of sampling</t>
  </si>
  <si>
    <t>raw count of adult sharks caught in a single day of sampling</t>
  </si>
  <si>
    <t>no_adults</t>
  </si>
  <si>
    <t>no_juv</t>
  </si>
  <si>
    <t>no_F</t>
  </si>
  <si>
    <t>no_M</t>
  </si>
  <si>
    <t>raw count of juvenile sharks caught in a single day of sampling</t>
  </si>
  <si>
    <t>raw count of female sharks caught in a single day of sampling</t>
  </si>
  <si>
    <t>raw count of male sharks caught in a single day of sampling</t>
  </si>
  <si>
    <t>raw count of adult female sharks caught in a single day of sampling</t>
  </si>
  <si>
    <t>raw count of adult male sharks caught in a single day of sampling</t>
  </si>
  <si>
    <t>raw count of juvenile female sharks caught in a single day of sampling</t>
  </si>
  <si>
    <t>raw count of juvenile male sharks caught in a single day of sampling</t>
  </si>
  <si>
    <t>raw count of neonate female sharks caught in a single day of sampling</t>
  </si>
  <si>
    <t>raw count of neonate male sharks caught in a single day of sampling</t>
  </si>
  <si>
    <t>raw count of sharks of unknown sex caught in a single day of sampling</t>
  </si>
  <si>
    <t>temperature, in C</t>
  </si>
  <si>
    <t>dissolved oxygen, measured as percent</t>
  </si>
  <si>
    <t>dissolved oxygen, in mg/L</t>
  </si>
  <si>
    <t>conductivity</t>
  </si>
  <si>
    <t>salinity, measured in ppt</t>
  </si>
  <si>
    <t>pH</t>
  </si>
  <si>
    <t>qualitative observations of wind</t>
  </si>
  <si>
    <t>qualitative observations of solar intensity</t>
  </si>
  <si>
    <t>catch per unit effort of adult sharks for the sampling period, calculated as [no_adults]/[num_soak_time]</t>
  </si>
  <si>
    <t>catch per unit effort of juvenile sharks for the sampling period, calculated as [no_juv]/[num_soak_time]</t>
  </si>
  <si>
    <t>catch per unit effort of female sharks for the sampling period, calculated as [no_F]/[num_soak_time]</t>
  </si>
  <si>
    <t>catch per unit effort of male sharks for the sampling period, calculated as [no_M]/[num_soak_time]</t>
  </si>
  <si>
    <t>catch per unit effort of adult female sharks for the sampling period, calculated as [no_AF]/[num_soak_time]</t>
  </si>
  <si>
    <t>catch per unit effort of adult male sharks for the sampling period, calculated as [no_AM]/[num_soak_time]</t>
  </si>
  <si>
    <t>catch per unit effort of juvenile female sharks for the sampling period, calculated as [no_JF]/[num_soak_time]</t>
  </si>
  <si>
    <t>catch per unit effort of juvenile male sharks for the sampling period, calculated as [no_JM]/[num_soak_time]</t>
  </si>
  <si>
    <t>catch per unit effort of neonate female sharks for the sampling period, calculated as [no_NF]/[num_soak_time]</t>
  </si>
  <si>
    <t>catch per unit effort of neonate male sharks for the sampling period, calculated as [no_NM]/[num_soak_time]</t>
  </si>
  <si>
    <t>catch per unit effort of sharks of unknown sex for the sampling period, calculated as [no_u/k]/[num_soak_time]</t>
  </si>
  <si>
    <t>Log &amp; BP</t>
  </si>
  <si>
    <t>month of the year</t>
  </si>
  <si>
    <t>total number of sampling hours for the month</t>
  </si>
  <si>
    <t>total number of sharks caught for the month</t>
  </si>
  <si>
    <t>catch per unit effort for a particular month, calculated as [month_catch]/[month_tot_effort]</t>
  </si>
  <si>
    <t>total number of adult sharks caught for the month</t>
  </si>
  <si>
    <t>total number of juvenile sharks caught for the month</t>
  </si>
  <si>
    <t>total number of female sharks caught for the month</t>
  </si>
  <si>
    <t>total number of male sharks caught for the month</t>
  </si>
  <si>
    <t>total number of adult female sharks caught for the month</t>
  </si>
  <si>
    <t>total number of adult male sharks caught for the month</t>
  </si>
  <si>
    <t>total number of juvenile female sharks caught for the month</t>
  </si>
  <si>
    <t>total number of juvenile male sharks caught for the month</t>
  </si>
  <si>
    <t>catch of juvenile sharks per unit effort for a particular month, calculated as [month_raw_juv]/[month_tot_effort]</t>
  </si>
  <si>
    <t>catch of adult sharks per unit effort for a particular month, calculated as [month_raw_adult]/[month_tot_effort]</t>
  </si>
  <si>
    <t>catch of female sharks per unit effort for a particular month, calculated as [month_raw_F]/[month_tot_effort]</t>
  </si>
  <si>
    <t>catch of male sharks per unit effort for a particular month, calculated as [month_raw_M]/[month_tot_effort]</t>
  </si>
  <si>
    <t>catch of adult female sharks per unit effort for a particular month, calculated as [month_raw_AF]/[month_tot_effort]</t>
  </si>
  <si>
    <t>catch of adult male sharks per unit effort for a particular month, calculated as [month_raw_AM]/[month_tot_effort]</t>
  </si>
  <si>
    <t>catch of juvenile female sharks per unit effort for a particular month, calculated as [month_raw_JF]/[month_tot_effort]</t>
  </si>
  <si>
    <t>catch of juvenile male sharks per unit effort for a particular month, calculated as [month_raw_JM]/[month_tot_effort]</t>
  </si>
  <si>
    <t>total number of sharks caught in eelgrass habitat for the month</t>
  </si>
  <si>
    <t>total number of sharks caught in mudflat habitat for the month</t>
  </si>
  <si>
    <t>catch in eelgrass per unit effort for a particular month, calculated as [month_eelgrass_catch]/[month_tot_effort]</t>
  </si>
  <si>
    <t>catch in mudflat per unit effort for a particular month, calculated as [month_mudflat_catch]/[month_tot_effort]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</si>
</sst>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dd;@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/>
    <xf numFmtId="164" fontId="1" fillId="0" borderId="0" xfId="0" applyNumberFormat="1" applyFont="1"/>
    <xf numFmtId="2" fontId="0" fillId="0" borderId="0" xfId="0" applyNumberFormat="1" applyFill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llnet%20Log_202207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log"/>
      <sheetName val="Sheet2"/>
      <sheetName val="summary"/>
      <sheetName val="misc graphs"/>
      <sheetName val="BullPoint"/>
      <sheetName val="Timing"/>
      <sheetName val="CPUE"/>
      <sheetName val="basic_numbers"/>
    </sheetNames>
    <sheetDataSet>
      <sheetData sheetId="0"/>
      <sheetData sheetId="1">
        <row r="1">
          <cell r="A1" t="str">
            <v>date</v>
          </cell>
          <cell r="B1" t="str">
            <v>date_string</v>
          </cell>
          <cell r="C1" t="str">
            <v>site</v>
          </cell>
          <cell r="D1" t="str">
            <v>lat</v>
          </cell>
          <cell r="E1" t="str">
            <v>long</v>
          </cell>
          <cell r="F1" t="str">
            <v>soak_time_start</v>
          </cell>
          <cell r="G1" t="str">
            <v>soak_time_end</v>
          </cell>
          <cell r="H1" t="str">
            <v>soak_time_total</v>
          </cell>
          <cell r="I1" t="str">
            <v>hrs_soak_time</v>
          </cell>
          <cell r="J1" t="str">
            <v>cpue_net</v>
          </cell>
          <cell r="K1" t="str">
            <v>cpue_day</v>
          </cell>
          <cell r="L1" t="str">
            <v>gear_type</v>
          </cell>
          <cell r="M1" t="str">
            <v>mesh_size</v>
          </cell>
          <cell r="N1" t="str">
            <v>habitat</v>
          </cell>
          <cell r="O1" t="str">
            <v>effort_rep</v>
          </cell>
          <cell r="P1" t="str">
            <v>unique_id</v>
          </cell>
          <cell r="Q1" t="str">
            <v>shark_pres_abs</v>
          </cell>
          <cell r="R1" t="str">
            <v>shark_net_day</v>
          </cell>
          <cell r="S1" t="str">
            <v>total_shark_net_day</v>
          </cell>
          <cell r="T1" t="str">
            <v>shark_no_day</v>
          </cell>
          <cell r="U1" t="str">
            <v>total_shark_day</v>
          </cell>
          <cell r="V1" t="str">
            <v>total_length</v>
          </cell>
          <cell r="W1" t="str">
            <v>length_bin</v>
          </cell>
          <cell r="X1" t="str">
            <v>age_class</v>
          </cell>
          <cell r="Y1" t="str">
            <v>sex</v>
          </cell>
          <cell r="Z1" t="str">
            <v>euthanized</v>
          </cell>
          <cell r="AA1" t="str">
            <v>pregnant</v>
          </cell>
          <cell r="AB1" t="str">
            <v>lavaged</v>
          </cell>
          <cell r="AC1" t="str">
            <v>gut_contents</v>
          </cell>
          <cell r="AD1" t="str">
            <v>gut_label</v>
          </cell>
          <cell r="AE1" t="str">
            <v>time_caught</v>
          </cell>
          <cell r="AF1" t="str">
            <v>time_bin</v>
          </cell>
          <cell r="AG1" t="str">
            <v>tide</v>
          </cell>
          <cell r="AH1" t="str">
            <v>temp</v>
          </cell>
          <cell r="AI1" t="str">
            <v>do_per</v>
          </cell>
          <cell r="AJ1" t="str">
            <v>do_mgl</v>
          </cell>
          <cell r="AK1" t="str">
            <v>cond</v>
          </cell>
          <cell r="AL1" t="str">
            <v>sal</v>
          </cell>
          <cell r="AM1" t="str">
            <v>ph</v>
          </cell>
          <cell r="AN1" t="str">
            <v>wind_obs</v>
          </cell>
          <cell r="AO1" t="str">
            <v>solar_obs</v>
          </cell>
          <cell r="AP1" t="str">
            <v>crew</v>
          </cell>
          <cell r="AQ1" t="str">
            <v>tide</v>
          </cell>
          <cell r="AR1" t="str">
            <v>notes</v>
          </cell>
        </row>
        <row r="2">
          <cell r="A2">
            <v>44236</v>
          </cell>
          <cell r="B2">
            <v>44236</v>
          </cell>
          <cell r="C2" t="str">
            <v>Home</v>
          </cell>
          <cell r="D2">
            <v>38.069339999999997</v>
          </cell>
          <cell r="E2">
            <v>-122.9174</v>
          </cell>
          <cell r="F2">
            <v>0.375</v>
          </cell>
          <cell r="G2">
            <v>0.41666666666666669</v>
          </cell>
          <cell r="H2">
            <v>4.1666666666666685E-2</v>
          </cell>
          <cell r="I2">
            <v>1.0000000000000004</v>
          </cell>
          <cell r="J2">
            <v>0</v>
          </cell>
          <cell r="K2">
            <v>0</v>
          </cell>
          <cell r="L2" t="str">
            <v>gillnet</v>
          </cell>
          <cell r="M2" t="str">
            <v>large</v>
          </cell>
          <cell r="N2" t="str">
            <v>mud</v>
          </cell>
          <cell r="O2">
            <v>1</v>
          </cell>
          <cell r="P2" t="str">
            <v>20210209_large_mud_Home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Z2" t="str">
            <v>na</v>
          </cell>
          <cell r="AA2" t="str">
            <v>na</v>
          </cell>
          <cell r="AB2" t="str">
            <v>na</v>
          </cell>
          <cell r="AC2" t="str">
            <v>na</v>
          </cell>
          <cell r="AD2" t="str">
            <v>na</v>
          </cell>
          <cell r="AE2"/>
          <cell r="AF2"/>
          <cell r="AG2"/>
          <cell r="AH2">
            <v>11.62</v>
          </cell>
          <cell r="AI2">
            <v>76.400000000000006</v>
          </cell>
          <cell r="AJ2">
            <v>6.6</v>
          </cell>
          <cell r="AK2">
            <v>53505</v>
          </cell>
          <cell r="AL2">
            <v>35.200000000000003</v>
          </cell>
          <cell r="AM2">
            <v>7.74</v>
          </cell>
          <cell r="AN2" t="str">
            <v>none</v>
          </cell>
          <cell r="AO2" t="str">
            <v>overcast</v>
          </cell>
          <cell r="AP2" t="str">
            <v>AC, JJ</v>
          </cell>
        </row>
        <row r="3">
          <cell r="A3">
            <v>44239</v>
          </cell>
          <cell r="B3">
            <v>44239</v>
          </cell>
          <cell r="C3" t="str">
            <v>Boulder Bay</v>
          </cell>
          <cell r="D3">
            <v>38.07302</v>
          </cell>
          <cell r="E3">
            <v>-122.93456999999999</v>
          </cell>
          <cell r="F3">
            <v>0.4201388888888889</v>
          </cell>
          <cell r="G3">
            <v>0.44097222222222227</v>
          </cell>
          <cell r="H3">
            <v>2.083333333333337E-2</v>
          </cell>
          <cell r="I3">
            <v>0.50000000000000089</v>
          </cell>
          <cell r="J3">
            <v>0</v>
          </cell>
          <cell r="K3">
            <v>0</v>
          </cell>
          <cell r="L3" t="str">
            <v>gillnet</v>
          </cell>
          <cell r="M3" t="str">
            <v>large</v>
          </cell>
          <cell r="N3" t="str">
            <v>mud</v>
          </cell>
          <cell r="O3">
            <v>1</v>
          </cell>
          <cell r="P3" t="str">
            <v>20210212_large_mud_Boulder Bay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Z3" t="str">
            <v>na</v>
          </cell>
          <cell r="AA3" t="str">
            <v>na</v>
          </cell>
          <cell r="AB3" t="str">
            <v>na</v>
          </cell>
          <cell r="AC3" t="str">
            <v>na</v>
          </cell>
          <cell r="AD3" t="str">
            <v>na</v>
          </cell>
          <cell r="AE3"/>
          <cell r="AF3"/>
          <cell r="AG3"/>
          <cell r="AH3">
            <v>10.58</v>
          </cell>
          <cell r="AI3">
            <v>79.3</v>
          </cell>
          <cell r="AJ3">
            <v>7.13</v>
          </cell>
          <cell r="AK3">
            <v>51095</v>
          </cell>
          <cell r="AL3">
            <v>33.380000000000003</v>
          </cell>
          <cell r="AM3">
            <v>7.7</v>
          </cell>
          <cell r="AN3" t="str">
            <v>moderate</v>
          </cell>
          <cell r="AO3" t="str">
            <v>sunny</v>
          </cell>
          <cell r="AP3" t="str">
            <v>AC, MA</v>
          </cell>
          <cell r="AR3" t="str">
            <v>1st time kayaking; very windy by end of 30 mins</v>
          </cell>
        </row>
        <row r="4">
          <cell r="A4">
            <v>44246</v>
          </cell>
          <cell r="B4">
            <v>44246</v>
          </cell>
          <cell r="C4" t="str">
            <v>Home</v>
          </cell>
          <cell r="D4">
            <v>38.069459999999999</v>
          </cell>
          <cell r="E4">
            <v>-122.91837</v>
          </cell>
          <cell r="F4">
            <v>0.36458333333333331</v>
          </cell>
          <cell r="G4">
            <v>0.42708333333333331</v>
          </cell>
          <cell r="H4">
            <v>6.25E-2</v>
          </cell>
          <cell r="I4">
            <v>1.5</v>
          </cell>
          <cell r="J4">
            <v>0</v>
          </cell>
          <cell r="K4">
            <v>0</v>
          </cell>
          <cell r="L4" t="str">
            <v>gillnet</v>
          </cell>
          <cell r="M4" t="str">
            <v>large</v>
          </cell>
          <cell r="N4" t="str">
            <v>mud</v>
          </cell>
          <cell r="O4">
            <v>1</v>
          </cell>
          <cell r="P4" t="str">
            <v>20210219_large_mud_Home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Z4" t="str">
            <v>na</v>
          </cell>
          <cell r="AA4" t="str">
            <v>na</v>
          </cell>
          <cell r="AB4" t="str">
            <v>na</v>
          </cell>
          <cell r="AC4" t="str">
            <v>na</v>
          </cell>
          <cell r="AD4" t="str">
            <v>na</v>
          </cell>
          <cell r="AE4"/>
          <cell r="AF4"/>
          <cell r="AG4"/>
          <cell r="AH4">
            <v>11.464</v>
          </cell>
          <cell r="AI4">
            <v>64.599999999999994</v>
          </cell>
          <cell r="AJ4">
            <v>5.9</v>
          </cell>
          <cell r="AK4">
            <v>44156</v>
          </cell>
          <cell r="AL4">
            <v>28.28</v>
          </cell>
          <cell r="AM4">
            <v>7.62</v>
          </cell>
          <cell r="AN4" t="str">
            <v>moderate</v>
          </cell>
          <cell r="AO4" t="str">
            <v>overcast</v>
          </cell>
          <cell r="AP4" t="str">
            <v>AC, JJ, RK, AE, JG, CL</v>
          </cell>
        </row>
        <row r="5">
          <cell r="A5">
            <v>44246</v>
          </cell>
          <cell r="B5">
            <v>44246</v>
          </cell>
          <cell r="C5" t="str">
            <v>Home</v>
          </cell>
          <cell r="D5">
            <v>38.069459999999999</v>
          </cell>
          <cell r="E5">
            <v>-122.91837</v>
          </cell>
          <cell r="F5">
            <v>0.36458333333333331</v>
          </cell>
          <cell r="G5">
            <v>0.42708333333333331</v>
          </cell>
          <cell r="H5">
            <v>6.25E-2</v>
          </cell>
          <cell r="I5">
            <v>1.5</v>
          </cell>
          <cell r="J5">
            <v>0</v>
          </cell>
          <cell r="K5">
            <v>0</v>
          </cell>
          <cell r="L5" t="str">
            <v>gillnet</v>
          </cell>
          <cell r="M5" t="str">
            <v>small</v>
          </cell>
          <cell r="N5" t="str">
            <v>mud</v>
          </cell>
          <cell r="O5">
            <v>2</v>
          </cell>
          <cell r="P5" t="str">
            <v>20210219_small_mud_Home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Z5" t="str">
            <v>na</v>
          </cell>
          <cell r="AA5" t="str">
            <v>na</v>
          </cell>
          <cell r="AB5" t="str">
            <v>na</v>
          </cell>
          <cell r="AC5" t="str">
            <v>na</v>
          </cell>
          <cell r="AD5" t="str">
            <v>na</v>
          </cell>
          <cell r="AE5"/>
          <cell r="AF5"/>
          <cell r="AG5"/>
          <cell r="AH5">
            <v>11.464</v>
          </cell>
          <cell r="AI5">
            <v>64.599999999999994</v>
          </cell>
          <cell r="AJ5">
            <v>5.9</v>
          </cell>
          <cell r="AK5">
            <v>44156</v>
          </cell>
          <cell r="AL5">
            <v>28.28</v>
          </cell>
          <cell r="AM5">
            <v>7.62</v>
          </cell>
          <cell r="AN5" t="str">
            <v>moderate</v>
          </cell>
          <cell r="AO5" t="str">
            <v>overcast</v>
          </cell>
          <cell r="AP5" t="str">
            <v>AC, JJ, RK, AE, JG, CL</v>
          </cell>
        </row>
        <row r="6">
          <cell r="A6">
            <v>44252</v>
          </cell>
          <cell r="B6">
            <v>44252</v>
          </cell>
          <cell r="C6" t="str">
            <v>Schooner</v>
          </cell>
          <cell r="D6">
            <v>38.08334</v>
          </cell>
          <cell r="E6">
            <v>-122.93414</v>
          </cell>
          <cell r="F6">
            <v>0.36458333333333331</v>
          </cell>
          <cell r="G6">
            <v>0.42708333333333331</v>
          </cell>
          <cell r="H6">
            <v>6.25E-2</v>
          </cell>
          <cell r="I6">
            <v>1.5</v>
          </cell>
          <cell r="J6">
            <v>0</v>
          </cell>
          <cell r="K6">
            <v>0</v>
          </cell>
          <cell r="L6" t="str">
            <v>gillnet</v>
          </cell>
          <cell r="M6" t="str">
            <v>small</v>
          </cell>
          <cell r="N6" t="str">
            <v>mud</v>
          </cell>
          <cell r="O6">
            <v>1</v>
          </cell>
          <cell r="P6" t="str">
            <v>20210225_small_mud_Schooner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Z6" t="str">
            <v>na</v>
          </cell>
          <cell r="AA6" t="str">
            <v>na</v>
          </cell>
          <cell r="AB6" t="str">
            <v>na</v>
          </cell>
          <cell r="AC6" t="str">
            <v>na</v>
          </cell>
          <cell r="AD6" t="str">
            <v>na</v>
          </cell>
          <cell r="AE6"/>
          <cell r="AF6"/>
          <cell r="AG6"/>
          <cell r="AH6">
            <v>10.545999999999999</v>
          </cell>
          <cell r="AI6">
            <v>82.6</v>
          </cell>
          <cell r="AJ6">
            <v>7.34</v>
          </cell>
          <cell r="AK6">
            <v>55286</v>
          </cell>
          <cell r="AL6">
            <v>36.44</v>
          </cell>
          <cell r="AM6">
            <v>8.0500000000000007</v>
          </cell>
          <cell r="AN6" t="str">
            <v>light</v>
          </cell>
          <cell r="AO6" t="str">
            <v>sunny</v>
          </cell>
          <cell r="AP6" t="str">
            <v>AC, JJ, AE</v>
          </cell>
        </row>
        <row r="7">
          <cell r="A7">
            <v>44252</v>
          </cell>
          <cell r="B7">
            <v>44252</v>
          </cell>
          <cell r="C7" t="str">
            <v>Schooner</v>
          </cell>
          <cell r="D7">
            <v>38.08334</v>
          </cell>
          <cell r="E7">
            <v>-122.93414</v>
          </cell>
          <cell r="F7">
            <v>0.37152777777777773</v>
          </cell>
          <cell r="G7">
            <v>0.43402777777777773</v>
          </cell>
          <cell r="H7">
            <v>6.25E-2</v>
          </cell>
          <cell r="I7">
            <v>1.5</v>
          </cell>
          <cell r="J7">
            <v>0</v>
          </cell>
          <cell r="K7">
            <v>0</v>
          </cell>
          <cell r="L7" t="str">
            <v>gillnet</v>
          </cell>
          <cell r="M7" t="str">
            <v>large</v>
          </cell>
          <cell r="N7" t="str">
            <v>mud</v>
          </cell>
          <cell r="O7">
            <v>2</v>
          </cell>
          <cell r="P7" t="str">
            <v>20210225_large_mud_Schooner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Z7" t="str">
            <v>na</v>
          </cell>
          <cell r="AA7" t="str">
            <v>na</v>
          </cell>
          <cell r="AB7" t="str">
            <v>na</v>
          </cell>
          <cell r="AC7" t="str">
            <v>na</v>
          </cell>
          <cell r="AD7" t="str">
            <v>na</v>
          </cell>
          <cell r="AE7"/>
          <cell r="AF7"/>
          <cell r="AG7"/>
          <cell r="AH7">
            <v>10.545999999999999</v>
          </cell>
          <cell r="AI7">
            <v>82.6</v>
          </cell>
          <cell r="AJ7">
            <v>7.34</v>
          </cell>
          <cell r="AK7">
            <v>55286</v>
          </cell>
          <cell r="AL7">
            <v>36.44</v>
          </cell>
          <cell r="AM7">
            <v>8.0500000000000007</v>
          </cell>
          <cell r="AN7" t="str">
            <v>light</v>
          </cell>
          <cell r="AO7" t="str">
            <v>sunny</v>
          </cell>
          <cell r="AP7" t="str">
            <v>AC, JJ, AE</v>
          </cell>
        </row>
        <row r="8">
          <cell r="A8">
            <v>44260</v>
          </cell>
          <cell r="B8">
            <v>44260</v>
          </cell>
          <cell r="C8" t="str">
            <v>Schooner</v>
          </cell>
          <cell r="D8">
            <v>38.083210000000001</v>
          </cell>
          <cell r="E8">
            <v>-122.93367000000001</v>
          </cell>
          <cell r="F8">
            <v>0.3125</v>
          </cell>
          <cell r="G8">
            <v>0.375</v>
          </cell>
          <cell r="H8">
            <v>6.25E-2</v>
          </cell>
          <cell r="I8">
            <v>1.5</v>
          </cell>
          <cell r="J8">
            <v>0</v>
          </cell>
          <cell r="K8">
            <v>0</v>
          </cell>
          <cell r="L8" t="str">
            <v>gillnet</v>
          </cell>
          <cell r="M8" t="str">
            <v>small</v>
          </cell>
          <cell r="N8" t="str">
            <v>mud</v>
          </cell>
          <cell r="O8">
            <v>1</v>
          </cell>
          <cell r="P8" t="str">
            <v>20210305_small_mud_Schooner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Z8" t="str">
            <v>na</v>
          </cell>
          <cell r="AA8" t="str">
            <v>na</v>
          </cell>
          <cell r="AB8" t="str">
            <v>na</v>
          </cell>
          <cell r="AC8" t="str">
            <v>na</v>
          </cell>
          <cell r="AD8" t="str">
            <v>na</v>
          </cell>
          <cell r="AE8"/>
          <cell r="AF8"/>
          <cell r="AG8"/>
          <cell r="AH8">
            <v>11.445</v>
          </cell>
          <cell r="AI8">
            <v>88.1</v>
          </cell>
          <cell r="AJ8">
            <v>7.56</v>
          </cell>
          <cell r="AK8">
            <v>56517</v>
          </cell>
          <cell r="AL8">
            <v>37.409999999999997</v>
          </cell>
          <cell r="AM8">
            <v>7.99</v>
          </cell>
          <cell r="AN8" t="str">
            <v>light</v>
          </cell>
          <cell r="AO8"/>
          <cell r="AP8" t="str">
            <v>AC, MA, MS</v>
          </cell>
        </row>
        <row r="9">
          <cell r="A9">
            <v>44260</v>
          </cell>
          <cell r="B9">
            <v>44260</v>
          </cell>
          <cell r="C9" t="str">
            <v>Schooner</v>
          </cell>
          <cell r="D9">
            <v>38.083210000000001</v>
          </cell>
          <cell r="E9">
            <v>-122.93367000000001</v>
          </cell>
          <cell r="F9">
            <v>0.31597222222222221</v>
          </cell>
          <cell r="G9">
            <v>0.39930555555555558</v>
          </cell>
          <cell r="H9">
            <v>8.333333333333337E-2</v>
          </cell>
          <cell r="I9">
            <v>2.0000000000000009</v>
          </cell>
          <cell r="J9">
            <v>0</v>
          </cell>
          <cell r="K9">
            <v>0</v>
          </cell>
          <cell r="L9" t="str">
            <v>gillnet</v>
          </cell>
          <cell r="M9" t="str">
            <v>large</v>
          </cell>
          <cell r="N9" t="str">
            <v>mud</v>
          </cell>
          <cell r="O9">
            <v>2</v>
          </cell>
          <cell r="P9" t="str">
            <v>20210305_large_mud_Schooner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Z9" t="str">
            <v>na</v>
          </cell>
          <cell r="AA9" t="str">
            <v>na</v>
          </cell>
          <cell r="AB9" t="str">
            <v>na</v>
          </cell>
          <cell r="AC9" t="str">
            <v>na</v>
          </cell>
          <cell r="AD9" t="str">
            <v>na</v>
          </cell>
          <cell r="AE9"/>
          <cell r="AF9"/>
          <cell r="AG9"/>
          <cell r="AH9">
            <v>11.445</v>
          </cell>
          <cell r="AI9">
            <v>88.1</v>
          </cell>
          <cell r="AJ9">
            <v>7.56</v>
          </cell>
          <cell r="AK9">
            <v>56517</v>
          </cell>
          <cell r="AL9">
            <v>37.409999999999997</v>
          </cell>
          <cell r="AM9">
            <v>7.99</v>
          </cell>
          <cell r="AN9" t="str">
            <v>light</v>
          </cell>
          <cell r="AO9"/>
          <cell r="AP9" t="str">
            <v>AC, MA, MS</v>
          </cell>
        </row>
        <row r="10">
          <cell r="A10">
            <v>44294</v>
          </cell>
          <cell r="B10">
            <v>44294</v>
          </cell>
          <cell r="C10" t="str">
            <v>Home</v>
          </cell>
          <cell r="D10">
            <v>38.069310000000002</v>
          </cell>
          <cell r="E10">
            <v>-122.91804999999999</v>
          </cell>
          <cell r="F10">
            <v>0.37847222222222227</v>
          </cell>
          <cell r="G10">
            <v>0.44097222222222227</v>
          </cell>
          <cell r="H10">
            <v>6.25E-2</v>
          </cell>
          <cell r="I10">
            <v>1.5</v>
          </cell>
          <cell r="J10">
            <v>0</v>
          </cell>
          <cell r="K10">
            <v>0</v>
          </cell>
          <cell r="L10" t="str">
            <v>gillnet</v>
          </cell>
          <cell r="M10" t="str">
            <v>large</v>
          </cell>
          <cell r="N10" t="str">
            <v>mud</v>
          </cell>
          <cell r="O10">
            <v>1</v>
          </cell>
          <cell r="P10" t="str">
            <v>20210408_large_mud_Home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Z10" t="str">
            <v>na</v>
          </cell>
          <cell r="AA10" t="str">
            <v>na</v>
          </cell>
          <cell r="AB10" t="str">
            <v>na</v>
          </cell>
          <cell r="AC10" t="str">
            <v>na</v>
          </cell>
          <cell r="AD10" t="str">
            <v>na</v>
          </cell>
          <cell r="AE10"/>
          <cell r="AF10"/>
          <cell r="AG10"/>
          <cell r="AH10">
            <v>10.6</v>
          </cell>
          <cell r="AI10">
            <v>88.3</v>
          </cell>
          <cell r="AJ10">
            <v>7.61</v>
          </cell>
          <cell r="AK10">
            <v>59895</v>
          </cell>
          <cell r="AL10">
            <v>39.81</v>
          </cell>
          <cell r="AM10">
            <v>8.1</v>
          </cell>
          <cell r="AN10" t="str">
            <v>light</v>
          </cell>
          <cell r="AO10" t="str">
            <v>sunny</v>
          </cell>
          <cell r="AP10" t="str">
            <v>AC, MR, MA, RK, JJ</v>
          </cell>
        </row>
        <row r="11">
          <cell r="A11">
            <v>44308</v>
          </cell>
          <cell r="B11">
            <v>44308</v>
          </cell>
          <cell r="C11" t="str">
            <v>Schooner</v>
          </cell>
          <cell r="D11">
            <v>38.083219999999997</v>
          </cell>
          <cell r="E11">
            <v>-122.93365</v>
          </cell>
          <cell r="F11">
            <v>0.30902777777777779</v>
          </cell>
          <cell r="G11">
            <v>0.37152777777777773</v>
          </cell>
          <cell r="H11">
            <v>6.2499999999999944E-2</v>
          </cell>
          <cell r="I11">
            <v>1.4999999999999987</v>
          </cell>
          <cell r="J11">
            <v>0</v>
          </cell>
          <cell r="K11">
            <v>0</v>
          </cell>
          <cell r="L11" t="str">
            <v>gillnet</v>
          </cell>
          <cell r="M11" t="str">
            <v>large</v>
          </cell>
          <cell r="N11" t="str">
            <v>mud</v>
          </cell>
          <cell r="O11">
            <v>1</v>
          </cell>
          <cell r="P11" t="str">
            <v>20210422_large_mud_Schooner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Z11" t="str">
            <v>na</v>
          </cell>
          <cell r="AA11" t="str">
            <v>na</v>
          </cell>
          <cell r="AB11" t="str">
            <v>na</v>
          </cell>
          <cell r="AC11" t="str">
            <v>na</v>
          </cell>
          <cell r="AD11" t="str">
            <v>na</v>
          </cell>
          <cell r="AE11"/>
          <cell r="AF11"/>
          <cell r="AG11"/>
          <cell r="AH11">
            <v>13.433</v>
          </cell>
          <cell r="AI11">
            <v>88.8</v>
          </cell>
          <cell r="AJ11">
            <v>7.17</v>
          </cell>
          <cell r="AK11">
            <v>61273</v>
          </cell>
          <cell r="AL11">
            <v>41.09</v>
          </cell>
          <cell r="AM11">
            <v>9.24</v>
          </cell>
          <cell r="AN11" t="str">
            <v>light</v>
          </cell>
          <cell r="AO11" t="str">
            <v>overcast</v>
          </cell>
          <cell r="AP11" t="str">
            <v>AC, AE, JJ, RK, JG</v>
          </cell>
        </row>
        <row r="12">
          <cell r="A12">
            <v>44308</v>
          </cell>
          <cell r="B12">
            <v>44308</v>
          </cell>
          <cell r="C12" t="str">
            <v>Schooner</v>
          </cell>
          <cell r="D12">
            <v>38.083219999999997</v>
          </cell>
          <cell r="E12">
            <v>-122.93365</v>
          </cell>
          <cell r="F12">
            <v>0.31597222222222221</v>
          </cell>
          <cell r="G12">
            <v>0.37847222222222227</v>
          </cell>
          <cell r="H12">
            <v>6.2500000000000056E-2</v>
          </cell>
          <cell r="I12">
            <v>1.5000000000000013</v>
          </cell>
          <cell r="J12">
            <v>0</v>
          </cell>
          <cell r="K12">
            <v>0</v>
          </cell>
          <cell r="L12" t="str">
            <v>gillnet</v>
          </cell>
          <cell r="M12" t="str">
            <v>small</v>
          </cell>
          <cell r="N12" t="str">
            <v>mud</v>
          </cell>
          <cell r="O12">
            <v>2</v>
          </cell>
          <cell r="P12" t="str">
            <v>20210422_small_mud_Schooner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/>
          <cell r="AF12"/>
          <cell r="AG12"/>
          <cell r="AH12">
            <v>13.433</v>
          </cell>
          <cell r="AI12">
            <v>88.8</v>
          </cell>
          <cell r="AJ12">
            <v>7.17</v>
          </cell>
          <cell r="AK12">
            <v>61273</v>
          </cell>
          <cell r="AL12">
            <v>41.09</v>
          </cell>
          <cell r="AM12">
            <v>9.24</v>
          </cell>
          <cell r="AN12" t="str">
            <v>light</v>
          </cell>
          <cell r="AO12" t="str">
            <v>overcast</v>
          </cell>
          <cell r="AP12" t="str">
            <v>AC, AE, JJ, RK, JG</v>
          </cell>
          <cell r="AR12" t="str">
            <v>caught something large in small net but freed itself</v>
          </cell>
        </row>
        <row r="13">
          <cell r="A13">
            <v>44329</v>
          </cell>
          <cell r="B13">
            <v>44329</v>
          </cell>
          <cell r="C13" t="str">
            <v>Schooner</v>
          </cell>
          <cell r="D13">
            <v>38.083190000000002</v>
          </cell>
          <cell r="E13">
            <v>-122.93385000000001</v>
          </cell>
          <cell r="F13">
            <v>0.55555555555555558</v>
          </cell>
          <cell r="G13">
            <v>0.59722222222222221</v>
          </cell>
          <cell r="H13">
            <v>4.166666666666663E-2</v>
          </cell>
          <cell r="I13">
            <v>0.99999999999999911</v>
          </cell>
          <cell r="J13">
            <v>0</v>
          </cell>
          <cell r="K13">
            <v>0</v>
          </cell>
          <cell r="L13" t="str">
            <v>gillnet</v>
          </cell>
          <cell r="M13" t="str">
            <v>large</v>
          </cell>
          <cell r="N13" t="str">
            <v>mud</v>
          </cell>
          <cell r="O13">
            <v>1</v>
          </cell>
          <cell r="P13" t="str">
            <v>20210513_large_mud_Schooner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Z13" t="str">
            <v>na</v>
          </cell>
          <cell r="AA13" t="str">
            <v>na</v>
          </cell>
          <cell r="AB13" t="str">
            <v>na</v>
          </cell>
          <cell r="AC13" t="str">
            <v>na</v>
          </cell>
          <cell r="AD13" t="str">
            <v>na</v>
          </cell>
          <cell r="AE13"/>
          <cell r="AF13"/>
          <cell r="AG13"/>
          <cell r="AH13">
            <v>18.094000000000001</v>
          </cell>
          <cell r="AI13">
            <v>98.8</v>
          </cell>
          <cell r="AJ13">
            <v>7.43</v>
          </cell>
          <cell r="AK13">
            <v>57604</v>
          </cell>
          <cell r="AL13">
            <v>38.46</v>
          </cell>
          <cell r="AM13">
            <v>7.93</v>
          </cell>
          <cell r="AN13" t="str">
            <v>light</v>
          </cell>
          <cell r="AO13" t="str">
            <v>overcast</v>
          </cell>
          <cell r="AP13" t="str">
            <v>AC, JJ</v>
          </cell>
        </row>
        <row r="14">
          <cell r="A14">
            <v>44337</v>
          </cell>
          <cell r="B14">
            <v>44337</v>
          </cell>
          <cell r="C14" t="str">
            <v>Schooner</v>
          </cell>
          <cell r="D14">
            <v>38.083219999999997</v>
          </cell>
          <cell r="E14">
            <v>-122.93337</v>
          </cell>
          <cell r="F14">
            <v>0.32291666666666669</v>
          </cell>
          <cell r="G14">
            <v>0.40625</v>
          </cell>
          <cell r="H14">
            <v>8.3333333333333315E-2</v>
          </cell>
          <cell r="I14">
            <v>1.9999999999999996</v>
          </cell>
          <cell r="J14">
            <v>0</v>
          </cell>
          <cell r="K14">
            <v>0</v>
          </cell>
          <cell r="L14" t="str">
            <v>gillnet</v>
          </cell>
          <cell r="M14" t="str">
            <v>small</v>
          </cell>
          <cell r="N14" t="str">
            <v>eel</v>
          </cell>
          <cell r="O14">
            <v>1</v>
          </cell>
          <cell r="P14" t="str">
            <v>20210521_small_eel_Schooner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/>
          <cell r="AF14"/>
          <cell r="AG14"/>
          <cell r="AH14">
            <v>12.164</v>
          </cell>
          <cell r="AI14">
            <v>57</v>
          </cell>
          <cell r="AJ14">
            <v>4.75</v>
          </cell>
          <cell r="AK14">
            <v>59125</v>
          </cell>
          <cell r="AL14">
            <v>39.36</v>
          </cell>
          <cell r="AM14">
            <v>8.42</v>
          </cell>
          <cell r="AN14"/>
          <cell r="AO14"/>
          <cell r="AP14" t="str">
            <v>AC, RK</v>
          </cell>
        </row>
        <row r="15">
          <cell r="A15">
            <v>44337</v>
          </cell>
          <cell r="B15">
            <v>44337</v>
          </cell>
          <cell r="C15" t="str">
            <v>Schooner</v>
          </cell>
          <cell r="D15">
            <v>38.083219999999997</v>
          </cell>
          <cell r="E15">
            <v>-122.93337</v>
          </cell>
          <cell r="F15">
            <v>0.31597222222222221</v>
          </cell>
          <cell r="G15">
            <v>0.39930555555555558</v>
          </cell>
          <cell r="H15">
            <v>8.333333333333337E-2</v>
          </cell>
          <cell r="I15">
            <v>2.0000000000000009</v>
          </cell>
          <cell r="J15">
            <v>0</v>
          </cell>
          <cell r="K15">
            <v>0</v>
          </cell>
          <cell r="L15" t="str">
            <v>gillnet</v>
          </cell>
          <cell r="M15" t="str">
            <v>large</v>
          </cell>
          <cell r="N15" t="str">
            <v>eel</v>
          </cell>
          <cell r="O15">
            <v>2</v>
          </cell>
          <cell r="P15" t="str">
            <v>20210521_large_eel_Schooner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/>
          <cell r="AF15"/>
          <cell r="AG15"/>
          <cell r="AH15">
            <v>12.164</v>
          </cell>
          <cell r="AI15">
            <v>57</v>
          </cell>
          <cell r="AJ15">
            <v>4.75</v>
          </cell>
          <cell r="AK15">
            <v>59125</v>
          </cell>
          <cell r="AL15">
            <v>39.36</v>
          </cell>
          <cell r="AM15">
            <v>8.42</v>
          </cell>
          <cell r="AN15"/>
          <cell r="AO15"/>
          <cell r="AP15" t="str">
            <v>AC, RK</v>
          </cell>
        </row>
        <row r="16">
          <cell r="A16">
            <v>44352</v>
          </cell>
          <cell r="B16">
            <v>44352</v>
          </cell>
          <cell r="C16" t="str">
            <v>Schooner</v>
          </cell>
          <cell r="D16">
            <v>38.083170000000003</v>
          </cell>
          <cell r="E16">
            <v>-122.93374</v>
          </cell>
          <cell r="F16">
            <v>0.3923611111111111</v>
          </cell>
          <cell r="G16">
            <v>0.47569444444444442</v>
          </cell>
          <cell r="H16">
            <v>8.3333333333333315E-2</v>
          </cell>
          <cell r="I16">
            <v>1.9999999999999996</v>
          </cell>
          <cell r="J16">
            <v>0</v>
          </cell>
          <cell r="K16">
            <v>0</v>
          </cell>
          <cell r="L16" t="str">
            <v>gillnet</v>
          </cell>
          <cell r="M16" t="str">
            <v>large</v>
          </cell>
          <cell r="N16" t="str">
            <v>eel</v>
          </cell>
          <cell r="O16">
            <v>1</v>
          </cell>
          <cell r="P16" t="str">
            <v>20210605_large_eel_Schooner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Z16" t="str">
            <v>na</v>
          </cell>
          <cell r="AA16" t="str">
            <v>na</v>
          </cell>
          <cell r="AB16" t="str">
            <v>na</v>
          </cell>
          <cell r="AC16" t="str">
            <v>na</v>
          </cell>
          <cell r="AD16" t="str">
            <v>na</v>
          </cell>
          <cell r="AE16"/>
          <cell r="AF16"/>
          <cell r="AG16"/>
          <cell r="AH16">
            <v>16.556000000000001</v>
          </cell>
          <cell r="AI16">
            <v>7.23</v>
          </cell>
          <cell r="AJ16">
            <v>5.5</v>
          </cell>
          <cell r="AK16">
            <v>61227</v>
          </cell>
          <cell r="AL16">
            <v>41.17</v>
          </cell>
          <cell r="AM16">
            <v>9.3000000000000007</v>
          </cell>
          <cell r="AN16" t="str">
            <v>light</v>
          </cell>
          <cell r="AO16" t="str">
            <v>sunny</v>
          </cell>
          <cell r="AP16" t="str">
            <v>AC, KL, RD, NN</v>
          </cell>
        </row>
        <row r="17">
          <cell r="A17">
            <v>44352</v>
          </cell>
          <cell r="B17">
            <v>44352</v>
          </cell>
          <cell r="C17" t="str">
            <v>Schooner</v>
          </cell>
          <cell r="D17">
            <v>38.083170000000003</v>
          </cell>
          <cell r="E17">
            <v>-122.93374</v>
          </cell>
          <cell r="F17">
            <v>0.39583333333333331</v>
          </cell>
          <cell r="G17">
            <v>0.47916666666666669</v>
          </cell>
          <cell r="H17">
            <v>8.333333333333337E-2</v>
          </cell>
          <cell r="I17">
            <v>2.0000000000000009</v>
          </cell>
          <cell r="J17">
            <v>0</v>
          </cell>
          <cell r="K17">
            <v>0</v>
          </cell>
          <cell r="L17" t="str">
            <v>gillnet</v>
          </cell>
          <cell r="M17" t="str">
            <v>small</v>
          </cell>
          <cell r="N17" t="str">
            <v>eel</v>
          </cell>
          <cell r="O17">
            <v>2</v>
          </cell>
          <cell r="P17" t="str">
            <v>20210605_small_eel_Schooner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Z17" t="str">
            <v>na</v>
          </cell>
          <cell r="AA17" t="str">
            <v>na</v>
          </cell>
          <cell r="AB17" t="str">
            <v>na</v>
          </cell>
          <cell r="AC17" t="str">
            <v>na</v>
          </cell>
          <cell r="AD17" t="str">
            <v>na</v>
          </cell>
          <cell r="AE17"/>
          <cell r="AF17"/>
          <cell r="AG17"/>
          <cell r="AH17">
            <v>16.556000000000001</v>
          </cell>
          <cell r="AI17">
            <v>7.23</v>
          </cell>
          <cell r="AJ17">
            <v>5.5</v>
          </cell>
          <cell r="AK17">
            <v>61227</v>
          </cell>
          <cell r="AL17">
            <v>41.17</v>
          </cell>
          <cell r="AM17">
            <v>9.3000000000000007</v>
          </cell>
          <cell r="AN17" t="str">
            <v>light</v>
          </cell>
          <cell r="AO17" t="str">
            <v>sunny</v>
          </cell>
          <cell r="AP17" t="str">
            <v>AC, KL, RD, NN</v>
          </cell>
        </row>
        <row r="18">
          <cell r="A18">
            <v>44357</v>
          </cell>
          <cell r="B18">
            <v>44357</v>
          </cell>
          <cell r="C18" t="str">
            <v>Schooner</v>
          </cell>
          <cell r="D18">
            <v>38.083219999999997</v>
          </cell>
          <cell r="E18">
            <v>-122.93398000000001</v>
          </cell>
          <cell r="F18">
            <v>0.55902777777777779</v>
          </cell>
          <cell r="G18">
            <v>0.64236111111111105</v>
          </cell>
          <cell r="H18">
            <v>8.3333333333333259E-2</v>
          </cell>
          <cell r="I18">
            <v>1.9999999999999982</v>
          </cell>
          <cell r="J18">
            <v>0.50000000000000044</v>
          </cell>
          <cell r="K18">
            <v>0.50000000000000044</v>
          </cell>
          <cell r="L18" t="str">
            <v>gillnet</v>
          </cell>
          <cell r="M18" t="str">
            <v>large</v>
          </cell>
          <cell r="N18" t="str">
            <v>mud</v>
          </cell>
          <cell r="O18">
            <v>1</v>
          </cell>
          <cell r="P18" t="str">
            <v>20210610_large_mud_Schooner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139</v>
          </cell>
          <cell r="W18">
            <v>130</v>
          </cell>
          <cell r="X18" t="str">
            <v>adult</v>
          </cell>
          <cell r="Y18" t="str">
            <v>F</v>
          </cell>
          <cell r="Z18" t="str">
            <v>N</v>
          </cell>
          <cell r="AA18" t="str">
            <v>na</v>
          </cell>
          <cell r="AB18" t="str">
            <v>N</v>
          </cell>
          <cell r="AC18" t="str">
            <v>na</v>
          </cell>
          <cell r="AD18" t="str">
            <v>N</v>
          </cell>
          <cell r="AE18">
            <v>0.61458333333333337</v>
          </cell>
          <cell r="AF18">
            <v>0.625</v>
          </cell>
          <cell r="AG18">
            <v>14.75</v>
          </cell>
          <cell r="AH18">
            <v>24.933</v>
          </cell>
          <cell r="AI18">
            <v>120.8</v>
          </cell>
          <cell r="AJ18">
            <v>7.84</v>
          </cell>
          <cell r="AK18">
            <v>63146</v>
          </cell>
          <cell r="AL18">
            <v>42.61</v>
          </cell>
          <cell r="AM18">
            <v>14.18</v>
          </cell>
          <cell r="AN18" t="str">
            <v>light</v>
          </cell>
          <cell r="AO18" t="str">
            <v>sunny</v>
          </cell>
          <cell r="AP18" t="str">
            <v>AC, KL, RD, NN</v>
          </cell>
          <cell r="AR18" t="str">
            <v>WQ taken shallow (see Temp)</v>
          </cell>
        </row>
        <row r="19">
          <cell r="A19">
            <v>44357</v>
          </cell>
          <cell r="B19">
            <v>44357</v>
          </cell>
          <cell r="C19" t="str">
            <v>Schooner</v>
          </cell>
          <cell r="D19">
            <v>38.083219999999997</v>
          </cell>
          <cell r="E19">
            <v>-122.93398000000001</v>
          </cell>
          <cell r="F19">
            <v>0.56944444444444442</v>
          </cell>
          <cell r="G19">
            <v>0.65277777777777779</v>
          </cell>
          <cell r="H19">
            <v>8.333333333333337E-2</v>
          </cell>
          <cell r="I19">
            <v>2.0000000000000009</v>
          </cell>
          <cell r="J19">
            <v>0</v>
          </cell>
          <cell r="K19">
            <v>0</v>
          </cell>
          <cell r="L19" t="str">
            <v>gillnet</v>
          </cell>
          <cell r="M19" t="str">
            <v>small</v>
          </cell>
          <cell r="N19" t="str">
            <v>mud</v>
          </cell>
          <cell r="O19">
            <v>2</v>
          </cell>
          <cell r="P19" t="str">
            <v>20210610_small_mud_Schooner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Z19" t="str">
            <v>na</v>
          </cell>
          <cell r="AA19" t="str">
            <v>na</v>
          </cell>
          <cell r="AB19" t="str">
            <v>na</v>
          </cell>
          <cell r="AC19" t="str">
            <v>na</v>
          </cell>
          <cell r="AD19" t="str">
            <v>na</v>
          </cell>
          <cell r="AE19"/>
          <cell r="AF19"/>
          <cell r="AG19"/>
          <cell r="AH19">
            <v>24.933</v>
          </cell>
          <cell r="AI19">
            <v>120.8</v>
          </cell>
          <cell r="AJ19">
            <v>7.84</v>
          </cell>
          <cell r="AK19">
            <v>63146</v>
          </cell>
          <cell r="AL19">
            <v>42.61</v>
          </cell>
          <cell r="AM19">
            <v>14.18</v>
          </cell>
          <cell r="AN19" t="str">
            <v>light</v>
          </cell>
          <cell r="AO19" t="str">
            <v>sunny</v>
          </cell>
          <cell r="AP19" t="str">
            <v>AC, KL, RD, NN</v>
          </cell>
        </row>
        <row r="20">
          <cell r="A20">
            <v>44367</v>
          </cell>
          <cell r="B20">
            <v>44367</v>
          </cell>
          <cell r="C20" t="str">
            <v>Schooner</v>
          </cell>
          <cell r="D20">
            <v>38.08314</v>
          </cell>
          <cell r="E20">
            <v>-122.93348</v>
          </cell>
          <cell r="F20">
            <v>0.30555555555555552</v>
          </cell>
          <cell r="G20">
            <v>0.3888888888888889</v>
          </cell>
          <cell r="H20">
            <v>8.333333333333337E-2</v>
          </cell>
          <cell r="I20">
            <v>2.0000000000000009</v>
          </cell>
          <cell r="J20">
            <v>0</v>
          </cell>
          <cell r="K20">
            <v>0</v>
          </cell>
          <cell r="L20" t="str">
            <v>gillnet</v>
          </cell>
          <cell r="M20" t="str">
            <v>small</v>
          </cell>
          <cell r="N20" t="str">
            <v>eel</v>
          </cell>
          <cell r="O20">
            <v>1</v>
          </cell>
          <cell r="P20" t="str">
            <v>20210620_small_eel_Schooner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Z20" t="str">
            <v>na</v>
          </cell>
          <cell r="AA20" t="str">
            <v>na</v>
          </cell>
          <cell r="AB20" t="str">
            <v>na</v>
          </cell>
          <cell r="AC20" t="str">
            <v>na</v>
          </cell>
          <cell r="AD20" t="str">
            <v>na</v>
          </cell>
          <cell r="AE20"/>
          <cell r="AF20"/>
          <cell r="AG20"/>
          <cell r="AH20">
            <v>17.484999999999999</v>
          </cell>
          <cell r="AI20">
            <v>45.9</v>
          </cell>
          <cell r="AJ20">
            <v>3.42</v>
          </cell>
          <cell r="AK20">
            <v>62131</v>
          </cell>
          <cell r="AL20">
            <v>41.87</v>
          </cell>
          <cell r="AM20">
            <v>11.93</v>
          </cell>
          <cell r="AN20" t="str">
            <v>light</v>
          </cell>
          <cell r="AO20" t="str">
            <v>overcast</v>
          </cell>
          <cell r="AP20" t="str">
            <v>AC, KL, NN</v>
          </cell>
        </row>
        <row r="21">
          <cell r="A21">
            <v>44367</v>
          </cell>
          <cell r="B21">
            <v>44367</v>
          </cell>
          <cell r="C21" t="str">
            <v>Schooner</v>
          </cell>
          <cell r="D21">
            <v>38.08314</v>
          </cell>
          <cell r="E21">
            <v>-122.93348</v>
          </cell>
          <cell r="F21">
            <v>0.31597222222222221</v>
          </cell>
          <cell r="G21">
            <v>0.39930555555555558</v>
          </cell>
          <cell r="H21">
            <v>8.333333333333337E-2</v>
          </cell>
          <cell r="I21">
            <v>2.0000000000000009</v>
          </cell>
          <cell r="J21">
            <v>0</v>
          </cell>
          <cell r="K21">
            <v>0</v>
          </cell>
          <cell r="L21" t="str">
            <v>gillnet</v>
          </cell>
          <cell r="M21" t="str">
            <v>large</v>
          </cell>
          <cell r="N21" t="str">
            <v>eel</v>
          </cell>
          <cell r="O21">
            <v>2</v>
          </cell>
          <cell r="P21" t="str">
            <v>20210620_large_eel_Schooner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Z21" t="str">
            <v>na</v>
          </cell>
          <cell r="AA21" t="str">
            <v>na</v>
          </cell>
          <cell r="AB21" t="str">
            <v>na</v>
          </cell>
          <cell r="AC21" t="str">
            <v>na</v>
          </cell>
          <cell r="AD21" t="str">
            <v>na</v>
          </cell>
          <cell r="AE21"/>
          <cell r="AF21"/>
          <cell r="AG21"/>
          <cell r="AH21">
            <v>17.484999999999999</v>
          </cell>
          <cell r="AI21">
            <v>45.9</v>
          </cell>
          <cell r="AJ21">
            <v>3.42</v>
          </cell>
          <cell r="AK21">
            <v>62131</v>
          </cell>
          <cell r="AL21">
            <v>41.87</v>
          </cell>
          <cell r="AM21">
            <v>11.93</v>
          </cell>
          <cell r="AN21" t="str">
            <v>light</v>
          </cell>
          <cell r="AO21" t="str">
            <v>overcast</v>
          </cell>
          <cell r="AP21" t="str">
            <v>AC, KL, NN</v>
          </cell>
        </row>
        <row r="22">
          <cell r="A22">
            <v>44368</v>
          </cell>
          <cell r="B22">
            <v>44368</v>
          </cell>
          <cell r="C22" t="str">
            <v>Bull Point</v>
          </cell>
          <cell r="D22">
            <v>38.06344</v>
          </cell>
          <cell r="E22">
            <v>-122.93102</v>
          </cell>
          <cell r="F22">
            <v>0.41666666666666669</v>
          </cell>
          <cell r="G22">
            <v>0.5</v>
          </cell>
          <cell r="H22">
            <v>8.3333333333333315E-2</v>
          </cell>
          <cell r="I22">
            <v>1.9999999999999996</v>
          </cell>
          <cell r="J22">
            <v>0</v>
          </cell>
          <cell r="K22">
            <v>0</v>
          </cell>
          <cell r="L22" t="str">
            <v>gillnet</v>
          </cell>
          <cell r="M22" t="str">
            <v>small</v>
          </cell>
          <cell r="N22" t="str">
            <v>eel</v>
          </cell>
          <cell r="O22">
            <v>1</v>
          </cell>
          <cell r="P22" t="str">
            <v>20210621_small_eel_Bull Point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Z22" t="str">
            <v>na</v>
          </cell>
          <cell r="AA22" t="str">
            <v>na</v>
          </cell>
          <cell r="AB22" t="str">
            <v>na</v>
          </cell>
          <cell r="AC22" t="str">
            <v>na</v>
          </cell>
          <cell r="AD22" t="str">
            <v>na</v>
          </cell>
          <cell r="AE22"/>
          <cell r="AF22"/>
          <cell r="AG22"/>
          <cell r="AH22">
            <v>17.446000000000002</v>
          </cell>
          <cell r="AI22">
            <v>69.8</v>
          </cell>
          <cell r="AJ22">
            <v>5.33</v>
          </cell>
          <cell r="AK22">
            <v>56503</v>
          </cell>
          <cell r="AL22">
            <v>37.619999999999997</v>
          </cell>
          <cell r="AM22">
            <v>13.4</v>
          </cell>
          <cell r="AN22" t="str">
            <v>light</v>
          </cell>
          <cell r="AO22" t="str">
            <v>overcast</v>
          </cell>
          <cell r="AP22" t="str">
            <v>AC, KL, NN</v>
          </cell>
          <cell r="AR22" t="str">
            <v>start of new large net</v>
          </cell>
        </row>
        <row r="23">
          <cell r="A23">
            <v>44368</v>
          </cell>
          <cell r="B23">
            <v>44368</v>
          </cell>
          <cell r="C23" t="str">
            <v>Bull Point</v>
          </cell>
          <cell r="D23">
            <v>38.06344</v>
          </cell>
          <cell r="E23">
            <v>-122.93102</v>
          </cell>
          <cell r="F23">
            <v>0.4236111111111111</v>
          </cell>
          <cell r="G23">
            <v>0.50694444444444442</v>
          </cell>
          <cell r="H23">
            <v>8.3333333333333315E-2</v>
          </cell>
          <cell r="I23">
            <v>1.9999999999999996</v>
          </cell>
          <cell r="J23">
            <v>0</v>
          </cell>
          <cell r="K23">
            <v>0</v>
          </cell>
          <cell r="L23" t="str">
            <v>gillnet</v>
          </cell>
          <cell r="M23" t="str">
            <v>large</v>
          </cell>
          <cell r="N23" t="str">
            <v>eel</v>
          </cell>
          <cell r="O23">
            <v>2</v>
          </cell>
          <cell r="P23" t="str">
            <v>20210621_large_eel_Bull Point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Z23" t="str">
            <v>na</v>
          </cell>
          <cell r="AA23" t="str">
            <v>na</v>
          </cell>
          <cell r="AB23" t="str">
            <v>na</v>
          </cell>
          <cell r="AC23" t="str">
            <v>na</v>
          </cell>
          <cell r="AD23" t="str">
            <v>na</v>
          </cell>
          <cell r="AE23"/>
          <cell r="AF23"/>
          <cell r="AG23"/>
          <cell r="AH23">
            <v>17.446000000000002</v>
          </cell>
          <cell r="AI23">
            <v>69.8</v>
          </cell>
          <cell r="AJ23">
            <v>5.33</v>
          </cell>
          <cell r="AK23">
            <v>56503</v>
          </cell>
          <cell r="AL23">
            <v>37.619999999999997</v>
          </cell>
          <cell r="AM23">
            <v>13.4</v>
          </cell>
          <cell r="AN23" t="str">
            <v>light</v>
          </cell>
          <cell r="AO23" t="str">
            <v>overcast</v>
          </cell>
          <cell r="AP23" t="str">
            <v>AC, KL, NN</v>
          </cell>
        </row>
        <row r="24">
          <cell r="A24">
            <v>44369</v>
          </cell>
          <cell r="B24">
            <v>44369</v>
          </cell>
          <cell r="C24" t="str">
            <v>Schooner</v>
          </cell>
          <cell r="D24">
            <v>38.081780000000002</v>
          </cell>
          <cell r="E24">
            <v>-122.93241</v>
          </cell>
          <cell r="F24">
            <v>0.44444444444444442</v>
          </cell>
          <cell r="G24">
            <v>0.52777777777777779</v>
          </cell>
          <cell r="H24">
            <v>8.333333333333337E-2</v>
          </cell>
          <cell r="I24">
            <v>2.0000000000000009</v>
          </cell>
          <cell r="J24">
            <v>0</v>
          </cell>
          <cell r="K24">
            <v>0</v>
          </cell>
          <cell r="L24" t="str">
            <v>gillnet</v>
          </cell>
          <cell r="M24" t="str">
            <v>large</v>
          </cell>
          <cell r="N24" t="str">
            <v>mud</v>
          </cell>
          <cell r="O24">
            <v>1</v>
          </cell>
          <cell r="P24" t="str">
            <v>20210622_large_mud_Schooner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Z24" t="str">
            <v>na</v>
          </cell>
          <cell r="AA24" t="str">
            <v>na</v>
          </cell>
          <cell r="AB24" t="str">
            <v>na</v>
          </cell>
          <cell r="AC24" t="str">
            <v>na</v>
          </cell>
          <cell r="AD24" t="str">
            <v>na</v>
          </cell>
          <cell r="AE24"/>
          <cell r="AF24"/>
          <cell r="AG24"/>
          <cell r="AH24">
            <v>18.658000000000001</v>
          </cell>
          <cell r="AI24">
            <v>71.8</v>
          </cell>
          <cell r="AJ24">
            <v>5.27</v>
          </cell>
          <cell r="AK24">
            <v>60445</v>
          </cell>
          <cell r="AL24">
            <v>40.61</v>
          </cell>
          <cell r="AM24">
            <v>10.01</v>
          </cell>
          <cell r="AN24" t="str">
            <v>light</v>
          </cell>
          <cell r="AO24" t="str">
            <v>sunny</v>
          </cell>
          <cell r="AP24" t="str">
            <v>AC, KL, NN</v>
          </cell>
        </row>
        <row r="25">
          <cell r="A25">
            <v>44369</v>
          </cell>
          <cell r="B25">
            <v>44369</v>
          </cell>
          <cell r="C25" t="str">
            <v>Schooner</v>
          </cell>
          <cell r="D25">
            <v>38.081780000000002</v>
          </cell>
          <cell r="E25">
            <v>-122.93241</v>
          </cell>
          <cell r="F25">
            <v>0.4513888888888889</v>
          </cell>
          <cell r="G25">
            <v>0.53472222222222221</v>
          </cell>
          <cell r="H25">
            <v>8.3333333333333315E-2</v>
          </cell>
          <cell r="I25">
            <v>1.9999999999999996</v>
          </cell>
          <cell r="J25">
            <v>0</v>
          </cell>
          <cell r="K25">
            <v>0</v>
          </cell>
          <cell r="L25" t="str">
            <v>gillnet</v>
          </cell>
          <cell r="M25" t="str">
            <v>small</v>
          </cell>
          <cell r="N25" t="str">
            <v>mud</v>
          </cell>
          <cell r="O25">
            <v>2</v>
          </cell>
          <cell r="P25" t="str">
            <v>20210622_small_mud_Schooner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Z25" t="str">
            <v>na</v>
          </cell>
          <cell r="AA25" t="str">
            <v>na</v>
          </cell>
          <cell r="AB25" t="str">
            <v>na</v>
          </cell>
          <cell r="AC25" t="str">
            <v>na</v>
          </cell>
          <cell r="AD25" t="str">
            <v>na</v>
          </cell>
          <cell r="AE25"/>
          <cell r="AF25"/>
          <cell r="AG25"/>
          <cell r="AH25">
            <v>18.658000000000001</v>
          </cell>
          <cell r="AI25">
            <v>71.8</v>
          </cell>
          <cell r="AJ25">
            <v>5.27</v>
          </cell>
          <cell r="AK25">
            <v>60445</v>
          </cell>
          <cell r="AL25">
            <v>40.61</v>
          </cell>
          <cell r="AM25">
            <v>10.01</v>
          </cell>
          <cell r="AN25" t="str">
            <v>light</v>
          </cell>
          <cell r="AO25" t="str">
            <v>sunny</v>
          </cell>
          <cell r="AP25" t="str">
            <v>AC, KL, NN</v>
          </cell>
        </row>
        <row r="26">
          <cell r="A26">
            <v>44370</v>
          </cell>
          <cell r="B26">
            <v>44370</v>
          </cell>
          <cell r="C26" t="str">
            <v>Bull Point</v>
          </cell>
          <cell r="D26">
            <v>38.062429999999999</v>
          </cell>
          <cell r="E26">
            <v>-122.92899</v>
          </cell>
          <cell r="F26">
            <v>0.49305555555555558</v>
          </cell>
          <cell r="G26">
            <v>0.53472222222222221</v>
          </cell>
          <cell r="H26">
            <v>4.166666666666663E-2</v>
          </cell>
          <cell r="I26">
            <v>0.99999999999999911</v>
          </cell>
          <cell r="J26">
            <v>16.000000000000014</v>
          </cell>
          <cell r="K26">
            <v>9</v>
          </cell>
          <cell r="L26" t="str">
            <v>gillnet</v>
          </cell>
          <cell r="M26" t="str">
            <v>large</v>
          </cell>
          <cell r="N26" t="str">
            <v>mud</v>
          </cell>
          <cell r="O26">
            <v>1</v>
          </cell>
          <cell r="P26" t="str">
            <v>20210623_large_mud_Bull Point</v>
          </cell>
          <cell r="Q26">
            <v>1</v>
          </cell>
          <cell r="R26">
            <v>1</v>
          </cell>
          <cell r="S26">
            <v>16</v>
          </cell>
          <cell r="T26">
            <v>1</v>
          </cell>
          <cell r="U26">
            <v>18</v>
          </cell>
          <cell r="V26">
            <v>119</v>
          </cell>
          <cell r="W26">
            <v>110</v>
          </cell>
          <cell r="X26" t="str">
            <v>adult</v>
          </cell>
          <cell r="Y26" t="str">
            <v>F</v>
          </cell>
          <cell r="Z26" t="str">
            <v>N</v>
          </cell>
          <cell r="AA26" t="str">
            <v>na</v>
          </cell>
          <cell r="AB26" t="str">
            <v>N</v>
          </cell>
          <cell r="AC26" t="str">
            <v>na</v>
          </cell>
          <cell r="AD26" t="str">
            <v>na</v>
          </cell>
          <cell r="AE26">
            <v>0.49305555555555558</v>
          </cell>
          <cell r="AF26">
            <v>0.5</v>
          </cell>
          <cell r="AG26">
            <v>11.833333333333334</v>
          </cell>
          <cell r="AH26">
            <v>20.872</v>
          </cell>
          <cell r="AI26">
            <v>114.5</v>
          </cell>
          <cell r="AJ26">
            <v>8.24</v>
          </cell>
          <cell r="AK26">
            <v>56046</v>
          </cell>
          <cell r="AL26">
            <v>37.29</v>
          </cell>
          <cell r="AM26">
            <v>9.99</v>
          </cell>
          <cell r="AN26" t="str">
            <v>light</v>
          </cell>
          <cell r="AO26" t="str">
            <v>sunny</v>
          </cell>
          <cell r="AP26" t="str">
            <v>AC, RD, KL, SG</v>
          </cell>
          <cell r="AR26" t="str">
            <v>net taken out of water between 12:50 and 13:35 to patch holes; exact time of capture not written down; 43cm neonate found next to net w/ bite marks on gills [not added to log]</v>
          </cell>
        </row>
        <row r="27">
          <cell r="A27">
            <v>44370</v>
          </cell>
          <cell r="B27">
            <v>44370</v>
          </cell>
          <cell r="C27" t="str">
            <v>Bull Point</v>
          </cell>
          <cell r="D27">
            <v>38.062429999999999</v>
          </cell>
          <cell r="E27">
            <v>-122.92899</v>
          </cell>
          <cell r="F27">
            <v>0.49305555555555558</v>
          </cell>
          <cell r="G27">
            <v>0.53472222222222221</v>
          </cell>
          <cell r="H27">
            <v>4.166666666666663E-2</v>
          </cell>
          <cell r="I27">
            <v>0.99999999999999911</v>
          </cell>
          <cell r="J27">
            <v>16.000000000000014</v>
          </cell>
          <cell r="K27">
            <v>9</v>
          </cell>
          <cell r="L27" t="str">
            <v>gillnet</v>
          </cell>
          <cell r="M27" t="str">
            <v>large</v>
          </cell>
          <cell r="N27" t="str">
            <v>mud</v>
          </cell>
          <cell r="O27">
            <v>1</v>
          </cell>
          <cell r="P27" t="str">
            <v>20210623_large_mud_Bull Point</v>
          </cell>
          <cell r="Q27">
            <v>1</v>
          </cell>
          <cell r="R27">
            <v>2</v>
          </cell>
          <cell r="S27">
            <v>16</v>
          </cell>
          <cell r="T27">
            <v>2</v>
          </cell>
          <cell r="U27">
            <v>18</v>
          </cell>
          <cell r="V27">
            <v>93</v>
          </cell>
          <cell r="W27">
            <v>90</v>
          </cell>
          <cell r="X27" t="str">
            <v>juvenile</v>
          </cell>
          <cell r="Y27" t="str">
            <v>M</v>
          </cell>
          <cell r="Z27" t="str">
            <v>N</v>
          </cell>
          <cell r="AA27" t="str">
            <v>na</v>
          </cell>
          <cell r="AB27" t="str">
            <v>N</v>
          </cell>
          <cell r="AC27" t="str">
            <v>na</v>
          </cell>
          <cell r="AD27" t="str">
            <v>na</v>
          </cell>
          <cell r="AE27">
            <v>0.49305555555555558</v>
          </cell>
          <cell r="AF27">
            <v>0.5</v>
          </cell>
          <cell r="AG27">
            <v>11.833333333333334</v>
          </cell>
          <cell r="AH27">
            <v>20.872</v>
          </cell>
          <cell r="AI27">
            <v>114.5</v>
          </cell>
          <cell r="AJ27">
            <v>8.24</v>
          </cell>
          <cell r="AK27">
            <v>56046</v>
          </cell>
          <cell r="AL27">
            <v>37.29</v>
          </cell>
          <cell r="AM27">
            <v>9.99</v>
          </cell>
          <cell r="AN27" t="str">
            <v>light</v>
          </cell>
          <cell r="AO27" t="str">
            <v>sunny</v>
          </cell>
          <cell r="AP27" t="str">
            <v>AC, RD, KL, SG</v>
          </cell>
          <cell r="AR27" t="str">
            <v>net taken out of water between 12:50 and 13:35 to patch holes; exact time of capture not written down; 43cm neonate found next to net w/ bite marks on gills [not added to log]</v>
          </cell>
        </row>
        <row r="28">
          <cell r="A28">
            <v>44370</v>
          </cell>
          <cell r="B28">
            <v>44370</v>
          </cell>
          <cell r="C28" t="str">
            <v>Bull Point</v>
          </cell>
          <cell r="D28">
            <v>38.062429999999999</v>
          </cell>
          <cell r="E28">
            <v>-122.92899</v>
          </cell>
          <cell r="F28">
            <v>0.49305555555555602</v>
          </cell>
          <cell r="G28">
            <v>0.53472222222222199</v>
          </cell>
          <cell r="H28">
            <v>4.1666666666665964E-2</v>
          </cell>
          <cell r="I28">
            <v>0.99999999999998312</v>
          </cell>
          <cell r="J28">
            <v>16.00000000000027</v>
          </cell>
          <cell r="K28">
            <v>9</v>
          </cell>
          <cell r="L28" t="str">
            <v>gillnet</v>
          </cell>
          <cell r="M28" t="str">
            <v>large</v>
          </cell>
          <cell r="N28" t="str">
            <v>mud</v>
          </cell>
          <cell r="O28">
            <v>1</v>
          </cell>
          <cell r="P28" t="str">
            <v>20210623_large_mud_Bull Point</v>
          </cell>
          <cell r="Q28">
            <v>1</v>
          </cell>
          <cell r="R28">
            <v>3</v>
          </cell>
          <cell r="S28">
            <v>16</v>
          </cell>
          <cell r="T28">
            <v>3</v>
          </cell>
          <cell r="U28">
            <v>18</v>
          </cell>
          <cell r="V28">
            <v>95</v>
          </cell>
          <cell r="W28">
            <v>90</v>
          </cell>
          <cell r="X28" t="str">
            <v>juvenile</v>
          </cell>
          <cell r="Y28" t="str">
            <v>F</v>
          </cell>
          <cell r="Z28" t="str">
            <v>N</v>
          </cell>
          <cell r="AA28" t="str">
            <v>na</v>
          </cell>
          <cell r="AB28" t="str">
            <v>N</v>
          </cell>
          <cell r="AC28" t="str">
            <v>na</v>
          </cell>
          <cell r="AD28" t="str">
            <v>na</v>
          </cell>
          <cell r="AE28">
            <v>0.49305555555555558</v>
          </cell>
          <cell r="AF28">
            <v>0.5</v>
          </cell>
          <cell r="AG28">
            <v>11.833333333333334</v>
          </cell>
          <cell r="AH28">
            <v>20.872</v>
          </cell>
          <cell r="AI28">
            <v>114.5</v>
          </cell>
          <cell r="AJ28">
            <v>8.24</v>
          </cell>
          <cell r="AK28">
            <v>56046</v>
          </cell>
          <cell r="AL28">
            <v>37.29</v>
          </cell>
          <cell r="AM28">
            <v>9.99</v>
          </cell>
          <cell r="AN28" t="str">
            <v>light</v>
          </cell>
          <cell r="AO28" t="str">
            <v>sunny</v>
          </cell>
          <cell r="AP28" t="str">
            <v>AC, RD, KL, SG</v>
          </cell>
          <cell r="AR28" t="str">
            <v>net taken out of water between 12:50 and 13:35 to patch holes; exact time of capture not written down; 43cm neonate found next to net w/ bite marks on gills [not added to log]</v>
          </cell>
        </row>
        <row r="29">
          <cell r="A29">
            <v>44370</v>
          </cell>
          <cell r="B29">
            <v>44370</v>
          </cell>
          <cell r="C29" t="str">
            <v>Bull Point</v>
          </cell>
          <cell r="D29">
            <v>38.062429999999999</v>
          </cell>
          <cell r="E29">
            <v>-122.92899</v>
          </cell>
          <cell r="F29">
            <v>0.49305555555555602</v>
          </cell>
          <cell r="G29">
            <v>0.53472222222222199</v>
          </cell>
          <cell r="H29">
            <v>4.1666666666665964E-2</v>
          </cell>
          <cell r="I29">
            <v>0.99999999999998312</v>
          </cell>
          <cell r="J29">
            <v>16.00000000000027</v>
          </cell>
          <cell r="K29">
            <v>9</v>
          </cell>
          <cell r="L29" t="str">
            <v>gillnet</v>
          </cell>
          <cell r="M29" t="str">
            <v>large</v>
          </cell>
          <cell r="N29" t="str">
            <v>mud</v>
          </cell>
          <cell r="O29">
            <v>1</v>
          </cell>
          <cell r="P29" t="str">
            <v>20210623_large_mud_Bull Point</v>
          </cell>
          <cell r="Q29">
            <v>1</v>
          </cell>
          <cell r="R29">
            <v>4</v>
          </cell>
          <cell r="S29">
            <v>16</v>
          </cell>
          <cell r="T29">
            <v>4</v>
          </cell>
          <cell r="U29">
            <v>18</v>
          </cell>
          <cell r="V29">
            <v>98</v>
          </cell>
          <cell r="W29">
            <v>90</v>
          </cell>
          <cell r="X29" t="str">
            <v>juvenile</v>
          </cell>
          <cell r="Y29" t="str">
            <v>F</v>
          </cell>
          <cell r="Z29" t="str">
            <v>N</v>
          </cell>
          <cell r="AA29" t="str">
            <v>na</v>
          </cell>
          <cell r="AB29" t="str">
            <v>N</v>
          </cell>
          <cell r="AC29" t="str">
            <v>na</v>
          </cell>
          <cell r="AD29" t="str">
            <v>na</v>
          </cell>
          <cell r="AE29">
            <v>0.49305555555555558</v>
          </cell>
          <cell r="AF29">
            <v>0.5</v>
          </cell>
          <cell r="AG29">
            <v>11.833333333333334</v>
          </cell>
          <cell r="AH29">
            <v>20.872</v>
          </cell>
          <cell r="AI29">
            <v>114.5</v>
          </cell>
          <cell r="AJ29">
            <v>8.24</v>
          </cell>
          <cell r="AK29">
            <v>56046</v>
          </cell>
          <cell r="AL29">
            <v>37.29</v>
          </cell>
          <cell r="AM29">
            <v>9.99</v>
          </cell>
          <cell r="AN29" t="str">
            <v>light</v>
          </cell>
          <cell r="AO29" t="str">
            <v>sunny</v>
          </cell>
          <cell r="AP29" t="str">
            <v>AC, RD, KL, SG</v>
          </cell>
          <cell r="AR29" t="str">
            <v>net taken out of water between 12:50 and 13:35 to patch holes; exact time of capture not written down; 43cm neonate found next to net w/ bite marks on gills [not added to log]</v>
          </cell>
        </row>
        <row r="30">
          <cell r="A30">
            <v>44370</v>
          </cell>
          <cell r="B30">
            <v>44370</v>
          </cell>
          <cell r="C30" t="str">
            <v>Bull Point</v>
          </cell>
          <cell r="D30">
            <v>38.062429999999999</v>
          </cell>
          <cell r="E30">
            <v>-122.92899</v>
          </cell>
          <cell r="F30">
            <v>0.49305555555555602</v>
          </cell>
          <cell r="G30">
            <v>0.53472222222222199</v>
          </cell>
          <cell r="H30">
            <v>4.1666666666665964E-2</v>
          </cell>
          <cell r="I30">
            <v>0.99999999999998312</v>
          </cell>
          <cell r="J30">
            <v>16.00000000000027</v>
          </cell>
          <cell r="K30">
            <v>9</v>
          </cell>
          <cell r="L30" t="str">
            <v>gillnet</v>
          </cell>
          <cell r="M30" t="str">
            <v>large</v>
          </cell>
          <cell r="N30" t="str">
            <v>mud</v>
          </cell>
          <cell r="O30">
            <v>1</v>
          </cell>
          <cell r="P30" t="str">
            <v>20210623_large_mud_Bull Point</v>
          </cell>
          <cell r="Q30">
            <v>1</v>
          </cell>
          <cell r="R30">
            <v>5</v>
          </cell>
          <cell r="S30">
            <v>16</v>
          </cell>
          <cell r="T30">
            <v>5</v>
          </cell>
          <cell r="U30">
            <v>18</v>
          </cell>
          <cell r="V30">
            <v>101</v>
          </cell>
          <cell r="W30">
            <v>100</v>
          </cell>
          <cell r="X30" t="str">
            <v>adult</v>
          </cell>
          <cell r="Y30" t="str">
            <v>M</v>
          </cell>
          <cell r="Z30" t="str">
            <v>N</v>
          </cell>
          <cell r="AA30" t="str">
            <v>na</v>
          </cell>
          <cell r="AB30" t="str">
            <v>N</v>
          </cell>
          <cell r="AC30" t="str">
            <v>na</v>
          </cell>
          <cell r="AD30" t="str">
            <v>na</v>
          </cell>
          <cell r="AE30">
            <v>0.49305555555555558</v>
          </cell>
          <cell r="AF30">
            <v>0.5</v>
          </cell>
          <cell r="AG30">
            <v>11.833333333333334</v>
          </cell>
          <cell r="AH30">
            <v>20.872</v>
          </cell>
          <cell r="AI30">
            <v>114.5</v>
          </cell>
          <cell r="AJ30">
            <v>8.24</v>
          </cell>
          <cell r="AK30">
            <v>56046</v>
          </cell>
          <cell r="AL30">
            <v>37.29</v>
          </cell>
          <cell r="AM30">
            <v>9.99</v>
          </cell>
          <cell r="AN30" t="str">
            <v>light</v>
          </cell>
          <cell r="AO30" t="str">
            <v>sunny</v>
          </cell>
          <cell r="AP30" t="str">
            <v>AC, RD, KL, SG</v>
          </cell>
          <cell r="AR30" t="str">
            <v>net taken out of water between 12:50 and 13:35 to patch holes; exact time of capture not written down; 43cm neonate found next to net w/ bite marks on gills [not added to log]</v>
          </cell>
        </row>
        <row r="31">
          <cell r="A31">
            <v>44370</v>
          </cell>
          <cell r="B31">
            <v>44370</v>
          </cell>
          <cell r="C31" t="str">
            <v>Bull Point</v>
          </cell>
          <cell r="D31">
            <v>38.062429999999999</v>
          </cell>
          <cell r="E31">
            <v>-122.92899</v>
          </cell>
          <cell r="F31">
            <v>0.49305555555555602</v>
          </cell>
          <cell r="G31">
            <v>0.53472222222222199</v>
          </cell>
          <cell r="H31">
            <v>4.1666666666665964E-2</v>
          </cell>
          <cell r="I31">
            <v>0.99999999999998312</v>
          </cell>
          <cell r="J31">
            <v>16.00000000000027</v>
          </cell>
          <cell r="K31">
            <v>9</v>
          </cell>
          <cell r="L31" t="str">
            <v>gillnet</v>
          </cell>
          <cell r="M31" t="str">
            <v>large</v>
          </cell>
          <cell r="N31" t="str">
            <v>mud</v>
          </cell>
          <cell r="O31">
            <v>1</v>
          </cell>
          <cell r="P31" t="str">
            <v>20210623_large_mud_Bull Point</v>
          </cell>
          <cell r="Q31">
            <v>1</v>
          </cell>
          <cell r="R31">
            <v>6</v>
          </cell>
          <cell r="S31">
            <v>16</v>
          </cell>
          <cell r="T31">
            <v>6</v>
          </cell>
          <cell r="U31">
            <v>18</v>
          </cell>
          <cell r="V31">
            <v>98</v>
          </cell>
          <cell r="W31">
            <v>90</v>
          </cell>
          <cell r="X31" t="str">
            <v>juvenile</v>
          </cell>
          <cell r="Y31" t="str">
            <v>F</v>
          </cell>
          <cell r="Z31" t="str">
            <v>N</v>
          </cell>
          <cell r="AA31" t="str">
            <v>na</v>
          </cell>
          <cell r="AB31" t="str">
            <v>N</v>
          </cell>
          <cell r="AC31" t="str">
            <v>na</v>
          </cell>
          <cell r="AD31" t="str">
            <v>na</v>
          </cell>
          <cell r="AE31">
            <v>0.49305555555555558</v>
          </cell>
          <cell r="AF31">
            <v>0.5</v>
          </cell>
          <cell r="AG31">
            <v>11.833333333333334</v>
          </cell>
          <cell r="AH31">
            <v>20.872</v>
          </cell>
          <cell r="AI31">
            <v>114.5</v>
          </cell>
          <cell r="AJ31">
            <v>8.24</v>
          </cell>
          <cell r="AK31">
            <v>56046</v>
          </cell>
          <cell r="AL31">
            <v>37.29</v>
          </cell>
          <cell r="AM31">
            <v>9.99</v>
          </cell>
          <cell r="AN31" t="str">
            <v>light</v>
          </cell>
          <cell r="AO31" t="str">
            <v>sunny</v>
          </cell>
          <cell r="AP31" t="str">
            <v>AC, RD, KL, SG</v>
          </cell>
          <cell r="AR31" t="str">
            <v>net taken out of water between 12:50 and 13:35 to patch holes; exact time of capture not written down; 43cm neonate found next to net w/ bite marks on gills [not added to log]</v>
          </cell>
        </row>
        <row r="32">
          <cell r="A32">
            <v>44370</v>
          </cell>
          <cell r="B32">
            <v>44370</v>
          </cell>
          <cell r="C32" t="str">
            <v>Bull Point</v>
          </cell>
          <cell r="D32">
            <v>38.062429999999999</v>
          </cell>
          <cell r="E32">
            <v>-122.92899</v>
          </cell>
          <cell r="F32">
            <v>0.49305555555555602</v>
          </cell>
          <cell r="G32">
            <v>0.53472222222222199</v>
          </cell>
          <cell r="H32">
            <v>4.1666666666665964E-2</v>
          </cell>
          <cell r="I32">
            <v>0.99999999999998312</v>
          </cell>
          <cell r="J32">
            <v>16.00000000000027</v>
          </cell>
          <cell r="K32">
            <v>9</v>
          </cell>
          <cell r="L32" t="str">
            <v>gillnet</v>
          </cell>
          <cell r="M32" t="str">
            <v>large</v>
          </cell>
          <cell r="N32" t="str">
            <v>mud</v>
          </cell>
          <cell r="O32">
            <v>1</v>
          </cell>
          <cell r="P32" t="str">
            <v>20210623_large_mud_Bull Point</v>
          </cell>
          <cell r="Q32">
            <v>1</v>
          </cell>
          <cell r="R32">
            <v>7</v>
          </cell>
          <cell r="S32">
            <v>16</v>
          </cell>
          <cell r="T32">
            <v>7</v>
          </cell>
          <cell r="U32">
            <v>18</v>
          </cell>
          <cell r="V32">
            <v>102</v>
          </cell>
          <cell r="W32">
            <v>100</v>
          </cell>
          <cell r="X32" t="str">
            <v>adult</v>
          </cell>
          <cell r="Y32" t="str">
            <v>M</v>
          </cell>
          <cell r="Z32" t="str">
            <v>N</v>
          </cell>
          <cell r="AA32" t="str">
            <v>na</v>
          </cell>
          <cell r="AB32" t="str">
            <v>N</v>
          </cell>
          <cell r="AC32" t="str">
            <v>na</v>
          </cell>
          <cell r="AD32" t="str">
            <v>na</v>
          </cell>
          <cell r="AE32">
            <v>0.49305555555555558</v>
          </cell>
          <cell r="AF32">
            <v>0.5</v>
          </cell>
          <cell r="AG32">
            <v>11.833333333333334</v>
          </cell>
          <cell r="AH32">
            <v>20.872</v>
          </cell>
          <cell r="AI32">
            <v>114.5</v>
          </cell>
          <cell r="AJ32">
            <v>8.24</v>
          </cell>
          <cell r="AK32">
            <v>56046</v>
          </cell>
          <cell r="AL32">
            <v>37.29</v>
          </cell>
          <cell r="AM32">
            <v>9.99</v>
          </cell>
          <cell r="AN32" t="str">
            <v>light</v>
          </cell>
          <cell r="AO32" t="str">
            <v>sunny</v>
          </cell>
          <cell r="AP32" t="str">
            <v>AC, RD, KL, SG</v>
          </cell>
          <cell r="AR32" t="str">
            <v>net taken out of water between 12:50 and 13:35 to patch holes; exact time of capture not written down; 43cm neonate found next to net w/ bite marks on gills [not added to log]</v>
          </cell>
        </row>
        <row r="33">
          <cell r="A33">
            <v>44370</v>
          </cell>
          <cell r="B33">
            <v>44370</v>
          </cell>
          <cell r="C33" t="str">
            <v>Bull Point</v>
          </cell>
          <cell r="D33">
            <v>38.062429999999999</v>
          </cell>
          <cell r="E33">
            <v>-122.92899</v>
          </cell>
          <cell r="F33">
            <v>0.49305555555555602</v>
          </cell>
          <cell r="G33">
            <v>0.53472222222222199</v>
          </cell>
          <cell r="H33">
            <v>4.1666666666665964E-2</v>
          </cell>
          <cell r="I33">
            <v>0.99999999999998312</v>
          </cell>
          <cell r="J33">
            <v>16.00000000000027</v>
          </cell>
          <cell r="K33">
            <v>9</v>
          </cell>
          <cell r="L33" t="str">
            <v>gillnet</v>
          </cell>
          <cell r="M33" t="str">
            <v>large</v>
          </cell>
          <cell r="N33" t="str">
            <v>mud</v>
          </cell>
          <cell r="O33">
            <v>1</v>
          </cell>
          <cell r="P33" t="str">
            <v>20210623_large_mud_Bull Point</v>
          </cell>
          <cell r="Q33">
            <v>1</v>
          </cell>
          <cell r="R33">
            <v>8</v>
          </cell>
          <cell r="S33">
            <v>16</v>
          </cell>
          <cell r="T33">
            <v>8</v>
          </cell>
          <cell r="U33">
            <v>18</v>
          </cell>
          <cell r="V33">
            <v>105</v>
          </cell>
          <cell r="W33">
            <v>100</v>
          </cell>
          <cell r="X33" t="str">
            <v>adult</v>
          </cell>
          <cell r="Y33" t="str">
            <v>F</v>
          </cell>
          <cell r="Z33" t="str">
            <v>N</v>
          </cell>
          <cell r="AA33" t="str">
            <v>na</v>
          </cell>
          <cell r="AB33" t="str">
            <v>N</v>
          </cell>
          <cell r="AC33" t="str">
            <v>na</v>
          </cell>
          <cell r="AD33" t="str">
            <v>na</v>
          </cell>
          <cell r="AE33">
            <v>0.49305555555555602</v>
          </cell>
          <cell r="AF33">
            <v>0.5</v>
          </cell>
          <cell r="AG33">
            <v>11.833333333333334</v>
          </cell>
          <cell r="AH33">
            <v>20.872</v>
          </cell>
          <cell r="AI33">
            <v>114.5</v>
          </cell>
          <cell r="AJ33">
            <v>8.24</v>
          </cell>
          <cell r="AK33">
            <v>56046</v>
          </cell>
          <cell r="AL33">
            <v>37.29</v>
          </cell>
          <cell r="AM33">
            <v>9.99</v>
          </cell>
          <cell r="AN33" t="str">
            <v>light</v>
          </cell>
          <cell r="AO33" t="str">
            <v>sunny</v>
          </cell>
          <cell r="AP33" t="str">
            <v>AC, RD, KL, SG</v>
          </cell>
          <cell r="AR33" t="str">
            <v>net taken out of water between 12:50 and 13:35 to patch holes; exact time of capture not written down; 43cm neonate found next to net w/ bite marks on gills [not added to log]</v>
          </cell>
        </row>
        <row r="34">
          <cell r="A34">
            <v>44370</v>
          </cell>
          <cell r="B34">
            <v>44370</v>
          </cell>
          <cell r="C34" t="str">
            <v>Bull Point</v>
          </cell>
          <cell r="D34">
            <v>38.062429999999999</v>
          </cell>
          <cell r="E34">
            <v>-122.92899</v>
          </cell>
          <cell r="F34">
            <v>0.49305555555555602</v>
          </cell>
          <cell r="G34">
            <v>0.53472222222222199</v>
          </cell>
          <cell r="H34">
            <v>4.1666666666665964E-2</v>
          </cell>
          <cell r="I34">
            <v>0.99999999999998312</v>
          </cell>
          <cell r="J34">
            <v>16.00000000000027</v>
          </cell>
          <cell r="K34">
            <v>9</v>
          </cell>
          <cell r="L34" t="str">
            <v>gillnet</v>
          </cell>
          <cell r="M34" t="str">
            <v>large</v>
          </cell>
          <cell r="N34" t="str">
            <v>mud</v>
          </cell>
          <cell r="O34">
            <v>1</v>
          </cell>
          <cell r="P34" t="str">
            <v>20210623_large_mud_Bull Point</v>
          </cell>
          <cell r="Q34">
            <v>1</v>
          </cell>
          <cell r="R34">
            <v>9</v>
          </cell>
          <cell r="S34">
            <v>16</v>
          </cell>
          <cell r="T34">
            <v>9</v>
          </cell>
          <cell r="U34">
            <v>18</v>
          </cell>
          <cell r="V34">
            <v>90</v>
          </cell>
          <cell r="W34">
            <v>90</v>
          </cell>
          <cell r="X34" t="str">
            <v>juvenile</v>
          </cell>
          <cell r="Y34" t="str">
            <v>F</v>
          </cell>
          <cell r="Z34" t="str">
            <v>N</v>
          </cell>
          <cell r="AA34" t="str">
            <v>na</v>
          </cell>
          <cell r="AB34" t="str">
            <v>N</v>
          </cell>
          <cell r="AC34" t="str">
            <v>na</v>
          </cell>
          <cell r="AD34" t="str">
            <v>na</v>
          </cell>
          <cell r="AE34">
            <v>0.49305555555555602</v>
          </cell>
          <cell r="AF34">
            <v>0.5</v>
          </cell>
          <cell r="AG34">
            <v>11.833333333333334</v>
          </cell>
          <cell r="AH34">
            <v>20.872</v>
          </cell>
          <cell r="AI34">
            <v>114.5</v>
          </cell>
          <cell r="AJ34">
            <v>8.24</v>
          </cell>
          <cell r="AK34">
            <v>56046</v>
          </cell>
          <cell r="AL34">
            <v>37.29</v>
          </cell>
          <cell r="AM34">
            <v>9.99</v>
          </cell>
          <cell r="AN34" t="str">
            <v>light</v>
          </cell>
          <cell r="AO34" t="str">
            <v>sunny</v>
          </cell>
          <cell r="AP34" t="str">
            <v>AC, RD, KL, SG</v>
          </cell>
          <cell r="AR34" t="str">
            <v>net taken out of water between 12:50 and 13:35 to patch holes; exact time of capture not written down; 43cm neonate found next to net w/ bite marks on gills [not added to log]</v>
          </cell>
        </row>
        <row r="35">
          <cell r="A35">
            <v>44370</v>
          </cell>
          <cell r="B35">
            <v>44370</v>
          </cell>
          <cell r="C35" t="str">
            <v>Bull Point</v>
          </cell>
          <cell r="D35">
            <v>38.062429999999999</v>
          </cell>
          <cell r="E35">
            <v>-122.92899</v>
          </cell>
          <cell r="F35">
            <v>0.49305555555555602</v>
          </cell>
          <cell r="G35">
            <v>0.53472222222222199</v>
          </cell>
          <cell r="H35">
            <v>4.1666666666665964E-2</v>
          </cell>
          <cell r="I35">
            <v>0.99999999999998312</v>
          </cell>
          <cell r="J35">
            <v>16.00000000000027</v>
          </cell>
          <cell r="K35">
            <v>9</v>
          </cell>
          <cell r="L35" t="str">
            <v>gillnet</v>
          </cell>
          <cell r="M35" t="str">
            <v>large</v>
          </cell>
          <cell r="N35" t="str">
            <v>mud</v>
          </cell>
          <cell r="O35">
            <v>1</v>
          </cell>
          <cell r="P35" t="str">
            <v>20210623_large_mud_Bull Point</v>
          </cell>
          <cell r="Q35">
            <v>1</v>
          </cell>
          <cell r="R35">
            <v>10</v>
          </cell>
          <cell r="S35">
            <v>16</v>
          </cell>
          <cell r="T35">
            <v>10</v>
          </cell>
          <cell r="U35">
            <v>18</v>
          </cell>
          <cell r="V35">
            <v>93</v>
          </cell>
          <cell r="W35">
            <v>90</v>
          </cell>
          <cell r="X35" t="str">
            <v>juvenile</v>
          </cell>
          <cell r="Y35" t="str">
            <v>F</v>
          </cell>
          <cell r="Z35" t="str">
            <v>N</v>
          </cell>
          <cell r="AA35" t="str">
            <v>na</v>
          </cell>
          <cell r="AB35" t="str">
            <v>N</v>
          </cell>
          <cell r="AC35" t="str">
            <v>na</v>
          </cell>
          <cell r="AD35" t="str">
            <v>na</v>
          </cell>
          <cell r="AE35">
            <v>0.49305555555555602</v>
          </cell>
          <cell r="AF35">
            <v>0.5</v>
          </cell>
          <cell r="AG35">
            <v>11.833333333333334</v>
          </cell>
          <cell r="AH35">
            <v>20.872</v>
          </cell>
          <cell r="AI35">
            <v>114.5</v>
          </cell>
          <cell r="AJ35">
            <v>8.24</v>
          </cell>
          <cell r="AK35">
            <v>56046</v>
          </cell>
          <cell r="AL35">
            <v>37.29</v>
          </cell>
          <cell r="AM35">
            <v>9.99</v>
          </cell>
          <cell r="AN35" t="str">
            <v>light</v>
          </cell>
          <cell r="AO35" t="str">
            <v>sunny</v>
          </cell>
          <cell r="AP35" t="str">
            <v>AC, RD, KL, SG</v>
          </cell>
          <cell r="AR35" t="str">
            <v>net taken out of water between 12:50 and 13:35 to patch holes; exact time of capture not written down; 43cm neonate found next to net w/ bite marks on gills [not added to log]</v>
          </cell>
        </row>
        <row r="36">
          <cell r="A36">
            <v>44370</v>
          </cell>
          <cell r="B36">
            <v>44370</v>
          </cell>
          <cell r="C36" t="str">
            <v>Bull Point</v>
          </cell>
          <cell r="D36">
            <v>38.062429999999999</v>
          </cell>
          <cell r="E36">
            <v>-122.92899</v>
          </cell>
          <cell r="F36">
            <v>0.49305555555555602</v>
          </cell>
          <cell r="G36">
            <v>0.53472222222222199</v>
          </cell>
          <cell r="H36">
            <v>4.1666666666665964E-2</v>
          </cell>
          <cell r="I36">
            <v>0.99999999999998312</v>
          </cell>
          <cell r="J36">
            <v>16.00000000000027</v>
          </cell>
          <cell r="K36">
            <v>9</v>
          </cell>
          <cell r="L36" t="str">
            <v>gillnet</v>
          </cell>
          <cell r="M36" t="str">
            <v>large</v>
          </cell>
          <cell r="N36" t="str">
            <v>mud</v>
          </cell>
          <cell r="O36">
            <v>1</v>
          </cell>
          <cell r="P36" t="str">
            <v>20210623_large_mud_Bull Point</v>
          </cell>
          <cell r="Q36">
            <v>1</v>
          </cell>
          <cell r="R36">
            <v>11</v>
          </cell>
          <cell r="S36">
            <v>16</v>
          </cell>
          <cell r="T36">
            <v>11</v>
          </cell>
          <cell r="U36">
            <v>18</v>
          </cell>
          <cell r="V36">
            <v>105</v>
          </cell>
          <cell r="W36">
            <v>100</v>
          </cell>
          <cell r="X36" t="str">
            <v>adult</v>
          </cell>
          <cell r="Y36" t="str">
            <v>F</v>
          </cell>
          <cell r="Z36" t="str">
            <v>N</v>
          </cell>
          <cell r="AA36" t="str">
            <v>na</v>
          </cell>
          <cell r="AB36" t="str">
            <v>N</v>
          </cell>
          <cell r="AC36" t="str">
            <v>na</v>
          </cell>
          <cell r="AD36" t="str">
            <v>na</v>
          </cell>
          <cell r="AE36">
            <v>0.49305555555555602</v>
          </cell>
          <cell r="AF36">
            <v>0.5</v>
          </cell>
          <cell r="AG36">
            <v>11.833333333333334</v>
          </cell>
          <cell r="AH36">
            <v>20.872</v>
          </cell>
          <cell r="AI36">
            <v>114.5</v>
          </cell>
          <cell r="AJ36">
            <v>8.24</v>
          </cell>
          <cell r="AK36">
            <v>56046</v>
          </cell>
          <cell r="AL36">
            <v>37.29</v>
          </cell>
          <cell r="AM36">
            <v>9.99</v>
          </cell>
          <cell r="AN36" t="str">
            <v>light</v>
          </cell>
          <cell r="AO36" t="str">
            <v>sunny</v>
          </cell>
          <cell r="AP36" t="str">
            <v>AC, RD, KL, SG</v>
          </cell>
          <cell r="AR36" t="str">
            <v>net taken out of water between 12:50 and 13:35 to patch holes; exact time of capture not written down; 43cm neonate found next to net w/ bite marks on gills [not added to log]</v>
          </cell>
        </row>
        <row r="37">
          <cell r="A37">
            <v>44370</v>
          </cell>
          <cell r="B37">
            <v>44370</v>
          </cell>
          <cell r="C37" t="str">
            <v>Bull Point</v>
          </cell>
          <cell r="D37">
            <v>38.062429999999999</v>
          </cell>
          <cell r="E37">
            <v>-122.92899</v>
          </cell>
          <cell r="F37">
            <v>0.49305555555555602</v>
          </cell>
          <cell r="G37">
            <v>0.53472222222222199</v>
          </cell>
          <cell r="H37">
            <v>4.1666666666665964E-2</v>
          </cell>
          <cell r="I37">
            <v>0.99999999999998312</v>
          </cell>
          <cell r="J37">
            <v>16.00000000000027</v>
          </cell>
          <cell r="K37">
            <v>9</v>
          </cell>
          <cell r="L37" t="str">
            <v>gillnet</v>
          </cell>
          <cell r="M37" t="str">
            <v>large</v>
          </cell>
          <cell r="N37" t="str">
            <v>mud</v>
          </cell>
          <cell r="O37">
            <v>1</v>
          </cell>
          <cell r="P37" t="str">
            <v>20210623_large_mud_Bull Point</v>
          </cell>
          <cell r="Q37">
            <v>1</v>
          </cell>
          <cell r="R37">
            <v>12</v>
          </cell>
          <cell r="S37">
            <v>16</v>
          </cell>
          <cell r="T37">
            <v>12</v>
          </cell>
          <cell r="U37">
            <v>18</v>
          </cell>
          <cell r="V37">
            <v>108</v>
          </cell>
          <cell r="W37">
            <v>100</v>
          </cell>
          <cell r="X37" t="str">
            <v>adult</v>
          </cell>
          <cell r="Y37" t="str">
            <v>F</v>
          </cell>
          <cell r="Z37" t="str">
            <v>N</v>
          </cell>
          <cell r="AA37" t="str">
            <v>na</v>
          </cell>
          <cell r="AB37" t="str">
            <v>N</v>
          </cell>
          <cell r="AC37" t="str">
            <v>na</v>
          </cell>
          <cell r="AD37" t="str">
            <v>na</v>
          </cell>
          <cell r="AE37">
            <v>0.49305555555555602</v>
          </cell>
          <cell r="AF37">
            <v>0.5</v>
          </cell>
          <cell r="AG37">
            <v>11.833333333333334</v>
          </cell>
          <cell r="AH37">
            <v>20.872</v>
          </cell>
          <cell r="AI37">
            <v>114.5</v>
          </cell>
          <cell r="AJ37">
            <v>8.24</v>
          </cell>
          <cell r="AK37">
            <v>56046</v>
          </cell>
          <cell r="AL37">
            <v>37.29</v>
          </cell>
          <cell r="AM37">
            <v>9.99</v>
          </cell>
          <cell r="AN37" t="str">
            <v>light</v>
          </cell>
          <cell r="AO37" t="str">
            <v>sunny</v>
          </cell>
          <cell r="AP37" t="str">
            <v>AC, RD, KL, SG</v>
          </cell>
          <cell r="AR37" t="str">
            <v>net taken out of water between 12:50 and 13:35 to patch holes; exact time of capture not written down; 43cm neonate found next to net w/ bite marks on gills [not added to log]</v>
          </cell>
        </row>
        <row r="38">
          <cell r="A38">
            <v>44370</v>
          </cell>
          <cell r="B38">
            <v>44370</v>
          </cell>
          <cell r="C38" t="str">
            <v>Bull Point</v>
          </cell>
          <cell r="D38">
            <v>38.062429999999999</v>
          </cell>
          <cell r="E38">
            <v>-122.92899</v>
          </cell>
          <cell r="F38">
            <v>0.49305555555555602</v>
          </cell>
          <cell r="G38">
            <v>0.53472222222222199</v>
          </cell>
          <cell r="H38">
            <v>4.1666666666665964E-2</v>
          </cell>
          <cell r="I38">
            <v>0.99999999999998312</v>
          </cell>
          <cell r="J38">
            <v>16.00000000000027</v>
          </cell>
          <cell r="K38">
            <v>9</v>
          </cell>
          <cell r="L38" t="str">
            <v>gillnet</v>
          </cell>
          <cell r="M38" t="str">
            <v>large</v>
          </cell>
          <cell r="N38" t="str">
            <v>mud</v>
          </cell>
          <cell r="O38">
            <v>1</v>
          </cell>
          <cell r="P38" t="str">
            <v>20210623_large_mud_Bull Point</v>
          </cell>
          <cell r="Q38">
            <v>1</v>
          </cell>
          <cell r="R38">
            <v>13</v>
          </cell>
          <cell r="S38">
            <v>16</v>
          </cell>
          <cell r="T38">
            <v>13</v>
          </cell>
          <cell r="U38">
            <v>18</v>
          </cell>
          <cell r="V38">
            <v>116</v>
          </cell>
          <cell r="W38">
            <v>110</v>
          </cell>
          <cell r="X38" t="str">
            <v>adult</v>
          </cell>
          <cell r="Y38" t="str">
            <v>F</v>
          </cell>
          <cell r="Z38" t="str">
            <v>N</v>
          </cell>
          <cell r="AA38" t="str">
            <v>na</v>
          </cell>
          <cell r="AB38" t="str">
            <v>N</v>
          </cell>
          <cell r="AC38" t="str">
            <v>na</v>
          </cell>
          <cell r="AD38" t="str">
            <v>na</v>
          </cell>
          <cell r="AE38">
            <v>0.49305555555555602</v>
          </cell>
          <cell r="AF38">
            <v>0.5</v>
          </cell>
          <cell r="AG38">
            <v>11.833333333333334</v>
          </cell>
          <cell r="AH38">
            <v>20.872</v>
          </cell>
          <cell r="AI38">
            <v>114.5</v>
          </cell>
          <cell r="AJ38">
            <v>8.24</v>
          </cell>
          <cell r="AK38">
            <v>56046</v>
          </cell>
          <cell r="AL38">
            <v>37.29</v>
          </cell>
          <cell r="AM38">
            <v>9.99</v>
          </cell>
          <cell r="AN38" t="str">
            <v>light</v>
          </cell>
          <cell r="AO38" t="str">
            <v>sunny</v>
          </cell>
          <cell r="AP38" t="str">
            <v>AC, RD, KL, SG</v>
          </cell>
          <cell r="AR38" t="str">
            <v>net taken out of water between 12:50 and 13:35 to patch holes; exact time of capture not written down; 43cm neonate found next to net w/ bite marks on gills [not added to log]</v>
          </cell>
        </row>
        <row r="39">
          <cell r="A39">
            <v>44370</v>
          </cell>
          <cell r="B39">
            <v>44370</v>
          </cell>
          <cell r="C39" t="str">
            <v>Bull Point</v>
          </cell>
          <cell r="D39">
            <v>38.062429999999999</v>
          </cell>
          <cell r="E39">
            <v>-122.92899</v>
          </cell>
          <cell r="F39">
            <v>0.49305555555555602</v>
          </cell>
          <cell r="G39">
            <v>0.53472222222222199</v>
          </cell>
          <cell r="H39">
            <v>4.1666666666665964E-2</v>
          </cell>
          <cell r="I39">
            <v>0.99999999999998312</v>
          </cell>
          <cell r="J39">
            <v>16.00000000000027</v>
          </cell>
          <cell r="K39">
            <v>9</v>
          </cell>
          <cell r="L39" t="str">
            <v>gillnet</v>
          </cell>
          <cell r="M39" t="str">
            <v>large</v>
          </cell>
          <cell r="N39" t="str">
            <v>mud</v>
          </cell>
          <cell r="O39">
            <v>1</v>
          </cell>
          <cell r="P39" t="str">
            <v>20210623_large_mud_Bull Point</v>
          </cell>
          <cell r="Q39">
            <v>1</v>
          </cell>
          <cell r="R39">
            <v>14</v>
          </cell>
          <cell r="S39">
            <v>16</v>
          </cell>
          <cell r="T39">
            <v>14</v>
          </cell>
          <cell r="U39">
            <v>18</v>
          </cell>
          <cell r="V39">
            <v>92</v>
          </cell>
          <cell r="W39">
            <v>90</v>
          </cell>
          <cell r="X39" t="str">
            <v>juvenile</v>
          </cell>
          <cell r="Y39" t="str">
            <v>M</v>
          </cell>
          <cell r="Z39" t="str">
            <v>N</v>
          </cell>
          <cell r="AA39" t="str">
            <v>na</v>
          </cell>
          <cell r="AB39" t="str">
            <v>N</v>
          </cell>
          <cell r="AC39" t="str">
            <v>na</v>
          </cell>
          <cell r="AD39" t="str">
            <v>na</v>
          </cell>
          <cell r="AE39">
            <v>0.49305555555555602</v>
          </cell>
          <cell r="AF39">
            <v>0.5</v>
          </cell>
          <cell r="AG39">
            <v>11.833333333333334</v>
          </cell>
          <cell r="AH39">
            <v>20.872</v>
          </cell>
          <cell r="AI39">
            <v>114.5</v>
          </cell>
          <cell r="AJ39">
            <v>8.24</v>
          </cell>
          <cell r="AK39">
            <v>56046</v>
          </cell>
          <cell r="AL39">
            <v>37.29</v>
          </cell>
          <cell r="AM39">
            <v>9.99</v>
          </cell>
          <cell r="AN39" t="str">
            <v>light</v>
          </cell>
          <cell r="AO39" t="str">
            <v>sunny</v>
          </cell>
          <cell r="AP39" t="str">
            <v>AC, RD, KL, SG</v>
          </cell>
          <cell r="AR39" t="str">
            <v>net taken out of water between 12:50 and 13:35 to patch holes; exact time of capture not written down; 43cm neonate found next to net w/ bite marks on gills [not added to log]</v>
          </cell>
        </row>
        <row r="40">
          <cell r="A40">
            <v>44370</v>
          </cell>
          <cell r="B40">
            <v>44370</v>
          </cell>
          <cell r="C40" t="str">
            <v>Bull Point</v>
          </cell>
          <cell r="D40">
            <v>38.062429999999999</v>
          </cell>
          <cell r="E40">
            <v>-122.92899</v>
          </cell>
          <cell r="F40">
            <v>0.56597222222222221</v>
          </cell>
          <cell r="G40">
            <v>0.60763888888888895</v>
          </cell>
          <cell r="H40">
            <v>4.1666666666666741E-2</v>
          </cell>
          <cell r="I40">
            <v>1.0000000000000018</v>
          </cell>
          <cell r="J40">
            <v>15.999999999999972</v>
          </cell>
          <cell r="K40">
            <v>9</v>
          </cell>
          <cell r="L40" t="str">
            <v>gillnet</v>
          </cell>
          <cell r="M40" t="str">
            <v>large</v>
          </cell>
          <cell r="N40" t="str">
            <v>mud</v>
          </cell>
          <cell r="O40">
            <v>1</v>
          </cell>
          <cell r="P40" t="str">
            <v>20210623_large_mud_Bull Point</v>
          </cell>
          <cell r="Q40">
            <v>1</v>
          </cell>
          <cell r="R40">
            <v>15</v>
          </cell>
          <cell r="S40">
            <v>16</v>
          </cell>
          <cell r="T40">
            <v>15</v>
          </cell>
          <cell r="U40">
            <v>18</v>
          </cell>
          <cell r="V40">
            <v>95</v>
          </cell>
          <cell r="W40">
            <v>90</v>
          </cell>
          <cell r="X40" t="str">
            <v>juvenile</v>
          </cell>
          <cell r="Y40" t="str">
            <v>F</v>
          </cell>
          <cell r="Z40" t="str">
            <v>N</v>
          </cell>
          <cell r="AA40" t="str">
            <v>na</v>
          </cell>
          <cell r="AB40" t="str">
            <v>N</v>
          </cell>
          <cell r="AC40" t="str">
            <v>na</v>
          </cell>
          <cell r="AD40" t="str">
            <v>na</v>
          </cell>
          <cell r="AE40">
            <v>0.56597222222222221</v>
          </cell>
          <cell r="AF40">
            <v>0.5625</v>
          </cell>
          <cell r="AG40">
            <v>13.583333333333334</v>
          </cell>
          <cell r="AH40">
            <v>20.872</v>
          </cell>
          <cell r="AI40">
            <v>114.5</v>
          </cell>
          <cell r="AJ40">
            <v>8.24</v>
          </cell>
          <cell r="AK40">
            <v>56046</v>
          </cell>
          <cell r="AL40">
            <v>37.29</v>
          </cell>
          <cell r="AM40">
            <v>9.99</v>
          </cell>
          <cell r="AN40" t="str">
            <v>light</v>
          </cell>
          <cell r="AO40" t="str">
            <v>sunny</v>
          </cell>
          <cell r="AP40" t="str">
            <v>AC, RD, KL, SG</v>
          </cell>
          <cell r="AR40" t="str">
            <v>net taken out of water between 12:50 and 13:35 to patch holes; exact time of capture not written down; 43cm neonate found next to net w/ bite marks on gills [not added to log]</v>
          </cell>
        </row>
        <row r="41">
          <cell r="A41">
            <v>44370</v>
          </cell>
          <cell r="B41">
            <v>44370</v>
          </cell>
          <cell r="C41" t="str">
            <v>Bull Point</v>
          </cell>
          <cell r="D41">
            <v>38.062429999999999</v>
          </cell>
          <cell r="E41">
            <v>-122.92899</v>
          </cell>
          <cell r="F41">
            <v>0.56597222222222221</v>
          </cell>
          <cell r="G41">
            <v>0.60763888888888895</v>
          </cell>
          <cell r="H41">
            <v>4.1666666666666741E-2</v>
          </cell>
          <cell r="I41">
            <v>1.0000000000000018</v>
          </cell>
          <cell r="J41">
            <v>15.999999999999972</v>
          </cell>
          <cell r="K41">
            <v>9</v>
          </cell>
          <cell r="L41" t="str">
            <v>gillnet</v>
          </cell>
          <cell r="M41" t="str">
            <v>large</v>
          </cell>
          <cell r="N41" t="str">
            <v>mud</v>
          </cell>
          <cell r="O41">
            <v>1</v>
          </cell>
          <cell r="P41" t="str">
            <v>20210623_large_mud_Bull Point</v>
          </cell>
          <cell r="Q41">
            <v>1</v>
          </cell>
          <cell r="R41">
            <v>16</v>
          </cell>
          <cell r="S41">
            <v>16</v>
          </cell>
          <cell r="T41">
            <v>16</v>
          </cell>
          <cell r="U41">
            <v>18</v>
          </cell>
          <cell r="V41">
            <v>96</v>
          </cell>
          <cell r="W41">
            <v>90</v>
          </cell>
          <cell r="X41" t="str">
            <v>juvenile</v>
          </cell>
          <cell r="Y41" t="str">
            <v>M</v>
          </cell>
          <cell r="Z41" t="str">
            <v>N</v>
          </cell>
          <cell r="AA41" t="str">
            <v>na</v>
          </cell>
          <cell r="AB41" t="str">
            <v>N</v>
          </cell>
          <cell r="AC41" t="str">
            <v>na</v>
          </cell>
          <cell r="AD41" t="str">
            <v>na</v>
          </cell>
          <cell r="AE41">
            <v>0.56597222222222221</v>
          </cell>
          <cell r="AF41">
            <v>0.5625</v>
          </cell>
          <cell r="AG41">
            <v>13.583333333333334</v>
          </cell>
          <cell r="AH41">
            <v>20.872</v>
          </cell>
          <cell r="AI41">
            <v>114.5</v>
          </cell>
          <cell r="AJ41">
            <v>8.24</v>
          </cell>
          <cell r="AK41">
            <v>56046</v>
          </cell>
          <cell r="AL41">
            <v>37.29</v>
          </cell>
          <cell r="AM41">
            <v>9.99</v>
          </cell>
          <cell r="AN41" t="str">
            <v>light</v>
          </cell>
          <cell r="AO41" t="str">
            <v>sunny</v>
          </cell>
          <cell r="AP41" t="str">
            <v>AC, RD, KL, SG</v>
          </cell>
          <cell r="AR41" t="str">
            <v>net taken out of water between 12:50 and 13:35 to patch holes; exact time of capture not written down; 43cm neonate found next to net w/ bite marks on gills [not added to log]</v>
          </cell>
        </row>
        <row r="42">
          <cell r="A42">
            <v>44370</v>
          </cell>
          <cell r="B42">
            <v>44370</v>
          </cell>
          <cell r="C42" t="str">
            <v>Bull Point</v>
          </cell>
          <cell r="D42">
            <v>38.062429999999999</v>
          </cell>
          <cell r="E42">
            <v>-122.92899</v>
          </cell>
          <cell r="F42">
            <v>0.49305555555555558</v>
          </cell>
          <cell r="G42">
            <v>0.57638888888888895</v>
          </cell>
          <cell r="H42">
            <v>8.333333333333337E-2</v>
          </cell>
          <cell r="I42">
            <v>2.0000000000000009</v>
          </cell>
          <cell r="J42">
            <v>0.99999999999999956</v>
          </cell>
          <cell r="K42">
            <v>8.9999999999999964</v>
          </cell>
          <cell r="L42" t="str">
            <v>gillnet</v>
          </cell>
          <cell r="M42" t="str">
            <v>small</v>
          </cell>
          <cell r="N42" t="str">
            <v>mud</v>
          </cell>
          <cell r="O42">
            <v>2</v>
          </cell>
          <cell r="P42" t="str">
            <v>20210623_small_mud_Bull Point</v>
          </cell>
          <cell r="Q42">
            <v>1</v>
          </cell>
          <cell r="R42">
            <v>1</v>
          </cell>
          <cell r="S42">
            <v>2</v>
          </cell>
          <cell r="T42">
            <v>17</v>
          </cell>
          <cell r="U42">
            <v>18</v>
          </cell>
          <cell r="V42">
            <v>88</v>
          </cell>
          <cell r="W42">
            <v>80</v>
          </cell>
          <cell r="X42" t="str">
            <v>juvenile</v>
          </cell>
          <cell r="Y42" t="str">
            <v>F</v>
          </cell>
          <cell r="Z42" t="str">
            <v>N</v>
          </cell>
          <cell r="AA42" t="str">
            <v>na</v>
          </cell>
          <cell r="AB42" t="str">
            <v>N</v>
          </cell>
          <cell r="AC42" t="str">
            <v>na</v>
          </cell>
          <cell r="AD42" t="str">
            <v>na</v>
          </cell>
          <cell r="AE42">
            <v>0.55902777777777779</v>
          </cell>
          <cell r="AF42">
            <v>0.5625</v>
          </cell>
          <cell r="AG42">
            <v>13.416666666666666</v>
          </cell>
          <cell r="AH42">
            <v>20.872</v>
          </cell>
          <cell r="AI42">
            <v>114.5</v>
          </cell>
          <cell r="AJ42">
            <v>8.24</v>
          </cell>
          <cell r="AK42">
            <v>56046</v>
          </cell>
          <cell r="AL42">
            <v>37.29</v>
          </cell>
          <cell r="AM42">
            <v>9.99</v>
          </cell>
          <cell r="AN42" t="str">
            <v>light</v>
          </cell>
          <cell r="AO42" t="str">
            <v>sunny</v>
          </cell>
          <cell r="AP42" t="str">
            <v>AC, RD, KL, SG</v>
          </cell>
          <cell r="AR42" t="str">
            <v>note the disparate soak times for large and small nets today</v>
          </cell>
        </row>
        <row r="43">
          <cell r="A43">
            <v>44370</v>
          </cell>
          <cell r="B43">
            <v>44370</v>
          </cell>
          <cell r="C43" t="str">
            <v>Bull Point</v>
          </cell>
          <cell r="D43">
            <v>38.062429999999999</v>
          </cell>
          <cell r="E43">
            <v>-122.92899</v>
          </cell>
          <cell r="F43">
            <v>0.49305555555555558</v>
          </cell>
          <cell r="G43">
            <v>0.57638888888888895</v>
          </cell>
          <cell r="H43">
            <v>8.333333333333337E-2</v>
          </cell>
          <cell r="I43">
            <v>2.0000000000000009</v>
          </cell>
          <cell r="J43">
            <v>0.99999999999999956</v>
          </cell>
          <cell r="K43">
            <v>8.9999999999999964</v>
          </cell>
          <cell r="L43" t="str">
            <v>gillnet</v>
          </cell>
          <cell r="M43" t="str">
            <v>small</v>
          </cell>
          <cell r="N43" t="str">
            <v>mud</v>
          </cell>
          <cell r="O43">
            <v>2</v>
          </cell>
          <cell r="P43" t="str">
            <v>20210623_small_mud_Bull Point</v>
          </cell>
          <cell r="Q43">
            <v>1</v>
          </cell>
          <cell r="R43">
            <v>2</v>
          </cell>
          <cell r="S43">
            <v>2</v>
          </cell>
          <cell r="T43">
            <v>18</v>
          </cell>
          <cell r="U43">
            <v>18</v>
          </cell>
          <cell r="V43">
            <v>103</v>
          </cell>
          <cell r="W43">
            <v>100</v>
          </cell>
          <cell r="X43" t="str">
            <v>adult</v>
          </cell>
          <cell r="Y43" t="str">
            <v>M</v>
          </cell>
          <cell r="Z43" t="str">
            <v>N</v>
          </cell>
          <cell r="AA43" t="str">
            <v>na</v>
          </cell>
          <cell r="AB43" t="str">
            <v>N</v>
          </cell>
          <cell r="AC43" t="str">
            <v>na</v>
          </cell>
          <cell r="AD43" t="str">
            <v>na</v>
          </cell>
          <cell r="AE43">
            <v>0.55902777777777779</v>
          </cell>
          <cell r="AF43">
            <v>0.5625</v>
          </cell>
          <cell r="AG43">
            <v>13.416666666666666</v>
          </cell>
          <cell r="AH43">
            <v>20.872</v>
          </cell>
          <cell r="AI43">
            <v>114.5</v>
          </cell>
          <cell r="AJ43">
            <v>8.24</v>
          </cell>
          <cell r="AK43">
            <v>56046</v>
          </cell>
          <cell r="AL43">
            <v>37.29</v>
          </cell>
          <cell r="AM43">
            <v>9.99</v>
          </cell>
          <cell r="AN43" t="str">
            <v>light</v>
          </cell>
          <cell r="AO43" t="str">
            <v>sunny</v>
          </cell>
          <cell r="AP43" t="str">
            <v>AC, RD, KL, SG</v>
          </cell>
          <cell r="AR43" t="str">
            <v>note the disparate soak times for large and small nets today</v>
          </cell>
        </row>
        <row r="44">
          <cell r="A44">
            <v>44371</v>
          </cell>
          <cell r="B44">
            <v>44371</v>
          </cell>
          <cell r="C44" t="str">
            <v>Bull Point</v>
          </cell>
          <cell r="D44">
            <v>38.062429999999999</v>
          </cell>
          <cell r="E44">
            <v>-122.92901999999999</v>
          </cell>
          <cell r="F44">
            <v>0.52083333333333337</v>
          </cell>
          <cell r="G44">
            <v>0.60416666666666663</v>
          </cell>
          <cell r="H44">
            <v>8.3333333333333259E-2</v>
          </cell>
          <cell r="I44">
            <v>1.9999999999999982</v>
          </cell>
          <cell r="J44">
            <v>4.5000000000000036</v>
          </cell>
          <cell r="K44">
            <v>4.5000000000000036</v>
          </cell>
          <cell r="L44" t="str">
            <v>gillnet</v>
          </cell>
          <cell r="M44" t="str">
            <v>large</v>
          </cell>
          <cell r="N44" t="str">
            <v>mud</v>
          </cell>
          <cell r="O44">
            <v>1</v>
          </cell>
          <cell r="P44" t="str">
            <v>20210624_large_mud_Bull Point</v>
          </cell>
          <cell r="Q44">
            <v>1</v>
          </cell>
          <cell r="R44">
            <v>1</v>
          </cell>
          <cell r="S44">
            <v>9</v>
          </cell>
          <cell r="T44">
            <v>1</v>
          </cell>
          <cell r="U44">
            <v>9</v>
          </cell>
          <cell r="V44">
            <v>121</v>
          </cell>
          <cell r="W44">
            <v>120</v>
          </cell>
          <cell r="X44" t="str">
            <v>adult</v>
          </cell>
          <cell r="Y44" t="str">
            <v>F</v>
          </cell>
          <cell r="Z44" t="str">
            <v>N</v>
          </cell>
          <cell r="AA44" t="str">
            <v>na</v>
          </cell>
          <cell r="AB44" t="str">
            <v>Y</v>
          </cell>
          <cell r="AC44" t="str">
            <v>Y</v>
          </cell>
          <cell r="AD44" t="str">
            <v>LS-A-001</v>
          </cell>
          <cell r="AE44"/>
          <cell r="AF44"/>
          <cell r="AG44"/>
          <cell r="AH44">
            <v>21.535</v>
          </cell>
          <cell r="AI44">
            <v>114.8</v>
          </cell>
          <cell r="AJ44">
            <v>8.14</v>
          </cell>
          <cell r="AK44">
            <v>56409</v>
          </cell>
          <cell r="AL44">
            <v>37.549999999999997</v>
          </cell>
          <cell r="AM44">
            <v>9.98</v>
          </cell>
          <cell r="AN44" t="str">
            <v>light</v>
          </cell>
          <cell r="AO44" t="str">
            <v>sunny</v>
          </cell>
          <cell r="AP44" t="str">
            <v>AC, RD, NN, KL, SG</v>
          </cell>
          <cell r="AR44" t="str">
            <v>capture time not recorded today</v>
          </cell>
        </row>
        <row r="45">
          <cell r="A45">
            <v>44371</v>
          </cell>
          <cell r="B45">
            <v>44371</v>
          </cell>
          <cell r="C45" t="str">
            <v>Bull Point</v>
          </cell>
          <cell r="D45">
            <v>38.062429999999999</v>
          </cell>
          <cell r="E45">
            <v>-122.92901999999999</v>
          </cell>
          <cell r="F45">
            <v>0.52083333333333337</v>
          </cell>
          <cell r="G45">
            <v>0.60416666666666663</v>
          </cell>
          <cell r="H45">
            <v>8.3333333333333259E-2</v>
          </cell>
          <cell r="I45">
            <v>1.9999999999999982</v>
          </cell>
          <cell r="J45">
            <v>4.5000000000000036</v>
          </cell>
          <cell r="K45">
            <v>4.5000000000000036</v>
          </cell>
          <cell r="L45" t="str">
            <v>gillnet</v>
          </cell>
          <cell r="M45" t="str">
            <v>large</v>
          </cell>
          <cell r="N45" t="str">
            <v>mud</v>
          </cell>
          <cell r="O45">
            <v>1</v>
          </cell>
          <cell r="P45" t="str">
            <v>20210624_large_mud_Bull Point</v>
          </cell>
          <cell r="Q45">
            <v>1</v>
          </cell>
          <cell r="R45">
            <v>2</v>
          </cell>
          <cell r="S45">
            <v>9</v>
          </cell>
          <cell r="T45">
            <v>2</v>
          </cell>
          <cell r="U45">
            <v>9</v>
          </cell>
          <cell r="V45">
            <v>98</v>
          </cell>
          <cell r="W45">
            <v>90</v>
          </cell>
          <cell r="X45" t="str">
            <v>juvenile</v>
          </cell>
          <cell r="Y45" t="str">
            <v>F</v>
          </cell>
          <cell r="Z45" t="str">
            <v>N</v>
          </cell>
          <cell r="AA45" t="str">
            <v>na</v>
          </cell>
          <cell r="AB45" t="str">
            <v>Y</v>
          </cell>
          <cell r="AC45" t="str">
            <v>Y</v>
          </cell>
          <cell r="AD45" t="str">
            <v>LS-J-001</v>
          </cell>
          <cell r="AE45"/>
          <cell r="AF45"/>
          <cell r="AG45"/>
          <cell r="AH45">
            <v>21.535</v>
          </cell>
          <cell r="AI45">
            <v>114.8</v>
          </cell>
          <cell r="AJ45">
            <v>8.14</v>
          </cell>
          <cell r="AK45">
            <v>56409</v>
          </cell>
          <cell r="AL45">
            <v>37.549999999999997</v>
          </cell>
          <cell r="AM45">
            <v>9.98</v>
          </cell>
          <cell r="AN45" t="str">
            <v>light</v>
          </cell>
          <cell r="AO45" t="str">
            <v>sunny</v>
          </cell>
          <cell r="AP45" t="str">
            <v>AC, RD, NN, KL, SG</v>
          </cell>
          <cell r="AR45" t="str">
            <v>capture time not recorded today</v>
          </cell>
        </row>
        <row r="46">
          <cell r="A46">
            <v>44371</v>
          </cell>
          <cell r="B46">
            <v>44371</v>
          </cell>
          <cell r="C46" t="str">
            <v>Bull Point</v>
          </cell>
          <cell r="D46">
            <v>38.062429999999999</v>
          </cell>
          <cell r="E46">
            <v>-122.92901999999999</v>
          </cell>
          <cell r="F46">
            <v>0.52083333333333304</v>
          </cell>
          <cell r="G46">
            <v>0.60416666666666696</v>
          </cell>
          <cell r="H46">
            <v>8.3333333333333925E-2</v>
          </cell>
          <cell r="I46">
            <v>2.0000000000000142</v>
          </cell>
          <cell r="J46">
            <v>4.499999999999968</v>
          </cell>
          <cell r="K46">
            <v>4.499999999999968</v>
          </cell>
          <cell r="L46" t="str">
            <v>gillnet</v>
          </cell>
          <cell r="M46" t="str">
            <v>large</v>
          </cell>
          <cell r="N46" t="str">
            <v>mud</v>
          </cell>
          <cell r="O46">
            <v>1</v>
          </cell>
          <cell r="P46" t="str">
            <v>20210624_large_mud_Bull Point</v>
          </cell>
          <cell r="Q46">
            <v>1</v>
          </cell>
          <cell r="R46">
            <v>3</v>
          </cell>
          <cell r="S46">
            <v>9</v>
          </cell>
          <cell r="T46">
            <v>3</v>
          </cell>
          <cell r="U46">
            <v>9</v>
          </cell>
          <cell r="V46">
            <v>94</v>
          </cell>
          <cell r="W46">
            <v>90</v>
          </cell>
          <cell r="X46" t="str">
            <v>juvenile</v>
          </cell>
          <cell r="Y46" t="str">
            <v>F</v>
          </cell>
          <cell r="Z46" t="str">
            <v>N</v>
          </cell>
          <cell r="AA46" t="str">
            <v>na</v>
          </cell>
          <cell r="AB46" t="str">
            <v>Y</v>
          </cell>
          <cell r="AC46" t="str">
            <v>Y</v>
          </cell>
          <cell r="AD46" t="str">
            <v>LS-J-002</v>
          </cell>
          <cell r="AE46"/>
          <cell r="AF46"/>
          <cell r="AG46"/>
          <cell r="AH46">
            <v>21.535</v>
          </cell>
          <cell r="AI46">
            <v>114.8</v>
          </cell>
          <cell r="AJ46">
            <v>8.14</v>
          </cell>
          <cell r="AK46">
            <v>56409</v>
          </cell>
          <cell r="AL46">
            <v>37.549999999999997</v>
          </cell>
          <cell r="AM46">
            <v>9.98</v>
          </cell>
          <cell r="AN46" t="str">
            <v>light</v>
          </cell>
          <cell r="AO46" t="str">
            <v>sunny</v>
          </cell>
          <cell r="AP46" t="str">
            <v>AC, RD, NN, KL, SG</v>
          </cell>
          <cell r="AR46" t="str">
            <v>capture time not recorded today</v>
          </cell>
        </row>
        <row r="47">
          <cell r="A47">
            <v>44371</v>
          </cell>
          <cell r="B47">
            <v>44371</v>
          </cell>
          <cell r="C47" t="str">
            <v>Bull Point</v>
          </cell>
          <cell r="D47">
            <v>38.062429999999999</v>
          </cell>
          <cell r="E47">
            <v>-122.92901999999999</v>
          </cell>
          <cell r="F47">
            <v>0.52083333333333304</v>
          </cell>
          <cell r="G47">
            <v>0.60416666666666696</v>
          </cell>
          <cell r="H47">
            <v>8.3333333333333925E-2</v>
          </cell>
          <cell r="I47">
            <v>2.0000000000000142</v>
          </cell>
          <cell r="J47">
            <v>4.499999999999968</v>
          </cell>
          <cell r="K47">
            <v>4.499999999999968</v>
          </cell>
          <cell r="L47" t="str">
            <v>gillnet</v>
          </cell>
          <cell r="M47" t="str">
            <v>large</v>
          </cell>
          <cell r="N47" t="str">
            <v>mud</v>
          </cell>
          <cell r="O47">
            <v>1</v>
          </cell>
          <cell r="P47" t="str">
            <v>20210624_large_mud_Bull Point</v>
          </cell>
          <cell r="Q47">
            <v>1</v>
          </cell>
          <cell r="R47">
            <v>4</v>
          </cell>
          <cell r="S47">
            <v>9</v>
          </cell>
          <cell r="T47">
            <v>4</v>
          </cell>
          <cell r="U47">
            <v>9</v>
          </cell>
          <cell r="V47">
            <v>46</v>
          </cell>
          <cell r="W47">
            <v>40</v>
          </cell>
          <cell r="X47" t="str">
            <v>neonate</v>
          </cell>
          <cell r="Y47" t="str">
            <v>F</v>
          </cell>
          <cell r="Z47" t="str">
            <v>N</v>
          </cell>
          <cell r="AA47" t="str">
            <v>na</v>
          </cell>
          <cell r="AB47" t="str">
            <v>Y</v>
          </cell>
          <cell r="AC47" t="str">
            <v>N</v>
          </cell>
          <cell r="AD47" t="str">
            <v>na</v>
          </cell>
          <cell r="AE47"/>
          <cell r="AF47"/>
          <cell r="AG47"/>
          <cell r="AH47">
            <v>21.535</v>
          </cell>
          <cell r="AI47">
            <v>114.8</v>
          </cell>
          <cell r="AJ47">
            <v>8.14</v>
          </cell>
          <cell r="AK47">
            <v>56409</v>
          </cell>
          <cell r="AL47">
            <v>37.549999999999997</v>
          </cell>
          <cell r="AM47">
            <v>9.98</v>
          </cell>
          <cell r="AN47" t="str">
            <v>light</v>
          </cell>
          <cell r="AO47" t="str">
            <v>sunny</v>
          </cell>
          <cell r="AP47" t="str">
            <v>AC, RD, NN, KL, SG</v>
          </cell>
          <cell r="AR47" t="str">
            <v>capture time not recorded today</v>
          </cell>
        </row>
        <row r="48">
          <cell r="A48">
            <v>44371</v>
          </cell>
          <cell r="B48">
            <v>44371</v>
          </cell>
          <cell r="C48" t="str">
            <v>Bull Point</v>
          </cell>
          <cell r="D48">
            <v>38.062429999999999</v>
          </cell>
          <cell r="E48">
            <v>-122.92901999999999</v>
          </cell>
          <cell r="F48">
            <v>0.52083333333333304</v>
          </cell>
          <cell r="G48">
            <v>0.60416666666666696</v>
          </cell>
          <cell r="H48">
            <v>8.3333333333333925E-2</v>
          </cell>
          <cell r="I48">
            <v>2.0000000000000142</v>
          </cell>
          <cell r="J48">
            <v>4.499999999999968</v>
          </cell>
          <cell r="K48">
            <v>4.499999999999968</v>
          </cell>
          <cell r="L48" t="str">
            <v>gillnet</v>
          </cell>
          <cell r="M48" t="str">
            <v>large</v>
          </cell>
          <cell r="N48" t="str">
            <v>mud</v>
          </cell>
          <cell r="O48">
            <v>1</v>
          </cell>
          <cell r="P48" t="str">
            <v>20210624_large_mud_Bull Point</v>
          </cell>
          <cell r="Q48">
            <v>1</v>
          </cell>
          <cell r="R48">
            <v>5</v>
          </cell>
          <cell r="S48">
            <v>9</v>
          </cell>
          <cell r="T48">
            <v>5</v>
          </cell>
          <cell r="U48">
            <v>9</v>
          </cell>
          <cell r="V48">
            <v>93</v>
          </cell>
          <cell r="W48">
            <v>90</v>
          </cell>
          <cell r="X48" t="str">
            <v>juvenile</v>
          </cell>
          <cell r="Y48" t="str">
            <v>F</v>
          </cell>
          <cell r="Z48" t="str">
            <v>N</v>
          </cell>
          <cell r="AA48" t="str">
            <v>na</v>
          </cell>
          <cell r="AB48" t="str">
            <v>Y</v>
          </cell>
          <cell r="AC48" t="str">
            <v>Y</v>
          </cell>
          <cell r="AD48" t="str">
            <v>LS-J-003</v>
          </cell>
          <cell r="AE48"/>
          <cell r="AF48"/>
          <cell r="AG48"/>
          <cell r="AH48">
            <v>21.535</v>
          </cell>
          <cell r="AI48">
            <v>114.8</v>
          </cell>
          <cell r="AJ48">
            <v>8.14</v>
          </cell>
          <cell r="AK48">
            <v>56409</v>
          </cell>
          <cell r="AL48">
            <v>37.549999999999997</v>
          </cell>
          <cell r="AM48">
            <v>9.98</v>
          </cell>
          <cell r="AN48" t="str">
            <v>light</v>
          </cell>
          <cell r="AO48" t="str">
            <v>sunny</v>
          </cell>
          <cell r="AP48" t="str">
            <v>AC, RD, NN, KL, SG</v>
          </cell>
          <cell r="AR48" t="str">
            <v>capture time not recorded today</v>
          </cell>
        </row>
        <row r="49">
          <cell r="A49">
            <v>44371</v>
          </cell>
          <cell r="B49">
            <v>44371</v>
          </cell>
          <cell r="C49" t="str">
            <v>Bull Point</v>
          </cell>
          <cell r="D49">
            <v>38.062429999999999</v>
          </cell>
          <cell r="E49">
            <v>-122.92901999999999</v>
          </cell>
          <cell r="F49">
            <v>0.52083333333333304</v>
          </cell>
          <cell r="G49">
            <v>0.60416666666666696</v>
          </cell>
          <cell r="H49">
            <v>8.3333333333333925E-2</v>
          </cell>
          <cell r="I49">
            <v>2.0000000000000142</v>
          </cell>
          <cell r="J49">
            <v>4.499999999999968</v>
          </cell>
          <cell r="K49">
            <v>4.499999999999968</v>
          </cell>
          <cell r="L49" t="str">
            <v>gillnet</v>
          </cell>
          <cell r="M49" t="str">
            <v>large</v>
          </cell>
          <cell r="N49" t="str">
            <v>mud</v>
          </cell>
          <cell r="O49">
            <v>1</v>
          </cell>
          <cell r="P49" t="str">
            <v>20210624_large_mud_Bull Point</v>
          </cell>
          <cell r="Q49">
            <v>1</v>
          </cell>
          <cell r="R49">
            <v>6</v>
          </cell>
          <cell r="S49">
            <v>9</v>
          </cell>
          <cell r="T49">
            <v>6</v>
          </cell>
          <cell r="U49">
            <v>9</v>
          </cell>
          <cell r="V49">
            <v>104</v>
          </cell>
          <cell r="W49">
            <v>100</v>
          </cell>
          <cell r="X49" t="str">
            <v>adult</v>
          </cell>
          <cell r="Y49" t="str">
            <v>M</v>
          </cell>
          <cell r="Z49" t="str">
            <v>N</v>
          </cell>
          <cell r="AA49" t="str">
            <v>na</v>
          </cell>
          <cell r="AB49" t="str">
            <v>Y</v>
          </cell>
          <cell r="AC49" t="str">
            <v>Y</v>
          </cell>
          <cell r="AD49" t="str">
            <v>LS-A-002</v>
          </cell>
          <cell r="AE49"/>
          <cell r="AF49"/>
          <cell r="AG49"/>
          <cell r="AH49">
            <v>21.535</v>
          </cell>
          <cell r="AI49">
            <v>114.8</v>
          </cell>
          <cell r="AJ49">
            <v>8.14</v>
          </cell>
          <cell r="AK49">
            <v>56409</v>
          </cell>
          <cell r="AL49">
            <v>37.549999999999997</v>
          </cell>
          <cell r="AM49">
            <v>9.98</v>
          </cell>
          <cell r="AN49" t="str">
            <v>light</v>
          </cell>
          <cell r="AO49" t="str">
            <v>sunny</v>
          </cell>
          <cell r="AP49" t="str">
            <v>AC, RD, NN, KL, SG</v>
          </cell>
          <cell r="AR49" t="str">
            <v>capture time not recorded today</v>
          </cell>
        </row>
        <row r="50">
          <cell r="A50">
            <v>44371</v>
          </cell>
          <cell r="B50">
            <v>44371</v>
          </cell>
          <cell r="C50" t="str">
            <v>Bull Point</v>
          </cell>
          <cell r="D50">
            <v>38.062429999999999</v>
          </cell>
          <cell r="E50">
            <v>-122.92901999999999</v>
          </cell>
          <cell r="F50">
            <v>0.52083333333333304</v>
          </cell>
          <cell r="G50">
            <v>0.60416666666666696</v>
          </cell>
          <cell r="H50">
            <v>8.3333333333333925E-2</v>
          </cell>
          <cell r="I50">
            <v>2.0000000000000142</v>
          </cell>
          <cell r="J50">
            <v>4.499999999999968</v>
          </cell>
          <cell r="K50">
            <v>4.499999999999968</v>
          </cell>
          <cell r="L50" t="str">
            <v>gillnet</v>
          </cell>
          <cell r="M50" t="str">
            <v>large</v>
          </cell>
          <cell r="N50" t="str">
            <v>mud</v>
          </cell>
          <cell r="O50">
            <v>1</v>
          </cell>
          <cell r="P50" t="str">
            <v>20210624_large_mud_Bull Point</v>
          </cell>
          <cell r="Q50">
            <v>1</v>
          </cell>
          <cell r="R50">
            <v>7</v>
          </cell>
          <cell r="S50">
            <v>9</v>
          </cell>
          <cell r="T50">
            <v>7</v>
          </cell>
          <cell r="U50">
            <v>9</v>
          </cell>
          <cell r="V50">
            <v>99</v>
          </cell>
          <cell r="W50">
            <v>90</v>
          </cell>
          <cell r="X50" t="str">
            <v>juvenile</v>
          </cell>
          <cell r="Y50" t="str">
            <v>F</v>
          </cell>
          <cell r="Z50" t="str">
            <v>N</v>
          </cell>
          <cell r="AA50" t="str">
            <v>na</v>
          </cell>
          <cell r="AB50" t="str">
            <v>Y</v>
          </cell>
          <cell r="AC50" t="str">
            <v>Y</v>
          </cell>
          <cell r="AD50" t="str">
            <v>LS-J-004</v>
          </cell>
          <cell r="AE50"/>
          <cell r="AF50"/>
          <cell r="AG50"/>
          <cell r="AH50">
            <v>21.535</v>
          </cell>
          <cell r="AI50">
            <v>114.8</v>
          </cell>
          <cell r="AJ50">
            <v>8.14</v>
          </cell>
          <cell r="AK50">
            <v>56409</v>
          </cell>
          <cell r="AL50">
            <v>37.549999999999997</v>
          </cell>
          <cell r="AM50">
            <v>9.98</v>
          </cell>
          <cell r="AN50" t="str">
            <v>light</v>
          </cell>
          <cell r="AO50" t="str">
            <v>sunny</v>
          </cell>
          <cell r="AP50" t="str">
            <v>AC, RD, NN, KL, SG</v>
          </cell>
          <cell r="AR50" t="str">
            <v>capture time not recorded today</v>
          </cell>
        </row>
        <row r="51">
          <cell r="A51">
            <v>44371</v>
          </cell>
          <cell r="B51">
            <v>44371</v>
          </cell>
          <cell r="C51" t="str">
            <v>Bull Point</v>
          </cell>
          <cell r="D51">
            <v>38.062429999999999</v>
          </cell>
          <cell r="E51">
            <v>-122.92901999999999</v>
          </cell>
          <cell r="F51">
            <v>0.52083333333333304</v>
          </cell>
          <cell r="G51">
            <v>0.60416666666666696</v>
          </cell>
          <cell r="H51">
            <v>8.3333333333333925E-2</v>
          </cell>
          <cell r="I51">
            <v>2.0000000000000142</v>
          </cell>
          <cell r="J51">
            <v>4.499999999999968</v>
          </cell>
          <cell r="K51">
            <v>4.499999999999968</v>
          </cell>
          <cell r="L51" t="str">
            <v>gillnet</v>
          </cell>
          <cell r="M51" t="str">
            <v>large</v>
          </cell>
          <cell r="N51" t="str">
            <v>mud</v>
          </cell>
          <cell r="O51">
            <v>1</v>
          </cell>
          <cell r="P51" t="str">
            <v>20210624_large_mud_Bull Point</v>
          </cell>
          <cell r="Q51">
            <v>1</v>
          </cell>
          <cell r="R51">
            <v>8</v>
          </cell>
          <cell r="S51">
            <v>9</v>
          </cell>
          <cell r="T51">
            <v>8</v>
          </cell>
          <cell r="U51">
            <v>9</v>
          </cell>
          <cell r="V51">
            <v>101</v>
          </cell>
          <cell r="W51">
            <v>100</v>
          </cell>
          <cell r="X51" t="str">
            <v>adult</v>
          </cell>
          <cell r="Y51" t="str">
            <v>M</v>
          </cell>
          <cell r="Z51" t="str">
            <v>N</v>
          </cell>
          <cell r="AA51" t="str">
            <v>na</v>
          </cell>
          <cell r="AB51" t="str">
            <v>Y</v>
          </cell>
          <cell r="AC51" t="str">
            <v>N</v>
          </cell>
          <cell r="AD51" t="str">
            <v>na</v>
          </cell>
          <cell r="AE51"/>
          <cell r="AF51"/>
          <cell r="AG51"/>
          <cell r="AH51">
            <v>21.535</v>
          </cell>
          <cell r="AI51">
            <v>114.8</v>
          </cell>
          <cell r="AJ51">
            <v>8.14</v>
          </cell>
          <cell r="AK51">
            <v>56409</v>
          </cell>
          <cell r="AL51">
            <v>37.549999999999997</v>
          </cell>
          <cell r="AM51">
            <v>9.98</v>
          </cell>
          <cell r="AN51" t="str">
            <v>light</v>
          </cell>
          <cell r="AO51" t="str">
            <v>sunny</v>
          </cell>
          <cell r="AP51" t="str">
            <v>AC, RD, NN, KL, SG</v>
          </cell>
          <cell r="AR51" t="str">
            <v>capture time not recorded today</v>
          </cell>
        </row>
        <row r="52">
          <cell r="A52">
            <v>44371</v>
          </cell>
          <cell r="B52">
            <v>44371</v>
          </cell>
          <cell r="C52" t="str">
            <v>Bull Point</v>
          </cell>
          <cell r="D52">
            <v>38.062429999999999</v>
          </cell>
          <cell r="E52">
            <v>-122.92901999999999</v>
          </cell>
          <cell r="F52">
            <v>0.52083333333333304</v>
          </cell>
          <cell r="G52">
            <v>0.60416666666666696</v>
          </cell>
          <cell r="H52">
            <v>8.3333333333333925E-2</v>
          </cell>
          <cell r="I52">
            <v>2.0000000000000142</v>
          </cell>
          <cell r="J52">
            <v>4.499999999999968</v>
          </cell>
          <cell r="K52">
            <v>4.499999999999968</v>
          </cell>
          <cell r="L52" t="str">
            <v>gillnet</v>
          </cell>
          <cell r="M52" t="str">
            <v>large</v>
          </cell>
          <cell r="N52" t="str">
            <v>mud</v>
          </cell>
          <cell r="O52">
            <v>1</v>
          </cell>
          <cell r="P52" t="str">
            <v>20210624_large_mud_Bull Point</v>
          </cell>
          <cell r="Q52">
            <v>1</v>
          </cell>
          <cell r="R52">
            <v>9</v>
          </cell>
          <cell r="S52">
            <v>9</v>
          </cell>
          <cell r="T52">
            <v>9</v>
          </cell>
          <cell r="U52">
            <v>9</v>
          </cell>
          <cell r="V52">
            <v>102</v>
          </cell>
          <cell r="W52">
            <v>100</v>
          </cell>
          <cell r="X52" t="str">
            <v>juvenile</v>
          </cell>
          <cell r="Y52" t="str">
            <v>F</v>
          </cell>
          <cell r="Z52" t="str">
            <v>N</v>
          </cell>
          <cell r="AA52" t="str">
            <v>na</v>
          </cell>
          <cell r="AB52" t="str">
            <v>Y</v>
          </cell>
          <cell r="AC52" t="str">
            <v>Y</v>
          </cell>
          <cell r="AD52" t="str">
            <v>LS-A-003</v>
          </cell>
          <cell r="AE52"/>
          <cell r="AF52"/>
          <cell r="AG52"/>
          <cell r="AH52">
            <v>21.535</v>
          </cell>
          <cell r="AI52">
            <v>114.8</v>
          </cell>
          <cell r="AJ52">
            <v>8.14</v>
          </cell>
          <cell r="AK52">
            <v>56409</v>
          </cell>
          <cell r="AL52">
            <v>37.549999999999997</v>
          </cell>
          <cell r="AM52">
            <v>9.98</v>
          </cell>
          <cell r="AN52" t="str">
            <v>light</v>
          </cell>
          <cell r="AO52" t="str">
            <v>sunny</v>
          </cell>
          <cell r="AP52" t="str">
            <v>AC, RD, NN, KL, SG</v>
          </cell>
          <cell r="AR52" t="str">
            <v>capture time not recorded today</v>
          </cell>
        </row>
        <row r="53">
          <cell r="A53">
            <v>44371</v>
          </cell>
          <cell r="B53">
            <v>44371</v>
          </cell>
          <cell r="C53" t="str">
            <v>Bull Point</v>
          </cell>
          <cell r="D53">
            <v>38.062429999999999</v>
          </cell>
          <cell r="E53">
            <v>-122.92901999999999</v>
          </cell>
          <cell r="F53">
            <v>0.52083333333333304</v>
          </cell>
          <cell r="G53">
            <v>0.60416666666666696</v>
          </cell>
          <cell r="H53">
            <v>8.3333333333333925E-2</v>
          </cell>
          <cell r="I53">
            <v>2.0000000000000142</v>
          </cell>
          <cell r="J53">
            <v>0</v>
          </cell>
          <cell r="K53">
            <v>4.499999999999968</v>
          </cell>
          <cell r="L53" t="str">
            <v>gillnet</v>
          </cell>
          <cell r="M53" t="str">
            <v>small</v>
          </cell>
          <cell r="N53" t="str">
            <v>mud</v>
          </cell>
          <cell r="O53">
            <v>2</v>
          </cell>
          <cell r="P53" t="str">
            <v>20210624_small_mud_Bull Point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9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D53" t="str">
            <v>na</v>
          </cell>
          <cell r="AE53"/>
          <cell r="AF53"/>
          <cell r="AG53"/>
          <cell r="AH53">
            <v>21.535</v>
          </cell>
          <cell r="AI53">
            <v>114.8</v>
          </cell>
          <cell r="AJ53">
            <v>8.14</v>
          </cell>
          <cell r="AK53">
            <v>56409</v>
          </cell>
          <cell r="AL53">
            <v>37.549999999999997</v>
          </cell>
          <cell r="AM53">
            <v>9.98</v>
          </cell>
          <cell r="AN53" t="str">
            <v>light</v>
          </cell>
          <cell r="AO53" t="str">
            <v>sunny</v>
          </cell>
          <cell r="AP53" t="str">
            <v>AC, RD, NN, KL, SG</v>
          </cell>
          <cell r="AR53" t="str">
            <v>capture time not recorded today</v>
          </cell>
        </row>
        <row r="54">
          <cell r="A54">
            <v>44380</v>
          </cell>
          <cell r="B54">
            <v>44380</v>
          </cell>
          <cell r="C54" t="str">
            <v>Bull Point</v>
          </cell>
          <cell r="D54">
            <v>38.062309999999997</v>
          </cell>
          <cell r="E54">
            <v>-122.92822</v>
          </cell>
          <cell r="F54">
            <v>0.35416666666666669</v>
          </cell>
          <cell r="G54">
            <v>0.4375</v>
          </cell>
          <cell r="H54">
            <v>8.3333333333333315E-2</v>
          </cell>
          <cell r="I54">
            <v>1.9999999999999996</v>
          </cell>
          <cell r="J54">
            <v>0.50000000000000011</v>
          </cell>
          <cell r="K54">
            <v>1.0000000000000002</v>
          </cell>
          <cell r="L54" t="str">
            <v>gillnet</v>
          </cell>
          <cell r="M54" t="str">
            <v>large</v>
          </cell>
          <cell r="N54" t="str">
            <v>mud</v>
          </cell>
          <cell r="O54">
            <v>1</v>
          </cell>
          <cell r="P54" t="str">
            <v>20210703_large_mud_Bull Point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2</v>
          </cell>
          <cell r="V54">
            <v>103</v>
          </cell>
          <cell r="W54">
            <v>100</v>
          </cell>
          <cell r="X54" t="str">
            <v>juvenile</v>
          </cell>
          <cell r="Y54" t="str">
            <v>F</v>
          </cell>
          <cell r="Z54" t="str">
            <v>N</v>
          </cell>
          <cell r="AA54" t="str">
            <v>na</v>
          </cell>
          <cell r="AB54" t="str">
            <v>Y</v>
          </cell>
          <cell r="AC54" t="str">
            <v>Y</v>
          </cell>
          <cell r="AD54" t="str">
            <v>LS-A-005</v>
          </cell>
          <cell r="AE54">
            <v>0.42708333333333331</v>
          </cell>
          <cell r="AF54">
            <v>0.4375</v>
          </cell>
          <cell r="AG54">
            <v>10.25</v>
          </cell>
          <cell r="AH54">
            <v>18.632000000000001</v>
          </cell>
          <cell r="AI54">
            <v>68.3</v>
          </cell>
          <cell r="AJ54">
            <v>5.0999999999999996</v>
          </cell>
          <cell r="AK54">
            <v>56327</v>
          </cell>
          <cell r="AL54">
            <v>37.5</v>
          </cell>
          <cell r="AM54" t="str">
            <v>na</v>
          </cell>
          <cell r="AN54"/>
          <cell r="AO54" t="str">
            <v>overcast</v>
          </cell>
          <cell r="AP54" t="str">
            <v>AC, RD, NN, KL, JH, MA</v>
          </cell>
          <cell r="AR54" t="str">
            <v>beginning of pH probe not holding calibration</v>
          </cell>
        </row>
        <row r="55">
          <cell r="A55">
            <v>44380</v>
          </cell>
          <cell r="B55">
            <v>44380</v>
          </cell>
          <cell r="C55" t="str">
            <v>Bull Point</v>
          </cell>
          <cell r="D55">
            <v>38.062309999999997</v>
          </cell>
          <cell r="E55">
            <v>-122.92822</v>
          </cell>
          <cell r="F55">
            <v>0.35416666666666669</v>
          </cell>
          <cell r="G55">
            <v>0.4375</v>
          </cell>
          <cell r="H55">
            <v>8.3333333333333315E-2</v>
          </cell>
          <cell r="I55">
            <v>1.9999999999999996</v>
          </cell>
          <cell r="J55">
            <v>0.50000000000000011</v>
          </cell>
          <cell r="K55">
            <v>1.0000000000000002</v>
          </cell>
          <cell r="L55" t="str">
            <v>gillnet</v>
          </cell>
          <cell r="M55" t="str">
            <v>small</v>
          </cell>
          <cell r="N55" t="str">
            <v>mud</v>
          </cell>
          <cell r="O55">
            <v>2</v>
          </cell>
          <cell r="P55" t="str">
            <v>20210703_small_mud_Bull Point</v>
          </cell>
          <cell r="Q55">
            <v>1</v>
          </cell>
          <cell r="R55">
            <v>1</v>
          </cell>
          <cell r="S55">
            <v>1</v>
          </cell>
          <cell r="T55">
            <v>2</v>
          </cell>
          <cell r="U55">
            <v>2</v>
          </cell>
          <cell r="V55">
            <v>126</v>
          </cell>
          <cell r="W55">
            <v>120</v>
          </cell>
          <cell r="X55" t="str">
            <v>adult</v>
          </cell>
          <cell r="Y55" t="str">
            <v>F</v>
          </cell>
          <cell r="Z55" t="str">
            <v>N</v>
          </cell>
          <cell r="AA55" t="str">
            <v>na</v>
          </cell>
          <cell r="AB55" t="str">
            <v>Y</v>
          </cell>
          <cell r="AC55" t="str">
            <v>Y</v>
          </cell>
          <cell r="AD55" t="str">
            <v>LS-A-004</v>
          </cell>
          <cell r="AE55">
            <v>0.40277777777777773</v>
          </cell>
          <cell r="AF55">
            <v>0.39583333333333331</v>
          </cell>
          <cell r="AG55">
            <v>9.6666666666666661</v>
          </cell>
          <cell r="AH55">
            <v>18.632000000000001</v>
          </cell>
          <cell r="AI55">
            <v>68.3</v>
          </cell>
          <cell r="AJ55">
            <v>5.0999999999999996</v>
          </cell>
          <cell r="AK55">
            <v>56327</v>
          </cell>
          <cell r="AL55">
            <v>37.5</v>
          </cell>
          <cell r="AM55" t="str">
            <v>na</v>
          </cell>
          <cell r="AN55"/>
          <cell r="AO55" t="str">
            <v>overcast</v>
          </cell>
          <cell r="AP55" t="str">
            <v>AC, RD, NN, KL, JH, MA</v>
          </cell>
        </row>
        <row r="56">
          <cell r="A56">
            <v>44383</v>
          </cell>
          <cell r="B56">
            <v>44383</v>
          </cell>
          <cell r="C56" t="str">
            <v>Bull Point</v>
          </cell>
          <cell r="D56">
            <v>38.064399999999999</v>
          </cell>
          <cell r="E56">
            <v>-122.92665</v>
          </cell>
          <cell r="F56">
            <v>0.4513888888888889</v>
          </cell>
          <cell r="G56">
            <v>0.53472222222222221</v>
          </cell>
          <cell r="H56">
            <v>8.3333333333333315E-2</v>
          </cell>
          <cell r="I56">
            <v>1.9999999999999996</v>
          </cell>
          <cell r="J56">
            <v>0</v>
          </cell>
          <cell r="K56">
            <v>0.50000000000000011</v>
          </cell>
          <cell r="L56" t="str">
            <v>gillnet</v>
          </cell>
          <cell r="M56" t="str">
            <v>large</v>
          </cell>
          <cell r="N56" t="str">
            <v>eel</v>
          </cell>
          <cell r="O56">
            <v>1</v>
          </cell>
          <cell r="P56" t="str">
            <v>20210706_large_eel_Bull Point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</v>
          </cell>
          <cell r="Z56" t="str">
            <v>na</v>
          </cell>
          <cell r="AA56" t="str">
            <v>na</v>
          </cell>
          <cell r="AB56" t="str">
            <v>na</v>
          </cell>
          <cell r="AC56" t="str">
            <v>na</v>
          </cell>
          <cell r="AD56" t="str">
            <v>na</v>
          </cell>
          <cell r="AE56"/>
          <cell r="AF56"/>
          <cell r="AG56"/>
          <cell r="AH56">
            <v>18.7</v>
          </cell>
          <cell r="AI56">
            <v>74.099999999999994</v>
          </cell>
          <cell r="AJ56">
            <v>5.53</v>
          </cell>
          <cell r="AK56">
            <v>56539</v>
          </cell>
          <cell r="AL56">
            <v>37.549999999999997</v>
          </cell>
          <cell r="AM56" t="str">
            <v>na</v>
          </cell>
          <cell r="AN56" t="str">
            <v>none</v>
          </cell>
          <cell r="AO56" t="str">
            <v>overcast</v>
          </cell>
          <cell r="AP56" t="str">
            <v>AC, RD, NN, KL, Ben</v>
          </cell>
        </row>
        <row r="57">
          <cell r="A57">
            <v>44383</v>
          </cell>
          <cell r="B57">
            <v>44383</v>
          </cell>
          <cell r="C57" t="str">
            <v>Bull Point</v>
          </cell>
          <cell r="D57">
            <v>38.064399999999999</v>
          </cell>
          <cell r="E57">
            <v>-122.92665</v>
          </cell>
          <cell r="F57">
            <v>0.4513888888888889</v>
          </cell>
          <cell r="G57">
            <v>0.53472222222222221</v>
          </cell>
          <cell r="H57">
            <v>8.3333333333333315E-2</v>
          </cell>
          <cell r="I57">
            <v>1.9999999999999996</v>
          </cell>
          <cell r="J57">
            <v>0.50000000000000011</v>
          </cell>
          <cell r="K57">
            <v>0.50000000000000011</v>
          </cell>
          <cell r="L57" t="str">
            <v>gillnet</v>
          </cell>
          <cell r="M57" t="str">
            <v>small</v>
          </cell>
          <cell r="N57" t="str">
            <v>eel</v>
          </cell>
          <cell r="O57">
            <v>2</v>
          </cell>
          <cell r="P57" t="str">
            <v>20210706_small_eel_Bull Point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95</v>
          </cell>
          <cell r="W57">
            <v>90</v>
          </cell>
          <cell r="X57" t="str">
            <v>juvenile</v>
          </cell>
          <cell r="Y57" t="str">
            <v>F</v>
          </cell>
          <cell r="Z57" t="str">
            <v>N</v>
          </cell>
          <cell r="AA57" t="str">
            <v>na</v>
          </cell>
          <cell r="AB57" t="str">
            <v>Y</v>
          </cell>
          <cell r="AC57" t="str">
            <v>Y</v>
          </cell>
          <cell r="AD57" t="str">
            <v>LS-J-005</v>
          </cell>
          <cell r="AE57">
            <v>0.48472222222222222</v>
          </cell>
          <cell r="AF57">
            <v>0.47916666666666663</v>
          </cell>
          <cell r="AG57">
            <v>11.633333333333333</v>
          </cell>
          <cell r="AH57">
            <v>18.7</v>
          </cell>
          <cell r="AI57">
            <v>74.099999999999994</v>
          </cell>
          <cell r="AJ57">
            <v>5.53</v>
          </cell>
          <cell r="AK57">
            <v>56539</v>
          </cell>
          <cell r="AL57">
            <v>37.549999999999997</v>
          </cell>
          <cell r="AM57" t="str">
            <v>na</v>
          </cell>
          <cell r="AN57" t="str">
            <v>none</v>
          </cell>
          <cell r="AO57" t="str">
            <v>overcast</v>
          </cell>
          <cell r="AP57" t="str">
            <v>AC, RD, NN, KL, Ben</v>
          </cell>
        </row>
        <row r="58">
          <cell r="A58">
            <v>44384</v>
          </cell>
          <cell r="B58">
            <v>44384</v>
          </cell>
          <cell r="C58" t="str">
            <v>Bull Point</v>
          </cell>
          <cell r="D58">
            <v>38.0625</v>
          </cell>
          <cell r="E58">
            <v>-122.92913</v>
          </cell>
          <cell r="F58">
            <v>0.46527777777777773</v>
          </cell>
          <cell r="G58">
            <v>0.56944444444444442</v>
          </cell>
          <cell r="H58">
            <v>0.10416666666666669</v>
          </cell>
          <cell r="I58">
            <v>2.5000000000000004</v>
          </cell>
          <cell r="J58">
            <v>1.5999999999999996</v>
          </cell>
          <cell r="K58">
            <v>1.5999999999999996</v>
          </cell>
          <cell r="L58" t="str">
            <v>gillnet</v>
          </cell>
          <cell r="M58" t="str">
            <v>large</v>
          </cell>
          <cell r="N58" t="str">
            <v>mud</v>
          </cell>
          <cell r="O58">
            <v>1</v>
          </cell>
          <cell r="P58" t="str">
            <v>20210707_large_mud_Bull Point</v>
          </cell>
          <cell r="Q58">
            <v>1</v>
          </cell>
          <cell r="R58">
            <v>1</v>
          </cell>
          <cell r="S58">
            <v>4</v>
          </cell>
          <cell r="T58">
            <v>1</v>
          </cell>
          <cell r="U58">
            <v>4</v>
          </cell>
          <cell r="V58">
            <v>81</v>
          </cell>
          <cell r="W58">
            <v>80</v>
          </cell>
          <cell r="X58" t="str">
            <v>juvenile</v>
          </cell>
          <cell r="Y58" t="str">
            <v>F</v>
          </cell>
          <cell r="Z58" t="str">
            <v>N</v>
          </cell>
          <cell r="AA58" t="str">
            <v>na</v>
          </cell>
          <cell r="AB58" t="str">
            <v>Y</v>
          </cell>
          <cell r="AC58" t="str">
            <v>Y</v>
          </cell>
          <cell r="AD58" t="str">
            <v>LS-J-006</v>
          </cell>
          <cell r="AE58">
            <v>0.5625</v>
          </cell>
          <cell r="AF58">
            <v>0.5625</v>
          </cell>
          <cell r="AG58">
            <v>13.5</v>
          </cell>
          <cell r="AH58">
            <v>15.63</v>
          </cell>
          <cell r="AI58">
            <v>76.7</v>
          </cell>
          <cell r="AJ58">
            <v>6.04</v>
          </cell>
          <cell r="AK58">
            <v>57647</v>
          </cell>
          <cell r="AL58">
            <v>38.43</v>
          </cell>
          <cell r="AM58" t="str">
            <v>na</v>
          </cell>
          <cell r="AN58" t="str">
            <v>moderate</v>
          </cell>
          <cell r="AO58" t="str">
            <v>overcast</v>
          </cell>
          <cell r="AP58" t="str">
            <v>AC, KL, NN, Hughes Lab</v>
          </cell>
          <cell r="AR58" t="str">
            <v>HL left ~1300; extra 30min soak time to untangle sharks</v>
          </cell>
        </row>
        <row r="59">
          <cell r="A59">
            <v>44384</v>
          </cell>
          <cell r="B59">
            <v>44384</v>
          </cell>
          <cell r="C59" t="str">
            <v>Bull Point</v>
          </cell>
          <cell r="D59">
            <v>38.0625</v>
          </cell>
          <cell r="E59">
            <v>-122.92913</v>
          </cell>
          <cell r="F59">
            <v>0.46527777777777773</v>
          </cell>
          <cell r="G59">
            <v>0.56944444444444442</v>
          </cell>
          <cell r="H59">
            <v>0.10416666666666669</v>
          </cell>
          <cell r="I59">
            <v>2.5000000000000004</v>
          </cell>
          <cell r="J59">
            <v>1.5999999999999996</v>
          </cell>
          <cell r="K59">
            <v>1.5999999999999996</v>
          </cell>
          <cell r="L59" t="str">
            <v>gillnet</v>
          </cell>
          <cell r="M59" t="str">
            <v>large</v>
          </cell>
          <cell r="N59" t="str">
            <v>mud</v>
          </cell>
          <cell r="O59">
            <v>1</v>
          </cell>
          <cell r="P59" t="str">
            <v>20210707_large_mud_Bull Point</v>
          </cell>
          <cell r="Q59">
            <v>1</v>
          </cell>
          <cell r="R59">
            <v>2</v>
          </cell>
          <cell r="S59">
            <v>4</v>
          </cell>
          <cell r="T59">
            <v>2</v>
          </cell>
          <cell r="U59">
            <v>4</v>
          </cell>
          <cell r="V59">
            <v>85</v>
          </cell>
          <cell r="W59">
            <v>80</v>
          </cell>
          <cell r="X59" t="str">
            <v>juvenile</v>
          </cell>
          <cell r="Y59" t="str">
            <v>F</v>
          </cell>
          <cell r="Z59" t="str">
            <v>N</v>
          </cell>
          <cell r="AA59" t="str">
            <v>na</v>
          </cell>
          <cell r="AB59" t="str">
            <v>N</v>
          </cell>
          <cell r="AC59" t="str">
            <v>na</v>
          </cell>
          <cell r="AD59" t="str">
            <v>na</v>
          </cell>
          <cell r="AE59">
            <v>0.5625</v>
          </cell>
          <cell r="AF59">
            <v>0.5625</v>
          </cell>
          <cell r="AG59">
            <v>13.5</v>
          </cell>
          <cell r="AH59">
            <v>15.63</v>
          </cell>
          <cell r="AI59">
            <v>76.7</v>
          </cell>
          <cell r="AJ59">
            <v>6.04</v>
          </cell>
          <cell r="AK59">
            <v>57647</v>
          </cell>
          <cell r="AL59">
            <v>38.43</v>
          </cell>
          <cell r="AM59" t="str">
            <v>na</v>
          </cell>
          <cell r="AN59" t="str">
            <v>moderate</v>
          </cell>
          <cell r="AO59" t="str">
            <v>overcast</v>
          </cell>
          <cell r="AP59" t="str">
            <v>AC, KL, NN, Hughes Lab</v>
          </cell>
          <cell r="AR59" t="str">
            <v>HL left ~1300; extra 30min soak time to untangle sharks</v>
          </cell>
        </row>
        <row r="60">
          <cell r="A60">
            <v>44384</v>
          </cell>
          <cell r="B60">
            <v>44384</v>
          </cell>
          <cell r="C60" t="str">
            <v>Bull Point</v>
          </cell>
          <cell r="D60">
            <v>38.0625</v>
          </cell>
          <cell r="E60">
            <v>-122.92913</v>
          </cell>
          <cell r="F60">
            <v>0.46527777777777801</v>
          </cell>
          <cell r="G60">
            <v>0.56944444444444398</v>
          </cell>
          <cell r="H60">
            <v>0.10416666666666596</v>
          </cell>
          <cell r="I60">
            <v>2.4999999999999831</v>
          </cell>
          <cell r="J60">
            <v>1.6000000000000107</v>
          </cell>
          <cell r="K60">
            <v>1.6000000000000107</v>
          </cell>
          <cell r="L60" t="str">
            <v>gillnet</v>
          </cell>
          <cell r="M60" t="str">
            <v>large</v>
          </cell>
          <cell r="N60" t="str">
            <v>mud</v>
          </cell>
          <cell r="O60">
            <v>1</v>
          </cell>
          <cell r="P60" t="str">
            <v>20210707_large_mud_Bull Point</v>
          </cell>
          <cell r="Q60">
            <v>1</v>
          </cell>
          <cell r="R60">
            <v>3</v>
          </cell>
          <cell r="S60">
            <v>4</v>
          </cell>
          <cell r="T60">
            <v>3</v>
          </cell>
          <cell r="U60">
            <v>4</v>
          </cell>
          <cell r="V60">
            <v>97</v>
          </cell>
          <cell r="W60">
            <v>90</v>
          </cell>
          <cell r="X60" t="str">
            <v>juvenile</v>
          </cell>
          <cell r="Y60" t="str">
            <v>F</v>
          </cell>
          <cell r="Z60" t="str">
            <v>N</v>
          </cell>
          <cell r="AA60" t="str">
            <v>na</v>
          </cell>
          <cell r="AB60" t="str">
            <v>N</v>
          </cell>
          <cell r="AC60" t="str">
            <v>na</v>
          </cell>
          <cell r="AD60" t="str">
            <v>na</v>
          </cell>
          <cell r="AE60">
            <v>0.5625</v>
          </cell>
          <cell r="AF60">
            <v>0.5625</v>
          </cell>
          <cell r="AG60">
            <v>13.5</v>
          </cell>
          <cell r="AH60">
            <v>15.63</v>
          </cell>
          <cell r="AI60">
            <v>76.7</v>
          </cell>
          <cell r="AJ60">
            <v>6.04</v>
          </cell>
          <cell r="AK60">
            <v>57647</v>
          </cell>
          <cell r="AL60">
            <v>38.43</v>
          </cell>
          <cell r="AM60" t="str">
            <v>na</v>
          </cell>
          <cell r="AN60" t="str">
            <v>moderate</v>
          </cell>
          <cell r="AO60" t="str">
            <v>overcast</v>
          </cell>
          <cell r="AP60" t="str">
            <v>AC, KL, NN, Hughes Lab</v>
          </cell>
          <cell r="AR60" t="str">
            <v>HL left ~1300; extra 30min soak time to untangle sharks</v>
          </cell>
        </row>
        <row r="61">
          <cell r="A61">
            <v>44384</v>
          </cell>
          <cell r="B61">
            <v>44384</v>
          </cell>
          <cell r="C61" t="str">
            <v>Bull Point</v>
          </cell>
          <cell r="D61">
            <v>38.0625</v>
          </cell>
          <cell r="E61">
            <v>-122.92913</v>
          </cell>
          <cell r="F61">
            <v>0.46527777777777801</v>
          </cell>
          <cell r="G61">
            <v>0.56944444444444398</v>
          </cell>
          <cell r="H61">
            <v>0.10416666666666596</v>
          </cell>
          <cell r="I61">
            <v>2.4999999999999831</v>
          </cell>
          <cell r="J61">
            <v>1.6000000000000107</v>
          </cell>
          <cell r="K61">
            <v>1.6000000000000107</v>
          </cell>
          <cell r="L61" t="str">
            <v>gillnet</v>
          </cell>
          <cell r="M61" t="str">
            <v>large</v>
          </cell>
          <cell r="N61" t="str">
            <v>mud</v>
          </cell>
          <cell r="O61">
            <v>1</v>
          </cell>
          <cell r="P61" t="str">
            <v>20210707_large_mud_Bull Point</v>
          </cell>
          <cell r="Q61">
            <v>1</v>
          </cell>
          <cell r="R61">
            <v>4</v>
          </cell>
          <cell r="S61">
            <v>4</v>
          </cell>
          <cell r="T61">
            <v>4</v>
          </cell>
          <cell r="U61">
            <v>4</v>
          </cell>
          <cell r="V61">
            <v>107</v>
          </cell>
          <cell r="W61">
            <v>100</v>
          </cell>
          <cell r="X61" t="str">
            <v>adult</v>
          </cell>
          <cell r="Y61" t="str">
            <v>F</v>
          </cell>
          <cell r="Z61" t="str">
            <v>N</v>
          </cell>
          <cell r="AA61" t="str">
            <v>na</v>
          </cell>
          <cell r="AB61" t="str">
            <v>N</v>
          </cell>
          <cell r="AC61" t="str">
            <v>na</v>
          </cell>
          <cell r="AD61" t="str">
            <v>na</v>
          </cell>
          <cell r="AE61">
            <v>0.5625</v>
          </cell>
          <cell r="AF61">
            <v>0.5625</v>
          </cell>
          <cell r="AG61">
            <v>13.5</v>
          </cell>
          <cell r="AH61">
            <v>15.63</v>
          </cell>
          <cell r="AI61">
            <v>76.7</v>
          </cell>
          <cell r="AJ61">
            <v>6.04</v>
          </cell>
          <cell r="AK61">
            <v>57647</v>
          </cell>
          <cell r="AL61">
            <v>38.43</v>
          </cell>
          <cell r="AM61" t="str">
            <v>na</v>
          </cell>
          <cell r="AN61" t="str">
            <v>moderate</v>
          </cell>
          <cell r="AO61" t="str">
            <v>overcast</v>
          </cell>
          <cell r="AP61" t="str">
            <v>AC, KL, NN, Hughes Lab</v>
          </cell>
          <cell r="AR61" t="str">
            <v>HL left ~1300; extra 30min soak time to untangle sharks</v>
          </cell>
        </row>
        <row r="62">
          <cell r="A62">
            <v>44384</v>
          </cell>
          <cell r="B62">
            <v>44384</v>
          </cell>
          <cell r="C62" t="str">
            <v>Bull Point</v>
          </cell>
          <cell r="D62">
            <v>38.0625</v>
          </cell>
          <cell r="E62">
            <v>-122.92913</v>
          </cell>
          <cell r="F62">
            <v>0.46527777777777801</v>
          </cell>
          <cell r="G62">
            <v>0.54861111111111105</v>
          </cell>
          <cell r="H62">
            <v>8.3333333333333037E-2</v>
          </cell>
          <cell r="I62">
            <v>1.9999999999999929</v>
          </cell>
          <cell r="J62">
            <v>0</v>
          </cell>
          <cell r="K62">
            <v>2.0000000000000071</v>
          </cell>
          <cell r="L62" t="str">
            <v>gillnet</v>
          </cell>
          <cell r="M62" t="str">
            <v>small</v>
          </cell>
          <cell r="N62" t="str">
            <v>mud</v>
          </cell>
          <cell r="O62">
            <v>2</v>
          </cell>
          <cell r="P62" t="str">
            <v>20210707_small_mud_Bull Point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4</v>
          </cell>
          <cell r="Z62" t="str">
            <v>na</v>
          </cell>
          <cell r="AA62" t="str">
            <v>na</v>
          </cell>
          <cell r="AB62" t="str">
            <v>na</v>
          </cell>
          <cell r="AC62" t="str">
            <v>na</v>
          </cell>
          <cell r="AD62" t="str">
            <v>na</v>
          </cell>
          <cell r="AE62"/>
          <cell r="AF62"/>
          <cell r="AG62"/>
          <cell r="AH62">
            <v>15.63</v>
          </cell>
          <cell r="AI62">
            <v>76.7</v>
          </cell>
          <cell r="AJ62">
            <v>6.04</v>
          </cell>
          <cell r="AK62">
            <v>57647</v>
          </cell>
          <cell r="AL62">
            <v>38.43</v>
          </cell>
          <cell r="AM62" t="str">
            <v>na</v>
          </cell>
          <cell r="AN62" t="str">
            <v>moderate</v>
          </cell>
          <cell r="AO62" t="str">
            <v>overcast</v>
          </cell>
          <cell r="AP62" t="str">
            <v>AC, KL, NN, Hughes Lab</v>
          </cell>
          <cell r="AR62" t="str">
            <v>HL left ~1300</v>
          </cell>
        </row>
        <row r="63">
          <cell r="A63">
            <v>44385</v>
          </cell>
          <cell r="B63">
            <v>44385</v>
          </cell>
          <cell r="C63" t="str">
            <v>Schooner</v>
          </cell>
          <cell r="D63">
            <v>38.083150000000003</v>
          </cell>
          <cell r="E63">
            <v>-122.93371</v>
          </cell>
          <cell r="F63">
            <v>0.52430555555555558</v>
          </cell>
          <cell r="G63">
            <v>0.60763888888888895</v>
          </cell>
          <cell r="H63">
            <v>8.333333333333337E-2</v>
          </cell>
          <cell r="I63">
            <v>2.0000000000000009</v>
          </cell>
          <cell r="J63">
            <v>0</v>
          </cell>
          <cell r="K63">
            <v>0</v>
          </cell>
          <cell r="L63" t="str">
            <v>gillnet</v>
          </cell>
          <cell r="M63" t="str">
            <v>large</v>
          </cell>
          <cell r="N63" t="str">
            <v>eel</v>
          </cell>
          <cell r="O63">
            <v>1</v>
          </cell>
          <cell r="P63" t="str">
            <v>20210708_large_eel_Schooner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D63" t="str">
            <v>na</v>
          </cell>
          <cell r="AE63"/>
          <cell r="AF63"/>
          <cell r="AG63"/>
          <cell r="AH63">
            <v>20.815000000000001</v>
          </cell>
          <cell r="AI63">
            <v>104.9</v>
          </cell>
          <cell r="AJ63">
            <v>7.4</v>
          </cell>
          <cell r="AK63">
            <v>60185</v>
          </cell>
          <cell r="AL63">
            <v>40.42</v>
          </cell>
          <cell r="AM63" t="str">
            <v>na</v>
          </cell>
          <cell r="AN63"/>
          <cell r="AO63" t="str">
            <v>sunny</v>
          </cell>
          <cell r="AP63" t="str">
            <v>AC, KL, NN, RD</v>
          </cell>
        </row>
        <row r="64">
          <cell r="A64">
            <v>44385</v>
          </cell>
          <cell r="B64">
            <v>44385</v>
          </cell>
          <cell r="C64" t="str">
            <v>Schooner</v>
          </cell>
          <cell r="D64">
            <v>38.083150000000003</v>
          </cell>
          <cell r="E64">
            <v>-122.93371</v>
          </cell>
          <cell r="F64">
            <v>0.52430555555555558</v>
          </cell>
          <cell r="G64">
            <v>0.60763888888888895</v>
          </cell>
          <cell r="H64">
            <v>8.333333333333337E-2</v>
          </cell>
          <cell r="I64">
            <v>2.0000000000000009</v>
          </cell>
          <cell r="J64">
            <v>0</v>
          </cell>
          <cell r="K64">
            <v>0</v>
          </cell>
          <cell r="L64" t="str">
            <v>gillnet</v>
          </cell>
          <cell r="M64" t="str">
            <v>small</v>
          </cell>
          <cell r="N64" t="str">
            <v>eel</v>
          </cell>
          <cell r="O64">
            <v>2</v>
          </cell>
          <cell r="P64" t="str">
            <v>20210708_small_eel_Schooner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D64" t="str">
            <v>na</v>
          </cell>
          <cell r="AE64"/>
          <cell r="AF64"/>
          <cell r="AG64"/>
          <cell r="AH64">
            <v>20.815000000000001</v>
          </cell>
          <cell r="AI64">
            <v>104.9</v>
          </cell>
          <cell r="AJ64">
            <v>7.4</v>
          </cell>
          <cell r="AK64">
            <v>60185</v>
          </cell>
          <cell r="AL64">
            <v>40.42</v>
          </cell>
          <cell r="AM64" t="str">
            <v>na</v>
          </cell>
          <cell r="AN64"/>
          <cell r="AO64" t="str">
            <v>sunny</v>
          </cell>
          <cell r="AP64" t="str">
            <v>AC, KL, NN, RD</v>
          </cell>
        </row>
        <row r="65">
          <cell r="A65">
            <v>44386</v>
          </cell>
          <cell r="B65">
            <v>44386</v>
          </cell>
          <cell r="C65" t="str">
            <v>Site 2</v>
          </cell>
          <cell r="D65">
            <v>38.066270000000003</v>
          </cell>
          <cell r="E65">
            <v>-122.93353999999999</v>
          </cell>
          <cell r="F65">
            <v>0.54861111111111105</v>
          </cell>
          <cell r="G65">
            <v>0.63194444444444442</v>
          </cell>
          <cell r="H65">
            <v>8.333333333333337E-2</v>
          </cell>
          <cell r="I65">
            <v>2.0000000000000009</v>
          </cell>
          <cell r="J65">
            <v>0</v>
          </cell>
          <cell r="K65">
            <v>0</v>
          </cell>
          <cell r="L65" t="str">
            <v>gillnet</v>
          </cell>
          <cell r="M65" t="str">
            <v>large</v>
          </cell>
          <cell r="N65" t="str">
            <v>mud</v>
          </cell>
          <cell r="O65">
            <v>1</v>
          </cell>
          <cell r="P65" t="str">
            <v>20210709_large_mud_Site 2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D65" t="str">
            <v>na</v>
          </cell>
          <cell r="AE65"/>
          <cell r="AF65"/>
          <cell r="AG65"/>
          <cell r="AH65">
            <v>21.065999999999999</v>
          </cell>
          <cell r="AI65">
            <v>119.1</v>
          </cell>
          <cell r="AJ65">
            <v>8.48</v>
          </cell>
          <cell r="AK65">
            <v>57359</v>
          </cell>
          <cell r="AL65">
            <v>38.270000000000003</v>
          </cell>
          <cell r="AM65" t="str">
            <v>na</v>
          </cell>
          <cell r="AN65"/>
          <cell r="AO65" t="str">
            <v>sunny</v>
          </cell>
          <cell r="AP65" t="str">
            <v>AC, KL, NN, RD</v>
          </cell>
        </row>
        <row r="66">
          <cell r="A66">
            <v>44386</v>
          </cell>
          <cell r="B66">
            <v>44386</v>
          </cell>
          <cell r="C66" t="str">
            <v>Site 2</v>
          </cell>
          <cell r="D66">
            <v>38.066270000000003</v>
          </cell>
          <cell r="E66">
            <v>-122.93353999999999</v>
          </cell>
          <cell r="F66">
            <v>0.55555555555555558</v>
          </cell>
          <cell r="G66">
            <v>0.63888888888888895</v>
          </cell>
          <cell r="H66">
            <v>8.333333333333337E-2</v>
          </cell>
          <cell r="I66">
            <v>2.0000000000000009</v>
          </cell>
          <cell r="J66">
            <v>0</v>
          </cell>
          <cell r="K66">
            <v>0</v>
          </cell>
          <cell r="L66" t="str">
            <v>gillnet</v>
          </cell>
          <cell r="M66" t="str">
            <v>small</v>
          </cell>
          <cell r="N66" t="str">
            <v>mud</v>
          </cell>
          <cell r="O66">
            <v>2</v>
          </cell>
          <cell r="P66" t="str">
            <v>20210709_small_mud_Site 2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Z66" t="str">
            <v>na</v>
          </cell>
          <cell r="AA66" t="str">
            <v>na</v>
          </cell>
          <cell r="AB66" t="str">
            <v>na</v>
          </cell>
          <cell r="AC66" t="str">
            <v>na</v>
          </cell>
          <cell r="AD66" t="str">
            <v>na</v>
          </cell>
          <cell r="AE66"/>
          <cell r="AF66"/>
          <cell r="AG66"/>
          <cell r="AH66">
            <v>21.065999999999999</v>
          </cell>
          <cell r="AI66">
            <v>119.1</v>
          </cell>
          <cell r="AJ66">
            <v>8.48</v>
          </cell>
          <cell r="AK66">
            <v>57359</v>
          </cell>
          <cell r="AL66">
            <v>38.270000000000003</v>
          </cell>
          <cell r="AM66" t="str">
            <v>na</v>
          </cell>
          <cell r="AN66"/>
          <cell r="AO66" t="str">
            <v>sunny</v>
          </cell>
          <cell r="AP66" t="str">
            <v>AC, KL, NN, RD</v>
          </cell>
        </row>
        <row r="67">
          <cell r="A67">
            <v>44387</v>
          </cell>
          <cell r="B67">
            <v>44387</v>
          </cell>
          <cell r="C67" t="str">
            <v>Bull Point</v>
          </cell>
          <cell r="D67">
            <v>38.062280000000001</v>
          </cell>
          <cell r="E67">
            <v>-122.92908</v>
          </cell>
          <cell r="F67">
            <v>0.59027777777777779</v>
          </cell>
          <cell r="G67">
            <v>0.67361111111111116</v>
          </cell>
          <cell r="H67">
            <v>8.333333333333337E-2</v>
          </cell>
          <cell r="I67">
            <v>2.0000000000000009</v>
          </cell>
          <cell r="J67">
            <v>1.4999999999999993</v>
          </cell>
          <cell r="K67">
            <v>1.9999999999999991</v>
          </cell>
          <cell r="L67" t="str">
            <v>gillnet</v>
          </cell>
          <cell r="M67" t="str">
            <v>large</v>
          </cell>
          <cell r="N67" t="str">
            <v>mud</v>
          </cell>
          <cell r="O67">
            <v>1</v>
          </cell>
          <cell r="P67" t="str">
            <v>20210710_large_mud_Bull Point</v>
          </cell>
          <cell r="Q67">
            <v>1</v>
          </cell>
          <cell r="R67">
            <v>1</v>
          </cell>
          <cell r="S67">
            <v>3</v>
          </cell>
          <cell r="T67">
            <v>1</v>
          </cell>
          <cell r="U67">
            <v>4</v>
          </cell>
          <cell r="V67">
            <v>99</v>
          </cell>
          <cell r="W67">
            <v>90</v>
          </cell>
          <cell r="X67" t="str">
            <v>juvenile</v>
          </cell>
          <cell r="Y67" t="str">
            <v>M</v>
          </cell>
          <cell r="Z67" t="str">
            <v>N</v>
          </cell>
          <cell r="AA67" t="str">
            <v>na</v>
          </cell>
          <cell r="AB67" t="str">
            <v>N</v>
          </cell>
          <cell r="AC67" t="str">
            <v>na</v>
          </cell>
          <cell r="AD67" t="str">
            <v>na</v>
          </cell>
          <cell r="AE67">
            <v>0.60416666666666663</v>
          </cell>
          <cell r="AF67">
            <v>0.60416666666666663</v>
          </cell>
          <cell r="AG67">
            <v>14.5</v>
          </cell>
          <cell r="AH67">
            <v>20.789000000000001</v>
          </cell>
          <cell r="AI67">
            <v>127.8</v>
          </cell>
          <cell r="AJ67">
            <v>9.1999999999999993</v>
          </cell>
          <cell r="AK67">
            <v>56292</v>
          </cell>
          <cell r="AL67">
            <v>37.47</v>
          </cell>
          <cell r="AM67" t="str">
            <v>na</v>
          </cell>
          <cell r="AN67" t="str">
            <v>light</v>
          </cell>
          <cell r="AO67" t="str">
            <v>sunny</v>
          </cell>
          <cell r="AP67" t="str">
            <v>AC, KL, NN, RD</v>
          </cell>
        </row>
        <row r="68">
          <cell r="A68">
            <v>44387</v>
          </cell>
          <cell r="B68">
            <v>44387</v>
          </cell>
          <cell r="C68" t="str">
            <v>Bull Point</v>
          </cell>
          <cell r="D68">
            <v>38.062280000000001</v>
          </cell>
          <cell r="E68">
            <v>-122.92908</v>
          </cell>
          <cell r="F68">
            <v>0.59027777777777779</v>
          </cell>
          <cell r="G68">
            <v>0.67361111111111116</v>
          </cell>
          <cell r="H68">
            <v>8.333333333333337E-2</v>
          </cell>
          <cell r="I68">
            <v>2.0000000000000009</v>
          </cell>
          <cell r="J68">
            <v>1.4999999999999993</v>
          </cell>
          <cell r="K68">
            <v>1.9999999999999991</v>
          </cell>
          <cell r="L68" t="str">
            <v>gillnet</v>
          </cell>
          <cell r="M68" t="str">
            <v>large</v>
          </cell>
          <cell r="N68" t="str">
            <v>mud</v>
          </cell>
          <cell r="O68">
            <v>1</v>
          </cell>
          <cell r="P68" t="str">
            <v>20210710_large_mud_Bull Point</v>
          </cell>
          <cell r="Q68">
            <v>1</v>
          </cell>
          <cell r="R68">
            <v>2</v>
          </cell>
          <cell r="S68">
            <v>3</v>
          </cell>
          <cell r="T68">
            <v>2</v>
          </cell>
          <cell r="U68">
            <v>4</v>
          </cell>
          <cell r="V68">
            <v>104</v>
          </cell>
          <cell r="W68">
            <v>100</v>
          </cell>
          <cell r="X68" t="str">
            <v>adult</v>
          </cell>
          <cell r="Y68" t="str">
            <v>M</v>
          </cell>
          <cell r="Z68" t="str">
            <v>N</v>
          </cell>
          <cell r="AA68" t="str">
            <v>na</v>
          </cell>
          <cell r="AB68" t="str">
            <v>N</v>
          </cell>
          <cell r="AC68" t="str">
            <v>na</v>
          </cell>
          <cell r="AD68" t="str">
            <v>na</v>
          </cell>
          <cell r="AE68">
            <v>0.65</v>
          </cell>
          <cell r="AF68">
            <v>0.64583333333333326</v>
          </cell>
          <cell r="AG68">
            <v>15.6</v>
          </cell>
          <cell r="AH68">
            <v>20.789000000000001</v>
          </cell>
          <cell r="AI68">
            <v>127.8</v>
          </cell>
          <cell r="AJ68">
            <v>9.1999999999999993</v>
          </cell>
          <cell r="AK68">
            <v>56292</v>
          </cell>
          <cell r="AL68">
            <v>37.47</v>
          </cell>
          <cell r="AM68" t="str">
            <v>na</v>
          </cell>
          <cell r="AN68" t="str">
            <v>light</v>
          </cell>
          <cell r="AO68" t="str">
            <v>sunny</v>
          </cell>
          <cell r="AP68" t="str">
            <v>AC, KL, NN, RD</v>
          </cell>
        </row>
        <row r="69">
          <cell r="A69">
            <v>44387</v>
          </cell>
          <cell r="B69">
            <v>44387</v>
          </cell>
          <cell r="C69" t="str">
            <v>Bull Point</v>
          </cell>
          <cell r="D69">
            <v>38.062280000000001</v>
          </cell>
          <cell r="E69">
            <v>-122.92908</v>
          </cell>
          <cell r="F69">
            <v>0.59027777777777801</v>
          </cell>
          <cell r="G69">
            <v>0.67361111111111105</v>
          </cell>
          <cell r="H69">
            <v>8.3333333333333037E-2</v>
          </cell>
          <cell r="I69">
            <v>1.9999999999999929</v>
          </cell>
          <cell r="J69">
            <v>1.5000000000000053</v>
          </cell>
          <cell r="K69">
            <v>2.0000000000000071</v>
          </cell>
          <cell r="L69" t="str">
            <v>gillnet</v>
          </cell>
          <cell r="M69" t="str">
            <v>large</v>
          </cell>
          <cell r="N69" t="str">
            <v>mud</v>
          </cell>
          <cell r="O69">
            <v>1</v>
          </cell>
          <cell r="P69" t="str">
            <v>20210710_large_mud_Bull Point</v>
          </cell>
          <cell r="Q69">
            <v>1</v>
          </cell>
          <cell r="R69">
            <v>3</v>
          </cell>
          <cell r="S69">
            <v>3</v>
          </cell>
          <cell r="T69">
            <v>3</v>
          </cell>
          <cell r="U69">
            <v>4</v>
          </cell>
          <cell r="V69">
            <v>105</v>
          </cell>
          <cell r="W69">
            <v>100</v>
          </cell>
          <cell r="X69" t="str">
            <v>adult</v>
          </cell>
          <cell r="Y69" t="str">
            <v>M</v>
          </cell>
          <cell r="Z69" t="str">
            <v>N</v>
          </cell>
          <cell r="AA69" t="str">
            <v>na</v>
          </cell>
          <cell r="AB69" t="str">
            <v>Y</v>
          </cell>
          <cell r="AC69" t="str">
            <v>Y</v>
          </cell>
          <cell r="AD69" t="str">
            <v>LS-A-006</v>
          </cell>
          <cell r="AE69">
            <v>0.67361111111111116</v>
          </cell>
          <cell r="AF69">
            <v>0.66666666666666663</v>
          </cell>
          <cell r="AG69">
            <v>16.166666666666668</v>
          </cell>
          <cell r="AH69">
            <v>20.789000000000001</v>
          </cell>
          <cell r="AI69">
            <v>127.8</v>
          </cell>
          <cell r="AJ69">
            <v>9.1999999999999993</v>
          </cell>
          <cell r="AK69">
            <v>56292</v>
          </cell>
          <cell r="AL69">
            <v>37.47</v>
          </cell>
          <cell r="AM69" t="str">
            <v>na</v>
          </cell>
          <cell r="AN69" t="str">
            <v>light</v>
          </cell>
          <cell r="AO69" t="str">
            <v>sunny</v>
          </cell>
          <cell r="AP69" t="str">
            <v>AC, KL, NN, RD</v>
          </cell>
        </row>
        <row r="70">
          <cell r="A70">
            <v>44387</v>
          </cell>
          <cell r="B70">
            <v>44387</v>
          </cell>
          <cell r="C70" t="str">
            <v>Bull Point</v>
          </cell>
          <cell r="D70">
            <v>38.062280000000001</v>
          </cell>
          <cell r="E70">
            <v>-122.92908</v>
          </cell>
          <cell r="F70">
            <v>0.59027777777777801</v>
          </cell>
          <cell r="G70">
            <v>0.67361111111111105</v>
          </cell>
          <cell r="H70">
            <v>8.3333333333333037E-2</v>
          </cell>
          <cell r="I70">
            <v>1.9999999999999929</v>
          </cell>
          <cell r="J70">
            <v>0.50000000000000178</v>
          </cell>
          <cell r="K70">
            <v>2.0000000000000071</v>
          </cell>
          <cell r="L70" t="str">
            <v>gillnet</v>
          </cell>
          <cell r="M70" t="str">
            <v>small</v>
          </cell>
          <cell r="N70" t="str">
            <v>mud</v>
          </cell>
          <cell r="O70">
            <v>2</v>
          </cell>
          <cell r="P70" t="str">
            <v>20210710_small_mud_Bull Point</v>
          </cell>
          <cell r="Q70">
            <v>1</v>
          </cell>
          <cell r="R70">
            <v>1</v>
          </cell>
          <cell r="S70">
            <v>1</v>
          </cell>
          <cell r="T70">
            <v>4</v>
          </cell>
          <cell r="U70">
            <v>4</v>
          </cell>
          <cell r="V70">
            <v>94</v>
          </cell>
          <cell r="W70">
            <v>90</v>
          </cell>
          <cell r="X70" t="str">
            <v>juvenile</v>
          </cell>
          <cell r="Y70" t="str">
            <v>F</v>
          </cell>
          <cell r="Z70" t="str">
            <v>N</v>
          </cell>
          <cell r="AA70" t="str">
            <v>na</v>
          </cell>
          <cell r="AB70" t="str">
            <v>N</v>
          </cell>
          <cell r="AC70" t="str">
            <v>na</v>
          </cell>
          <cell r="AD70" t="str">
            <v>na</v>
          </cell>
          <cell r="AE70">
            <v>0.65625</v>
          </cell>
          <cell r="AF70">
            <v>0.66666666666666663</v>
          </cell>
          <cell r="AG70">
            <v>15.75</v>
          </cell>
          <cell r="AH70">
            <v>20.789000000000001</v>
          </cell>
          <cell r="AI70">
            <v>127.8</v>
          </cell>
          <cell r="AJ70">
            <v>9.1999999999999993</v>
          </cell>
          <cell r="AK70">
            <v>56292</v>
          </cell>
          <cell r="AL70">
            <v>37.47</v>
          </cell>
          <cell r="AM70" t="str">
            <v>na</v>
          </cell>
          <cell r="AN70" t="str">
            <v>light</v>
          </cell>
          <cell r="AO70" t="str">
            <v>sunny</v>
          </cell>
          <cell r="AP70" t="str">
            <v>AC, KL, NN, RD</v>
          </cell>
        </row>
        <row r="71">
          <cell r="A71">
            <v>44398</v>
          </cell>
          <cell r="B71">
            <v>44398</v>
          </cell>
          <cell r="C71" t="str">
            <v>Bull Point</v>
          </cell>
          <cell r="D71">
            <v>38.062489999999997</v>
          </cell>
          <cell r="E71">
            <v>-122.92906000000001</v>
          </cell>
          <cell r="F71">
            <v>0.4548611111111111</v>
          </cell>
          <cell r="G71">
            <v>0.53819444444444442</v>
          </cell>
          <cell r="H71">
            <v>8.3333333333333315E-2</v>
          </cell>
          <cell r="I71">
            <v>1.9999999999999996</v>
          </cell>
          <cell r="J71">
            <v>2.0000000000000004</v>
          </cell>
          <cell r="K71">
            <v>2.5000000000000004</v>
          </cell>
          <cell r="L71" t="str">
            <v>gillnet</v>
          </cell>
          <cell r="M71" t="str">
            <v>large</v>
          </cell>
          <cell r="N71" t="str">
            <v>eel</v>
          </cell>
          <cell r="O71">
            <v>1</v>
          </cell>
          <cell r="P71" t="str">
            <v>20210721_large_eel_Bull Point</v>
          </cell>
          <cell r="Q71">
            <v>1</v>
          </cell>
          <cell r="R71">
            <v>1</v>
          </cell>
          <cell r="S71">
            <v>4</v>
          </cell>
          <cell r="T71">
            <v>1</v>
          </cell>
          <cell r="U71">
            <v>5</v>
          </cell>
          <cell r="V71">
            <v>94</v>
          </cell>
          <cell r="W71">
            <v>90</v>
          </cell>
          <cell r="X71" t="str">
            <v>juvenile</v>
          </cell>
          <cell r="Y71" t="str">
            <v>F</v>
          </cell>
          <cell r="Z71" t="str">
            <v>N</v>
          </cell>
          <cell r="AA71" t="str">
            <v>na</v>
          </cell>
          <cell r="AB71" t="str">
            <v>N</v>
          </cell>
          <cell r="AC71" t="str">
            <v>na</v>
          </cell>
          <cell r="AD71" t="str">
            <v>na</v>
          </cell>
          <cell r="AE71">
            <v>0.48958333333333331</v>
          </cell>
          <cell r="AF71">
            <v>0.5</v>
          </cell>
          <cell r="AG71">
            <v>11.75</v>
          </cell>
          <cell r="AH71">
            <v>17.753</v>
          </cell>
          <cell r="AI71">
            <v>91.3</v>
          </cell>
          <cell r="AJ71">
            <v>6.91</v>
          </cell>
          <cell r="AK71">
            <v>57286</v>
          </cell>
          <cell r="AL71">
            <v>38.21</v>
          </cell>
          <cell r="AM71" t="str">
            <v>na</v>
          </cell>
          <cell r="AN71" t="str">
            <v>moderate</v>
          </cell>
          <cell r="AO71" t="str">
            <v>sunny</v>
          </cell>
          <cell r="AP71" t="str">
            <v>AC, KL, NN, RD</v>
          </cell>
        </row>
        <row r="72">
          <cell r="A72">
            <v>44398</v>
          </cell>
          <cell r="B72">
            <v>44398</v>
          </cell>
          <cell r="C72" t="str">
            <v>Bull Point</v>
          </cell>
          <cell r="D72">
            <v>38.062489999999997</v>
          </cell>
          <cell r="E72">
            <v>-122.92906000000001</v>
          </cell>
          <cell r="F72">
            <v>0.4548611111111111</v>
          </cell>
          <cell r="G72">
            <v>0.53819444444444442</v>
          </cell>
          <cell r="H72">
            <v>8.3333333333333315E-2</v>
          </cell>
          <cell r="I72">
            <v>1.9999999999999996</v>
          </cell>
          <cell r="J72">
            <v>2.0000000000000004</v>
          </cell>
          <cell r="K72">
            <v>2.5000000000000004</v>
          </cell>
          <cell r="L72" t="str">
            <v>gillnet</v>
          </cell>
          <cell r="M72" t="str">
            <v>large</v>
          </cell>
          <cell r="N72" t="str">
            <v>eel</v>
          </cell>
          <cell r="O72">
            <v>1</v>
          </cell>
          <cell r="P72" t="str">
            <v>20210721_large_eel_Bull Point</v>
          </cell>
          <cell r="Q72">
            <v>1</v>
          </cell>
          <cell r="R72">
            <v>2</v>
          </cell>
          <cell r="S72">
            <v>4</v>
          </cell>
          <cell r="T72">
            <v>2</v>
          </cell>
          <cell r="U72">
            <v>5</v>
          </cell>
          <cell r="V72">
            <v>91</v>
          </cell>
          <cell r="W72">
            <v>90</v>
          </cell>
          <cell r="X72" t="str">
            <v>juvenile</v>
          </cell>
          <cell r="Y72" t="str">
            <v>M</v>
          </cell>
          <cell r="Z72" t="str">
            <v>N</v>
          </cell>
          <cell r="AA72" t="str">
            <v>na</v>
          </cell>
          <cell r="AB72" t="str">
            <v>Y</v>
          </cell>
          <cell r="AC72" t="str">
            <v>Y</v>
          </cell>
          <cell r="AD72" t="str">
            <v>LS-J-007</v>
          </cell>
          <cell r="AE72">
            <v>0.5</v>
          </cell>
          <cell r="AF72">
            <v>0.5</v>
          </cell>
          <cell r="AG72">
            <v>12</v>
          </cell>
          <cell r="AH72">
            <v>17.753</v>
          </cell>
          <cell r="AI72">
            <v>91.3</v>
          </cell>
          <cell r="AJ72">
            <v>6.91</v>
          </cell>
          <cell r="AK72">
            <v>57286</v>
          </cell>
          <cell r="AL72">
            <v>38.21</v>
          </cell>
          <cell r="AM72" t="str">
            <v>na</v>
          </cell>
          <cell r="AN72" t="str">
            <v>moderate</v>
          </cell>
          <cell r="AO72" t="str">
            <v>sunny</v>
          </cell>
          <cell r="AP72" t="str">
            <v>AC, KL, NN, RD</v>
          </cell>
        </row>
        <row r="73">
          <cell r="A73">
            <v>44398</v>
          </cell>
          <cell r="B73">
            <v>44398</v>
          </cell>
          <cell r="C73" t="str">
            <v>Bull Point</v>
          </cell>
          <cell r="D73">
            <v>38.062489999999997</v>
          </cell>
          <cell r="E73">
            <v>-122.92906000000001</v>
          </cell>
          <cell r="F73">
            <v>0.4548611111111111</v>
          </cell>
          <cell r="G73">
            <v>0.53819444444444442</v>
          </cell>
          <cell r="H73">
            <v>8.3333333333333315E-2</v>
          </cell>
          <cell r="I73">
            <v>1.9999999999999996</v>
          </cell>
          <cell r="J73">
            <v>2.0000000000000004</v>
          </cell>
          <cell r="K73">
            <v>2.5000000000000004</v>
          </cell>
          <cell r="L73" t="str">
            <v>gillnet</v>
          </cell>
          <cell r="M73" t="str">
            <v>large</v>
          </cell>
          <cell r="N73" t="str">
            <v>eel</v>
          </cell>
          <cell r="O73">
            <v>1</v>
          </cell>
          <cell r="P73" t="str">
            <v>20210721_large_eel_Bull Point</v>
          </cell>
          <cell r="Q73">
            <v>1</v>
          </cell>
          <cell r="R73">
            <v>3</v>
          </cell>
          <cell r="S73">
            <v>4</v>
          </cell>
          <cell r="T73">
            <v>3</v>
          </cell>
          <cell r="U73">
            <v>5</v>
          </cell>
          <cell r="V73">
            <v>97</v>
          </cell>
          <cell r="W73">
            <v>90</v>
          </cell>
          <cell r="X73" t="str">
            <v>juvenile</v>
          </cell>
          <cell r="Y73" t="str">
            <v>M</v>
          </cell>
          <cell r="Z73" t="str">
            <v>N</v>
          </cell>
          <cell r="AA73" t="str">
            <v>na</v>
          </cell>
          <cell r="AB73" t="str">
            <v>N</v>
          </cell>
          <cell r="AC73" t="str">
            <v>na</v>
          </cell>
          <cell r="AD73" t="str">
            <v>na</v>
          </cell>
          <cell r="AE73">
            <v>0.5</v>
          </cell>
          <cell r="AF73">
            <v>0.5</v>
          </cell>
          <cell r="AG73">
            <v>12</v>
          </cell>
          <cell r="AH73">
            <v>17.753</v>
          </cell>
          <cell r="AI73">
            <v>91.3</v>
          </cell>
          <cell r="AJ73">
            <v>6.91</v>
          </cell>
          <cell r="AK73">
            <v>57286</v>
          </cell>
          <cell r="AL73">
            <v>38.21</v>
          </cell>
          <cell r="AM73" t="str">
            <v>na</v>
          </cell>
          <cell r="AN73" t="str">
            <v>moderate</v>
          </cell>
          <cell r="AO73" t="str">
            <v>sunny</v>
          </cell>
          <cell r="AP73" t="str">
            <v>AC, KL, NN, RD</v>
          </cell>
        </row>
        <row r="74">
          <cell r="A74">
            <v>44398</v>
          </cell>
          <cell r="B74">
            <v>44398</v>
          </cell>
          <cell r="C74" t="str">
            <v>Bull Point</v>
          </cell>
          <cell r="D74">
            <v>38.062489999999997</v>
          </cell>
          <cell r="E74">
            <v>-122.92906000000001</v>
          </cell>
          <cell r="F74">
            <v>0.4548611111111111</v>
          </cell>
          <cell r="G74">
            <v>0.53819444444444442</v>
          </cell>
          <cell r="H74">
            <v>8.3333333333333315E-2</v>
          </cell>
          <cell r="I74">
            <v>1.9999999999999996</v>
          </cell>
          <cell r="J74">
            <v>2.0000000000000004</v>
          </cell>
          <cell r="K74">
            <v>2.5000000000000004</v>
          </cell>
          <cell r="L74" t="str">
            <v>gillnet</v>
          </cell>
          <cell r="M74" t="str">
            <v>large</v>
          </cell>
          <cell r="N74" t="str">
            <v>eel</v>
          </cell>
          <cell r="O74">
            <v>1</v>
          </cell>
          <cell r="P74" t="str">
            <v>20210721_large_eel_Bull Point</v>
          </cell>
          <cell r="Q74">
            <v>1</v>
          </cell>
          <cell r="R74">
            <v>4</v>
          </cell>
          <cell r="S74">
            <v>4</v>
          </cell>
          <cell r="T74">
            <v>4</v>
          </cell>
          <cell r="U74">
            <v>5</v>
          </cell>
          <cell r="V74">
            <v>100</v>
          </cell>
          <cell r="W74">
            <v>100</v>
          </cell>
          <cell r="X74" t="str">
            <v>juvenile</v>
          </cell>
          <cell r="Y74" t="str">
            <v>F</v>
          </cell>
          <cell r="Z74" t="str">
            <v>N</v>
          </cell>
          <cell r="AA74" t="str">
            <v>na</v>
          </cell>
          <cell r="AB74" t="str">
            <v>N</v>
          </cell>
          <cell r="AC74" t="str">
            <v>na</v>
          </cell>
          <cell r="AD74" t="str">
            <v>na</v>
          </cell>
          <cell r="AE74">
            <v>0.50694444444444442</v>
          </cell>
          <cell r="AF74">
            <v>0.5</v>
          </cell>
          <cell r="AG74">
            <v>12.166666666666666</v>
          </cell>
          <cell r="AH74">
            <v>17.753</v>
          </cell>
          <cell r="AI74">
            <v>91.3</v>
          </cell>
          <cell r="AJ74">
            <v>6.91</v>
          </cell>
          <cell r="AK74">
            <v>57286</v>
          </cell>
          <cell r="AL74">
            <v>38.21</v>
          </cell>
          <cell r="AM74" t="str">
            <v>na</v>
          </cell>
          <cell r="AN74" t="str">
            <v>moderate</v>
          </cell>
          <cell r="AO74" t="str">
            <v>sunny</v>
          </cell>
          <cell r="AP74" t="str">
            <v>AC, KL, NN, RD</v>
          </cell>
        </row>
        <row r="75">
          <cell r="A75">
            <v>44398</v>
          </cell>
          <cell r="B75">
            <v>44398</v>
          </cell>
          <cell r="C75" t="str">
            <v>Bull Point</v>
          </cell>
          <cell r="D75">
            <v>38.062489999999997</v>
          </cell>
          <cell r="E75">
            <v>-122.92906000000001</v>
          </cell>
          <cell r="F75">
            <v>0.4548611111111111</v>
          </cell>
          <cell r="G75">
            <v>0.53819444444444442</v>
          </cell>
          <cell r="H75">
            <v>8.3333333333333315E-2</v>
          </cell>
          <cell r="I75">
            <v>1.9999999999999996</v>
          </cell>
          <cell r="J75">
            <v>0.50000000000000011</v>
          </cell>
          <cell r="K75">
            <v>2.5000000000000004</v>
          </cell>
          <cell r="L75" t="str">
            <v>gillnet</v>
          </cell>
          <cell r="M75" t="str">
            <v>small</v>
          </cell>
          <cell r="N75" t="str">
            <v>eel</v>
          </cell>
          <cell r="O75">
            <v>2</v>
          </cell>
          <cell r="P75" t="str">
            <v>20210721_small_eel_Bull Point</v>
          </cell>
          <cell r="Q75">
            <v>1</v>
          </cell>
          <cell r="R75">
            <v>1</v>
          </cell>
          <cell r="S75">
            <v>1</v>
          </cell>
          <cell r="T75">
            <v>5</v>
          </cell>
          <cell r="U75">
            <v>5</v>
          </cell>
          <cell r="V75">
            <v>104</v>
          </cell>
          <cell r="W75">
            <v>100</v>
          </cell>
          <cell r="X75" t="str">
            <v>juvenile</v>
          </cell>
          <cell r="Y75" t="str">
            <v>F</v>
          </cell>
          <cell r="Z75" t="str">
            <v>N</v>
          </cell>
          <cell r="AA75" t="str">
            <v>na</v>
          </cell>
          <cell r="AB75" t="str">
            <v>N</v>
          </cell>
          <cell r="AC75" t="str">
            <v>na</v>
          </cell>
          <cell r="AD75" t="str">
            <v>na</v>
          </cell>
          <cell r="AE75">
            <v>0.52986111111111112</v>
          </cell>
          <cell r="AF75">
            <v>0.52083333333333326</v>
          </cell>
          <cell r="AG75">
            <v>12.716666666666667</v>
          </cell>
          <cell r="AH75">
            <v>17.753</v>
          </cell>
          <cell r="AI75">
            <v>91.3</v>
          </cell>
          <cell r="AJ75">
            <v>6.91</v>
          </cell>
          <cell r="AK75">
            <v>57286</v>
          </cell>
          <cell r="AL75">
            <v>38.21</v>
          </cell>
          <cell r="AM75" t="str">
            <v>na</v>
          </cell>
          <cell r="AN75" t="str">
            <v>moderate</v>
          </cell>
          <cell r="AO75" t="str">
            <v>sunny</v>
          </cell>
          <cell r="AP75" t="str">
            <v>AC, KL, NN, RD</v>
          </cell>
        </row>
        <row r="76">
          <cell r="A76">
            <v>44399</v>
          </cell>
          <cell r="B76">
            <v>44399</v>
          </cell>
          <cell r="C76" t="str">
            <v>Bull Point</v>
          </cell>
          <cell r="D76">
            <v>38.062469999999998</v>
          </cell>
          <cell r="E76">
            <v>-122.92905</v>
          </cell>
          <cell r="F76">
            <v>0.51388888888888895</v>
          </cell>
          <cell r="G76">
            <v>0.60763888888888895</v>
          </cell>
          <cell r="H76">
            <v>9.375E-2</v>
          </cell>
          <cell r="I76">
            <v>2.25</v>
          </cell>
          <cell r="J76">
            <v>2.6666666666666665</v>
          </cell>
          <cell r="K76">
            <v>2.6666666666666665</v>
          </cell>
          <cell r="L76" t="str">
            <v>gillnet</v>
          </cell>
          <cell r="M76" t="str">
            <v>large</v>
          </cell>
          <cell r="N76" t="str">
            <v>mud</v>
          </cell>
          <cell r="O76">
            <v>1</v>
          </cell>
          <cell r="P76" t="str">
            <v>20210722_large_mud_Bull Point</v>
          </cell>
          <cell r="Q76">
            <v>1</v>
          </cell>
          <cell r="R76">
            <v>1</v>
          </cell>
          <cell r="S76">
            <v>6</v>
          </cell>
          <cell r="T76">
            <v>1</v>
          </cell>
          <cell r="U76">
            <v>6</v>
          </cell>
          <cell r="V76">
            <v>126</v>
          </cell>
          <cell r="W76">
            <v>120</v>
          </cell>
          <cell r="X76" t="str">
            <v>adult</v>
          </cell>
          <cell r="Y76" t="str">
            <v>F</v>
          </cell>
          <cell r="Z76" t="str">
            <v>Y</v>
          </cell>
          <cell r="AA76" t="str">
            <v>Y</v>
          </cell>
          <cell r="AB76" t="str">
            <v>Y</v>
          </cell>
          <cell r="AC76" t="str">
            <v>Y</v>
          </cell>
          <cell r="AD76" t="str">
            <v>LS-A-007</v>
          </cell>
          <cell r="AE76">
            <v>0.51666666666666672</v>
          </cell>
          <cell r="AF76">
            <v>0.52083333333333326</v>
          </cell>
          <cell r="AG76">
            <v>12.4</v>
          </cell>
          <cell r="AH76">
            <v>17.965</v>
          </cell>
          <cell r="AI76">
            <v>90.2</v>
          </cell>
          <cell r="AJ76">
            <v>6.8</v>
          </cell>
          <cell r="AK76">
            <v>56940</v>
          </cell>
          <cell r="AL76">
            <v>37.94</v>
          </cell>
          <cell r="AM76" t="str">
            <v>na</v>
          </cell>
          <cell r="AN76" t="str">
            <v>none</v>
          </cell>
          <cell r="AO76" t="str">
            <v>overcast</v>
          </cell>
          <cell r="AP76" t="str">
            <v>AC, KL, NN, RD, JK, Andrea intern</v>
          </cell>
          <cell r="AR76" t="str">
            <v>dissected, not lavaged</v>
          </cell>
        </row>
        <row r="77">
          <cell r="A77">
            <v>44399</v>
          </cell>
          <cell r="B77">
            <v>44399</v>
          </cell>
          <cell r="C77" t="str">
            <v>Bull Point</v>
          </cell>
          <cell r="D77">
            <v>38.062469999999998</v>
          </cell>
          <cell r="E77">
            <v>-122.92905</v>
          </cell>
          <cell r="F77">
            <v>0.51388888888888895</v>
          </cell>
          <cell r="G77">
            <v>0.60763888888888895</v>
          </cell>
          <cell r="H77">
            <v>9.375E-2</v>
          </cell>
          <cell r="I77">
            <v>2.25</v>
          </cell>
          <cell r="J77">
            <v>2.6666666666666665</v>
          </cell>
          <cell r="K77">
            <v>2.6666666666666665</v>
          </cell>
          <cell r="L77" t="str">
            <v>gillnet</v>
          </cell>
          <cell r="M77" t="str">
            <v>large</v>
          </cell>
          <cell r="N77" t="str">
            <v>mud</v>
          </cell>
          <cell r="O77">
            <v>1</v>
          </cell>
          <cell r="P77" t="str">
            <v>20210722_large_mud_Bull Point</v>
          </cell>
          <cell r="Q77">
            <v>1</v>
          </cell>
          <cell r="R77">
            <v>2</v>
          </cell>
          <cell r="S77">
            <v>6</v>
          </cell>
          <cell r="T77">
            <v>2</v>
          </cell>
          <cell r="U77">
            <v>6</v>
          </cell>
          <cell r="V77">
            <v>126</v>
          </cell>
          <cell r="W77">
            <v>120</v>
          </cell>
          <cell r="X77" t="str">
            <v>adult</v>
          </cell>
          <cell r="Y77" t="str">
            <v>F</v>
          </cell>
          <cell r="Z77" t="str">
            <v>Y</v>
          </cell>
          <cell r="AA77" t="str">
            <v>Y</v>
          </cell>
          <cell r="AB77" t="str">
            <v>Y</v>
          </cell>
          <cell r="AC77" t="str">
            <v>Y</v>
          </cell>
          <cell r="AD77" t="str">
            <v>LS-A-008</v>
          </cell>
          <cell r="AE77">
            <v>0.52222222222222225</v>
          </cell>
          <cell r="AF77">
            <v>0.52083333333333326</v>
          </cell>
          <cell r="AG77">
            <v>12.533333333333333</v>
          </cell>
          <cell r="AH77">
            <v>17.965</v>
          </cell>
          <cell r="AI77">
            <v>90.2</v>
          </cell>
          <cell r="AJ77">
            <v>6.8</v>
          </cell>
          <cell r="AK77">
            <v>56940</v>
          </cell>
          <cell r="AL77">
            <v>37.94</v>
          </cell>
          <cell r="AM77" t="str">
            <v>na</v>
          </cell>
          <cell r="AN77" t="str">
            <v>none</v>
          </cell>
          <cell r="AO77" t="str">
            <v>overcast</v>
          </cell>
          <cell r="AP77" t="str">
            <v>AC, KL, NN, RD, JK, Andrea intern</v>
          </cell>
          <cell r="AR77" t="str">
            <v>dissected, not lavaged</v>
          </cell>
        </row>
        <row r="78">
          <cell r="A78">
            <v>44399</v>
          </cell>
          <cell r="B78">
            <v>44399</v>
          </cell>
          <cell r="C78" t="str">
            <v>Bull Point</v>
          </cell>
          <cell r="D78">
            <v>38.062469999999998</v>
          </cell>
          <cell r="E78">
            <v>-122.92905</v>
          </cell>
          <cell r="F78">
            <v>0.51388888888888895</v>
          </cell>
          <cell r="G78">
            <v>0.60763888888888895</v>
          </cell>
          <cell r="H78">
            <v>9.375E-2</v>
          </cell>
          <cell r="I78">
            <v>2.25</v>
          </cell>
          <cell r="J78">
            <v>2.6666666666666665</v>
          </cell>
          <cell r="K78">
            <v>2.6666666666666665</v>
          </cell>
          <cell r="L78" t="str">
            <v>gillnet</v>
          </cell>
          <cell r="M78" t="str">
            <v>large</v>
          </cell>
          <cell r="N78" t="str">
            <v>mud</v>
          </cell>
          <cell r="O78">
            <v>1</v>
          </cell>
          <cell r="P78" t="str">
            <v>20210722_large_mud_Bull Point</v>
          </cell>
          <cell r="Q78">
            <v>1</v>
          </cell>
          <cell r="R78">
            <v>3</v>
          </cell>
          <cell r="S78">
            <v>6</v>
          </cell>
          <cell r="T78">
            <v>3</v>
          </cell>
          <cell r="U78">
            <v>6</v>
          </cell>
          <cell r="V78">
            <v>104</v>
          </cell>
          <cell r="W78">
            <v>100</v>
          </cell>
          <cell r="X78" t="str">
            <v>adult</v>
          </cell>
          <cell r="Y78" t="str">
            <v>M</v>
          </cell>
          <cell r="Z78" t="str">
            <v>Y</v>
          </cell>
          <cell r="AA78" t="str">
            <v>na</v>
          </cell>
          <cell r="AB78" t="str">
            <v>Y</v>
          </cell>
          <cell r="AC78" t="str">
            <v>Y</v>
          </cell>
          <cell r="AD78" t="str">
            <v>LS-A-009</v>
          </cell>
          <cell r="AE78">
            <v>0.53125</v>
          </cell>
          <cell r="AF78">
            <v>0.54166666666666663</v>
          </cell>
          <cell r="AG78">
            <v>12.75</v>
          </cell>
          <cell r="AH78">
            <v>17.965</v>
          </cell>
          <cell r="AI78">
            <v>90.2</v>
          </cell>
          <cell r="AJ78">
            <v>6.8</v>
          </cell>
          <cell r="AK78">
            <v>56940</v>
          </cell>
          <cell r="AL78">
            <v>37.94</v>
          </cell>
          <cell r="AM78" t="str">
            <v>na</v>
          </cell>
          <cell r="AN78" t="str">
            <v>none</v>
          </cell>
          <cell r="AO78" t="str">
            <v>overcast</v>
          </cell>
          <cell r="AP78" t="str">
            <v>AC, KL, NN, RD, JK, Andrea intern</v>
          </cell>
          <cell r="AR78" t="str">
            <v>dissected, not lavaged</v>
          </cell>
        </row>
        <row r="79">
          <cell r="A79">
            <v>44399</v>
          </cell>
          <cell r="B79">
            <v>44399</v>
          </cell>
          <cell r="C79" t="str">
            <v>Bull Point</v>
          </cell>
          <cell r="D79">
            <v>38.062469999999998</v>
          </cell>
          <cell r="E79">
            <v>-122.92905</v>
          </cell>
          <cell r="F79">
            <v>0.51388888888888895</v>
          </cell>
          <cell r="G79">
            <v>0.60763888888888895</v>
          </cell>
          <cell r="H79">
            <v>9.375E-2</v>
          </cell>
          <cell r="I79">
            <v>2.25</v>
          </cell>
          <cell r="J79">
            <v>2.6666666666666665</v>
          </cell>
          <cell r="K79">
            <v>2.6666666666666665</v>
          </cell>
          <cell r="L79" t="str">
            <v>gillnet</v>
          </cell>
          <cell r="M79" t="str">
            <v>large</v>
          </cell>
          <cell r="N79" t="str">
            <v>mud</v>
          </cell>
          <cell r="O79">
            <v>1</v>
          </cell>
          <cell r="P79" t="str">
            <v>20210722_large_mud_Bull Point</v>
          </cell>
          <cell r="Q79">
            <v>1</v>
          </cell>
          <cell r="R79">
            <v>4</v>
          </cell>
          <cell r="S79">
            <v>6</v>
          </cell>
          <cell r="T79">
            <v>4</v>
          </cell>
          <cell r="U79">
            <v>6</v>
          </cell>
          <cell r="V79">
            <v>130</v>
          </cell>
          <cell r="W79">
            <v>130</v>
          </cell>
          <cell r="X79" t="str">
            <v>adult</v>
          </cell>
          <cell r="Y79" t="str">
            <v>F</v>
          </cell>
          <cell r="Z79" t="str">
            <v>Y</v>
          </cell>
          <cell r="AA79" t="str">
            <v>Y</v>
          </cell>
          <cell r="AB79" t="str">
            <v>Y</v>
          </cell>
          <cell r="AC79" t="str">
            <v>Y</v>
          </cell>
          <cell r="AD79" t="str">
            <v>LS-A-010</v>
          </cell>
          <cell r="AE79">
            <v>0.53888888888888886</v>
          </cell>
          <cell r="AF79">
            <v>0.54166666666666663</v>
          </cell>
          <cell r="AG79">
            <v>12.933333333333334</v>
          </cell>
          <cell r="AH79">
            <v>17.965</v>
          </cell>
          <cell r="AI79">
            <v>90.2</v>
          </cell>
          <cell r="AJ79">
            <v>6.8</v>
          </cell>
          <cell r="AK79">
            <v>56940</v>
          </cell>
          <cell r="AL79">
            <v>37.94</v>
          </cell>
          <cell r="AM79" t="str">
            <v>na</v>
          </cell>
          <cell r="AN79" t="str">
            <v>none</v>
          </cell>
          <cell r="AO79" t="str">
            <v>overcast</v>
          </cell>
          <cell r="AP79" t="str">
            <v>AC, KL, NN, RD, JK, Andrea intern</v>
          </cell>
          <cell r="AR79" t="str">
            <v>dissected, not lavaged</v>
          </cell>
        </row>
        <row r="80">
          <cell r="A80">
            <v>44399</v>
          </cell>
          <cell r="B80">
            <v>44399</v>
          </cell>
          <cell r="C80" t="str">
            <v>Bull Point</v>
          </cell>
          <cell r="D80">
            <v>38.062469999999998</v>
          </cell>
          <cell r="E80">
            <v>-122.92905</v>
          </cell>
          <cell r="F80">
            <v>0.51388888888888895</v>
          </cell>
          <cell r="G80">
            <v>0.60763888888888895</v>
          </cell>
          <cell r="H80">
            <v>9.375E-2</v>
          </cell>
          <cell r="I80">
            <v>2.25</v>
          </cell>
          <cell r="J80">
            <v>2.6666666666666665</v>
          </cell>
          <cell r="K80">
            <v>2.6666666666666665</v>
          </cell>
          <cell r="L80" t="str">
            <v>gillnet</v>
          </cell>
          <cell r="M80" t="str">
            <v>large</v>
          </cell>
          <cell r="N80" t="str">
            <v>mud</v>
          </cell>
          <cell r="O80">
            <v>1</v>
          </cell>
          <cell r="P80" t="str">
            <v>20210722_large_mud_Bull Point</v>
          </cell>
          <cell r="Q80">
            <v>1</v>
          </cell>
          <cell r="R80">
            <v>5</v>
          </cell>
          <cell r="S80">
            <v>6</v>
          </cell>
          <cell r="T80">
            <v>5</v>
          </cell>
          <cell r="U80">
            <v>6</v>
          </cell>
          <cell r="V80">
            <v>93</v>
          </cell>
          <cell r="W80">
            <v>90</v>
          </cell>
          <cell r="X80" t="str">
            <v>juvenile</v>
          </cell>
          <cell r="Y80" t="str">
            <v>M</v>
          </cell>
          <cell r="Z80" t="str">
            <v>N</v>
          </cell>
          <cell r="AA80" t="str">
            <v>na</v>
          </cell>
          <cell r="AB80" t="str">
            <v>N</v>
          </cell>
          <cell r="AC80" t="str">
            <v>na</v>
          </cell>
          <cell r="AD80" t="str">
            <v>na</v>
          </cell>
          <cell r="AE80">
            <v>0.56805555555555554</v>
          </cell>
          <cell r="AF80">
            <v>0.5625</v>
          </cell>
          <cell r="AG80">
            <v>13.633333333333333</v>
          </cell>
          <cell r="AH80">
            <v>17.965</v>
          </cell>
          <cell r="AI80">
            <v>90.2</v>
          </cell>
          <cell r="AJ80">
            <v>6.8</v>
          </cell>
          <cell r="AK80">
            <v>56940</v>
          </cell>
          <cell r="AL80">
            <v>37.94</v>
          </cell>
          <cell r="AM80" t="str">
            <v>na</v>
          </cell>
          <cell r="AN80" t="str">
            <v>none</v>
          </cell>
          <cell r="AO80" t="str">
            <v>overcast</v>
          </cell>
          <cell r="AP80" t="str">
            <v>AC, KL, NN, RD, JK, Andrea intern</v>
          </cell>
        </row>
        <row r="81">
          <cell r="A81">
            <v>44399</v>
          </cell>
          <cell r="B81">
            <v>44399</v>
          </cell>
          <cell r="C81" t="str">
            <v>Bull Point</v>
          </cell>
          <cell r="D81">
            <v>38.062469999999998</v>
          </cell>
          <cell r="E81">
            <v>-122.92905</v>
          </cell>
          <cell r="F81">
            <v>0.51388888888888895</v>
          </cell>
          <cell r="G81">
            <v>0.60763888888888895</v>
          </cell>
          <cell r="H81">
            <v>9.375E-2</v>
          </cell>
          <cell r="I81">
            <v>2.25</v>
          </cell>
          <cell r="J81">
            <v>2.6666666666666665</v>
          </cell>
          <cell r="K81">
            <v>2.6666666666666665</v>
          </cell>
          <cell r="L81" t="str">
            <v>gillnet</v>
          </cell>
          <cell r="M81" t="str">
            <v>large</v>
          </cell>
          <cell r="N81" t="str">
            <v>mud</v>
          </cell>
          <cell r="O81">
            <v>1</v>
          </cell>
          <cell r="P81" t="str">
            <v>20210722_large_mud_Bull Point</v>
          </cell>
          <cell r="Q81">
            <v>1</v>
          </cell>
          <cell r="R81">
            <v>6</v>
          </cell>
          <cell r="S81">
            <v>6</v>
          </cell>
          <cell r="T81">
            <v>6</v>
          </cell>
          <cell r="U81">
            <v>6</v>
          </cell>
          <cell r="V81">
            <v>109</v>
          </cell>
          <cell r="W81">
            <v>100</v>
          </cell>
          <cell r="X81" t="str">
            <v>adult</v>
          </cell>
          <cell r="Y81" t="str">
            <v>F</v>
          </cell>
          <cell r="Z81" t="str">
            <v>Y</v>
          </cell>
          <cell r="AA81" t="str">
            <v>N</v>
          </cell>
          <cell r="AB81" t="str">
            <v>Y</v>
          </cell>
          <cell r="AC81" t="str">
            <v>Y</v>
          </cell>
          <cell r="AD81" t="str">
            <v>LS-A-011</v>
          </cell>
          <cell r="AE81">
            <v>0.60486111111111118</v>
          </cell>
          <cell r="AF81">
            <v>0.60416666666666663</v>
          </cell>
          <cell r="AG81">
            <v>14.516666666666667</v>
          </cell>
          <cell r="AH81">
            <v>17.965</v>
          </cell>
          <cell r="AI81">
            <v>90.2</v>
          </cell>
          <cell r="AJ81">
            <v>6.8</v>
          </cell>
          <cell r="AK81">
            <v>56940</v>
          </cell>
          <cell r="AL81">
            <v>37.94</v>
          </cell>
          <cell r="AM81" t="str">
            <v>na</v>
          </cell>
          <cell r="AN81" t="str">
            <v>none</v>
          </cell>
          <cell r="AO81" t="str">
            <v>overcast</v>
          </cell>
          <cell r="AP81" t="str">
            <v>AC, KL, NN, RD, JK, Andrea intern</v>
          </cell>
          <cell r="AR81" t="str">
            <v>dissected, not lavaged</v>
          </cell>
        </row>
        <row r="82">
          <cell r="A82">
            <v>44399</v>
          </cell>
          <cell r="B82">
            <v>44399</v>
          </cell>
          <cell r="C82" t="str">
            <v>Bull Point</v>
          </cell>
          <cell r="D82">
            <v>38.062469999999998</v>
          </cell>
          <cell r="E82">
            <v>-122.92905</v>
          </cell>
          <cell r="F82">
            <v>0.51388888888888895</v>
          </cell>
          <cell r="G82">
            <v>0.60763888888888895</v>
          </cell>
          <cell r="H82">
            <v>9.375E-2</v>
          </cell>
          <cell r="I82">
            <v>2.25</v>
          </cell>
          <cell r="J82">
            <v>0</v>
          </cell>
          <cell r="K82">
            <v>2.6666666666666665</v>
          </cell>
          <cell r="L82" t="str">
            <v>gillnet</v>
          </cell>
          <cell r="M82" t="str">
            <v>small</v>
          </cell>
          <cell r="N82" t="str">
            <v>mud</v>
          </cell>
          <cell r="O82">
            <v>2</v>
          </cell>
          <cell r="P82" t="str">
            <v>20210722_small_mud_Bull Point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6</v>
          </cell>
          <cell r="Z82" t="str">
            <v>na</v>
          </cell>
          <cell r="AA82" t="str">
            <v>na</v>
          </cell>
          <cell r="AB82" t="str">
            <v>na</v>
          </cell>
          <cell r="AC82" t="str">
            <v>na</v>
          </cell>
          <cell r="AD82" t="str">
            <v>na</v>
          </cell>
          <cell r="AE82"/>
          <cell r="AF82"/>
          <cell r="AG82"/>
          <cell r="AH82">
            <v>17.965</v>
          </cell>
          <cell r="AI82">
            <v>90.2</v>
          </cell>
          <cell r="AJ82">
            <v>6.8</v>
          </cell>
          <cell r="AK82">
            <v>56940</v>
          </cell>
          <cell r="AL82">
            <v>37.94</v>
          </cell>
          <cell r="AM82" t="str">
            <v>na</v>
          </cell>
          <cell r="AN82" t="str">
            <v>none</v>
          </cell>
          <cell r="AO82" t="str">
            <v>overcast</v>
          </cell>
          <cell r="AP82" t="str">
            <v>AC, KL, NN, RD, JK, Andrea intern</v>
          </cell>
        </row>
        <row r="83">
          <cell r="A83">
            <v>44400</v>
          </cell>
          <cell r="B83">
            <v>44400</v>
          </cell>
          <cell r="C83" t="str">
            <v>Bull Point</v>
          </cell>
          <cell r="D83">
            <v>38.062469999999998</v>
          </cell>
          <cell r="E83">
            <v>-122.92905</v>
          </cell>
          <cell r="F83">
            <v>0.52083333333333337</v>
          </cell>
          <cell r="G83">
            <v>0.57986111111111105</v>
          </cell>
          <cell r="H83">
            <v>5.9027777777777679E-2</v>
          </cell>
          <cell r="I83">
            <v>1.4166666666666643</v>
          </cell>
          <cell r="J83">
            <v>6.3529411764705985</v>
          </cell>
          <cell r="K83">
            <v>6.3529411764705985</v>
          </cell>
          <cell r="L83" t="str">
            <v>gillnet</v>
          </cell>
          <cell r="M83" t="str">
            <v>large</v>
          </cell>
          <cell r="N83" t="str">
            <v>mud</v>
          </cell>
          <cell r="O83">
            <v>1</v>
          </cell>
          <cell r="P83" t="str">
            <v>20210723_large_mud_Bull Point</v>
          </cell>
          <cell r="Q83">
            <v>1</v>
          </cell>
          <cell r="R83">
            <v>1</v>
          </cell>
          <cell r="S83">
            <v>9</v>
          </cell>
          <cell r="T83">
            <v>1</v>
          </cell>
          <cell r="U83">
            <v>9</v>
          </cell>
          <cell r="V83">
            <v>99</v>
          </cell>
          <cell r="W83">
            <v>90</v>
          </cell>
          <cell r="X83" t="str">
            <v>juvenile</v>
          </cell>
          <cell r="Y83" t="str">
            <v>F</v>
          </cell>
          <cell r="Z83" t="str">
            <v>N</v>
          </cell>
          <cell r="AA83" t="str">
            <v>na</v>
          </cell>
          <cell r="AB83" t="str">
            <v>N</v>
          </cell>
          <cell r="AC83" t="str">
            <v>na</v>
          </cell>
          <cell r="AD83" t="str">
            <v>na</v>
          </cell>
          <cell r="AE83">
            <v>0.52847222222222223</v>
          </cell>
          <cell r="AF83">
            <v>0.52083333333333326</v>
          </cell>
          <cell r="AG83">
            <v>12.683333333333334</v>
          </cell>
          <cell r="AH83">
            <v>18.34</v>
          </cell>
          <cell r="AI83">
            <v>121.7</v>
          </cell>
          <cell r="AJ83">
            <v>9.06</v>
          </cell>
          <cell r="AK83">
            <v>56852</v>
          </cell>
          <cell r="AL83">
            <v>37.89</v>
          </cell>
          <cell r="AM83" t="str">
            <v>na</v>
          </cell>
          <cell r="AN83" t="str">
            <v>moderate</v>
          </cell>
          <cell r="AO83" t="str">
            <v>sunny</v>
          </cell>
          <cell r="AP83" t="str">
            <v>AC, KL, NN, RD, JK, Andrea intern</v>
          </cell>
        </row>
        <row r="84">
          <cell r="A84">
            <v>44400</v>
          </cell>
          <cell r="B84">
            <v>44400</v>
          </cell>
          <cell r="C84" t="str">
            <v>Bull Point</v>
          </cell>
          <cell r="D84">
            <v>38.062469999999998</v>
          </cell>
          <cell r="E84">
            <v>-122.92905</v>
          </cell>
          <cell r="F84">
            <v>0.52083333333333337</v>
          </cell>
          <cell r="G84">
            <v>0.57986111111111105</v>
          </cell>
          <cell r="H84">
            <v>5.9027777777777679E-2</v>
          </cell>
          <cell r="I84">
            <v>1.4166666666666643</v>
          </cell>
          <cell r="J84">
            <v>6.3529411764705985</v>
          </cell>
          <cell r="K84">
            <v>6.3529411764705985</v>
          </cell>
          <cell r="L84" t="str">
            <v>gillnet</v>
          </cell>
          <cell r="M84" t="str">
            <v>large</v>
          </cell>
          <cell r="N84" t="str">
            <v>mud</v>
          </cell>
          <cell r="O84">
            <v>1</v>
          </cell>
          <cell r="P84" t="str">
            <v>20210723_large_mud_Bull Point</v>
          </cell>
          <cell r="Q84">
            <v>1</v>
          </cell>
          <cell r="R84">
            <v>2</v>
          </cell>
          <cell r="S84">
            <v>9</v>
          </cell>
          <cell r="T84">
            <v>2</v>
          </cell>
          <cell r="U84">
            <v>9</v>
          </cell>
          <cell r="V84">
            <v>125</v>
          </cell>
          <cell r="W84">
            <v>120</v>
          </cell>
          <cell r="X84" t="str">
            <v>adult</v>
          </cell>
          <cell r="Y84" t="str">
            <v>F</v>
          </cell>
          <cell r="Z84" t="str">
            <v>Y</v>
          </cell>
          <cell r="AA84" t="str">
            <v>Y</v>
          </cell>
          <cell r="AB84" t="str">
            <v>Y</v>
          </cell>
          <cell r="AC84" t="str">
            <v>Y</v>
          </cell>
          <cell r="AD84" t="str">
            <v>LS-A-012</v>
          </cell>
          <cell r="AE84">
            <v>0.52847222222222223</v>
          </cell>
          <cell r="AF84">
            <v>0.52083333333333326</v>
          </cell>
          <cell r="AG84">
            <v>12.683333333333334</v>
          </cell>
          <cell r="AH84">
            <v>18.34</v>
          </cell>
          <cell r="AI84">
            <v>121.7</v>
          </cell>
          <cell r="AJ84">
            <v>9.06</v>
          </cell>
          <cell r="AK84">
            <v>56852</v>
          </cell>
          <cell r="AL84">
            <v>37.89</v>
          </cell>
          <cell r="AM84" t="str">
            <v>na</v>
          </cell>
          <cell r="AN84" t="str">
            <v>moderate</v>
          </cell>
          <cell r="AO84" t="str">
            <v>sunny</v>
          </cell>
          <cell r="AP84" t="str">
            <v>AC, KL, NN, RD, JK, Andrea intern</v>
          </cell>
          <cell r="AR84" t="str">
            <v>no small net today; dissected, not lavaged</v>
          </cell>
        </row>
        <row r="85">
          <cell r="A85">
            <v>44400</v>
          </cell>
          <cell r="B85">
            <v>44400</v>
          </cell>
          <cell r="C85" t="str">
            <v>Bull Point</v>
          </cell>
          <cell r="D85">
            <v>38.062469999999998</v>
          </cell>
          <cell r="E85">
            <v>-122.92905</v>
          </cell>
          <cell r="F85">
            <v>0.52083333333333304</v>
          </cell>
          <cell r="G85">
            <v>0.57986111111111105</v>
          </cell>
          <cell r="H85">
            <v>5.9027777777778012E-2</v>
          </cell>
          <cell r="I85">
            <v>1.4166666666666723</v>
          </cell>
          <cell r="J85">
            <v>6.352941176470563</v>
          </cell>
          <cell r="K85">
            <v>6.352941176470563</v>
          </cell>
          <cell r="L85" t="str">
            <v>gillnet</v>
          </cell>
          <cell r="M85" t="str">
            <v>large</v>
          </cell>
          <cell r="N85" t="str">
            <v>mud</v>
          </cell>
          <cell r="O85">
            <v>1</v>
          </cell>
          <cell r="P85" t="str">
            <v>20210723_large_mud_Bull Point</v>
          </cell>
          <cell r="Q85">
            <v>1</v>
          </cell>
          <cell r="R85">
            <v>3</v>
          </cell>
          <cell r="S85">
            <v>9</v>
          </cell>
          <cell r="T85">
            <v>3</v>
          </cell>
          <cell r="U85">
            <v>9</v>
          </cell>
          <cell r="V85">
            <v>112</v>
          </cell>
          <cell r="W85">
            <v>110</v>
          </cell>
          <cell r="X85" t="str">
            <v>adult</v>
          </cell>
          <cell r="Y85" t="str">
            <v>M</v>
          </cell>
          <cell r="Z85" t="str">
            <v>Y</v>
          </cell>
          <cell r="AA85" t="str">
            <v>na</v>
          </cell>
          <cell r="AB85" t="str">
            <v>Y</v>
          </cell>
          <cell r="AC85" t="str">
            <v>Y</v>
          </cell>
          <cell r="AD85" t="str">
            <v>LS-A-013</v>
          </cell>
          <cell r="AE85">
            <v>0.53472222222222221</v>
          </cell>
          <cell r="AF85">
            <v>0.54166666666666663</v>
          </cell>
          <cell r="AG85">
            <v>12.833333333333334</v>
          </cell>
          <cell r="AH85">
            <v>18.34</v>
          </cell>
          <cell r="AI85">
            <v>121.7</v>
          </cell>
          <cell r="AJ85">
            <v>9.06</v>
          </cell>
          <cell r="AK85">
            <v>56852</v>
          </cell>
          <cell r="AL85">
            <v>37.89</v>
          </cell>
          <cell r="AM85" t="str">
            <v>na</v>
          </cell>
          <cell r="AN85" t="str">
            <v>moderate</v>
          </cell>
          <cell r="AO85" t="str">
            <v>sunny</v>
          </cell>
          <cell r="AP85" t="str">
            <v>AC, KL, NN, RD, JK, Andrea intern</v>
          </cell>
          <cell r="AR85" t="str">
            <v>no small net today; dissected, not lavaged</v>
          </cell>
        </row>
        <row r="86">
          <cell r="A86">
            <v>44400</v>
          </cell>
          <cell r="B86">
            <v>44400</v>
          </cell>
          <cell r="C86" t="str">
            <v>Bull Point</v>
          </cell>
          <cell r="D86">
            <v>38.062469999999998</v>
          </cell>
          <cell r="E86">
            <v>-122.92905</v>
          </cell>
          <cell r="F86">
            <v>0.52083333333333304</v>
          </cell>
          <cell r="G86">
            <v>0.57986111111111105</v>
          </cell>
          <cell r="H86">
            <v>5.9027777777778012E-2</v>
          </cell>
          <cell r="I86">
            <v>1.4166666666666723</v>
          </cell>
          <cell r="J86">
            <v>6.352941176470563</v>
          </cell>
          <cell r="K86">
            <v>6.352941176470563</v>
          </cell>
          <cell r="L86" t="str">
            <v>gillnet</v>
          </cell>
          <cell r="M86" t="str">
            <v>large</v>
          </cell>
          <cell r="N86" t="str">
            <v>mud</v>
          </cell>
          <cell r="O86">
            <v>1</v>
          </cell>
          <cell r="P86" t="str">
            <v>20210723_large_mud_Bull Point</v>
          </cell>
          <cell r="Q86">
            <v>1</v>
          </cell>
          <cell r="R86">
            <v>4</v>
          </cell>
          <cell r="S86">
            <v>9</v>
          </cell>
          <cell r="T86">
            <v>4</v>
          </cell>
          <cell r="U86">
            <v>9</v>
          </cell>
          <cell r="V86">
            <v>107</v>
          </cell>
          <cell r="W86">
            <v>100</v>
          </cell>
          <cell r="X86" t="str">
            <v>adult</v>
          </cell>
          <cell r="Y86" t="str">
            <v>F</v>
          </cell>
          <cell r="Z86" t="str">
            <v>Y</v>
          </cell>
          <cell r="AA86" t="str">
            <v>N</v>
          </cell>
          <cell r="AB86" t="str">
            <v>Y</v>
          </cell>
          <cell r="AC86" t="str">
            <v>Y</v>
          </cell>
          <cell r="AD86" t="str">
            <v>LS-A-014</v>
          </cell>
          <cell r="AE86">
            <v>0.54027777777777775</v>
          </cell>
          <cell r="AF86">
            <v>0.54166666666666663</v>
          </cell>
          <cell r="AG86">
            <v>12.966666666666667</v>
          </cell>
          <cell r="AH86">
            <v>18.34</v>
          </cell>
          <cell r="AI86">
            <v>121.7</v>
          </cell>
          <cell r="AJ86">
            <v>9.06</v>
          </cell>
          <cell r="AK86">
            <v>56852</v>
          </cell>
          <cell r="AL86">
            <v>37.89</v>
          </cell>
          <cell r="AM86" t="str">
            <v>na</v>
          </cell>
          <cell r="AN86" t="str">
            <v>moderate</v>
          </cell>
          <cell r="AO86" t="str">
            <v>sunny</v>
          </cell>
          <cell r="AP86" t="str">
            <v>AC, KL, NN, RD, JK, Andrea intern</v>
          </cell>
          <cell r="AR86" t="str">
            <v>no small net today; dissected, not lavaged</v>
          </cell>
        </row>
        <row r="87">
          <cell r="A87">
            <v>44400</v>
          </cell>
          <cell r="B87">
            <v>44400</v>
          </cell>
          <cell r="C87" t="str">
            <v>Bull Point</v>
          </cell>
          <cell r="D87">
            <v>38.062469999999998</v>
          </cell>
          <cell r="E87">
            <v>-122.92905</v>
          </cell>
          <cell r="F87">
            <v>0.52083333333333304</v>
          </cell>
          <cell r="G87">
            <v>0.57986111111111105</v>
          </cell>
          <cell r="H87">
            <v>5.9027777777778012E-2</v>
          </cell>
          <cell r="I87">
            <v>1.4166666666666723</v>
          </cell>
          <cell r="J87">
            <v>6.352941176470563</v>
          </cell>
          <cell r="K87">
            <v>6.352941176470563</v>
          </cell>
          <cell r="L87" t="str">
            <v>gillnet</v>
          </cell>
          <cell r="M87" t="str">
            <v>large</v>
          </cell>
          <cell r="N87" t="str">
            <v>mud</v>
          </cell>
          <cell r="O87">
            <v>1</v>
          </cell>
          <cell r="P87" t="str">
            <v>20210723_large_mud_Bull Point</v>
          </cell>
          <cell r="Q87">
            <v>1</v>
          </cell>
          <cell r="R87">
            <v>5</v>
          </cell>
          <cell r="S87">
            <v>9</v>
          </cell>
          <cell r="T87">
            <v>5</v>
          </cell>
          <cell r="U87">
            <v>9</v>
          </cell>
          <cell r="V87">
            <v>91</v>
          </cell>
          <cell r="W87">
            <v>90</v>
          </cell>
          <cell r="X87" t="str">
            <v>juvenile</v>
          </cell>
          <cell r="Y87" t="str">
            <v>F</v>
          </cell>
          <cell r="Z87" t="str">
            <v>N</v>
          </cell>
          <cell r="AA87" t="str">
            <v>na</v>
          </cell>
          <cell r="AB87" t="str">
            <v>N</v>
          </cell>
          <cell r="AC87" t="str">
            <v>na</v>
          </cell>
          <cell r="AD87" t="str">
            <v>na</v>
          </cell>
          <cell r="AE87">
            <v>0.54513888888888895</v>
          </cell>
          <cell r="AF87">
            <v>0.54166666666666663</v>
          </cell>
          <cell r="AG87">
            <v>13.083333333333334</v>
          </cell>
          <cell r="AH87">
            <v>18.34</v>
          </cell>
          <cell r="AI87">
            <v>121.7</v>
          </cell>
          <cell r="AJ87">
            <v>9.06</v>
          </cell>
          <cell r="AK87">
            <v>56852</v>
          </cell>
          <cell r="AL87">
            <v>37.89</v>
          </cell>
          <cell r="AM87" t="str">
            <v>na</v>
          </cell>
          <cell r="AN87" t="str">
            <v>moderate</v>
          </cell>
          <cell r="AO87" t="str">
            <v>sunny</v>
          </cell>
          <cell r="AP87" t="str">
            <v>AC, KL, NN, RD, JK, Andrea intern</v>
          </cell>
          <cell r="AR87" t="str">
            <v>no small net today</v>
          </cell>
        </row>
        <row r="88">
          <cell r="A88">
            <v>44400</v>
          </cell>
          <cell r="B88">
            <v>44400</v>
          </cell>
          <cell r="C88" t="str">
            <v>Bull Point</v>
          </cell>
          <cell r="D88">
            <v>38.062469999999998</v>
          </cell>
          <cell r="E88">
            <v>-122.92905</v>
          </cell>
          <cell r="F88">
            <v>0.52083333333333304</v>
          </cell>
          <cell r="G88">
            <v>0.57986111111111105</v>
          </cell>
          <cell r="H88">
            <v>5.9027777777778012E-2</v>
          </cell>
          <cell r="I88">
            <v>1.4166666666666723</v>
          </cell>
          <cell r="J88">
            <v>6.352941176470563</v>
          </cell>
          <cell r="K88">
            <v>6.352941176470563</v>
          </cell>
          <cell r="L88" t="str">
            <v>gillnet</v>
          </cell>
          <cell r="M88" t="str">
            <v>large</v>
          </cell>
          <cell r="N88" t="str">
            <v>mud</v>
          </cell>
          <cell r="O88">
            <v>1</v>
          </cell>
          <cell r="P88" t="str">
            <v>20210723_large_mud_Bull Point</v>
          </cell>
          <cell r="Q88">
            <v>1</v>
          </cell>
          <cell r="R88">
            <v>6</v>
          </cell>
          <cell r="S88">
            <v>9</v>
          </cell>
          <cell r="T88">
            <v>6</v>
          </cell>
          <cell r="U88">
            <v>9</v>
          </cell>
          <cell r="V88">
            <v>111</v>
          </cell>
          <cell r="W88">
            <v>110</v>
          </cell>
          <cell r="X88" t="str">
            <v>adult</v>
          </cell>
          <cell r="Y88" t="str">
            <v>F</v>
          </cell>
          <cell r="Z88" t="str">
            <v>Y</v>
          </cell>
          <cell r="AA88" t="str">
            <v>N</v>
          </cell>
          <cell r="AB88" t="str">
            <v>Y</v>
          </cell>
          <cell r="AC88" t="str">
            <v>Y</v>
          </cell>
          <cell r="AD88" t="str">
            <v>LS-A-015</v>
          </cell>
          <cell r="AE88">
            <v>0.55555555555555558</v>
          </cell>
          <cell r="AF88">
            <v>0.5625</v>
          </cell>
          <cell r="AG88">
            <v>13.333333333333334</v>
          </cell>
          <cell r="AH88">
            <v>18.34</v>
          </cell>
          <cell r="AI88">
            <v>121.7</v>
          </cell>
          <cell r="AJ88">
            <v>9.06</v>
          </cell>
          <cell r="AK88">
            <v>56852</v>
          </cell>
          <cell r="AL88">
            <v>37.89</v>
          </cell>
          <cell r="AM88" t="str">
            <v>na</v>
          </cell>
          <cell r="AN88" t="str">
            <v>moderate</v>
          </cell>
          <cell r="AO88" t="str">
            <v>sunny</v>
          </cell>
          <cell r="AP88" t="str">
            <v>AC, KL, NN, RD, JK, Andrea intern</v>
          </cell>
          <cell r="AR88" t="str">
            <v>no small net today; dissected, not lavaged</v>
          </cell>
        </row>
        <row r="89">
          <cell r="A89">
            <v>44400</v>
          </cell>
          <cell r="B89">
            <v>44400</v>
          </cell>
          <cell r="C89" t="str">
            <v>Bull Point</v>
          </cell>
          <cell r="D89">
            <v>38.062469999999998</v>
          </cell>
          <cell r="E89">
            <v>-122.92905</v>
          </cell>
          <cell r="F89">
            <v>0.52083333333333304</v>
          </cell>
          <cell r="G89">
            <v>0.57986111111111105</v>
          </cell>
          <cell r="H89">
            <v>5.9027777777778012E-2</v>
          </cell>
          <cell r="I89">
            <v>1.4166666666666723</v>
          </cell>
          <cell r="J89">
            <v>6.352941176470563</v>
          </cell>
          <cell r="K89">
            <v>6.352941176470563</v>
          </cell>
          <cell r="L89" t="str">
            <v>gillnet</v>
          </cell>
          <cell r="M89" t="str">
            <v>large</v>
          </cell>
          <cell r="N89" t="str">
            <v>mud</v>
          </cell>
          <cell r="O89">
            <v>1</v>
          </cell>
          <cell r="P89" t="str">
            <v>20210723_large_mud_Bull Point</v>
          </cell>
          <cell r="Q89">
            <v>1</v>
          </cell>
          <cell r="R89">
            <v>7</v>
          </cell>
          <cell r="S89">
            <v>9</v>
          </cell>
          <cell r="T89">
            <v>7</v>
          </cell>
          <cell r="U89">
            <v>9</v>
          </cell>
          <cell r="V89">
            <v>98</v>
          </cell>
          <cell r="W89">
            <v>90</v>
          </cell>
          <cell r="X89" t="str">
            <v>juvenile</v>
          </cell>
          <cell r="Y89" t="str">
            <v>F</v>
          </cell>
          <cell r="Z89" t="str">
            <v>N</v>
          </cell>
          <cell r="AA89" t="str">
            <v>na</v>
          </cell>
          <cell r="AB89" t="str">
            <v>N</v>
          </cell>
          <cell r="AC89" t="str">
            <v>na</v>
          </cell>
          <cell r="AD89" t="str">
            <v>na</v>
          </cell>
          <cell r="AE89">
            <v>0.55902777777777779</v>
          </cell>
          <cell r="AF89">
            <v>0.5625</v>
          </cell>
          <cell r="AG89">
            <v>13.416666666666666</v>
          </cell>
          <cell r="AH89">
            <v>18.34</v>
          </cell>
          <cell r="AI89">
            <v>121.7</v>
          </cell>
          <cell r="AJ89">
            <v>9.06</v>
          </cell>
          <cell r="AK89">
            <v>56852</v>
          </cell>
          <cell r="AL89">
            <v>37.89</v>
          </cell>
          <cell r="AM89" t="str">
            <v>na</v>
          </cell>
          <cell r="AN89" t="str">
            <v>moderate</v>
          </cell>
          <cell r="AO89" t="str">
            <v>sunny</v>
          </cell>
          <cell r="AP89" t="str">
            <v>AC, KL, NN, RD, JK, Andrea intern</v>
          </cell>
          <cell r="AR89" t="str">
            <v>no small net today</v>
          </cell>
        </row>
        <row r="90">
          <cell r="A90">
            <v>44400</v>
          </cell>
          <cell r="B90">
            <v>44400</v>
          </cell>
          <cell r="C90" t="str">
            <v>Bull Point</v>
          </cell>
          <cell r="D90">
            <v>38.062469999999998</v>
          </cell>
          <cell r="E90">
            <v>-122.92905</v>
          </cell>
          <cell r="F90">
            <v>0.52083333333333304</v>
          </cell>
          <cell r="G90">
            <v>0.57986111111111105</v>
          </cell>
          <cell r="H90">
            <v>5.9027777777778012E-2</v>
          </cell>
          <cell r="I90">
            <v>1.4166666666666723</v>
          </cell>
          <cell r="J90">
            <v>6.352941176470563</v>
          </cell>
          <cell r="K90">
            <v>6.352941176470563</v>
          </cell>
          <cell r="L90" t="str">
            <v>gillnet</v>
          </cell>
          <cell r="M90" t="str">
            <v>large</v>
          </cell>
          <cell r="N90" t="str">
            <v>mud</v>
          </cell>
          <cell r="O90">
            <v>1</v>
          </cell>
          <cell r="P90" t="str">
            <v>20210723_large_mud_Bull Point</v>
          </cell>
          <cell r="Q90">
            <v>1</v>
          </cell>
          <cell r="R90">
            <v>8</v>
          </cell>
          <cell r="S90">
            <v>9</v>
          </cell>
          <cell r="T90">
            <v>8</v>
          </cell>
          <cell r="U90">
            <v>9</v>
          </cell>
          <cell r="V90">
            <v>91</v>
          </cell>
          <cell r="W90">
            <v>90</v>
          </cell>
          <cell r="X90" t="str">
            <v>juvenile</v>
          </cell>
          <cell r="Y90" t="str">
            <v>F</v>
          </cell>
          <cell r="Z90" t="str">
            <v>N</v>
          </cell>
          <cell r="AA90" t="str">
            <v>na</v>
          </cell>
          <cell r="AB90" t="str">
            <v>N</v>
          </cell>
          <cell r="AC90" t="str">
            <v>na</v>
          </cell>
          <cell r="AD90" t="str">
            <v>na</v>
          </cell>
          <cell r="AE90">
            <v>0.57291666666666663</v>
          </cell>
          <cell r="AF90">
            <v>0.58333333333333326</v>
          </cell>
          <cell r="AG90">
            <v>13.75</v>
          </cell>
          <cell r="AH90">
            <v>18.34</v>
          </cell>
          <cell r="AI90">
            <v>121.7</v>
          </cell>
          <cell r="AJ90">
            <v>9.06</v>
          </cell>
          <cell r="AK90">
            <v>56852</v>
          </cell>
          <cell r="AL90">
            <v>37.89</v>
          </cell>
          <cell r="AM90" t="str">
            <v>na</v>
          </cell>
          <cell r="AN90" t="str">
            <v>moderate</v>
          </cell>
          <cell r="AO90" t="str">
            <v>sunny</v>
          </cell>
          <cell r="AP90" t="str">
            <v>AC, KL, NN, RD, JK, Andrea intern</v>
          </cell>
          <cell r="AR90" t="str">
            <v>no small net today</v>
          </cell>
        </row>
        <row r="91">
          <cell r="A91">
            <v>44400</v>
          </cell>
          <cell r="B91">
            <v>44400</v>
          </cell>
          <cell r="C91" t="str">
            <v>Bull Point</v>
          </cell>
          <cell r="D91">
            <v>38.062469999999998</v>
          </cell>
          <cell r="E91">
            <v>-122.92905</v>
          </cell>
          <cell r="F91">
            <v>0.52083333333333304</v>
          </cell>
          <cell r="G91">
            <v>0.57986111111111105</v>
          </cell>
          <cell r="H91">
            <v>5.9027777777778012E-2</v>
          </cell>
          <cell r="I91">
            <v>1.4166666666666723</v>
          </cell>
          <cell r="J91">
            <v>6.352941176470563</v>
          </cell>
          <cell r="K91">
            <v>6.352941176470563</v>
          </cell>
          <cell r="L91" t="str">
            <v>gillnet</v>
          </cell>
          <cell r="M91" t="str">
            <v>large</v>
          </cell>
          <cell r="N91" t="str">
            <v>mud</v>
          </cell>
          <cell r="O91">
            <v>1</v>
          </cell>
          <cell r="P91" t="str">
            <v>20210723_large_mud_Bull Point</v>
          </cell>
          <cell r="Q91">
            <v>1</v>
          </cell>
          <cell r="R91">
            <v>9</v>
          </cell>
          <cell r="S91">
            <v>9</v>
          </cell>
          <cell r="T91">
            <v>9</v>
          </cell>
          <cell r="U91">
            <v>9</v>
          </cell>
          <cell r="V91">
            <v>101</v>
          </cell>
          <cell r="W91">
            <v>100</v>
          </cell>
          <cell r="X91" t="str">
            <v>adult</v>
          </cell>
          <cell r="Y91" t="str">
            <v>M</v>
          </cell>
          <cell r="Z91" t="str">
            <v>Y</v>
          </cell>
          <cell r="AA91" t="str">
            <v>N</v>
          </cell>
          <cell r="AB91" t="str">
            <v>Y</v>
          </cell>
          <cell r="AC91" t="str">
            <v>Y</v>
          </cell>
          <cell r="AD91" t="str">
            <v>LS-A-016</v>
          </cell>
          <cell r="AE91">
            <v>0.57777777777777783</v>
          </cell>
          <cell r="AF91">
            <v>0.58333333333333326</v>
          </cell>
          <cell r="AG91">
            <v>13.866666666666667</v>
          </cell>
          <cell r="AH91">
            <v>18.34</v>
          </cell>
          <cell r="AI91">
            <v>121.7</v>
          </cell>
          <cell r="AJ91">
            <v>9.06</v>
          </cell>
          <cell r="AK91">
            <v>56852</v>
          </cell>
          <cell r="AL91">
            <v>37.89</v>
          </cell>
          <cell r="AM91" t="str">
            <v>na</v>
          </cell>
          <cell r="AN91" t="str">
            <v>moderate</v>
          </cell>
          <cell r="AO91" t="str">
            <v>sunny</v>
          </cell>
          <cell r="AP91" t="str">
            <v>AC, KL, NN, RD, JK, Andrea intern</v>
          </cell>
          <cell r="AR91" t="str">
            <v>no small net today; dissected, not lavaged</v>
          </cell>
        </row>
        <row r="92">
          <cell r="A92">
            <v>44401</v>
          </cell>
          <cell r="B92">
            <v>44401</v>
          </cell>
          <cell r="C92" t="str">
            <v>Bull Point</v>
          </cell>
          <cell r="D92">
            <v>38.062440000000002</v>
          </cell>
          <cell r="E92">
            <v>-122.92905</v>
          </cell>
          <cell r="F92">
            <v>0.54166666666666663</v>
          </cell>
          <cell r="G92">
            <v>0.625</v>
          </cell>
          <cell r="H92">
            <v>8.333333333333337E-2</v>
          </cell>
          <cell r="I92">
            <v>2.0000000000000009</v>
          </cell>
          <cell r="J92">
            <v>1.4999999999999993</v>
          </cell>
          <cell r="K92">
            <v>1.4999999999999993</v>
          </cell>
          <cell r="L92" t="str">
            <v>gillnet</v>
          </cell>
          <cell r="M92" t="str">
            <v>large</v>
          </cell>
          <cell r="N92" t="str">
            <v>eel</v>
          </cell>
          <cell r="O92">
            <v>1</v>
          </cell>
          <cell r="P92" t="str">
            <v>20210724_large_eel_Bull Point</v>
          </cell>
          <cell r="Q92">
            <v>1</v>
          </cell>
          <cell r="R92">
            <v>1</v>
          </cell>
          <cell r="S92">
            <v>3</v>
          </cell>
          <cell r="T92">
            <v>1</v>
          </cell>
          <cell r="U92">
            <v>3</v>
          </cell>
          <cell r="V92">
            <v>100</v>
          </cell>
          <cell r="W92">
            <v>100</v>
          </cell>
          <cell r="X92" t="str">
            <v>juvenile</v>
          </cell>
          <cell r="Y92" t="str">
            <v>F</v>
          </cell>
          <cell r="Z92" t="str">
            <v>N</v>
          </cell>
          <cell r="AA92" t="str">
            <v>na</v>
          </cell>
          <cell r="AB92" t="str">
            <v>N</v>
          </cell>
          <cell r="AC92" t="str">
            <v>na</v>
          </cell>
          <cell r="AD92" t="str">
            <v>na</v>
          </cell>
          <cell r="AE92">
            <v>0.54305555555555551</v>
          </cell>
          <cell r="AF92">
            <v>0.54166666666666663</v>
          </cell>
          <cell r="AG92">
            <v>13.033333333333333</v>
          </cell>
          <cell r="AH92">
            <v>18.295000000000002</v>
          </cell>
          <cell r="AI92">
            <v>103.5</v>
          </cell>
          <cell r="AJ92">
            <v>7.78</v>
          </cell>
          <cell r="AK92">
            <v>56648</v>
          </cell>
          <cell r="AL92">
            <v>37.74</v>
          </cell>
          <cell r="AM92" t="str">
            <v>na</v>
          </cell>
          <cell r="AN92" t="str">
            <v>moderate</v>
          </cell>
          <cell r="AO92" t="str">
            <v>overcast</v>
          </cell>
          <cell r="AP92" t="str">
            <v>AC, KL, JH, SA</v>
          </cell>
        </row>
        <row r="93">
          <cell r="A93">
            <v>44401</v>
          </cell>
          <cell r="B93">
            <v>44401</v>
          </cell>
          <cell r="C93" t="str">
            <v>Bull Point</v>
          </cell>
          <cell r="D93">
            <v>38.062440000000002</v>
          </cell>
          <cell r="E93">
            <v>-122.92905</v>
          </cell>
          <cell r="F93">
            <v>0.54166666666666663</v>
          </cell>
          <cell r="G93">
            <v>0.625</v>
          </cell>
          <cell r="H93">
            <v>8.333333333333337E-2</v>
          </cell>
          <cell r="I93">
            <v>2.0000000000000009</v>
          </cell>
          <cell r="J93">
            <v>1.4999999999999993</v>
          </cell>
          <cell r="K93">
            <v>1.4999999999999993</v>
          </cell>
          <cell r="L93" t="str">
            <v>gillnet</v>
          </cell>
          <cell r="M93" t="str">
            <v>large</v>
          </cell>
          <cell r="N93" t="str">
            <v>eel</v>
          </cell>
          <cell r="O93">
            <v>1</v>
          </cell>
          <cell r="P93" t="str">
            <v>20210724_large_eel_Bull Point</v>
          </cell>
          <cell r="Q93">
            <v>1</v>
          </cell>
          <cell r="R93">
            <v>2</v>
          </cell>
          <cell r="S93">
            <v>3</v>
          </cell>
          <cell r="T93">
            <v>2</v>
          </cell>
          <cell r="U93">
            <v>3</v>
          </cell>
          <cell r="V93">
            <v>89</v>
          </cell>
          <cell r="W93">
            <v>80</v>
          </cell>
          <cell r="X93" t="str">
            <v>juvenile</v>
          </cell>
          <cell r="Y93" t="str">
            <v>F</v>
          </cell>
          <cell r="Z93" t="str">
            <v>N</v>
          </cell>
          <cell r="AA93" t="str">
            <v>na</v>
          </cell>
          <cell r="AB93" t="str">
            <v>N</v>
          </cell>
          <cell r="AC93" t="str">
            <v>na</v>
          </cell>
          <cell r="AD93" t="str">
            <v>na</v>
          </cell>
          <cell r="AE93">
            <v>0.625</v>
          </cell>
          <cell r="AF93">
            <v>0.625</v>
          </cell>
          <cell r="AG93">
            <v>15</v>
          </cell>
          <cell r="AH93">
            <v>18.295000000000002</v>
          </cell>
          <cell r="AI93">
            <v>103.5</v>
          </cell>
          <cell r="AJ93">
            <v>7.78</v>
          </cell>
          <cell r="AK93">
            <v>56648</v>
          </cell>
          <cell r="AL93">
            <v>37.74</v>
          </cell>
          <cell r="AM93" t="str">
            <v>na</v>
          </cell>
          <cell r="AN93" t="str">
            <v>moderate</v>
          </cell>
          <cell r="AO93" t="str">
            <v>overcast</v>
          </cell>
          <cell r="AP93" t="str">
            <v>AC, KL, JH, SA</v>
          </cell>
        </row>
        <row r="94">
          <cell r="A94">
            <v>44401</v>
          </cell>
          <cell r="B94">
            <v>44401</v>
          </cell>
          <cell r="C94" t="str">
            <v>Bull Point</v>
          </cell>
          <cell r="D94">
            <v>38.062440000000002</v>
          </cell>
          <cell r="E94">
            <v>-122.92905</v>
          </cell>
          <cell r="F94">
            <v>0.54166666666666663</v>
          </cell>
          <cell r="G94">
            <v>0.625</v>
          </cell>
          <cell r="H94">
            <v>8.333333333333337E-2</v>
          </cell>
          <cell r="I94">
            <v>2.0000000000000009</v>
          </cell>
          <cell r="J94">
            <v>1.4999999999999993</v>
          </cell>
          <cell r="K94">
            <v>1.4999999999999993</v>
          </cell>
          <cell r="L94" t="str">
            <v>gillnet</v>
          </cell>
          <cell r="M94" t="str">
            <v>large</v>
          </cell>
          <cell r="N94" t="str">
            <v>eel</v>
          </cell>
          <cell r="O94">
            <v>1</v>
          </cell>
          <cell r="P94" t="str">
            <v>20210724_large_eel_Bull Point</v>
          </cell>
          <cell r="Q94">
            <v>1</v>
          </cell>
          <cell r="R94">
            <v>3</v>
          </cell>
          <cell r="S94">
            <v>3</v>
          </cell>
          <cell r="T94">
            <v>3</v>
          </cell>
          <cell r="U94">
            <v>3</v>
          </cell>
          <cell r="V94">
            <v>105</v>
          </cell>
          <cell r="W94">
            <v>100</v>
          </cell>
          <cell r="X94" t="str">
            <v>adult</v>
          </cell>
          <cell r="Y94" t="str">
            <v>F</v>
          </cell>
          <cell r="Z94" t="str">
            <v>N</v>
          </cell>
          <cell r="AA94" t="str">
            <v>na</v>
          </cell>
          <cell r="AB94" t="str">
            <v>N</v>
          </cell>
          <cell r="AC94" t="str">
            <v>na</v>
          </cell>
          <cell r="AD94" t="str">
            <v>na</v>
          </cell>
          <cell r="AE94">
            <v>0.625</v>
          </cell>
          <cell r="AF94">
            <v>0.625</v>
          </cell>
          <cell r="AG94">
            <v>15</v>
          </cell>
          <cell r="AH94">
            <v>18.295000000000002</v>
          </cell>
          <cell r="AI94">
            <v>103.5</v>
          </cell>
          <cell r="AJ94">
            <v>7.78</v>
          </cell>
          <cell r="AK94">
            <v>56648</v>
          </cell>
          <cell r="AL94">
            <v>37.74</v>
          </cell>
          <cell r="AM94" t="str">
            <v>na</v>
          </cell>
          <cell r="AN94" t="str">
            <v>moderate</v>
          </cell>
          <cell r="AO94" t="str">
            <v>overcast</v>
          </cell>
          <cell r="AP94" t="str">
            <v>AC, KL, JH, SA</v>
          </cell>
        </row>
        <row r="95">
          <cell r="A95">
            <v>44401</v>
          </cell>
          <cell r="B95">
            <v>44401</v>
          </cell>
          <cell r="C95" t="str">
            <v>Bull Point</v>
          </cell>
          <cell r="D95">
            <v>38.062440000000002</v>
          </cell>
          <cell r="E95">
            <v>-122.92905</v>
          </cell>
          <cell r="F95">
            <v>0.54166666666666663</v>
          </cell>
          <cell r="G95">
            <v>0.625</v>
          </cell>
          <cell r="H95">
            <v>8.333333333333337E-2</v>
          </cell>
          <cell r="I95">
            <v>2.0000000000000009</v>
          </cell>
          <cell r="J95">
            <v>0</v>
          </cell>
          <cell r="K95">
            <v>1.4999999999999993</v>
          </cell>
          <cell r="L95" t="str">
            <v>gillnet</v>
          </cell>
          <cell r="M95" t="str">
            <v>small</v>
          </cell>
          <cell r="N95" t="str">
            <v>eel</v>
          </cell>
          <cell r="O95">
            <v>2</v>
          </cell>
          <cell r="P95" t="str">
            <v>20210724_small_eel_Bull Point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3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D95" t="str">
            <v>na</v>
          </cell>
          <cell r="AE95"/>
          <cell r="AF95"/>
          <cell r="AG95"/>
          <cell r="AH95">
            <v>18.295000000000002</v>
          </cell>
          <cell r="AI95">
            <v>103.5</v>
          </cell>
          <cell r="AJ95">
            <v>7.78</v>
          </cell>
          <cell r="AK95">
            <v>56648</v>
          </cell>
          <cell r="AL95">
            <v>37.74</v>
          </cell>
          <cell r="AM95" t="str">
            <v>na</v>
          </cell>
          <cell r="AN95" t="str">
            <v>moderate</v>
          </cell>
          <cell r="AO95" t="str">
            <v>overcast</v>
          </cell>
          <cell r="AP95" t="str">
            <v>AC, KL, JH, SA</v>
          </cell>
        </row>
        <row r="96">
          <cell r="A96">
            <v>44402</v>
          </cell>
          <cell r="B96">
            <v>44402</v>
          </cell>
          <cell r="C96" t="str">
            <v>Bull Point</v>
          </cell>
          <cell r="D96">
            <v>38.062049999999999</v>
          </cell>
          <cell r="E96">
            <v>-122.92876</v>
          </cell>
          <cell r="F96">
            <v>0.56597222222222221</v>
          </cell>
          <cell r="G96">
            <v>0.64930555555555558</v>
          </cell>
          <cell r="H96">
            <v>8.333333333333337E-2</v>
          </cell>
          <cell r="I96">
            <v>2.0000000000000009</v>
          </cell>
          <cell r="J96">
            <v>2.4999999999999991</v>
          </cell>
          <cell r="K96">
            <v>5.9999999999999973</v>
          </cell>
          <cell r="L96" t="str">
            <v>gillnet</v>
          </cell>
          <cell r="M96" t="str">
            <v>large</v>
          </cell>
          <cell r="N96" t="str">
            <v>mud</v>
          </cell>
          <cell r="O96">
            <v>1</v>
          </cell>
          <cell r="P96" t="str">
            <v>20210725_large_mud_Bull Point</v>
          </cell>
          <cell r="Q96">
            <v>1</v>
          </cell>
          <cell r="R96">
            <v>1</v>
          </cell>
          <cell r="S96">
            <v>5</v>
          </cell>
          <cell r="T96">
            <v>1</v>
          </cell>
          <cell r="U96">
            <v>12</v>
          </cell>
          <cell r="V96">
            <v>117</v>
          </cell>
          <cell r="W96">
            <v>110</v>
          </cell>
          <cell r="X96" t="str">
            <v>adult</v>
          </cell>
          <cell r="Y96" t="str">
            <v>M</v>
          </cell>
          <cell r="Z96" t="str">
            <v>N</v>
          </cell>
          <cell r="AA96" t="str">
            <v>na</v>
          </cell>
          <cell r="AB96" t="str">
            <v>Y</v>
          </cell>
          <cell r="AC96" t="str">
            <v>Y</v>
          </cell>
          <cell r="AD96" t="str">
            <v>LS-A-017</v>
          </cell>
          <cell r="AE96">
            <v>0.5708333333333333</v>
          </cell>
          <cell r="AF96">
            <v>0.5625</v>
          </cell>
          <cell r="AG96">
            <v>13.7</v>
          </cell>
          <cell r="AH96">
            <v>18.106000000000002</v>
          </cell>
          <cell r="AI96">
            <v>111.7</v>
          </cell>
          <cell r="AJ96">
            <v>8.43</v>
          </cell>
          <cell r="AK96">
            <v>56354</v>
          </cell>
          <cell r="AL96">
            <v>37.520000000000003</v>
          </cell>
          <cell r="AM96" t="str">
            <v>na</v>
          </cell>
          <cell r="AN96" t="str">
            <v>moderate</v>
          </cell>
          <cell r="AO96" t="str">
            <v>overcast</v>
          </cell>
          <cell r="AP96" t="str">
            <v>AC, KL, RD, EF</v>
          </cell>
        </row>
        <row r="97">
          <cell r="A97">
            <v>44402</v>
          </cell>
          <cell r="B97">
            <v>44402</v>
          </cell>
          <cell r="C97" t="str">
            <v>Bull Point</v>
          </cell>
          <cell r="D97">
            <v>38.062049999999999</v>
          </cell>
          <cell r="E97">
            <v>-122.92876</v>
          </cell>
          <cell r="F97">
            <v>0.56597222222222221</v>
          </cell>
          <cell r="G97">
            <v>0.64930555555555558</v>
          </cell>
          <cell r="H97">
            <v>8.333333333333337E-2</v>
          </cell>
          <cell r="I97">
            <v>2.0000000000000009</v>
          </cell>
          <cell r="J97">
            <v>2.4999999999999991</v>
          </cell>
          <cell r="K97">
            <v>5.9999999999999973</v>
          </cell>
          <cell r="L97" t="str">
            <v>gillnet</v>
          </cell>
          <cell r="M97" t="str">
            <v>large</v>
          </cell>
          <cell r="N97" t="str">
            <v>mud</v>
          </cell>
          <cell r="O97">
            <v>1</v>
          </cell>
          <cell r="P97" t="str">
            <v>20210725_large_mud_Bull Point</v>
          </cell>
          <cell r="Q97">
            <v>1</v>
          </cell>
          <cell r="R97">
            <v>2</v>
          </cell>
          <cell r="S97">
            <v>5</v>
          </cell>
          <cell r="T97">
            <v>2</v>
          </cell>
          <cell r="U97">
            <v>12</v>
          </cell>
          <cell r="V97">
            <v>108</v>
          </cell>
          <cell r="W97">
            <v>100</v>
          </cell>
          <cell r="X97" t="str">
            <v>adult</v>
          </cell>
          <cell r="Y97" t="str">
            <v>F</v>
          </cell>
          <cell r="Z97" t="str">
            <v>N</v>
          </cell>
          <cell r="AA97" t="str">
            <v>na</v>
          </cell>
          <cell r="AB97" t="str">
            <v>N</v>
          </cell>
          <cell r="AC97" t="str">
            <v>na</v>
          </cell>
          <cell r="AD97" t="str">
            <v>na</v>
          </cell>
          <cell r="AE97">
            <v>0.58333333333333337</v>
          </cell>
          <cell r="AF97">
            <v>0.58333333333333326</v>
          </cell>
          <cell r="AG97">
            <v>14</v>
          </cell>
          <cell r="AH97">
            <v>18.106000000000002</v>
          </cell>
          <cell r="AI97">
            <v>111.7</v>
          </cell>
          <cell r="AJ97">
            <v>8.43</v>
          </cell>
          <cell r="AK97">
            <v>56354</v>
          </cell>
          <cell r="AL97">
            <v>37.520000000000003</v>
          </cell>
          <cell r="AM97" t="str">
            <v>na</v>
          </cell>
          <cell r="AN97" t="str">
            <v>moderate</v>
          </cell>
          <cell r="AO97" t="str">
            <v>overcast</v>
          </cell>
          <cell r="AP97" t="str">
            <v>AC, KL, RD, EF</v>
          </cell>
        </row>
        <row r="98">
          <cell r="A98">
            <v>44402</v>
          </cell>
          <cell r="B98">
            <v>44402</v>
          </cell>
          <cell r="C98" t="str">
            <v>Bull Point</v>
          </cell>
          <cell r="D98">
            <v>38.062049999999999</v>
          </cell>
          <cell r="E98">
            <v>-122.92876</v>
          </cell>
          <cell r="F98">
            <v>0.56597222222222199</v>
          </cell>
          <cell r="G98">
            <v>0.64930555555555602</v>
          </cell>
          <cell r="H98">
            <v>8.3333333333334036E-2</v>
          </cell>
          <cell r="I98">
            <v>2.0000000000000169</v>
          </cell>
          <cell r="J98">
            <v>2.4999999999999787</v>
          </cell>
          <cell r="K98">
            <v>5.9999999999999494</v>
          </cell>
          <cell r="L98" t="str">
            <v>gillnet</v>
          </cell>
          <cell r="M98" t="str">
            <v>large</v>
          </cell>
          <cell r="N98" t="str">
            <v>mud</v>
          </cell>
          <cell r="O98">
            <v>1</v>
          </cell>
          <cell r="P98" t="str">
            <v>20210725_large_mud_Bull Point</v>
          </cell>
          <cell r="Q98">
            <v>1</v>
          </cell>
          <cell r="R98">
            <v>3</v>
          </cell>
          <cell r="S98">
            <v>5</v>
          </cell>
          <cell r="T98">
            <v>3</v>
          </cell>
          <cell r="U98">
            <v>12</v>
          </cell>
          <cell r="V98">
            <v>91</v>
          </cell>
          <cell r="W98">
            <v>90</v>
          </cell>
          <cell r="X98" t="str">
            <v>juvenile</v>
          </cell>
          <cell r="Y98" t="str">
            <v>M</v>
          </cell>
          <cell r="Z98" t="str">
            <v>N</v>
          </cell>
          <cell r="AA98" t="str">
            <v>na</v>
          </cell>
          <cell r="AB98" t="str">
            <v>N</v>
          </cell>
          <cell r="AC98" t="str">
            <v>na</v>
          </cell>
          <cell r="AD98" t="str">
            <v>na</v>
          </cell>
          <cell r="AE98">
            <v>0.60416666666666663</v>
          </cell>
          <cell r="AF98">
            <v>0.60416666666666663</v>
          </cell>
          <cell r="AG98">
            <v>14.5</v>
          </cell>
          <cell r="AH98">
            <v>18.106000000000002</v>
          </cell>
          <cell r="AI98">
            <v>111.7</v>
          </cell>
          <cell r="AJ98">
            <v>8.43</v>
          </cell>
          <cell r="AK98">
            <v>56354</v>
          </cell>
          <cell r="AL98">
            <v>37.520000000000003</v>
          </cell>
          <cell r="AM98" t="str">
            <v>na</v>
          </cell>
          <cell r="AN98" t="str">
            <v>moderate</v>
          </cell>
          <cell r="AO98" t="str">
            <v>overcast</v>
          </cell>
          <cell r="AP98" t="str">
            <v>AC, KL, RD, EF</v>
          </cell>
        </row>
        <row r="99">
          <cell r="A99">
            <v>44402</v>
          </cell>
          <cell r="B99">
            <v>44402</v>
          </cell>
          <cell r="C99" t="str">
            <v>Bull Point</v>
          </cell>
          <cell r="D99">
            <v>38.062049999999999</v>
          </cell>
          <cell r="E99">
            <v>-122.92876</v>
          </cell>
          <cell r="F99">
            <v>0.56597222222222199</v>
          </cell>
          <cell r="G99">
            <v>0.64930555555555602</v>
          </cell>
          <cell r="H99">
            <v>8.3333333333334036E-2</v>
          </cell>
          <cell r="I99">
            <v>2.0000000000000169</v>
          </cell>
          <cell r="J99">
            <v>2.4999999999999787</v>
          </cell>
          <cell r="K99">
            <v>5.9999999999999494</v>
          </cell>
          <cell r="L99" t="str">
            <v>gillnet</v>
          </cell>
          <cell r="M99" t="str">
            <v>large</v>
          </cell>
          <cell r="N99" t="str">
            <v>mud</v>
          </cell>
          <cell r="O99">
            <v>1</v>
          </cell>
          <cell r="P99" t="str">
            <v>20210725_large_mud_Bull Point</v>
          </cell>
          <cell r="Q99">
            <v>1</v>
          </cell>
          <cell r="R99">
            <v>4</v>
          </cell>
          <cell r="S99">
            <v>5</v>
          </cell>
          <cell r="T99">
            <v>4</v>
          </cell>
          <cell r="U99">
            <v>12</v>
          </cell>
          <cell r="V99">
            <v>90</v>
          </cell>
          <cell r="W99">
            <v>90</v>
          </cell>
          <cell r="X99" t="str">
            <v>juvenile</v>
          </cell>
          <cell r="Y99" t="str">
            <v>F</v>
          </cell>
          <cell r="Z99" t="str">
            <v>N</v>
          </cell>
          <cell r="AA99" t="str">
            <v>na</v>
          </cell>
          <cell r="AB99" t="str">
            <v>N</v>
          </cell>
          <cell r="AC99" t="str">
            <v>na</v>
          </cell>
          <cell r="AD99" t="str">
            <v>na</v>
          </cell>
          <cell r="AE99">
            <v>0.61111111111111105</v>
          </cell>
          <cell r="AF99">
            <v>0.60416666666666663</v>
          </cell>
          <cell r="AG99">
            <v>14.666666666666666</v>
          </cell>
          <cell r="AH99">
            <v>18.106000000000002</v>
          </cell>
          <cell r="AI99">
            <v>111.7</v>
          </cell>
          <cell r="AJ99">
            <v>8.43</v>
          </cell>
          <cell r="AK99">
            <v>56354</v>
          </cell>
          <cell r="AL99">
            <v>37.520000000000003</v>
          </cell>
          <cell r="AM99" t="str">
            <v>na</v>
          </cell>
          <cell r="AN99" t="str">
            <v>moderate</v>
          </cell>
          <cell r="AO99" t="str">
            <v>overcast</v>
          </cell>
          <cell r="AP99" t="str">
            <v>AC, KL, RD, EF</v>
          </cell>
          <cell r="AR99" t="str">
            <v>recaptured at 14:57 in large net; red flushed markings on underbelly and quick induction into TI indicating previous net entanglement</v>
          </cell>
        </row>
        <row r="100">
          <cell r="A100">
            <v>44402</v>
          </cell>
          <cell r="B100">
            <v>44402</v>
          </cell>
          <cell r="C100" t="str">
            <v>Bull Point</v>
          </cell>
          <cell r="D100">
            <v>38.062049999999999</v>
          </cell>
          <cell r="E100">
            <v>-122.92876</v>
          </cell>
          <cell r="F100">
            <v>0.56597222222222199</v>
          </cell>
          <cell r="G100">
            <v>0.64930555555555602</v>
          </cell>
          <cell r="H100">
            <v>8.3333333333334036E-2</v>
          </cell>
          <cell r="I100">
            <v>2.0000000000000169</v>
          </cell>
          <cell r="J100">
            <v>2.4999999999999787</v>
          </cell>
          <cell r="K100">
            <v>5.9999999999999494</v>
          </cell>
          <cell r="L100" t="str">
            <v>gillnet</v>
          </cell>
          <cell r="M100" t="str">
            <v>large</v>
          </cell>
          <cell r="N100" t="str">
            <v>mud</v>
          </cell>
          <cell r="O100">
            <v>1</v>
          </cell>
          <cell r="P100" t="str">
            <v>20210725_large_mud_Bull Point</v>
          </cell>
          <cell r="Q100">
            <v>1</v>
          </cell>
          <cell r="R100">
            <v>5</v>
          </cell>
          <cell r="S100">
            <v>5</v>
          </cell>
          <cell r="T100">
            <v>5</v>
          </cell>
          <cell r="U100">
            <v>12</v>
          </cell>
          <cell r="V100">
            <v>91</v>
          </cell>
          <cell r="W100">
            <v>90</v>
          </cell>
          <cell r="X100" t="str">
            <v>juvenile</v>
          </cell>
          <cell r="Y100" t="str">
            <v>M</v>
          </cell>
          <cell r="Z100" t="str">
            <v>N</v>
          </cell>
          <cell r="AA100" t="str">
            <v>na</v>
          </cell>
          <cell r="AB100" t="str">
            <v>N</v>
          </cell>
          <cell r="AC100" t="str">
            <v>na</v>
          </cell>
          <cell r="AD100" t="str">
            <v>na</v>
          </cell>
          <cell r="AE100">
            <v>0.63611111111111118</v>
          </cell>
          <cell r="AF100">
            <v>0.64583333333333326</v>
          </cell>
          <cell r="AG100">
            <v>15.266666666666667</v>
          </cell>
          <cell r="AH100">
            <v>18.106000000000002</v>
          </cell>
          <cell r="AI100">
            <v>111.7</v>
          </cell>
          <cell r="AJ100">
            <v>8.43</v>
          </cell>
          <cell r="AK100">
            <v>56354</v>
          </cell>
          <cell r="AL100">
            <v>37.520000000000003</v>
          </cell>
          <cell r="AM100" t="str">
            <v>na</v>
          </cell>
          <cell r="AN100" t="str">
            <v>moderate</v>
          </cell>
          <cell r="AO100" t="str">
            <v>overcast</v>
          </cell>
          <cell r="AP100" t="str">
            <v>AC, KL, RD, EF</v>
          </cell>
        </row>
        <row r="101">
          <cell r="A101">
            <v>44402</v>
          </cell>
          <cell r="B101">
            <v>44402</v>
          </cell>
          <cell r="C101" t="str">
            <v>Bull Point</v>
          </cell>
          <cell r="D101">
            <v>38.062049999999999</v>
          </cell>
          <cell r="E101">
            <v>-122.92876</v>
          </cell>
          <cell r="F101">
            <v>0.56597222222222199</v>
          </cell>
          <cell r="G101">
            <v>0.64930555555555602</v>
          </cell>
          <cell r="H101">
            <v>8.3333333333334036E-2</v>
          </cell>
          <cell r="I101">
            <v>2.0000000000000169</v>
          </cell>
          <cell r="J101">
            <v>3.4999999999999707</v>
          </cell>
          <cell r="K101">
            <v>5.9999999999999494</v>
          </cell>
          <cell r="L101" t="str">
            <v>gillnet</v>
          </cell>
          <cell r="M101" t="str">
            <v>small</v>
          </cell>
          <cell r="N101" t="str">
            <v>mud</v>
          </cell>
          <cell r="O101">
            <v>2</v>
          </cell>
          <cell r="P101" t="str">
            <v>20210725_small_mud_Bull Point</v>
          </cell>
          <cell r="Q101">
            <v>1</v>
          </cell>
          <cell r="R101">
            <v>1</v>
          </cell>
          <cell r="S101">
            <v>7</v>
          </cell>
          <cell r="T101">
            <v>6</v>
          </cell>
          <cell r="U101">
            <v>12</v>
          </cell>
          <cell r="V101">
            <v>99</v>
          </cell>
          <cell r="W101">
            <v>90</v>
          </cell>
          <cell r="X101" t="str">
            <v>juvenile</v>
          </cell>
          <cell r="Y101" t="str">
            <v>F</v>
          </cell>
          <cell r="Z101" t="str">
            <v>N</v>
          </cell>
          <cell r="AA101" t="str">
            <v>na</v>
          </cell>
          <cell r="AB101" t="str">
            <v>N</v>
          </cell>
          <cell r="AC101" t="str">
            <v>na</v>
          </cell>
          <cell r="AD101" t="str">
            <v>na</v>
          </cell>
          <cell r="AE101">
            <v>0.58611111111111114</v>
          </cell>
          <cell r="AF101">
            <v>0.58333333333333326</v>
          </cell>
          <cell r="AG101">
            <v>14.066666666666666</v>
          </cell>
          <cell r="AH101">
            <v>18.106000000000002</v>
          </cell>
          <cell r="AI101">
            <v>111.7</v>
          </cell>
          <cell r="AJ101">
            <v>8.43</v>
          </cell>
          <cell r="AK101">
            <v>56354</v>
          </cell>
          <cell r="AL101">
            <v>37.520000000000003</v>
          </cell>
          <cell r="AM101" t="str">
            <v>na</v>
          </cell>
          <cell r="AN101" t="str">
            <v>moderate</v>
          </cell>
          <cell r="AO101" t="str">
            <v>overcast</v>
          </cell>
          <cell r="AP101" t="str">
            <v>AC, KL, RD, EF</v>
          </cell>
        </row>
        <row r="102">
          <cell r="A102">
            <v>44402</v>
          </cell>
          <cell r="B102">
            <v>44402</v>
          </cell>
          <cell r="C102" t="str">
            <v>Bull Point</v>
          </cell>
          <cell r="D102">
            <v>38.062049999999999</v>
          </cell>
          <cell r="E102">
            <v>-122.92876</v>
          </cell>
          <cell r="F102">
            <v>0.56597222222222199</v>
          </cell>
          <cell r="G102">
            <v>0.64930555555555602</v>
          </cell>
          <cell r="H102">
            <v>8.3333333333334036E-2</v>
          </cell>
          <cell r="I102">
            <v>2.0000000000000169</v>
          </cell>
          <cell r="J102">
            <v>3.4999999999999707</v>
          </cell>
          <cell r="K102">
            <v>5.9999999999999494</v>
          </cell>
          <cell r="L102" t="str">
            <v>gillnet</v>
          </cell>
          <cell r="M102" t="str">
            <v>small</v>
          </cell>
          <cell r="N102" t="str">
            <v>mud</v>
          </cell>
          <cell r="O102">
            <v>2</v>
          </cell>
          <cell r="P102" t="str">
            <v>20210725_small_mud_Bull Point</v>
          </cell>
          <cell r="Q102">
            <v>1</v>
          </cell>
          <cell r="R102">
            <v>2</v>
          </cell>
          <cell r="S102">
            <v>7</v>
          </cell>
          <cell r="T102">
            <v>7</v>
          </cell>
          <cell r="U102">
            <v>12</v>
          </cell>
          <cell r="V102">
            <v>98</v>
          </cell>
          <cell r="W102">
            <v>90</v>
          </cell>
          <cell r="X102" t="str">
            <v>juvenile</v>
          </cell>
          <cell r="Y102" t="str">
            <v>M</v>
          </cell>
          <cell r="Z102" t="str">
            <v>N</v>
          </cell>
          <cell r="AA102" t="str">
            <v>na</v>
          </cell>
          <cell r="AB102" t="str">
            <v>N</v>
          </cell>
          <cell r="AC102" t="str">
            <v>na</v>
          </cell>
          <cell r="AD102" t="str">
            <v>na</v>
          </cell>
          <cell r="AE102">
            <v>0.59513888888888888</v>
          </cell>
          <cell r="AF102">
            <v>0.60416666666666663</v>
          </cell>
          <cell r="AG102">
            <v>14.283333333333333</v>
          </cell>
          <cell r="AH102">
            <v>18.106000000000002</v>
          </cell>
          <cell r="AI102">
            <v>111.7</v>
          </cell>
          <cell r="AJ102">
            <v>8.43</v>
          </cell>
          <cell r="AK102">
            <v>56354</v>
          </cell>
          <cell r="AL102">
            <v>37.520000000000003</v>
          </cell>
          <cell r="AM102" t="str">
            <v>na</v>
          </cell>
          <cell r="AN102" t="str">
            <v>moderate</v>
          </cell>
          <cell r="AO102" t="str">
            <v>overcast</v>
          </cell>
          <cell r="AP102" t="str">
            <v>AC, KL, RD, EF</v>
          </cell>
        </row>
        <row r="103">
          <cell r="A103">
            <v>44402</v>
          </cell>
          <cell r="B103">
            <v>44402</v>
          </cell>
          <cell r="C103" t="str">
            <v>Bull Point</v>
          </cell>
          <cell r="D103">
            <v>38.062049999999999</v>
          </cell>
          <cell r="E103">
            <v>-122.92876</v>
          </cell>
          <cell r="F103">
            <v>0.56597222222222199</v>
          </cell>
          <cell r="G103">
            <v>0.64930555555555602</v>
          </cell>
          <cell r="H103">
            <v>8.3333333333334036E-2</v>
          </cell>
          <cell r="I103">
            <v>2.0000000000000169</v>
          </cell>
          <cell r="J103">
            <v>3.4999999999999707</v>
          </cell>
          <cell r="K103">
            <v>5.9999999999999494</v>
          </cell>
          <cell r="L103" t="str">
            <v>gillnet</v>
          </cell>
          <cell r="M103" t="str">
            <v>small</v>
          </cell>
          <cell r="N103" t="str">
            <v>mud</v>
          </cell>
          <cell r="O103">
            <v>2</v>
          </cell>
          <cell r="P103" t="str">
            <v>20210725_small_mud_Bull Point</v>
          </cell>
          <cell r="Q103">
            <v>1</v>
          </cell>
          <cell r="R103">
            <v>3</v>
          </cell>
          <cell r="S103">
            <v>7</v>
          </cell>
          <cell r="T103">
            <v>8</v>
          </cell>
          <cell r="U103">
            <v>12</v>
          </cell>
          <cell r="V103">
            <v>119</v>
          </cell>
          <cell r="W103">
            <v>110</v>
          </cell>
          <cell r="X103" t="str">
            <v>adult</v>
          </cell>
          <cell r="Y103" t="str">
            <v>F</v>
          </cell>
          <cell r="Z103" t="str">
            <v>N</v>
          </cell>
          <cell r="AA103" t="str">
            <v>na</v>
          </cell>
          <cell r="AB103" t="str">
            <v>Y</v>
          </cell>
          <cell r="AC103" t="str">
            <v>Y</v>
          </cell>
          <cell r="AD103" t="str">
            <v>LS-A-018</v>
          </cell>
          <cell r="AE103">
            <v>0.61805555555555558</v>
          </cell>
          <cell r="AF103">
            <v>0.625</v>
          </cell>
          <cell r="AG103">
            <v>14.833333333333334</v>
          </cell>
          <cell r="AH103">
            <v>18.106000000000002</v>
          </cell>
          <cell r="AI103">
            <v>111.7</v>
          </cell>
          <cell r="AJ103">
            <v>8.43</v>
          </cell>
          <cell r="AK103">
            <v>56354</v>
          </cell>
          <cell r="AL103">
            <v>37.520000000000003</v>
          </cell>
          <cell r="AM103" t="str">
            <v>na</v>
          </cell>
          <cell r="AN103" t="str">
            <v>moderate</v>
          </cell>
          <cell r="AO103" t="str">
            <v>overcast</v>
          </cell>
          <cell r="AP103" t="str">
            <v>AC, KL, RD, EF</v>
          </cell>
        </row>
        <row r="104">
          <cell r="A104">
            <v>44402</v>
          </cell>
          <cell r="B104">
            <v>44402</v>
          </cell>
          <cell r="C104" t="str">
            <v>Bull Point</v>
          </cell>
          <cell r="D104">
            <v>38.062049999999999</v>
          </cell>
          <cell r="E104">
            <v>-122.92876</v>
          </cell>
          <cell r="F104">
            <v>0.56597222222222199</v>
          </cell>
          <cell r="G104">
            <v>0.64930555555555602</v>
          </cell>
          <cell r="H104">
            <v>8.3333333333334036E-2</v>
          </cell>
          <cell r="I104">
            <v>2.0000000000000169</v>
          </cell>
          <cell r="J104">
            <v>3.4999999999999707</v>
          </cell>
          <cell r="K104">
            <v>5.9999999999999494</v>
          </cell>
          <cell r="L104" t="str">
            <v>gillnet</v>
          </cell>
          <cell r="M104" t="str">
            <v>small</v>
          </cell>
          <cell r="N104" t="str">
            <v>mud</v>
          </cell>
          <cell r="O104">
            <v>2</v>
          </cell>
          <cell r="P104" t="str">
            <v>20210725_small_mud_Bull Point</v>
          </cell>
          <cell r="Q104">
            <v>1</v>
          </cell>
          <cell r="R104">
            <v>4</v>
          </cell>
          <cell r="S104">
            <v>7</v>
          </cell>
          <cell r="T104">
            <v>9</v>
          </cell>
          <cell r="U104">
            <v>12</v>
          </cell>
          <cell r="V104">
            <v>112</v>
          </cell>
          <cell r="W104">
            <v>110</v>
          </cell>
          <cell r="X104" t="str">
            <v>adult</v>
          </cell>
          <cell r="Y104" t="str">
            <v>M</v>
          </cell>
          <cell r="Z104" t="str">
            <v>N</v>
          </cell>
          <cell r="AA104" t="str">
            <v>na</v>
          </cell>
          <cell r="AB104" t="str">
            <v>N</v>
          </cell>
          <cell r="AC104" t="str">
            <v>na</v>
          </cell>
          <cell r="AD104" t="str">
            <v>na</v>
          </cell>
          <cell r="AE104">
            <v>0.62638888888888888</v>
          </cell>
          <cell r="AF104">
            <v>0.625</v>
          </cell>
          <cell r="AG104">
            <v>15.033333333333333</v>
          </cell>
          <cell r="AH104">
            <v>18.106000000000002</v>
          </cell>
          <cell r="AI104">
            <v>111.7</v>
          </cell>
          <cell r="AJ104">
            <v>8.43</v>
          </cell>
          <cell r="AK104">
            <v>56354</v>
          </cell>
          <cell r="AL104">
            <v>37.520000000000003</v>
          </cell>
          <cell r="AM104" t="str">
            <v>na</v>
          </cell>
          <cell r="AN104" t="str">
            <v>moderate</v>
          </cell>
          <cell r="AO104" t="str">
            <v>overcast</v>
          </cell>
          <cell r="AP104" t="str">
            <v>AC, KL, RD, EF</v>
          </cell>
        </row>
        <row r="105">
          <cell r="A105">
            <v>44402</v>
          </cell>
          <cell r="B105">
            <v>44402</v>
          </cell>
          <cell r="C105" t="str">
            <v>Bull Point</v>
          </cell>
          <cell r="D105">
            <v>38.062049999999999</v>
          </cell>
          <cell r="E105">
            <v>-122.92876</v>
          </cell>
          <cell r="F105">
            <v>0.56597222222222199</v>
          </cell>
          <cell r="G105">
            <v>0.64930555555555602</v>
          </cell>
          <cell r="H105">
            <v>8.3333333333334036E-2</v>
          </cell>
          <cell r="I105">
            <v>2.0000000000000169</v>
          </cell>
          <cell r="J105">
            <v>3.4999999999999707</v>
          </cell>
          <cell r="K105">
            <v>5.9999999999999494</v>
          </cell>
          <cell r="L105" t="str">
            <v>gillnet</v>
          </cell>
          <cell r="M105" t="str">
            <v>small</v>
          </cell>
          <cell r="N105" t="str">
            <v>mud</v>
          </cell>
          <cell r="O105">
            <v>2</v>
          </cell>
          <cell r="P105" t="str">
            <v>20210725_small_mud_Bull Point</v>
          </cell>
          <cell r="Q105">
            <v>1</v>
          </cell>
          <cell r="R105">
            <v>5</v>
          </cell>
          <cell r="S105">
            <v>7</v>
          </cell>
          <cell r="T105">
            <v>10</v>
          </cell>
          <cell r="U105">
            <v>12</v>
          </cell>
          <cell r="V105">
            <v>89</v>
          </cell>
          <cell r="W105">
            <v>80</v>
          </cell>
          <cell r="X105" t="str">
            <v>juvenile</v>
          </cell>
          <cell r="Y105" t="str">
            <v>M</v>
          </cell>
          <cell r="Z105" t="str">
            <v>N</v>
          </cell>
          <cell r="AA105" t="str">
            <v>na</v>
          </cell>
          <cell r="AB105" t="str">
            <v>N</v>
          </cell>
          <cell r="AC105" t="str">
            <v>na</v>
          </cell>
          <cell r="AD105" t="str">
            <v>na</v>
          </cell>
          <cell r="AE105">
            <v>0.62708333333333333</v>
          </cell>
          <cell r="AF105">
            <v>0.625</v>
          </cell>
          <cell r="AG105">
            <v>15.05</v>
          </cell>
          <cell r="AH105">
            <v>18.106000000000002</v>
          </cell>
          <cell r="AI105">
            <v>111.7</v>
          </cell>
          <cell r="AJ105">
            <v>8.43</v>
          </cell>
          <cell r="AK105">
            <v>56354</v>
          </cell>
          <cell r="AL105">
            <v>37.520000000000003</v>
          </cell>
          <cell r="AM105" t="str">
            <v>na</v>
          </cell>
          <cell r="AN105" t="str">
            <v>moderate</v>
          </cell>
          <cell r="AO105" t="str">
            <v>overcast</v>
          </cell>
          <cell r="AP105" t="str">
            <v>AC, KL, RD, EF</v>
          </cell>
        </row>
        <row r="106">
          <cell r="A106">
            <v>44402</v>
          </cell>
          <cell r="B106">
            <v>44402</v>
          </cell>
          <cell r="C106" t="str">
            <v>Bull Point</v>
          </cell>
          <cell r="D106">
            <v>38.062049999999999</v>
          </cell>
          <cell r="E106">
            <v>-122.92876</v>
          </cell>
          <cell r="F106">
            <v>0.56597222222222199</v>
          </cell>
          <cell r="G106">
            <v>0.64930555555555602</v>
          </cell>
          <cell r="H106">
            <v>8.3333333333334036E-2</v>
          </cell>
          <cell r="I106">
            <v>2.0000000000000169</v>
          </cell>
          <cell r="J106">
            <v>3.4999999999999707</v>
          </cell>
          <cell r="K106">
            <v>5.9999999999999494</v>
          </cell>
          <cell r="L106" t="str">
            <v>gillnet</v>
          </cell>
          <cell r="M106" t="str">
            <v>small</v>
          </cell>
          <cell r="N106" t="str">
            <v>mud</v>
          </cell>
          <cell r="O106">
            <v>2</v>
          </cell>
          <cell r="P106" t="str">
            <v>20210725_small_mud_Bull Point</v>
          </cell>
          <cell r="Q106">
            <v>1</v>
          </cell>
          <cell r="R106">
            <v>6</v>
          </cell>
          <cell r="S106">
            <v>7</v>
          </cell>
          <cell r="T106">
            <v>11</v>
          </cell>
          <cell r="U106">
            <v>12</v>
          </cell>
          <cell r="V106">
            <v>98</v>
          </cell>
          <cell r="W106">
            <v>90</v>
          </cell>
          <cell r="X106" t="str">
            <v>juvenile</v>
          </cell>
          <cell r="Y106" t="str">
            <v>F</v>
          </cell>
          <cell r="Z106" t="str">
            <v>N</v>
          </cell>
          <cell r="AA106" t="str">
            <v>na</v>
          </cell>
          <cell r="AB106" t="str">
            <v>N</v>
          </cell>
          <cell r="AC106" t="str">
            <v>na</v>
          </cell>
          <cell r="AD106" t="str">
            <v>na</v>
          </cell>
          <cell r="AE106">
            <v>0.63611111111111118</v>
          </cell>
          <cell r="AF106">
            <v>0.64583333333333326</v>
          </cell>
          <cell r="AG106">
            <v>15.266666666666667</v>
          </cell>
          <cell r="AH106">
            <v>18.106000000000002</v>
          </cell>
          <cell r="AI106">
            <v>111.7</v>
          </cell>
          <cell r="AJ106">
            <v>8.43</v>
          </cell>
          <cell r="AK106">
            <v>56354</v>
          </cell>
          <cell r="AL106">
            <v>37.520000000000003</v>
          </cell>
          <cell r="AM106" t="str">
            <v>na</v>
          </cell>
          <cell r="AN106" t="str">
            <v>moderate</v>
          </cell>
          <cell r="AO106" t="str">
            <v>overcast</v>
          </cell>
          <cell r="AP106" t="str">
            <v>AC, KL, RD, EF</v>
          </cell>
        </row>
        <row r="107">
          <cell r="A107">
            <v>44402</v>
          </cell>
          <cell r="B107">
            <v>44402</v>
          </cell>
          <cell r="C107" t="str">
            <v>Bull Point</v>
          </cell>
          <cell r="D107">
            <v>38.062049999999999</v>
          </cell>
          <cell r="E107">
            <v>-122.92876</v>
          </cell>
          <cell r="F107">
            <v>0.56597222222222199</v>
          </cell>
          <cell r="G107">
            <v>0.64930555555555602</v>
          </cell>
          <cell r="H107">
            <v>8.3333333333334036E-2</v>
          </cell>
          <cell r="I107">
            <v>2.0000000000000169</v>
          </cell>
          <cell r="J107">
            <v>3.4999999999999707</v>
          </cell>
          <cell r="K107">
            <v>5.9999999999999494</v>
          </cell>
          <cell r="L107" t="str">
            <v>gillnet</v>
          </cell>
          <cell r="M107" t="str">
            <v>small</v>
          </cell>
          <cell r="N107" t="str">
            <v>mud</v>
          </cell>
          <cell r="O107">
            <v>2</v>
          </cell>
          <cell r="P107" t="str">
            <v>20210725_small_mud_Bull Point</v>
          </cell>
          <cell r="Q107">
            <v>1</v>
          </cell>
          <cell r="R107">
            <v>7</v>
          </cell>
          <cell r="S107">
            <v>7</v>
          </cell>
          <cell r="T107">
            <v>12</v>
          </cell>
          <cell r="U107">
            <v>12</v>
          </cell>
          <cell r="V107">
            <v>94</v>
          </cell>
          <cell r="W107">
            <v>90</v>
          </cell>
          <cell r="X107" t="str">
            <v>juvenile</v>
          </cell>
          <cell r="Y107" t="str">
            <v>F</v>
          </cell>
          <cell r="Z107" t="str">
            <v>N</v>
          </cell>
          <cell r="AA107" t="str">
            <v>na</v>
          </cell>
          <cell r="AB107" t="str">
            <v>N</v>
          </cell>
          <cell r="AC107" t="str">
            <v>na</v>
          </cell>
          <cell r="AD107" t="str">
            <v>na</v>
          </cell>
          <cell r="AE107">
            <v>0.64652777777777781</v>
          </cell>
          <cell r="AF107">
            <v>0.64583333333333326</v>
          </cell>
          <cell r="AG107">
            <v>15.516666666666667</v>
          </cell>
          <cell r="AH107">
            <v>18.106000000000002</v>
          </cell>
          <cell r="AI107">
            <v>111.7</v>
          </cell>
          <cell r="AJ107">
            <v>8.43</v>
          </cell>
          <cell r="AK107">
            <v>56354</v>
          </cell>
          <cell r="AL107">
            <v>37.520000000000003</v>
          </cell>
          <cell r="AM107" t="str">
            <v>na</v>
          </cell>
          <cell r="AN107" t="str">
            <v>moderate</v>
          </cell>
          <cell r="AO107" t="str">
            <v>overcast</v>
          </cell>
          <cell r="AP107" t="str">
            <v>AC, KL, RD, EF</v>
          </cell>
        </row>
        <row r="108">
          <cell r="A108">
            <v>44412</v>
          </cell>
          <cell r="B108">
            <v>44412</v>
          </cell>
          <cell r="C108" t="str">
            <v>Site 2</v>
          </cell>
          <cell r="D108">
            <v>38.06664</v>
          </cell>
          <cell r="E108">
            <v>-122.93362</v>
          </cell>
          <cell r="F108">
            <v>0.43402777777777773</v>
          </cell>
          <cell r="G108">
            <v>0.51736111111111105</v>
          </cell>
          <cell r="H108">
            <v>8.3333333333333315E-2</v>
          </cell>
          <cell r="I108">
            <v>1.9999999999999996</v>
          </cell>
          <cell r="J108">
            <v>0</v>
          </cell>
          <cell r="K108">
            <v>0</v>
          </cell>
          <cell r="L108" t="str">
            <v>gillnet</v>
          </cell>
          <cell r="M108" t="str">
            <v>large</v>
          </cell>
          <cell r="N108" t="str">
            <v>eel</v>
          </cell>
          <cell r="O108">
            <v>1</v>
          </cell>
          <cell r="P108" t="str">
            <v>20210804_large_eel_Site 2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D108" t="str">
            <v>na</v>
          </cell>
          <cell r="AE108"/>
          <cell r="AF108"/>
          <cell r="AG108"/>
          <cell r="AH108">
            <v>18.797999999999998</v>
          </cell>
          <cell r="AI108">
            <v>69.7</v>
          </cell>
          <cell r="AJ108">
            <v>5.31</v>
          </cell>
          <cell r="AK108">
            <v>50471</v>
          </cell>
          <cell r="AL108">
            <v>33.159999999999997</v>
          </cell>
          <cell r="AM108" t="str">
            <v>na</v>
          </cell>
          <cell r="AN108" t="str">
            <v>light</v>
          </cell>
          <cell r="AO108" t="str">
            <v>overcast</v>
          </cell>
          <cell r="AP108" t="str">
            <v>AC, JJ</v>
          </cell>
        </row>
        <row r="109">
          <cell r="A109">
            <v>44412</v>
          </cell>
          <cell r="B109">
            <v>44412</v>
          </cell>
          <cell r="C109" t="str">
            <v>Site 2</v>
          </cell>
          <cell r="D109">
            <v>38.06664</v>
          </cell>
          <cell r="E109">
            <v>-122.93362</v>
          </cell>
          <cell r="F109">
            <v>0.4375</v>
          </cell>
          <cell r="G109">
            <v>0.52083333333333337</v>
          </cell>
          <cell r="H109">
            <v>8.333333333333337E-2</v>
          </cell>
          <cell r="I109">
            <v>2.0000000000000009</v>
          </cell>
          <cell r="J109">
            <v>0</v>
          </cell>
          <cell r="K109">
            <v>0</v>
          </cell>
          <cell r="L109" t="str">
            <v>gillnet</v>
          </cell>
          <cell r="M109" t="str">
            <v>small</v>
          </cell>
          <cell r="N109" t="str">
            <v>eel</v>
          </cell>
          <cell r="O109">
            <v>2</v>
          </cell>
          <cell r="P109" t="str">
            <v>20210804_small_eel_Site 2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na</v>
          </cell>
          <cell r="AE109"/>
          <cell r="AF109"/>
          <cell r="AG109"/>
          <cell r="AH109">
            <v>18.797999999999998</v>
          </cell>
          <cell r="AI109">
            <v>69.7</v>
          </cell>
          <cell r="AJ109">
            <v>5.31</v>
          </cell>
          <cell r="AK109">
            <v>50471</v>
          </cell>
          <cell r="AL109">
            <v>33.159999999999997</v>
          </cell>
          <cell r="AM109" t="str">
            <v>na</v>
          </cell>
          <cell r="AN109" t="str">
            <v>light</v>
          </cell>
          <cell r="AO109" t="str">
            <v>overcast</v>
          </cell>
          <cell r="AP109" t="str">
            <v>AC, JJ</v>
          </cell>
        </row>
        <row r="110">
          <cell r="A110">
            <v>44413</v>
          </cell>
          <cell r="B110">
            <v>44413</v>
          </cell>
          <cell r="C110" t="str">
            <v>Bull Point</v>
          </cell>
          <cell r="D110">
            <v>38.0625</v>
          </cell>
          <cell r="E110">
            <v>-122.92922</v>
          </cell>
          <cell r="F110">
            <v>0.45833333333333331</v>
          </cell>
          <cell r="G110">
            <v>0.54166666666666663</v>
          </cell>
          <cell r="H110">
            <v>8.3333333333333315E-2</v>
          </cell>
          <cell r="I110">
            <v>1.9999999999999996</v>
          </cell>
          <cell r="J110">
            <v>1.0000000000000002</v>
          </cell>
          <cell r="K110">
            <v>1.5000000000000004</v>
          </cell>
          <cell r="L110" t="str">
            <v>gillnet</v>
          </cell>
          <cell r="M110" t="str">
            <v>large</v>
          </cell>
          <cell r="N110" t="str">
            <v>eel</v>
          </cell>
          <cell r="O110">
            <v>1</v>
          </cell>
          <cell r="P110" t="str">
            <v>20210805_large_eel_Bull Point</v>
          </cell>
          <cell r="Q110">
            <v>1</v>
          </cell>
          <cell r="R110">
            <v>1</v>
          </cell>
          <cell r="S110">
            <v>2</v>
          </cell>
          <cell r="T110">
            <v>1</v>
          </cell>
          <cell r="U110">
            <v>3</v>
          </cell>
          <cell r="V110">
            <v>96</v>
          </cell>
          <cell r="W110">
            <v>90</v>
          </cell>
          <cell r="X110" t="str">
            <v>juvenile</v>
          </cell>
          <cell r="Y110" t="str">
            <v>F</v>
          </cell>
          <cell r="Z110" t="str">
            <v>N</v>
          </cell>
          <cell r="AA110" t="str">
            <v>na</v>
          </cell>
          <cell r="AB110" t="str">
            <v>N</v>
          </cell>
          <cell r="AC110" t="str">
            <v>na</v>
          </cell>
          <cell r="AD110" t="str">
            <v>na</v>
          </cell>
          <cell r="AE110">
            <v>0.47916666666666669</v>
          </cell>
          <cell r="AF110">
            <v>0.47916666666666663</v>
          </cell>
          <cell r="AG110">
            <v>11.5</v>
          </cell>
          <cell r="AH110">
            <v>18.701000000000001</v>
          </cell>
          <cell r="AI110">
            <v>82.7</v>
          </cell>
          <cell r="AJ110">
            <v>6.34</v>
          </cell>
          <cell r="AK110">
            <v>50285</v>
          </cell>
          <cell r="AL110">
            <v>33.020000000000003</v>
          </cell>
          <cell r="AM110" t="str">
            <v>na</v>
          </cell>
          <cell r="AN110" t="str">
            <v>light</v>
          </cell>
          <cell r="AO110" t="str">
            <v>overcast</v>
          </cell>
          <cell r="AP110" t="str">
            <v>AC, RK, JG, JJ, AD</v>
          </cell>
        </row>
        <row r="111">
          <cell r="A111">
            <v>44413</v>
          </cell>
          <cell r="B111">
            <v>44413</v>
          </cell>
          <cell r="C111" t="str">
            <v>Bull Point</v>
          </cell>
          <cell r="D111">
            <v>38.0625</v>
          </cell>
          <cell r="E111">
            <v>-122.92922</v>
          </cell>
          <cell r="F111">
            <v>0.45833333333333331</v>
          </cell>
          <cell r="G111">
            <v>0.54166666666666663</v>
          </cell>
          <cell r="H111">
            <v>8.3333333333333315E-2</v>
          </cell>
          <cell r="I111">
            <v>1.9999999999999996</v>
          </cell>
          <cell r="J111">
            <v>1.0000000000000002</v>
          </cell>
          <cell r="K111">
            <v>1.5000000000000004</v>
          </cell>
          <cell r="L111" t="str">
            <v>gillnet</v>
          </cell>
          <cell r="M111" t="str">
            <v>large</v>
          </cell>
          <cell r="N111" t="str">
            <v>eel</v>
          </cell>
          <cell r="O111">
            <v>1</v>
          </cell>
          <cell r="P111" t="str">
            <v>20210805_large_eel_Bull Point</v>
          </cell>
          <cell r="Q111">
            <v>1</v>
          </cell>
          <cell r="R111">
            <v>2</v>
          </cell>
          <cell r="S111">
            <v>2</v>
          </cell>
          <cell r="T111">
            <v>2</v>
          </cell>
          <cell r="U111">
            <v>3</v>
          </cell>
          <cell r="V111">
            <v>100</v>
          </cell>
          <cell r="W111">
            <v>100</v>
          </cell>
          <cell r="X111" t="str">
            <v>juvenile</v>
          </cell>
          <cell r="Y111" t="str">
            <v>F</v>
          </cell>
          <cell r="Z111" t="str">
            <v>N</v>
          </cell>
          <cell r="AA111" t="str">
            <v>na</v>
          </cell>
          <cell r="AB111" t="str">
            <v>N</v>
          </cell>
          <cell r="AC111" t="str">
            <v>na</v>
          </cell>
          <cell r="AD111" t="str">
            <v>na</v>
          </cell>
          <cell r="AE111">
            <v>0.47986111111111113</v>
          </cell>
          <cell r="AF111">
            <v>0.47916666666666663</v>
          </cell>
          <cell r="AG111">
            <v>11.516666666666667</v>
          </cell>
          <cell r="AH111">
            <v>18.701000000000001</v>
          </cell>
          <cell r="AI111">
            <v>82.7</v>
          </cell>
          <cell r="AJ111">
            <v>6.34</v>
          </cell>
          <cell r="AK111">
            <v>50285</v>
          </cell>
          <cell r="AL111">
            <v>33.020000000000003</v>
          </cell>
          <cell r="AM111" t="str">
            <v>na</v>
          </cell>
          <cell r="AN111" t="str">
            <v>light</v>
          </cell>
          <cell r="AO111" t="str">
            <v>overcast</v>
          </cell>
          <cell r="AP111" t="str">
            <v>AC, RK, JG, JJ, AD</v>
          </cell>
        </row>
        <row r="112">
          <cell r="A112">
            <v>44413</v>
          </cell>
          <cell r="B112">
            <v>44413</v>
          </cell>
          <cell r="C112" t="str">
            <v>Bull Point</v>
          </cell>
          <cell r="D112">
            <v>38.0625</v>
          </cell>
          <cell r="E112">
            <v>-122.92922</v>
          </cell>
          <cell r="F112">
            <v>0.45833333333333331</v>
          </cell>
          <cell r="G112">
            <v>0.54166666666666663</v>
          </cell>
          <cell r="H112">
            <v>8.3333333333333315E-2</v>
          </cell>
          <cell r="I112">
            <v>1.9999999999999996</v>
          </cell>
          <cell r="J112">
            <v>0.50000000000000011</v>
          </cell>
          <cell r="K112">
            <v>1.5000000000000004</v>
          </cell>
          <cell r="L112" t="str">
            <v>gillnet</v>
          </cell>
          <cell r="M112" t="str">
            <v>small</v>
          </cell>
          <cell r="N112" t="str">
            <v>eel</v>
          </cell>
          <cell r="O112">
            <v>2</v>
          </cell>
          <cell r="P112" t="str">
            <v>20210805_small_eel_Bull Point</v>
          </cell>
          <cell r="Q112">
            <v>1</v>
          </cell>
          <cell r="R112">
            <v>1</v>
          </cell>
          <cell r="S112">
            <v>1</v>
          </cell>
          <cell r="T112">
            <v>3</v>
          </cell>
          <cell r="U112">
            <v>3</v>
          </cell>
          <cell r="V112">
            <v>105</v>
          </cell>
          <cell r="W112">
            <v>100</v>
          </cell>
          <cell r="X112" t="str">
            <v>adult</v>
          </cell>
          <cell r="Y112" t="str">
            <v>u/k</v>
          </cell>
          <cell r="Z112" t="str">
            <v>N</v>
          </cell>
          <cell r="AA112" t="str">
            <v>na</v>
          </cell>
          <cell r="AB112" t="str">
            <v>N</v>
          </cell>
          <cell r="AC112" t="str">
            <v>na</v>
          </cell>
          <cell r="AD112" t="str">
            <v>na</v>
          </cell>
          <cell r="AE112">
            <v>0.4826388888888889</v>
          </cell>
          <cell r="AF112">
            <v>0.47916666666666663</v>
          </cell>
          <cell r="AG112">
            <v>11.583333333333334</v>
          </cell>
          <cell r="AH112">
            <v>18.701000000000001</v>
          </cell>
          <cell r="AI112">
            <v>82.7</v>
          </cell>
          <cell r="AJ112">
            <v>6.34</v>
          </cell>
          <cell r="AK112">
            <v>50285</v>
          </cell>
          <cell r="AL112">
            <v>33.020000000000003</v>
          </cell>
          <cell r="AM112" t="str">
            <v>na</v>
          </cell>
          <cell r="AN112" t="str">
            <v>light</v>
          </cell>
          <cell r="AO112" t="str">
            <v>overcast</v>
          </cell>
          <cell r="AP112" t="str">
            <v>AC, RK, JG, JJ, AD</v>
          </cell>
          <cell r="AR112" t="str">
            <v>unknown sex; female-looking but 1 small, deformed clasper</v>
          </cell>
        </row>
        <row r="113">
          <cell r="A113">
            <v>44430</v>
          </cell>
          <cell r="B113">
            <v>44430</v>
          </cell>
          <cell r="C113" t="str">
            <v>Bull Point</v>
          </cell>
          <cell r="D113">
            <v>38.062480000000001</v>
          </cell>
          <cell r="E113">
            <v>-122.92908</v>
          </cell>
          <cell r="F113">
            <v>0.50694444444444442</v>
          </cell>
          <cell r="G113">
            <v>0.59027777777777779</v>
          </cell>
          <cell r="H113">
            <v>8.333333333333337E-2</v>
          </cell>
          <cell r="I113">
            <v>2.0000000000000009</v>
          </cell>
          <cell r="J113">
            <v>1.9999999999999991</v>
          </cell>
          <cell r="K113">
            <v>1.9999999999999991</v>
          </cell>
          <cell r="L113" t="str">
            <v>gillnet</v>
          </cell>
          <cell r="M113" t="str">
            <v>large</v>
          </cell>
          <cell r="N113" t="str">
            <v>mud</v>
          </cell>
          <cell r="O113">
            <v>1</v>
          </cell>
          <cell r="P113" t="str">
            <v>20210822_large_mud_Bull Point</v>
          </cell>
          <cell r="Q113">
            <v>1</v>
          </cell>
          <cell r="R113">
            <v>1</v>
          </cell>
          <cell r="S113">
            <v>4</v>
          </cell>
          <cell r="T113">
            <v>1</v>
          </cell>
          <cell r="U113">
            <v>4</v>
          </cell>
          <cell r="V113">
            <v>109</v>
          </cell>
          <cell r="W113">
            <v>100</v>
          </cell>
          <cell r="X113" t="str">
            <v>adult</v>
          </cell>
          <cell r="Y113" t="str">
            <v>F</v>
          </cell>
          <cell r="Z113" t="str">
            <v>N</v>
          </cell>
          <cell r="AA113" t="str">
            <v>na</v>
          </cell>
          <cell r="AB113" t="str">
            <v>N</v>
          </cell>
          <cell r="AC113" t="str">
            <v>na</v>
          </cell>
          <cell r="AD113" t="str">
            <v>na</v>
          </cell>
          <cell r="AE113">
            <v>0.51944444444444449</v>
          </cell>
          <cell r="AF113">
            <v>0.52083333333333326</v>
          </cell>
          <cell r="AG113">
            <v>12.466666666666667</v>
          </cell>
          <cell r="AH113">
            <v>17.236000000000001</v>
          </cell>
          <cell r="AI113">
            <v>80.2</v>
          </cell>
          <cell r="AJ113">
            <v>6.19</v>
          </cell>
          <cell r="AK113">
            <v>54293</v>
          </cell>
          <cell r="AL113">
            <v>35.97</v>
          </cell>
          <cell r="AM113" t="str">
            <v>na</v>
          </cell>
          <cell r="AN113" t="str">
            <v>light</v>
          </cell>
          <cell r="AO113" t="str">
            <v>overcast</v>
          </cell>
          <cell r="AP113" t="str">
            <v>AC, EF, VC</v>
          </cell>
        </row>
        <row r="114">
          <cell r="A114">
            <v>44430</v>
          </cell>
          <cell r="B114">
            <v>44430</v>
          </cell>
          <cell r="C114" t="str">
            <v>Bull Point</v>
          </cell>
          <cell r="D114">
            <v>38.062480000000001</v>
          </cell>
          <cell r="E114">
            <v>-122.92908</v>
          </cell>
          <cell r="F114">
            <v>0.50694444444444442</v>
          </cell>
          <cell r="G114">
            <v>0.59027777777777779</v>
          </cell>
          <cell r="H114">
            <v>8.333333333333337E-2</v>
          </cell>
          <cell r="I114">
            <v>2.0000000000000009</v>
          </cell>
          <cell r="J114">
            <v>1.9999999999999991</v>
          </cell>
          <cell r="K114">
            <v>1.9999999999999991</v>
          </cell>
          <cell r="L114" t="str">
            <v>gillnet</v>
          </cell>
          <cell r="M114" t="str">
            <v>large</v>
          </cell>
          <cell r="N114" t="str">
            <v>mud</v>
          </cell>
          <cell r="O114">
            <v>1</v>
          </cell>
          <cell r="P114" t="str">
            <v>20210822_large_mud_Bull Point</v>
          </cell>
          <cell r="Q114">
            <v>1</v>
          </cell>
          <cell r="R114">
            <v>2</v>
          </cell>
          <cell r="S114">
            <v>4</v>
          </cell>
          <cell r="T114">
            <v>2</v>
          </cell>
          <cell r="U114">
            <v>4</v>
          </cell>
          <cell r="V114">
            <v>100</v>
          </cell>
          <cell r="W114">
            <v>100</v>
          </cell>
          <cell r="X114" t="str">
            <v>juvenile</v>
          </cell>
          <cell r="Y114" t="str">
            <v>F</v>
          </cell>
          <cell r="Z114" t="str">
            <v>N</v>
          </cell>
          <cell r="AA114" t="str">
            <v>na</v>
          </cell>
          <cell r="AB114" t="str">
            <v>N</v>
          </cell>
          <cell r="AC114" t="str">
            <v>na</v>
          </cell>
          <cell r="AD114" t="str">
            <v>na</v>
          </cell>
          <cell r="AE114">
            <v>0.52777777777777779</v>
          </cell>
          <cell r="AF114">
            <v>0.52083333333333326</v>
          </cell>
          <cell r="AG114">
            <v>12.666666666666666</v>
          </cell>
          <cell r="AH114">
            <v>17.236000000000001</v>
          </cell>
          <cell r="AI114">
            <v>80.2</v>
          </cell>
          <cell r="AJ114">
            <v>6.19</v>
          </cell>
          <cell r="AK114">
            <v>54293</v>
          </cell>
          <cell r="AL114">
            <v>35.97</v>
          </cell>
          <cell r="AM114" t="str">
            <v>na</v>
          </cell>
          <cell r="AN114" t="str">
            <v>light</v>
          </cell>
          <cell r="AO114" t="str">
            <v>overcast</v>
          </cell>
          <cell r="AP114" t="str">
            <v>AC, EF, VC</v>
          </cell>
        </row>
        <row r="115">
          <cell r="A115">
            <v>44430</v>
          </cell>
          <cell r="B115">
            <v>44430</v>
          </cell>
          <cell r="C115" t="str">
            <v>Bull Point</v>
          </cell>
          <cell r="D115">
            <v>38.062480000000001</v>
          </cell>
          <cell r="E115">
            <v>-122.92908</v>
          </cell>
          <cell r="F115">
            <v>0.50694444444444442</v>
          </cell>
          <cell r="G115">
            <v>0.59027777777777779</v>
          </cell>
          <cell r="H115">
            <v>8.333333333333337E-2</v>
          </cell>
          <cell r="I115">
            <v>2.0000000000000009</v>
          </cell>
          <cell r="J115">
            <v>1.9999999999999991</v>
          </cell>
          <cell r="K115">
            <v>1.9999999999999991</v>
          </cell>
          <cell r="L115" t="str">
            <v>gillnet</v>
          </cell>
          <cell r="M115" t="str">
            <v>large</v>
          </cell>
          <cell r="N115" t="str">
            <v>mud</v>
          </cell>
          <cell r="O115">
            <v>1</v>
          </cell>
          <cell r="P115" t="str">
            <v>20210822_large_mud_Bull Point</v>
          </cell>
          <cell r="Q115">
            <v>1</v>
          </cell>
          <cell r="R115">
            <v>3</v>
          </cell>
          <cell r="S115">
            <v>4</v>
          </cell>
          <cell r="T115">
            <v>3</v>
          </cell>
          <cell r="U115">
            <v>4</v>
          </cell>
          <cell r="V115">
            <v>126</v>
          </cell>
          <cell r="W115">
            <v>120</v>
          </cell>
          <cell r="X115" t="str">
            <v>adult</v>
          </cell>
          <cell r="Y115" t="str">
            <v>F</v>
          </cell>
          <cell r="Z115" t="str">
            <v>N</v>
          </cell>
          <cell r="AA115" t="str">
            <v>na</v>
          </cell>
          <cell r="AB115" t="str">
            <v>Y</v>
          </cell>
          <cell r="AC115" t="str">
            <v>Y</v>
          </cell>
          <cell r="AD115" t="str">
            <v>LS-A-019</v>
          </cell>
          <cell r="AE115">
            <v>0.54513888888888895</v>
          </cell>
          <cell r="AF115">
            <v>0.54166666666666663</v>
          </cell>
          <cell r="AG115">
            <v>13.083333333333334</v>
          </cell>
          <cell r="AH115">
            <v>17.236000000000001</v>
          </cell>
          <cell r="AI115">
            <v>80.2</v>
          </cell>
          <cell r="AJ115">
            <v>6.19</v>
          </cell>
          <cell r="AK115">
            <v>54293</v>
          </cell>
          <cell r="AL115">
            <v>35.97</v>
          </cell>
          <cell r="AM115" t="str">
            <v>na</v>
          </cell>
          <cell r="AN115" t="str">
            <v>light</v>
          </cell>
          <cell r="AO115" t="str">
            <v>overcast</v>
          </cell>
          <cell r="AP115" t="str">
            <v>AC, EF, VC</v>
          </cell>
        </row>
        <row r="116">
          <cell r="A116">
            <v>44430</v>
          </cell>
          <cell r="B116">
            <v>44430</v>
          </cell>
          <cell r="C116" t="str">
            <v>Bull Point</v>
          </cell>
          <cell r="D116">
            <v>38.062480000000001</v>
          </cell>
          <cell r="E116">
            <v>-122.92908</v>
          </cell>
          <cell r="F116">
            <v>0.50694444444444442</v>
          </cell>
          <cell r="G116">
            <v>0.59027777777777779</v>
          </cell>
          <cell r="H116">
            <v>8.333333333333337E-2</v>
          </cell>
          <cell r="I116">
            <v>2.0000000000000009</v>
          </cell>
          <cell r="J116">
            <v>1.9999999999999991</v>
          </cell>
          <cell r="K116">
            <v>1.9999999999999991</v>
          </cell>
          <cell r="L116" t="str">
            <v>gillnet</v>
          </cell>
          <cell r="M116" t="str">
            <v>large</v>
          </cell>
          <cell r="N116" t="str">
            <v>mud</v>
          </cell>
          <cell r="O116">
            <v>1</v>
          </cell>
          <cell r="P116" t="str">
            <v>20210822_large_mud_Bull Point</v>
          </cell>
          <cell r="Q116">
            <v>1</v>
          </cell>
          <cell r="R116">
            <v>4</v>
          </cell>
          <cell r="S116">
            <v>4</v>
          </cell>
          <cell r="T116">
            <v>4</v>
          </cell>
          <cell r="U116">
            <v>4</v>
          </cell>
          <cell r="V116">
            <v>97</v>
          </cell>
          <cell r="W116">
            <v>90</v>
          </cell>
          <cell r="X116" t="str">
            <v>juvenile</v>
          </cell>
          <cell r="Y116" t="str">
            <v>F</v>
          </cell>
          <cell r="Z116" t="str">
            <v>N</v>
          </cell>
          <cell r="AA116" t="str">
            <v>na</v>
          </cell>
          <cell r="AB116" t="str">
            <v>N</v>
          </cell>
          <cell r="AC116" t="str">
            <v>na</v>
          </cell>
          <cell r="AD116" t="str">
            <v>na</v>
          </cell>
          <cell r="AE116">
            <v>0.5625</v>
          </cell>
          <cell r="AF116">
            <v>0.5625</v>
          </cell>
          <cell r="AG116">
            <v>13.5</v>
          </cell>
          <cell r="AH116">
            <v>17.236000000000001</v>
          </cell>
          <cell r="AI116">
            <v>80.2</v>
          </cell>
          <cell r="AJ116">
            <v>6.19</v>
          </cell>
          <cell r="AK116">
            <v>54293</v>
          </cell>
          <cell r="AL116">
            <v>35.97</v>
          </cell>
          <cell r="AM116" t="str">
            <v>na</v>
          </cell>
          <cell r="AN116" t="str">
            <v>light</v>
          </cell>
          <cell r="AO116" t="str">
            <v>overcast</v>
          </cell>
          <cell r="AP116" t="str">
            <v>AC, EF, VC</v>
          </cell>
        </row>
        <row r="117">
          <cell r="A117">
            <v>44430</v>
          </cell>
          <cell r="B117">
            <v>44430</v>
          </cell>
          <cell r="C117" t="str">
            <v>Bull Point</v>
          </cell>
          <cell r="D117">
            <v>38.062480000000001</v>
          </cell>
          <cell r="E117">
            <v>-122.92908</v>
          </cell>
          <cell r="F117">
            <v>0.5</v>
          </cell>
          <cell r="G117">
            <v>0.58333333333333337</v>
          </cell>
          <cell r="H117">
            <v>8.333333333333337E-2</v>
          </cell>
          <cell r="I117">
            <v>2.0000000000000009</v>
          </cell>
          <cell r="J117">
            <v>0</v>
          </cell>
          <cell r="K117">
            <v>1.9999999999999991</v>
          </cell>
          <cell r="L117" t="str">
            <v>gillnet</v>
          </cell>
          <cell r="M117" t="str">
            <v>small</v>
          </cell>
          <cell r="N117" t="str">
            <v>mud</v>
          </cell>
          <cell r="O117">
            <v>1</v>
          </cell>
          <cell r="P117" t="str">
            <v>20210822_small_mud_Bull Point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4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D117" t="str">
            <v>na</v>
          </cell>
          <cell r="AE117"/>
          <cell r="AF117"/>
          <cell r="AG117"/>
          <cell r="AH117">
            <v>17.236000000000001</v>
          </cell>
          <cell r="AI117">
            <v>80.2</v>
          </cell>
          <cell r="AJ117">
            <v>6.19</v>
          </cell>
          <cell r="AK117">
            <v>54293</v>
          </cell>
          <cell r="AL117">
            <v>35.97</v>
          </cell>
          <cell r="AM117" t="str">
            <v>na</v>
          </cell>
          <cell r="AN117" t="str">
            <v>light</v>
          </cell>
          <cell r="AO117" t="str">
            <v>overcast</v>
          </cell>
          <cell r="AP117" t="str">
            <v>AC, EF, VC</v>
          </cell>
        </row>
        <row r="118">
          <cell r="A118">
            <v>44434</v>
          </cell>
          <cell r="B118">
            <v>44434</v>
          </cell>
          <cell r="C118" t="str">
            <v>Bull Point</v>
          </cell>
          <cell r="D118">
            <v>38.062620000000003</v>
          </cell>
          <cell r="E118">
            <v>-122.92925</v>
          </cell>
          <cell r="F118">
            <v>0.58680555555555558</v>
          </cell>
          <cell r="G118">
            <v>0.67361111111111116</v>
          </cell>
          <cell r="H118">
            <v>8.680555555555558E-2</v>
          </cell>
          <cell r="I118">
            <v>2.0833333333333339</v>
          </cell>
          <cell r="J118">
            <v>2.3999999999999995</v>
          </cell>
          <cell r="K118">
            <v>3.359999999999999</v>
          </cell>
          <cell r="L118" t="str">
            <v>gillnet</v>
          </cell>
          <cell r="M118" t="str">
            <v>large</v>
          </cell>
          <cell r="N118" t="str">
            <v>mud</v>
          </cell>
          <cell r="P118" t="str">
            <v>20210826_large_mud_Bull Point</v>
          </cell>
          <cell r="Q118">
            <v>1</v>
          </cell>
          <cell r="R118">
            <v>1</v>
          </cell>
          <cell r="S118">
            <v>5</v>
          </cell>
          <cell r="T118">
            <v>1</v>
          </cell>
          <cell r="U118">
            <v>7</v>
          </cell>
          <cell r="V118">
            <v>85</v>
          </cell>
          <cell r="W118">
            <v>80</v>
          </cell>
          <cell r="X118" t="str">
            <v>juvenile</v>
          </cell>
          <cell r="Y118" t="str">
            <v>F</v>
          </cell>
          <cell r="Z118" t="str">
            <v>N</v>
          </cell>
          <cell r="AA118" t="str">
            <v>na</v>
          </cell>
          <cell r="AB118" t="str">
            <v>Y</v>
          </cell>
          <cell r="AC118" t="str">
            <v>Y</v>
          </cell>
          <cell r="AD118" t="str">
            <v>LS-J-008</v>
          </cell>
          <cell r="AE118">
            <v>0.61458333333333337</v>
          </cell>
          <cell r="AF118">
            <v>0.625</v>
          </cell>
          <cell r="AG118">
            <v>14.75</v>
          </cell>
          <cell r="AH118">
            <v>21.55</v>
          </cell>
          <cell r="AI118">
            <v>140.9</v>
          </cell>
          <cell r="AJ118">
            <v>10.1</v>
          </cell>
          <cell r="AK118">
            <v>54105</v>
          </cell>
          <cell r="AL118">
            <v>35.83</v>
          </cell>
          <cell r="AM118" t="str">
            <v>na</v>
          </cell>
          <cell r="AN118" t="str">
            <v>light</v>
          </cell>
          <cell r="AO118" t="str">
            <v>sunny</v>
          </cell>
          <cell r="AP118" t="str">
            <v>AC, JJ, MV, KP</v>
          </cell>
        </row>
        <row r="119">
          <cell r="A119">
            <v>44434</v>
          </cell>
          <cell r="B119">
            <v>44434</v>
          </cell>
          <cell r="C119" t="str">
            <v>Bull Point</v>
          </cell>
          <cell r="D119">
            <v>38.062620000000003</v>
          </cell>
          <cell r="E119">
            <v>-122.92925</v>
          </cell>
          <cell r="F119">
            <v>0.58680555555555558</v>
          </cell>
          <cell r="G119">
            <v>0.67361111111111116</v>
          </cell>
          <cell r="H119">
            <v>8.680555555555558E-2</v>
          </cell>
          <cell r="I119">
            <v>2.0833333333333339</v>
          </cell>
          <cell r="J119">
            <v>2.3999999999999995</v>
          </cell>
          <cell r="K119">
            <v>3.359999999999999</v>
          </cell>
          <cell r="L119" t="str">
            <v>gillnet</v>
          </cell>
          <cell r="M119" t="str">
            <v>large</v>
          </cell>
          <cell r="N119" t="str">
            <v>mud</v>
          </cell>
          <cell r="P119" t="str">
            <v>20210826_large_mud_Bull Point</v>
          </cell>
          <cell r="Q119">
            <v>1</v>
          </cell>
          <cell r="R119">
            <v>2</v>
          </cell>
          <cell r="S119">
            <v>5</v>
          </cell>
          <cell r="T119">
            <v>2</v>
          </cell>
          <cell r="U119">
            <v>7</v>
          </cell>
          <cell r="V119">
            <v>104</v>
          </cell>
          <cell r="W119">
            <v>100</v>
          </cell>
          <cell r="X119" t="str">
            <v>adult</v>
          </cell>
          <cell r="Y119" t="str">
            <v>M</v>
          </cell>
          <cell r="Z119" t="str">
            <v>N</v>
          </cell>
          <cell r="AA119" t="str">
            <v>na</v>
          </cell>
          <cell r="AB119" t="str">
            <v>N</v>
          </cell>
          <cell r="AC119" t="str">
            <v>na</v>
          </cell>
          <cell r="AD119" t="str">
            <v>na</v>
          </cell>
          <cell r="AE119">
            <v>0.62847222222222221</v>
          </cell>
          <cell r="AF119">
            <v>0.625</v>
          </cell>
          <cell r="AG119">
            <v>15.083333333333334</v>
          </cell>
          <cell r="AH119">
            <v>21.55</v>
          </cell>
          <cell r="AI119">
            <v>140.9</v>
          </cell>
          <cell r="AJ119">
            <v>10.1</v>
          </cell>
          <cell r="AK119">
            <v>54105</v>
          </cell>
          <cell r="AL119">
            <v>35.83</v>
          </cell>
          <cell r="AM119" t="str">
            <v>na</v>
          </cell>
          <cell r="AN119" t="str">
            <v>light</v>
          </cell>
          <cell r="AO119" t="str">
            <v>sunny</v>
          </cell>
          <cell r="AP119" t="str">
            <v>AC, JJ, MV, KP</v>
          </cell>
        </row>
        <row r="120">
          <cell r="A120">
            <v>44434</v>
          </cell>
          <cell r="B120">
            <v>44434</v>
          </cell>
          <cell r="C120" t="str">
            <v>Bull Point</v>
          </cell>
          <cell r="D120">
            <v>38.062620000000003</v>
          </cell>
          <cell r="E120">
            <v>-122.92925</v>
          </cell>
          <cell r="F120">
            <v>0.58680555555555558</v>
          </cell>
          <cell r="G120">
            <v>0.67361111111111116</v>
          </cell>
          <cell r="H120">
            <v>8.680555555555558E-2</v>
          </cell>
          <cell r="I120">
            <v>2.0833333333333339</v>
          </cell>
          <cell r="J120">
            <v>2.3999999999999995</v>
          </cell>
          <cell r="K120">
            <v>3.359999999999999</v>
          </cell>
          <cell r="L120" t="str">
            <v>gillnet</v>
          </cell>
          <cell r="M120" t="str">
            <v>large</v>
          </cell>
          <cell r="N120" t="str">
            <v>mud</v>
          </cell>
          <cell r="P120" t="str">
            <v>20210826_large_mud_Bull Point</v>
          </cell>
          <cell r="Q120">
            <v>1</v>
          </cell>
          <cell r="R120">
            <v>3</v>
          </cell>
          <cell r="S120">
            <v>5</v>
          </cell>
          <cell r="T120">
            <v>3</v>
          </cell>
          <cell r="U120">
            <v>7</v>
          </cell>
          <cell r="V120">
            <v>101</v>
          </cell>
          <cell r="W120">
            <v>100</v>
          </cell>
          <cell r="X120" t="str">
            <v>juvenile</v>
          </cell>
          <cell r="Y120" t="str">
            <v>F</v>
          </cell>
          <cell r="Z120" t="str">
            <v>N</v>
          </cell>
          <cell r="AA120" t="str">
            <v>na</v>
          </cell>
          <cell r="AB120" t="str">
            <v>N</v>
          </cell>
          <cell r="AC120" t="str">
            <v>na</v>
          </cell>
          <cell r="AD120" t="str">
            <v>na</v>
          </cell>
          <cell r="AE120">
            <v>0.64236111111111105</v>
          </cell>
          <cell r="AF120">
            <v>0.64583333333333326</v>
          </cell>
          <cell r="AG120">
            <v>15.416666666666666</v>
          </cell>
          <cell r="AH120">
            <v>21.55</v>
          </cell>
          <cell r="AI120">
            <v>140.9</v>
          </cell>
          <cell r="AJ120">
            <v>10.1</v>
          </cell>
          <cell r="AK120">
            <v>54105</v>
          </cell>
          <cell r="AL120">
            <v>35.83</v>
          </cell>
          <cell r="AM120" t="str">
            <v>na</v>
          </cell>
          <cell r="AN120" t="str">
            <v>light</v>
          </cell>
          <cell r="AO120" t="str">
            <v>sunny</v>
          </cell>
          <cell r="AP120" t="str">
            <v>AC, JJ, MV, KP</v>
          </cell>
        </row>
        <row r="121">
          <cell r="A121">
            <v>44434</v>
          </cell>
          <cell r="B121">
            <v>44434</v>
          </cell>
          <cell r="C121" t="str">
            <v>Bull Point</v>
          </cell>
          <cell r="D121">
            <v>38.062620000000003</v>
          </cell>
          <cell r="E121">
            <v>-122.92925</v>
          </cell>
          <cell r="F121">
            <v>0.58680555555555558</v>
          </cell>
          <cell r="G121">
            <v>0.67361111111111116</v>
          </cell>
          <cell r="H121">
            <v>8.680555555555558E-2</v>
          </cell>
          <cell r="I121">
            <v>2.0833333333333339</v>
          </cell>
          <cell r="J121">
            <v>2.3999999999999995</v>
          </cell>
          <cell r="K121">
            <v>3.359999999999999</v>
          </cell>
          <cell r="L121" t="str">
            <v>gillnet</v>
          </cell>
          <cell r="M121" t="str">
            <v>large</v>
          </cell>
          <cell r="N121" t="str">
            <v>mud</v>
          </cell>
          <cell r="P121" t="str">
            <v>20210826_large_mud_Bull Point</v>
          </cell>
          <cell r="Q121">
            <v>1</v>
          </cell>
          <cell r="R121">
            <v>4</v>
          </cell>
          <cell r="S121">
            <v>5</v>
          </cell>
          <cell r="T121">
            <v>4</v>
          </cell>
          <cell r="U121">
            <v>7</v>
          </cell>
          <cell r="V121">
            <v>105</v>
          </cell>
          <cell r="W121">
            <v>100</v>
          </cell>
          <cell r="X121" t="str">
            <v>adult</v>
          </cell>
          <cell r="Y121" t="str">
            <v>F</v>
          </cell>
          <cell r="Z121" t="str">
            <v>N</v>
          </cell>
          <cell r="AA121" t="str">
            <v>na</v>
          </cell>
          <cell r="AB121" t="str">
            <v>N</v>
          </cell>
          <cell r="AC121" t="str">
            <v>na</v>
          </cell>
          <cell r="AD121" t="str">
            <v>na</v>
          </cell>
          <cell r="AE121">
            <v>0.66111111111111109</v>
          </cell>
          <cell r="AF121">
            <v>0.66666666666666663</v>
          </cell>
          <cell r="AG121">
            <v>15.866666666666667</v>
          </cell>
          <cell r="AH121">
            <v>21.55</v>
          </cell>
          <cell r="AI121">
            <v>140.9</v>
          </cell>
          <cell r="AJ121">
            <v>10.1</v>
          </cell>
          <cell r="AK121">
            <v>54105</v>
          </cell>
          <cell r="AL121">
            <v>35.83</v>
          </cell>
          <cell r="AM121" t="str">
            <v>na</v>
          </cell>
          <cell r="AN121" t="str">
            <v>light</v>
          </cell>
          <cell r="AO121" t="str">
            <v>sunny</v>
          </cell>
          <cell r="AP121" t="str">
            <v>AC, JJ, MV, KP</v>
          </cell>
        </row>
        <row r="122">
          <cell r="A122">
            <v>44434</v>
          </cell>
          <cell r="B122">
            <v>44434</v>
          </cell>
          <cell r="C122" t="str">
            <v>Bull Point</v>
          </cell>
          <cell r="D122">
            <v>38.062620000000003</v>
          </cell>
          <cell r="E122">
            <v>-122.92925</v>
          </cell>
          <cell r="F122">
            <v>0.58680555555555558</v>
          </cell>
          <cell r="G122">
            <v>0.67361111111111116</v>
          </cell>
          <cell r="H122">
            <v>8.680555555555558E-2</v>
          </cell>
          <cell r="I122">
            <v>2.0833333333333339</v>
          </cell>
          <cell r="J122">
            <v>2.3999999999999995</v>
          </cell>
          <cell r="K122">
            <v>3.359999999999999</v>
          </cell>
          <cell r="L122" t="str">
            <v>gillnet</v>
          </cell>
          <cell r="M122" t="str">
            <v>large</v>
          </cell>
          <cell r="N122" t="str">
            <v>mud</v>
          </cell>
          <cell r="P122" t="str">
            <v>20210826_large_mud_Bull Point</v>
          </cell>
          <cell r="Q122">
            <v>1</v>
          </cell>
          <cell r="R122">
            <v>5</v>
          </cell>
          <cell r="S122">
            <v>5</v>
          </cell>
          <cell r="T122">
            <v>5</v>
          </cell>
          <cell r="U122">
            <v>7</v>
          </cell>
          <cell r="V122">
            <v>109</v>
          </cell>
          <cell r="W122">
            <v>100</v>
          </cell>
          <cell r="X122" t="str">
            <v>adult</v>
          </cell>
          <cell r="Y122" t="str">
            <v>F</v>
          </cell>
          <cell r="Z122" t="str">
            <v>N</v>
          </cell>
          <cell r="AA122" t="str">
            <v>na</v>
          </cell>
          <cell r="AB122" t="str">
            <v>N</v>
          </cell>
          <cell r="AC122" t="str">
            <v>na</v>
          </cell>
          <cell r="AD122" t="str">
            <v>na</v>
          </cell>
          <cell r="AE122">
            <v>0.66666666666666663</v>
          </cell>
          <cell r="AF122">
            <v>0.66666666666666663</v>
          </cell>
          <cell r="AG122">
            <v>16</v>
          </cell>
          <cell r="AH122">
            <v>21.55</v>
          </cell>
          <cell r="AI122">
            <v>140.9</v>
          </cell>
          <cell r="AJ122">
            <v>10.1</v>
          </cell>
          <cell r="AK122">
            <v>54105</v>
          </cell>
          <cell r="AL122">
            <v>35.83</v>
          </cell>
          <cell r="AM122" t="str">
            <v>na</v>
          </cell>
          <cell r="AN122" t="str">
            <v>light</v>
          </cell>
          <cell r="AO122" t="str">
            <v>sunny</v>
          </cell>
          <cell r="AP122" t="str">
            <v>AC, JJ, MV, KP</v>
          </cell>
        </row>
        <row r="123">
          <cell r="A123">
            <v>44434</v>
          </cell>
          <cell r="B123">
            <v>44434</v>
          </cell>
          <cell r="C123" t="str">
            <v>Bull Point</v>
          </cell>
          <cell r="D123">
            <v>38.062620000000003</v>
          </cell>
          <cell r="E123">
            <v>-122.92925</v>
          </cell>
          <cell r="F123">
            <v>0.58680555555555558</v>
          </cell>
          <cell r="G123">
            <v>0.67361111111111116</v>
          </cell>
          <cell r="H123">
            <v>8.680555555555558E-2</v>
          </cell>
          <cell r="I123">
            <v>2.0833333333333339</v>
          </cell>
          <cell r="J123">
            <v>0.95999999999999974</v>
          </cell>
          <cell r="K123">
            <v>3.359999999999999</v>
          </cell>
          <cell r="L123" t="str">
            <v>gillnet</v>
          </cell>
          <cell r="M123" t="str">
            <v>small</v>
          </cell>
          <cell r="N123" t="str">
            <v>mud</v>
          </cell>
          <cell r="P123" t="str">
            <v>20210826_small_mud_Bull Point</v>
          </cell>
          <cell r="Q123">
            <v>1</v>
          </cell>
          <cell r="R123">
            <v>1</v>
          </cell>
          <cell r="S123">
            <v>2</v>
          </cell>
          <cell r="T123">
            <v>6</v>
          </cell>
          <cell r="U123">
            <v>7</v>
          </cell>
          <cell r="V123">
            <v>110</v>
          </cell>
          <cell r="W123">
            <v>110</v>
          </cell>
          <cell r="X123" t="str">
            <v>adult</v>
          </cell>
          <cell r="Y123" t="str">
            <v>M</v>
          </cell>
          <cell r="Z123" t="str">
            <v>N</v>
          </cell>
          <cell r="AA123" t="str">
            <v>na</v>
          </cell>
          <cell r="AB123" t="str">
            <v>N</v>
          </cell>
          <cell r="AC123" t="str">
            <v>na</v>
          </cell>
          <cell r="AD123" t="str">
            <v>na</v>
          </cell>
          <cell r="AE123">
            <v>0.61805555555555558</v>
          </cell>
          <cell r="AF123">
            <v>0.625</v>
          </cell>
          <cell r="AG123">
            <v>14.833333333333334</v>
          </cell>
          <cell r="AH123">
            <v>21.55</v>
          </cell>
          <cell r="AI123">
            <v>140.9</v>
          </cell>
          <cell r="AJ123">
            <v>10.1</v>
          </cell>
          <cell r="AK123">
            <v>54105</v>
          </cell>
          <cell r="AL123">
            <v>35.83</v>
          </cell>
          <cell r="AM123" t="str">
            <v>na</v>
          </cell>
          <cell r="AN123" t="str">
            <v>light</v>
          </cell>
          <cell r="AO123" t="str">
            <v>sunny</v>
          </cell>
          <cell r="AP123" t="str">
            <v>AC, JJ, MV, KP</v>
          </cell>
        </row>
        <row r="124">
          <cell r="A124">
            <v>44434</v>
          </cell>
          <cell r="B124">
            <v>44434</v>
          </cell>
          <cell r="C124" t="str">
            <v>Bull Point</v>
          </cell>
          <cell r="D124">
            <v>38.062620000000003</v>
          </cell>
          <cell r="E124">
            <v>-122.92925</v>
          </cell>
          <cell r="F124">
            <v>0.58680555555555558</v>
          </cell>
          <cell r="G124">
            <v>0.67361111111111116</v>
          </cell>
          <cell r="H124">
            <v>8.680555555555558E-2</v>
          </cell>
          <cell r="I124">
            <v>2.0833333333333339</v>
          </cell>
          <cell r="J124">
            <v>0.95999999999999974</v>
          </cell>
          <cell r="K124">
            <v>3.359999999999999</v>
          </cell>
          <cell r="L124" t="str">
            <v>gillnet</v>
          </cell>
          <cell r="M124" t="str">
            <v>small</v>
          </cell>
          <cell r="N124" t="str">
            <v>mud</v>
          </cell>
          <cell r="P124" t="str">
            <v>20210826_small_mud_Bull Point</v>
          </cell>
          <cell r="Q124">
            <v>1</v>
          </cell>
          <cell r="R124">
            <v>2</v>
          </cell>
          <cell r="S124">
            <v>2</v>
          </cell>
          <cell r="T124">
            <v>7</v>
          </cell>
          <cell r="U124">
            <v>7</v>
          </cell>
          <cell r="V124">
            <v>59</v>
          </cell>
          <cell r="W124">
            <v>50</v>
          </cell>
          <cell r="X124" t="str">
            <v>juvenile</v>
          </cell>
          <cell r="Y124" t="str">
            <v>M</v>
          </cell>
          <cell r="Z124" t="str">
            <v>N</v>
          </cell>
          <cell r="AA124" t="str">
            <v>na</v>
          </cell>
          <cell r="AB124" t="str">
            <v>Y</v>
          </cell>
          <cell r="AC124" t="str">
            <v>Y</v>
          </cell>
          <cell r="AD124" t="str">
            <v>LS-J-009</v>
          </cell>
          <cell r="AE124">
            <v>0.67291666666666661</v>
          </cell>
          <cell r="AF124">
            <v>0.66666666666666663</v>
          </cell>
          <cell r="AG124">
            <v>16.149999999999999</v>
          </cell>
          <cell r="AH124">
            <v>21.55</v>
          </cell>
          <cell r="AI124">
            <v>140.9</v>
          </cell>
          <cell r="AJ124">
            <v>10.1</v>
          </cell>
          <cell r="AK124">
            <v>54105</v>
          </cell>
          <cell r="AL124">
            <v>35.83</v>
          </cell>
          <cell r="AM124" t="str">
            <v>na</v>
          </cell>
          <cell r="AN124" t="str">
            <v>light</v>
          </cell>
          <cell r="AO124" t="str">
            <v>sunny</v>
          </cell>
          <cell r="AP124" t="str">
            <v>AC, JJ, MV, KP</v>
          </cell>
        </row>
        <row r="125">
          <cell r="A125">
            <v>44435</v>
          </cell>
          <cell r="B125">
            <v>44435</v>
          </cell>
          <cell r="C125" t="str">
            <v>Bull Point</v>
          </cell>
          <cell r="D125">
            <v>38.062620000000003</v>
          </cell>
          <cell r="E125">
            <v>-122.92925</v>
          </cell>
          <cell r="F125">
            <v>0.51388888888888895</v>
          </cell>
          <cell r="G125">
            <v>0.59722222222222221</v>
          </cell>
          <cell r="H125">
            <v>8.3333333333333259E-2</v>
          </cell>
          <cell r="I125">
            <v>1.9999999999999982</v>
          </cell>
          <cell r="J125">
            <v>1.5000000000000013</v>
          </cell>
          <cell r="K125">
            <v>1.5000000000000013</v>
          </cell>
          <cell r="L125" t="str">
            <v>gillnet</v>
          </cell>
          <cell r="M125" t="str">
            <v>large</v>
          </cell>
          <cell r="N125" t="str">
            <v>eel</v>
          </cell>
          <cell r="P125" t="str">
            <v>20210827_large_eel_Bull Point</v>
          </cell>
          <cell r="Q125">
            <v>1</v>
          </cell>
          <cell r="R125">
            <v>1</v>
          </cell>
          <cell r="S125">
            <v>3</v>
          </cell>
          <cell r="T125">
            <v>1</v>
          </cell>
          <cell r="U125">
            <v>3</v>
          </cell>
          <cell r="V125">
            <v>110</v>
          </cell>
          <cell r="W125">
            <v>110</v>
          </cell>
          <cell r="X125" t="str">
            <v>adult</v>
          </cell>
          <cell r="Y125" t="str">
            <v>F</v>
          </cell>
          <cell r="Z125" t="str">
            <v>N</v>
          </cell>
          <cell r="AA125" t="str">
            <v>na</v>
          </cell>
          <cell r="AB125" t="str">
            <v>N</v>
          </cell>
          <cell r="AC125" t="str">
            <v>na</v>
          </cell>
          <cell r="AD125" t="str">
            <v>na</v>
          </cell>
          <cell r="AE125">
            <v>0.53611111111111109</v>
          </cell>
          <cell r="AF125">
            <v>0.54166666666666663</v>
          </cell>
          <cell r="AG125">
            <v>12.866666666666667</v>
          </cell>
          <cell r="AH125">
            <v>20.931000000000001</v>
          </cell>
          <cell r="AI125">
            <v>107.9</v>
          </cell>
          <cell r="AJ125">
            <v>7.88</v>
          </cell>
          <cell r="AK125">
            <v>54655</v>
          </cell>
          <cell r="AL125">
            <v>36.24</v>
          </cell>
          <cell r="AM125" t="str">
            <v>na</v>
          </cell>
          <cell r="AN125" t="str">
            <v>none</v>
          </cell>
          <cell r="AO125" t="str">
            <v>sunny</v>
          </cell>
          <cell r="AP125" t="str">
            <v>AC, BH, WK, VS</v>
          </cell>
        </row>
        <row r="126">
          <cell r="A126">
            <v>44435</v>
          </cell>
          <cell r="B126">
            <v>44435</v>
          </cell>
          <cell r="C126" t="str">
            <v>Bull Point</v>
          </cell>
          <cell r="D126">
            <v>38.062620000000003</v>
          </cell>
          <cell r="E126">
            <v>-122.92925</v>
          </cell>
          <cell r="F126">
            <v>0.51388888888888895</v>
          </cell>
          <cell r="G126">
            <v>0.59722222222222221</v>
          </cell>
          <cell r="H126">
            <v>8.3333333333333259E-2</v>
          </cell>
          <cell r="I126">
            <v>1.9999999999999982</v>
          </cell>
          <cell r="J126">
            <v>1.5000000000000013</v>
          </cell>
          <cell r="K126">
            <v>1.5000000000000013</v>
          </cell>
          <cell r="L126" t="str">
            <v>gillnet</v>
          </cell>
          <cell r="M126" t="str">
            <v>large</v>
          </cell>
          <cell r="N126" t="str">
            <v>eel</v>
          </cell>
          <cell r="P126" t="str">
            <v>20210827_large_eel_Bull Point</v>
          </cell>
          <cell r="Q126">
            <v>1</v>
          </cell>
          <cell r="R126">
            <v>2</v>
          </cell>
          <cell r="S126">
            <v>3</v>
          </cell>
          <cell r="T126">
            <v>2</v>
          </cell>
          <cell r="U126">
            <v>3</v>
          </cell>
          <cell r="V126">
            <v>125</v>
          </cell>
          <cell r="W126">
            <v>120</v>
          </cell>
          <cell r="X126" t="str">
            <v>adult</v>
          </cell>
          <cell r="Y126" t="str">
            <v>F</v>
          </cell>
          <cell r="Z126" t="str">
            <v>N</v>
          </cell>
          <cell r="AA126" t="str">
            <v>na</v>
          </cell>
          <cell r="AB126" t="str">
            <v>N</v>
          </cell>
          <cell r="AC126" t="str">
            <v>na</v>
          </cell>
          <cell r="AD126" t="str">
            <v>na</v>
          </cell>
          <cell r="AE126">
            <v>0.54166666666666663</v>
          </cell>
          <cell r="AF126">
            <v>0.54166666666666663</v>
          </cell>
          <cell r="AG126">
            <v>13</v>
          </cell>
          <cell r="AH126">
            <v>20.931000000000001</v>
          </cell>
          <cell r="AI126">
            <v>107.9</v>
          </cell>
          <cell r="AJ126">
            <v>7.88</v>
          </cell>
          <cell r="AK126">
            <v>54655</v>
          </cell>
          <cell r="AL126">
            <v>36.24</v>
          </cell>
          <cell r="AM126" t="str">
            <v>na</v>
          </cell>
          <cell r="AN126" t="str">
            <v>none</v>
          </cell>
          <cell r="AO126" t="str">
            <v>sunny</v>
          </cell>
          <cell r="AP126" t="str">
            <v>AC, BH, WK, VS</v>
          </cell>
        </row>
        <row r="127">
          <cell r="A127">
            <v>44435</v>
          </cell>
          <cell r="B127">
            <v>44435</v>
          </cell>
          <cell r="C127" t="str">
            <v>Bull Point</v>
          </cell>
          <cell r="D127">
            <v>38.062620000000003</v>
          </cell>
          <cell r="E127">
            <v>-122.92925</v>
          </cell>
          <cell r="F127">
            <v>0.51388888888888895</v>
          </cell>
          <cell r="G127">
            <v>0.59722222222222221</v>
          </cell>
          <cell r="H127">
            <v>8.3333333333333259E-2</v>
          </cell>
          <cell r="I127">
            <v>1.9999999999999982</v>
          </cell>
          <cell r="J127">
            <v>1.5000000000000013</v>
          </cell>
          <cell r="K127">
            <v>1.5000000000000013</v>
          </cell>
          <cell r="L127" t="str">
            <v>gillnet</v>
          </cell>
          <cell r="M127" t="str">
            <v>large</v>
          </cell>
          <cell r="N127" t="str">
            <v>eel</v>
          </cell>
          <cell r="P127" t="str">
            <v>20210827_large_eel_Bull Point</v>
          </cell>
          <cell r="Q127">
            <v>1</v>
          </cell>
          <cell r="R127">
            <v>3</v>
          </cell>
          <cell r="S127">
            <v>3</v>
          </cell>
          <cell r="T127">
            <v>3</v>
          </cell>
          <cell r="U127">
            <v>3</v>
          </cell>
          <cell r="V127">
            <v>95</v>
          </cell>
          <cell r="W127">
            <v>90</v>
          </cell>
          <cell r="X127" t="str">
            <v>juvenile</v>
          </cell>
          <cell r="Y127" t="str">
            <v>F</v>
          </cell>
          <cell r="Z127" t="str">
            <v>N</v>
          </cell>
          <cell r="AA127" t="str">
            <v>na</v>
          </cell>
          <cell r="AB127" t="str">
            <v>N</v>
          </cell>
          <cell r="AC127" t="str">
            <v>na</v>
          </cell>
          <cell r="AD127" t="str">
            <v>na</v>
          </cell>
          <cell r="AE127">
            <v>0.57986111111111105</v>
          </cell>
          <cell r="AF127">
            <v>0.58333333333333326</v>
          </cell>
          <cell r="AG127">
            <v>13.916666666666666</v>
          </cell>
          <cell r="AH127">
            <v>20.931000000000001</v>
          </cell>
          <cell r="AI127">
            <v>107.9</v>
          </cell>
          <cell r="AJ127">
            <v>7.88</v>
          </cell>
          <cell r="AK127">
            <v>54655</v>
          </cell>
          <cell r="AL127">
            <v>36.24</v>
          </cell>
          <cell r="AM127" t="str">
            <v>na</v>
          </cell>
          <cell r="AN127" t="str">
            <v>none</v>
          </cell>
          <cell r="AO127" t="str">
            <v>sunny</v>
          </cell>
          <cell r="AP127" t="str">
            <v>AC, BH, WK, VS</v>
          </cell>
        </row>
        <row r="128">
          <cell r="A128">
            <v>44435</v>
          </cell>
          <cell r="B128">
            <v>44435</v>
          </cell>
          <cell r="C128" t="str">
            <v>Bull Point</v>
          </cell>
          <cell r="D128">
            <v>38.062620000000003</v>
          </cell>
          <cell r="E128">
            <v>-122.92925</v>
          </cell>
          <cell r="F128">
            <v>0.51388888888888895</v>
          </cell>
          <cell r="G128">
            <v>0.59722222222222221</v>
          </cell>
          <cell r="H128">
            <v>8.3333333333333259E-2</v>
          </cell>
          <cell r="I128">
            <v>1.9999999999999982</v>
          </cell>
          <cell r="J128">
            <v>0</v>
          </cell>
          <cell r="K128">
            <v>1.5000000000000013</v>
          </cell>
          <cell r="L128" t="str">
            <v>gillnet</v>
          </cell>
          <cell r="M128" t="str">
            <v>small</v>
          </cell>
          <cell r="N128" t="str">
            <v>eel</v>
          </cell>
          <cell r="P128" t="str">
            <v>20210827_small_eel_Bull Point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3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D128" t="str">
            <v>na</v>
          </cell>
          <cell r="AE128"/>
          <cell r="AF128"/>
          <cell r="AG128"/>
          <cell r="AH128">
            <v>20.931000000000001</v>
          </cell>
          <cell r="AI128">
            <v>107.9</v>
          </cell>
          <cell r="AJ128">
            <v>7.88</v>
          </cell>
          <cell r="AK128">
            <v>54655</v>
          </cell>
          <cell r="AL128">
            <v>36.24</v>
          </cell>
          <cell r="AM128" t="str">
            <v>na</v>
          </cell>
          <cell r="AN128" t="str">
            <v>none</v>
          </cell>
          <cell r="AO128" t="str">
            <v>sunny</v>
          </cell>
          <cell r="AP128" t="str">
            <v>AC, BH, WK, VS</v>
          </cell>
        </row>
        <row r="129">
          <cell r="A129">
            <v>44436</v>
          </cell>
          <cell r="B129">
            <v>44436</v>
          </cell>
          <cell r="C129" t="str">
            <v>Bull Point</v>
          </cell>
          <cell r="D129">
            <v>38.062620000000003</v>
          </cell>
          <cell r="E129">
            <v>-122.92925</v>
          </cell>
          <cell r="F129">
            <v>0.52083333333333337</v>
          </cell>
          <cell r="G129">
            <v>0.60416666666666663</v>
          </cell>
          <cell r="H129">
            <v>8.3333333333333259E-2</v>
          </cell>
          <cell r="I129">
            <v>1.9999999999999982</v>
          </cell>
          <cell r="J129">
            <v>2.0000000000000018</v>
          </cell>
          <cell r="K129">
            <v>3.5000000000000031</v>
          </cell>
          <cell r="L129" t="str">
            <v>gillnet</v>
          </cell>
          <cell r="M129" t="str">
            <v>large</v>
          </cell>
          <cell r="N129" t="str">
            <v>eel</v>
          </cell>
          <cell r="P129" t="str">
            <v>20210828_large_eel_Bull Point</v>
          </cell>
          <cell r="Q129">
            <v>1</v>
          </cell>
          <cell r="R129">
            <v>1</v>
          </cell>
          <cell r="S129">
            <v>4</v>
          </cell>
          <cell r="T129">
            <v>1</v>
          </cell>
          <cell r="U129">
            <v>7</v>
          </cell>
          <cell r="V129">
            <v>98</v>
          </cell>
          <cell r="W129">
            <v>90</v>
          </cell>
          <cell r="X129" t="str">
            <v>juvenile</v>
          </cell>
          <cell r="Y129" t="str">
            <v>F</v>
          </cell>
          <cell r="Z129" t="str">
            <v>N</v>
          </cell>
          <cell r="AA129" t="str">
            <v>na</v>
          </cell>
          <cell r="AB129" t="str">
            <v>N</v>
          </cell>
          <cell r="AC129" t="str">
            <v>na</v>
          </cell>
          <cell r="AD129" t="str">
            <v>na</v>
          </cell>
          <cell r="AE129">
            <v>0.56388888888888888</v>
          </cell>
          <cell r="AF129">
            <v>0.5625</v>
          </cell>
          <cell r="AG129">
            <v>13.533333333333333</v>
          </cell>
          <cell r="AH129">
            <v>21.343</v>
          </cell>
          <cell r="AI129">
            <v>101.7</v>
          </cell>
          <cell r="AJ129">
            <v>7.29</v>
          </cell>
          <cell r="AK129">
            <v>54426</v>
          </cell>
          <cell r="AL129">
            <v>36.07</v>
          </cell>
          <cell r="AM129" t="str">
            <v>na</v>
          </cell>
          <cell r="AN129" t="str">
            <v>light</v>
          </cell>
          <cell r="AO129" t="str">
            <v>sunny</v>
          </cell>
          <cell r="AP129" t="str">
            <v>AC, JC, EF, WK</v>
          </cell>
        </row>
        <row r="130">
          <cell r="A130">
            <v>44436</v>
          </cell>
          <cell r="B130">
            <v>44436</v>
          </cell>
          <cell r="C130" t="str">
            <v>Bull Point</v>
          </cell>
          <cell r="D130">
            <v>38.062620000000003</v>
          </cell>
          <cell r="E130">
            <v>-122.92925</v>
          </cell>
          <cell r="F130">
            <v>0.52083333333333337</v>
          </cell>
          <cell r="G130">
            <v>0.60416666666666663</v>
          </cell>
          <cell r="H130">
            <v>8.3333333333333259E-2</v>
          </cell>
          <cell r="I130">
            <v>1.9999999999999982</v>
          </cell>
          <cell r="J130">
            <v>2.0000000000000018</v>
          </cell>
          <cell r="K130">
            <v>3.5000000000000031</v>
          </cell>
          <cell r="L130" t="str">
            <v>gillnet</v>
          </cell>
          <cell r="M130" t="str">
            <v>large</v>
          </cell>
          <cell r="N130" t="str">
            <v>eel</v>
          </cell>
          <cell r="P130" t="str">
            <v>20210828_large_eel_Bull Point</v>
          </cell>
          <cell r="Q130">
            <v>1</v>
          </cell>
          <cell r="R130">
            <v>2</v>
          </cell>
          <cell r="S130">
            <v>4</v>
          </cell>
          <cell r="T130">
            <v>2</v>
          </cell>
          <cell r="U130">
            <v>7</v>
          </cell>
          <cell r="V130">
            <v>98</v>
          </cell>
          <cell r="W130">
            <v>90</v>
          </cell>
          <cell r="X130" t="str">
            <v>juvenile</v>
          </cell>
          <cell r="Y130" t="str">
            <v>F</v>
          </cell>
          <cell r="Z130" t="str">
            <v>N</v>
          </cell>
          <cell r="AA130" t="str">
            <v>na</v>
          </cell>
          <cell r="AB130" t="str">
            <v>N</v>
          </cell>
          <cell r="AC130" t="str">
            <v>na</v>
          </cell>
          <cell r="AD130" t="str">
            <v>na</v>
          </cell>
          <cell r="AE130">
            <v>0.56944444444444442</v>
          </cell>
          <cell r="AF130">
            <v>0.5625</v>
          </cell>
          <cell r="AG130">
            <v>13.666666666666666</v>
          </cell>
          <cell r="AH130">
            <v>21.343</v>
          </cell>
          <cell r="AI130">
            <v>101.7</v>
          </cell>
          <cell r="AJ130">
            <v>7.29</v>
          </cell>
          <cell r="AK130">
            <v>54426</v>
          </cell>
          <cell r="AL130">
            <v>36.07</v>
          </cell>
          <cell r="AM130" t="str">
            <v>na</v>
          </cell>
          <cell r="AN130" t="str">
            <v>light</v>
          </cell>
          <cell r="AO130" t="str">
            <v>sunny</v>
          </cell>
          <cell r="AP130" t="str">
            <v>AC, JC, EF, WK</v>
          </cell>
        </row>
        <row r="131">
          <cell r="A131">
            <v>44436</v>
          </cell>
          <cell r="B131">
            <v>44436</v>
          </cell>
          <cell r="C131" t="str">
            <v>Bull Point</v>
          </cell>
          <cell r="D131">
            <v>38.062620000000003</v>
          </cell>
          <cell r="E131">
            <v>-122.92925</v>
          </cell>
          <cell r="F131">
            <v>0.52083333333333337</v>
          </cell>
          <cell r="G131">
            <v>0.60416666666666663</v>
          </cell>
          <cell r="H131">
            <v>8.3333333333333259E-2</v>
          </cell>
          <cell r="I131">
            <v>1.9999999999999982</v>
          </cell>
          <cell r="J131">
            <v>2.0000000000000018</v>
          </cell>
          <cell r="K131">
            <v>3.5000000000000031</v>
          </cell>
          <cell r="L131" t="str">
            <v>gillnet</v>
          </cell>
          <cell r="M131" t="str">
            <v>large</v>
          </cell>
          <cell r="N131" t="str">
            <v>eel</v>
          </cell>
          <cell r="P131" t="str">
            <v>20210828_large_eel_Bull Point</v>
          </cell>
          <cell r="Q131">
            <v>1</v>
          </cell>
          <cell r="R131">
            <v>3</v>
          </cell>
          <cell r="S131">
            <v>4</v>
          </cell>
          <cell r="T131">
            <v>3</v>
          </cell>
          <cell r="U131">
            <v>7</v>
          </cell>
          <cell r="V131">
            <v>95</v>
          </cell>
          <cell r="W131">
            <v>90</v>
          </cell>
          <cell r="X131" t="str">
            <v>juvenile</v>
          </cell>
          <cell r="Y131" t="str">
            <v>F</v>
          </cell>
          <cell r="Z131" t="str">
            <v>N</v>
          </cell>
          <cell r="AA131" t="str">
            <v>na</v>
          </cell>
          <cell r="AB131" t="str">
            <v>N</v>
          </cell>
          <cell r="AC131" t="str">
            <v>na</v>
          </cell>
          <cell r="AD131" t="str">
            <v>na</v>
          </cell>
          <cell r="AE131">
            <v>0.57986111111111105</v>
          </cell>
          <cell r="AF131">
            <v>0.58333333333333326</v>
          </cell>
          <cell r="AG131">
            <v>13.916666666666666</v>
          </cell>
          <cell r="AH131">
            <v>21.343</v>
          </cell>
          <cell r="AI131">
            <v>101.7</v>
          </cell>
          <cell r="AJ131">
            <v>7.29</v>
          </cell>
          <cell r="AK131">
            <v>54426</v>
          </cell>
          <cell r="AL131">
            <v>36.07</v>
          </cell>
          <cell r="AM131" t="str">
            <v>na</v>
          </cell>
          <cell r="AN131" t="str">
            <v>light</v>
          </cell>
          <cell r="AO131" t="str">
            <v>sunny</v>
          </cell>
          <cell r="AP131" t="str">
            <v>AC, JC, EF, WK</v>
          </cell>
        </row>
        <row r="132">
          <cell r="A132">
            <v>44436</v>
          </cell>
          <cell r="B132">
            <v>44436</v>
          </cell>
          <cell r="C132" t="str">
            <v>Bull Point</v>
          </cell>
          <cell r="D132">
            <v>38.062620000000003</v>
          </cell>
          <cell r="E132">
            <v>-122.92925</v>
          </cell>
          <cell r="F132">
            <v>0.52083333333333337</v>
          </cell>
          <cell r="G132">
            <v>0.60416666666666663</v>
          </cell>
          <cell r="H132">
            <v>8.3333333333333259E-2</v>
          </cell>
          <cell r="I132">
            <v>1.9999999999999982</v>
          </cell>
          <cell r="J132">
            <v>2.0000000000000018</v>
          </cell>
          <cell r="K132">
            <v>3.5000000000000031</v>
          </cell>
          <cell r="L132" t="str">
            <v>gillnet</v>
          </cell>
          <cell r="M132" t="str">
            <v>large</v>
          </cell>
          <cell r="N132" t="str">
            <v>eel</v>
          </cell>
          <cell r="P132" t="str">
            <v>20210828_large_eel_Bull Point</v>
          </cell>
          <cell r="Q132">
            <v>1</v>
          </cell>
          <cell r="R132">
            <v>4</v>
          </cell>
          <cell r="S132">
            <v>4</v>
          </cell>
          <cell r="T132">
            <v>4</v>
          </cell>
          <cell r="U132">
            <v>7</v>
          </cell>
          <cell r="V132">
            <v>100</v>
          </cell>
          <cell r="W132">
            <v>100</v>
          </cell>
          <cell r="X132" t="str">
            <v>juvenile</v>
          </cell>
          <cell r="Y132" t="str">
            <v>F</v>
          </cell>
          <cell r="Z132" t="str">
            <v>N</v>
          </cell>
          <cell r="AA132" t="str">
            <v>na</v>
          </cell>
          <cell r="AB132" t="str">
            <v>N</v>
          </cell>
          <cell r="AC132" t="str">
            <v>na</v>
          </cell>
          <cell r="AD132" t="str">
            <v>na</v>
          </cell>
          <cell r="AE132">
            <v>0.59027777777777779</v>
          </cell>
          <cell r="AF132">
            <v>0.58333333333333326</v>
          </cell>
          <cell r="AG132">
            <v>14.166666666666666</v>
          </cell>
          <cell r="AH132">
            <v>21.343</v>
          </cell>
          <cell r="AI132">
            <v>101.7</v>
          </cell>
          <cell r="AJ132">
            <v>7.29</v>
          </cell>
          <cell r="AK132">
            <v>54426</v>
          </cell>
          <cell r="AL132">
            <v>36.07</v>
          </cell>
          <cell r="AM132" t="str">
            <v>na</v>
          </cell>
          <cell r="AN132" t="str">
            <v>light</v>
          </cell>
          <cell r="AO132" t="str">
            <v>sunny</v>
          </cell>
          <cell r="AP132" t="str">
            <v>AC, JC, EF, WK</v>
          </cell>
        </row>
        <row r="133">
          <cell r="A133">
            <v>44436</v>
          </cell>
          <cell r="B133">
            <v>44436</v>
          </cell>
          <cell r="C133" t="str">
            <v>Bull Point</v>
          </cell>
          <cell r="D133">
            <v>38.062620000000003</v>
          </cell>
          <cell r="E133">
            <v>-122.92925</v>
          </cell>
          <cell r="F133">
            <v>0.52083333333333337</v>
          </cell>
          <cell r="G133">
            <v>0.60416666666666663</v>
          </cell>
          <cell r="H133">
            <v>8.3333333333333259E-2</v>
          </cell>
          <cell r="I133">
            <v>1.9999999999999982</v>
          </cell>
          <cell r="J133">
            <v>1.5000000000000013</v>
          </cell>
          <cell r="K133">
            <v>3.5000000000000031</v>
          </cell>
          <cell r="L133" t="str">
            <v>gillnet</v>
          </cell>
          <cell r="M133" t="str">
            <v>small</v>
          </cell>
          <cell r="N133" t="str">
            <v>eel</v>
          </cell>
          <cell r="P133" t="str">
            <v>20210828_small_eel_Bull Point</v>
          </cell>
          <cell r="Q133">
            <v>1</v>
          </cell>
          <cell r="R133">
            <v>1</v>
          </cell>
          <cell r="S133">
            <v>3</v>
          </cell>
          <cell r="T133">
            <v>5</v>
          </cell>
          <cell r="U133">
            <v>7</v>
          </cell>
          <cell r="V133">
            <v>110</v>
          </cell>
          <cell r="W133">
            <v>110</v>
          </cell>
          <cell r="X133" t="str">
            <v>adult</v>
          </cell>
          <cell r="Y133" t="str">
            <v>F</v>
          </cell>
          <cell r="Z133" t="str">
            <v>N</v>
          </cell>
          <cell r="AA133" t="str">
            <v>na</v>
          </cell>
          <cell r="AB133" t="str">
            <v>N</v>
          </cell>
          <cell r="AC133" t="str">
            <v>na</v>
          </cell>
          <cell r="AD133" t="str">
            <v>na</v>
          </cell>
          <cell r="AE133">
            <v>0.57638888888888895</v>
          </cell>
          <cell r="AF133">
            <v>0.58333333333333326</v>
          </cell>
          <cell r="AG133">
            <v>13.833333333333334</v>
          </cell>
          <cell r="AH133">
            <v>21.343</v>
          </cell>
          <cell r="AI133">
            <v>101.7</v>
          </cell>
          <cell r="AJ133">
            <v>7.29</v>
          </cell>
          <cell r="AK133">
            <v>54426</v>
          </cell>
          <cell r="AL133">
            <v>36.07</v>
          </cell>
          <cell r="AM133" t="str">
            <v>na</v>
          </cell>
          <cell r="AN133" t="str">
            <v>light</v>
          </cell>
          <cell r="AO133" t="str">
            <v>sunny</v>
          </cell>
          <cell r="AP133" t="str">
            <v>AC, JC, EF, WK</v>
          </cell>
        </row>
        <row r="134">
          <cell r="A134">
            <v>44436</v>
          </cell>
          <cell r="B134">
            <v>44436</v>
          </cell>
          <cell r="C134" t="str">
            <v>Bull Point</v>
          </cell>
          <cell r="D134">
            <v>38.062620000000003</v>
          </cell>
          <cell r="E134">
            <v>-122.92925</v>
          </cell>
          <cell r="F134">
            <v>0.52083333333333337</v>
          </cell>
          <cell r="G134">
            <v>0.60416666666666663</v>
          </cell>
          <cell r="H134">
            <v>8.3333333333333259E-2</v>
          </cell>
          <cell r="I134">
            <v>1.9999999999999982</v>
          </cell>
          <cell r="J134">
            <v>1.5000000000000013</v>
          </cell>
          <cell r="K134">
            <v>3.5000000000000031</v>
          </cell>
          <cell r="L134" t="str">
            <v>gillnet</v>
          </cell>
          <cell r="M134" t="str">
            <v>small</v>
          </cell>
          <cell r="N134" t="str">
            <v>eel</v>
          </cell>
          <cell r="P134" t="str">
            <v>20210828_small_eel_Bull Point</v>
          </cell>
          <cell r="Q134">
            <v>1</v>
          </cell>
          <cell r="R134">
            <v>2</v>
          </cell>
          <cell r="S134">
            <v>3</v>
          </cell>
          <cell r="T134">
            <v>6</v>
          </cell>
          <cell r="U134">
            <v>7</v>
          </cell>
          <cell r="V134">
            <v>108</v>
          </cell>
          <cell r="W134">
            <v>100</v>
          </cell>
          <cell r="X134" t="str">
            <v>adult</v>
          </cell>
          <cell r="Y134" t="str">
            <v>F</v>
          </cell>
          <cell r="Z134" t="str">
            <v>N</v>
          </cell>
          <cell r="AA134" t="str">
            <v>na</v>
          </cell>
          <cell r="AB134" t="str">
            <v>N</v>
          </cell>
          <cell r="AC134" t="str">
            <v>na</v>
          </cell>
          <cell r="AD134" t="str">
            <v>na</v>
          </cell>
          <cell r="AE134">
            <v>0.59027777777777779</v>
          </cell>
          <cell r="AF134">
            <v>0.58333333333333326</v>
          </cell>
          <cell r="AG134">
            <v>14.166666666666666</v>
          </cell>
          <cell r="AH134">
            <v>21.343</v>
          </cell>
          <cell r="AI134">
            <v>101.7</v>
          </cell>
          <cell r="AJ134">
            <v>7.29</v>
          </cell>
          <cell r="AK134">
            <v>54426</v>
          </cell>
          <cell r="AL134">
            <v>36.07</v>
          </cell>
          <cell r="AM134" t="str">
            <v>na</v>
          </cell>
          <cell r="AN134" t="str">
            <v>light</v>
          </cell>
          <cell r="AO134" t="str">
            <v>sunny</v>
          </cell>
          <cell r="AP134" t="str">
            <v>AC, JC, EF, WK</v>
          </cell>
        </row>
        <row r="135">
          <cell r="A135">
            <v>44436</v>
          </cell>
          <cell r="B135">
            <v>44436</v>
          </cell>
          <cell r="C135" t="str">
            <v>Bull Point</v>
          </cell>
          <cell r="D135">
            <v>38.062620000000003</v>
          </cell>
          <cell r="E135">
            <v>-122.92925</v>
          </cell>
          <cell r="F135">
            <v>0.52083333333333337</v>
          </cell>
          <cell r="G135">
            <v>0.60416666666666663</v>
          </cell>
          <cell r="H135">
            <v>8.3333333333333259E-2</v>
          </cell>
          <cell r="I135">
            <v>1.9999999999999982</v>
          </cell>
          <cell r="J135">
            <v>1.5000000000000013</v>
          </cell>
          <cell r="K135">
            <v>3.5000000000000031</v>
          </cell>
          <cell r="L135" t="str">
            <v>gillnet</v>
          </cell>
          <cell r="M135" t="str">
            <v>small</v>
          </cell>
          <cell r="N135" t="str">
            <v>eel</v>
          </cell>
          <cell r="P135" t="str">
            <v>20210828_small_eel_Bull Point</v>
          </cell>
          <cell r="Q135">
            <v>1</v>
          </cell>
          <cell r="R135">
            <v>3</v>
          </cell>
          <cell r="S135">
            <v>3</v>
          </cell>
          <cell r="T135">
            <v>7</v>
          </cell>
          <cell r="U135">
            <v>7</v>
          </cell>
          <cell r="V135">
            <v>105</v>
          </cell>
          <cell r="W135">
            <v>100</v>
          </cell>
          <cell r="X135" t="str">
            <v>adult</v>
          </cell>
          <cell r="Y135" t="str">
            <v>F</v>
          </cell>
          <cell r="Z135" t="str">
            <v>N</v>
          </cell>
          <cell r="AA135" t="str">
            <v>na</v>
          </cell>
          <cell r="AB135" t="str">
            <v>N</v>
          </cell>
          <cell r="AC135" t="str">
            <v>na</v>
          </cell>
          <cell r="AD135" t="str">
            <v>na</v>
          </cell>
          <cell r="AE135">
            <v>0.59722222222222221</v>
          </cell>
          <cell r="AF135">
            <v>0.60416666666666663</v>
          </cell>
          <cell r="AG135">
            <v>14.333333333333334</v>
          </cell>
          <cell r="AH135">
            <v>21.343</v>
          </cell>
          <cell r="AI135">
            <v>101.7</v>
          </cell>
          <cell r="AJ135">
            <v>7.29</v>
          </cell>
          <cell r="AK135">
            <v>54426</v>
          </cell>
          <cell r="AL135">
            <v>36.07</v>
          </cell>
          <cell r="AM135" t="str">
            <v>na</v>
          </cell>
          <cell r="AN135" t="str">
            <v>light</v>
          </cell>
          <cell r="AO135" t="str">
            <v>sunny</v>
          </cell>
          <cell r="AP135" t="str">
            <v>AC, JC, EF, WK</v>
          </cell>
        </row>
        <row r="136">
          <cell r="A136">
            <v>44437</v>
          </cell>
          <cell r="B136">
            <v>44437</v>
          </cell>
          <cell r="C136" t="str">
            <v>Bull Point</v>
          </cell>
          <cell r="D136">
            <v>38.062620000000003</v>
          </cell>
          <cell r="E136">
            <v>-122.92925</v>
          </cell>
          <cell r="F136">
            <v>0.52430555555555558</v>
          </cell>
          <cell r="G136">
            <v>0.60763888888888895</v>
          </cell>
          <cell r="H136">
            <v>8.333333333333337E-2</v>
          </cell>
          <cell r="I136">
            <v>2.0000000000000009</v>
          </cell>
          <cell r="J136">
            <v>0.49999999999999978</v>
          </cell>
          <cell r="K136">
            <v>0.49999999999999978</v>
          </cell>
          <cell r="L136" t="str">
            <v>gillnet</v>
          </cell>
          <cell r="M136" t="str">
            <v>large</v>
          </cell>
          <cell r="N136" t="str">
            <v>mud</v>
          </cell>
          <cell r="P136" t="str">
            <v>20210829_large_mud_Bull Point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129</v>
          </cell>
          <cell r="W136">
            <v>120</v>
          </cell>
          <cell r="X136" t="str">
            <v>adult</v>
          </cell>
          <cell r="Y136" t="str">
            <v>F</v>
          </cell>
          <cell r="Z136" t="str">
            <v>N</v>
          </cell>
          <cell r="AA136" t="str">
            <v>N</v>
          </cell>
          <cell r="AB136" t="str">
            <v>Y</v>
          </cell>
          <cell r="AC136" t="str">
            <v>Y</v>
          </cell>
          <cell r="AD136" t="str">
            <v>LS-A-020</v>
          </cell>
          <cell r="AE136">
            <v>0.60069444444444442</v>
          </cell>
          <cell r="AF136">
            <v>0.60416666666666663</v>
          </cell>
          <cell r="AG136">
            <v>14.416666666666666</v>
          </cell>
          <cell r="AH136">
            <v>20.844999999999999</v>
          </cell>
          <cell r="AI136">
            <v>108.5</v>
          </cell>
          <cell r="AJ136">
            <v>7.86</v>
          </cell>
          <cell r="AK136">
            <v>54318</v>
          </cell>
          <cell r="AL136">
            <v>36</v>
          </cell>
          <cell r="AM136" t="str">
            <v>na</v>
          </cell>
          <cell r="AN136" t="str">
            <v>moderate</v>
          </cell>
          <cell r="AO136" t="str">
            <v>sunny</v>
          </cell>
          <cell r="AP136" t="str">
            <v>AC, RK, JG, Zippay/Place</v>
          </cell>
        </row>
        <row r="137">
          <cell r="A137">
            <v>44437</v>
          </cell>
          <cell r="B137">
            <v>44437</v>
          </cell>
          <cell r="C137" t="str">
            <v>Bull Point</v>
          </cell>
          <cell r="D137">
            <v>38.062620000000003</v>
          </cell>
          <cell r="E137">
            <v>-122.92925</v>
          </cell>
          <cell r="F137">
            <v>0.52430555555555558</v>
          </cell>
          <cell r="G137">
            <v>0.60763888888888895</v>
          </cell>
          <cell r="H137">
            <v>8.333333333333337E-2</v>
          </cell>
          <cell r="I137">
            <v>2.0000000000000009</v>
          </cell>
          <cell r="J137">
            <v>0</v>
          </cell>
          <cell r="K137">
            <v>0.49999999999999978</v>
          </cell>
          <cell r="L137" t="str">
            <v>gillnet</v>
          </cell>
          <cell r="M137" t="str">
            <v>small</v>
          </cell>
          <cell r="N137" t="str">
            <v>mud</v>
          </cell>
          <cell r="P137" t="str">
            <v>20210829_small_mud_Bull Point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1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D137" t="str">
            <v>na</v>
          </cell>
          <cell r="AE137"/>
          <cell r="AF137"/>
          <cell r="AG137"/>
          <cell r="AH137">
            <v>20.844999999999999</v>
          </cell>
          <cell r="AI137">
            <v>108.5</v>
          </cell>
          <cell r="AJ137">
            <v>7.86</v>
          </cell>
          <cell r="AK137">
            <v>54318</v>
          </cell>
          <cell r="AL137">
            <v>36</v>
          </cell>
          <cell r="AM137" t="str">
            <v>na</v>
          </cell>
          <cell r="AN137" t="str">
            <v>moderate</v>
          </cell>
          <cell r="AO137" t="str">
            <v>sunny</v>
          </cell>
          <cell r="AP137" t="str">
            <v>AC, RK, JG, Zippay/Place</v>
          </cell>
        </row>
        <row r="138">
          <cell r="A138">
            <v>44449</v>
          </cell>
          <cell r="B138">
            <v>44449</v>
          </cell>
          <cell r="C138" t="str">
            <v>Bull Point</v>
          </cell>
          <cell r="D138">
            <v>38.062620000000003</v>
          </cell>
          <cell r="E138">
            <v>-122.92925</v>
          </cell>
          <cell r="F138">
            <v>0.54861111111111105</v>
          </cell>
          <cell r="G138">
            <v>0.63888888888888895</v>
          </cell>
          <cell r="H138">
            <v>9.0277777777777901E-2</v>
          </cell>
          <cell r="I138">
            <v>2.1666666666666696</v>
          </cell>
          <cell r="J138">
            <v>1.3846153846153828</v>
          </cell>
          <cell r="K138">
            <v>3.2307692307692264</v>
          </cell>
          <cell r="L138" t="str">
            <v>gillnet</v>
          </cell>
          <cell r="M138" t="str">
            <v>large</v>
          </cell>
          <cell r="N138" t="str">
            <v>mud</v>
          </cell>
          <cell r="P138" t="str">
            <v>20210910_large_mud_Bull Point</v>
          </cell>
          <cell r="Q138">
            <v>1</v>
          </cell>
          <cell r="R138">
            <v>1</v>
          </cell>
          <cell r="S138">
            <v>3</v>
          </cell>
          <cell r="T138">
            <v>1</v>
          </cell>
          <cell r="U138">
            <v>7</v>
          </cell>
          <cell r="V138">
            <v>104</v>
          </cell>
          <cell r="W138">
            <v>100</v>
          </cell>
          <cell r="X138" t="str">
            <v>juvenile</v>
          </cell>
          <cell r="Y138" t="str">
            <v>F</v>
          </cell>
          <cell r="Z138" t="str">
            <v>na</v>
          </cell>
          <cell r="AA138" t="str">
            <v>na</v>
          </cell>
          <cell r="AB138" t="str">
            <v>N</v>
          </cell>
          <cell r="AC138" t="str">
            <v>na</v>
          </cell>
          <cell r="AD138" t="str">
            <v>na</v>
          </cell>
          <cell r="AE138">
            <v>0.55555555555555558</v>
          </cell>
          <cell r="AF138">
            <v>0.5625</v>
          </cell>
          <cell r="AG138">
            <v>13.333333333333334</v>
          </cell>
          <cell r="AH138">
            <v>18.163</v>
          </cell>
          <cell r="AI138">
            <v>90.7</v>
          </cell>
          <cell r="AJ138">
            <v>6.89</v>
          </cell>
          <cell r="AK138">
            <v>54532</v>
          </cell>
          <cell r="AL138">
            <v>36.159999999999997</v>
          </cell>
          <cell r="AM138" t="str">
            <v>na</v>
          </cell>
          <cell r="AN138" t="str">
            <v>light</v>
          </cell>
          <cell r="AO138" t="str">
            <v>overcast</v>
          </cell>
          <cell r="AP138" t="str">
            <v>AC, RK, JJ</v>
          </cell>
        </row>
        <row r="139">
          <cell r="A139">
            <v>44449</v>
          </cell>
          <cell r="B139">
            <v>44449</v>
          </cell>
          <cell r="C139" t="str">
            <v>Bull Point</v>
          </cell>
          <cell r="D139">
            <v>38.062620000000003</v>
          </cell>
          <cell r="E139">
            <v>-122.92925</v>
          </cell>
          <cell r="F139">
            <v>0.54861111111111105</v>
          </cell>
          <cell r="G139">
            <v>0.63888888888888895</v>
          </cell>
          <cell r="H139">
            <v>9.0277777777777901E-2</v>
          </cell>
          <cell r="I139">
            <v>2.1666666666666696</v>
          </cell>
          <cell r="J139">
            <v>1.3846153846153828</v>
          </cell>
          <cell r="K139">
            <v>3.2307692307692264</v>
          </cell>
          <cell r="L139" t="str">
            <v>gillnet</v>
          </cell>
          <cell r="M139" t="str">
            <v>large</v>
          </cell>
          <cell r="N139" t="str">
            <v>mud</v>
          </cell>
          <cell r="P139" t="str">
            <v>20210910_large_mud_Bull Point</v>
          </cell>
          <cell r="Q139">
            <v>1</v>
          </cell>
          <cell r="R139">
            <v>2</v>
          </cell>
          <cell r="S139">
            <v>3</v>
          </cell>
          <cell r="T139">
            <v>2</v>
          </cell>
          <cell r="U139">
            <v>7</v>
          </cell>
          <cell r="V139">
            <v>101</v>
          </cell>
          <cell r="W139">
            <v>100</v>
          </cell>
          <cell r="X139" t="str">
            <v>adult</v>
          </cell>
          <cell r="Y139" t="str">
            <v>M</v>
          </cell>
          <cell r="Z139" t="str">
            <v>na</v>
          </cell>
          <cell r="AA139" t="str">
            <v>na</v>
          </cell>
          <cell r="AB139" t="str">
            <v>N</v>
          </cell>
          <cell r="AC139" t="str">
            <v>na</v>
          </cell>
          <cell r="AD139" t="str">
            <v>na</v>
          </cell>
          <cell r="AE139">
            <v>0.56597222222222221</v>
          </cell>
          <cell r="AF139">
            <v>0.5625</v>
          </cell>
          <cell r="AG139">
            <v>13.583333333333334</v>
          </cell>
          <cell r="AH139">
            <v>18.163</v>
          </cell>
          <cell r="AI139">
            <v>90.7</v>
          </cell>
          <cell r="AJ139">
            <v>6.89</v>
          </cell>
          <cell r="AK139">
            <v>54532</v>
          </cell>
          <cell r="AL139">
            <v>36.159999999999997</v>
          </cell>
          <cell r="AM139" t="str">
            <v>na</v>
          </cell>
          <cell r="AN139" t="str">
            <v>light</v>
          </cell>
          <cell r="AO139" t="str">
            <v>overcast</v>
          </cell>
          <cell r="AP139" t="str">
            <v>AC, RK, JJ</v>
          </cell>
        </row>
        <row r="140">
          <cell r="A140">
            <v>44449</v>
          </cell>
          <cell r="B140">
            <v>44449</v>
          </cell>
          <cell r="C140" t="str">
            <v>Bull Point</v>
          </cell>
          <cell r="D140">
            <v>38.062620000000003</v>
          </cell>
          <cell r="E140">
            <v>-122.92925</v>
          </cell>
          <cell r="F140">
            <v>0.54861111111111105</v>
          </cell>
          <cell r="G140">
            <v>0.63888888888888895</v>
          </cell>
          <cell r="H140">
            <v>9.0277777777777901E-2</v>
          </cell>
          <cell r="I140">
            <v>2.1666666666666696</v>
          </cell>
          <cell r="J140">
            <v>1.3846153846153828</v>
          </cell>
          <cell r="K140">
            <v>3.2307692307692264</v>
          </cell>
          <cell r="L140" t="str">
            <v>gillnet</v>
          </cell>
          <cell r="M140" t="str">
            <v>large</v>
          </cell>
          <cell r="N140" t="str">
            <v>mud</v>
          </cell>
          <cell r="P140" t="str">
            <v>20210910_large_mud_Bull Point</v>
          </cell>
          <cell r="Q140">
            <v>1</v>
          </cell>
          <cell r="R140">
            <v>3</v>
          </cell>
          <cell r="S140">
            <v>3</v>
          </cell>
          <cell r="T140">
            <v>3</v>
          </cell>
          <cell r="U140">
            <v>7</v>
          </cell>
          <cell r="V140">
            <v>121</v>
          </cell>
          <cell r="W140">
            <v>120</v>
          </cell>
          <cell r="X140" t="str">
            <v>adult</v>
          </cell>
          <cell r="Y140" t="str">
            <v>F</v>
          </cell>
          <cell r="Z140" t="str">
            <v>na</v>
          </cell>
          <cell r="AA140" t="str">
            <v>na</v>
          </cell>
          <cell r="AB140" t="str">
            <v>N</v>
          </cell>
          <cell r="AC140" t="str">
            <v>na</v>
          </cell>
          <cell r="AD140" t="str">
            <v>na</v>
          </cell>
          <cell r="AE140">
            <v>0.62152777777777779</v>
          </cell>
          <cell r="AF140">
            <v>0.625</v>
          </cell>
          <cell r="AG140">
            <v>14.916666666666666</v>
          </cell>
          <cell r="AH140">
            <v>18.163</v>
          </cell>
          <cell r="AI140">
            <v>90.7</v>
          </cell>
          <cell r="AJ140">
            <v>6.89</v>
          </cell>
          <cell r="AK140">
            <v>54532</v>
          </cell>
          <cell r="AL140">
            <v>36.159999999999997</v>
          </cell>
          <cell r="AM140" t="str">
            <v>na</v>
          </cell>
          <cell r="AN140" t="str">
            <v>light</v>
          </cell>
          <cell r="AO140" t="str">
            <v>overcast</v>
          </cell>
          <cell r="AP140" t="str">
            <v>AC, RK, JJ</v>
          </cell>
        </row>
        <row r="141">
          <cell r="A141">
            <v>44449</v>
          </cell>
          <cell r="B141">
            <v>44449</v>
          </cell>
          <cell r="C141" t="str">
            <v>Bull Point</v>
          </cell>
          <cell r="D141">
            <v>38.062620000000003</v>
          </cell>
          <cell r="E141">
            <v>-122.92925</v>
          </cell>
          <cell r="F141">
            <v>0.54513888888888895</v>
          </cell>
          <cell r="G141">
            <v>0.63541666666666663</v>
          </cell>
          <cell r="H141">
            <v>9.0277777777777679E-2</v>
          </cell>
          <cell r="I141">
            <v>2.1666666666666643</v>
          </cell>
          <cell r="J141">
            <v>1.8461538461538483</v>
          </cell>
          <cell r="K141">
            <v>3.2307692307692344</v>
          </cell>
          <cell r="L141" t="str">
            <v>gillnet</v>
          </cell>
          <cell r="M141" t="str">
            <v>small</v>
          </cell>
          <cell r="N141" t="str">
            <v>mud</v>
          </cell>
          <cell r="P141" t="str">
            <v>20210910_small_mud_Bull Point</v>
          </cell>
          <cell r="Q141">
            <v>1</v>
          </cell>
          <cell r="R141">
            <v>1</v>
          </cell>
          <cell r="S141">
            <v>4</v>
          </cell>
          <cell r="T141">
            <v>4</v>
          </cell>
          <cell r="U141">
            <v>7</v>
          </cell>
          <cell r="V141">
            <v>94</v>
          </cell>
          <cell r="W141">
            <v>90</v>
          </cell>
          <cell r="X141" t="str">
            <v>juvenile</v>
          </cell>
          <cell r="Y141" t="str">
            <v>F</v>
          </cell>
          <cell r="Z141" t="str">
            <v>na</v>
          </cell>
          <cell r="AA141" t="str">
            <v>na</v>
          </cell>
          <cell r="AB141" t="str">
            <v>N</v>
          </cell>
          <cell r="AC141" t="str">
            <v>na</v>
          </cell>
          <cell r="AD141" t="str">
            <v>na</v>
          </cell>
          <cell r="AE141">
            <v>0.58333333333333337</v>
          </cell>
          <cell r="AF141">
            <v>0.58333333333333326</v>
          </cell>
          <cell r="AG141">
            <v>14</v>
          </cell>
          <cell r="AH141">
            <v>18.163</v>
          </cell>
          <cell r="AI141">
            <v>90.7</v>
          </cell>
          <cell r="AJ141">
            <v>6.89</v>
          </cell>
          <cell r="AK141">
            <v>54532</v>
          </cell>
          <cell r="AL141">
            <v>36.159999999999997</v>
          </cell>
          <cell r="AM141" t="str">
            <v>na</v>
          </cell>
          <cell r="AN141" t="str">
            <v>light</v>
          </cell>
          <cell r="AO141" t="str">
            <v>overcast</v>
          </cell>
          <cell r="AP141" t="str">
            <v>AC, RK, JJ</v>
          </cell>
        </row>
        <row r="142">
          <cell r="A142">
            <v>44449</v>
          </cell>
          <cell r="B142">
            <v>44449</v>
          </cell>
          <cell r="C142" t="str">
            <v>Bull Point</v>
          </cell>
          <cell r="D142">
            <v>38.062620000000003</v>
          </cell>
          <cell r="E142">
            <v>-122.92925</v>
          </cell>
          <cell r="F142">
            <v>0.54513888888888895</v>
          </cell>
          <cell r="G142">
            <v>0.63541666666666663</v>
          </cell>
          <cell r="H142">
            <v>9.0277777777777679E-2</v>
          </cell>
          <cell r="I142">
            <v>2.1666666666666643</v>
          </cell>
          <cell r="J142">
            <v>1.8461538461538483</v>
          </cell>
          <cell r="K142">
            <v>3.2307692307692344</v>
          </cell>
          <cell r="L142" t="str">
            <v>gillnet</v>
          </cell>
          <cell r="M142" t="str">
            <v>small</v>
          </cell>
          <cell r="N142" t="str">
            <v>mud</v>
          </cell>
          <cell r="P142" t="str">
            <v>20210910_small_mud_Bull Point</v>
          </cell>
          <cell r="Q142">
            <v>1</v>
          </cell>
          <cell r="R142">
            <v>2</v>
          </cell>
          <cell r="S142">
            <v>4</v>
          </cell>
          <cell r="T142">
            <v>5</v>
          </cell>
          <cell r="U142">
            <v>7</v>
          </cell>
          <cell r="V142">
            <v>113</v>
          </cell>
          <cell r="W142">
            <v>110</v>
          </cell>
          <cell r="X142" t="str">
            <v>adult</v>
          </cell>
          <cell r="Y142" t="str">
            <v>F</v>
          </cell>
          <cell r="Z142" t="str">
            <v>na</v>
          </cell>
          <cell r="AA142" t="str">
            <v>na</v>
          </cell>
          <cell r="AB142" t="str">
            <v>N</v>
          </cell>
          <cell r="AC142" t="str">
            <v>na</v>
          </cell>
          <cell r="AD142" t="str">
            <v>na</v>
          </cell>
          <cell r="AE142">
            <v>0.59375</v>
          </cell>
          <cell r="AF142">
            <v>0.60416666666666663</v>
          </cell>
          <cell r="AG142">
            <v>14.25</v>
          </cell>
          <cell r="AH142">
            <v>18.163</v>
          </cell>
          <cell r="AI142">
            <v>90.7</v>
          </cell>
          <cell r="AJ142">
            <v>6.89</v>
          </cell>
          <cell r="AK142">
            <v>54532</v>
          </cell>
          <cell r="AL142">
            <v>36.159999999999997</v>
          </cell>
          <cell r="AM142" t="str">
            <v>na</v>
          </cell>
          <cell r="AN142" t="str">
            <v>light</v>
          </cell>
          <cell r="AO142" t="str">
            <v>overcast</v>
          </cell>
          <cell r="AP142" t="str">
            <v>AC, RK, JJ</v>
          </cell>
        </row>
        <row r="143">
          <cell r="A143">
            <v>44449</v>
          </cell>
          <cell r="B143">
            <v>44449</v>
          </cell>
          <cell r="C143" t="str">
            <v>Bull Point</v>
          </cell>
          <cell r="D143">
            <v>38.062620000000003</v>
          </cell>
          <cell r="E143">
            <v>-122.92925</v>
          </cell>
          <cell r="F143">
            <v>0.54513888888888895</v>
          </cell>
          <cell r="G143">
            <v>0.63541666666666663</v>
          </cell>
          <cell r="H143">
            <v>9.0277777777777679E-2</v>
          </cell>
          <cell r="I143">
            <v>2.1666666666666643</v>
          </cell>
          <cell r="J143">
            <v>1.8461538461538483</v>
          </cell>
          <cell r="K143">
            <v>3.2307692307692344</v>
          </cell>
          <cell r="L143" t="str">
            <v>gillnet</v>
          </cell>
          <cell r="M143" t="str">
            <v>small</v>
          </cell>
          <cell r="N143" t="str">
            <v>mud</v>
          </cell>
          <cell r="P143" t="str">
            <v>20210910_small_mud_Bull Point</v>
          </cell>
          <cell r="Q143">
            <v>1</v>
          </cell>
          <cell r="R143">
            <v>3</v>
          </cell>
          <cell r="S143">
            <v>4</v>
          </cell>
          <cell r="T143">
            <v>6</v>
          </cell>
          <cell r="U143">
            <v>7</v>
          </cell>
          <cell r="V143">
            <v>80</v>
          </cell>
          <cell r="W143">
            <v>80</v>
          </cell>
          <cell r="X143" t="str">
            <v>juvenile</v>
          </cell>
          <cell r="Y143" t="str">
            <v>F</v>
          </cell>
          <cell r="Z143" t="str">
            <v>na</v>
          </cell>
          <cell r="AA143" t="str">
            <v>na</v>
          </cell>
          <cell r="AB143" t="str">
            <v>Y</v>
          </cell>
          <cell r="AC143" t="str">
            <v>Y</v>
          </cell>
          <cell r="AD143" t="str">
            <v>LS-J-010</v>
          </cell>
          <cell r="AE143">
            <v>0.61111111111111105</v>
          </cell>
          <cell r="AF143">
            <v>0.60416666666666663</v>
          </cell>
          <cell r="AG143">
            <v>14.666666666666666</v>
          </cell>
          <cell r="AH143">
            <v>18.163</v>
          </cell>
          <cell r="AI143">
            <v>90.7</v>
          </cell>
          <cell r="AJ143">
            <v>6.89</v>
          </cell>
          <cell r="AK143">
            <v>54532</v>
          </cell>
          <cell r="AL143">
            <v>36.159999999999997</v>
          </cell>
          <cell r="AM143" t="str">
            <v>na</v>
          </cell>
          <cell r="AN143" t="str">
            <v>light</v>
          </cell>
          <cell r="AO143" t="str">
            <v>overcast</v>
          </cell>
          <cell r="AP143" t="str">
            <v>AC, RK, JJ</v>
          </cell>
        </row>
        <row r="144">
          <cell r="A144">
            <v>44449</v>
          </cell>
          <cell r="B144">
            <v>44449</v>
          </cell>
          <cell r="C144" t="str">
            <v>Bull Point</v>
          </cell>
          <cell r="D144">
            <v>38.062620000000003</v>
          </cell>
          <cell r="E144">
            <v>-122.92925</v>
          </cell>
          <cell r="F144">
            <v>0.54513888888888895</v>
          </cell>
          <cell r="G144">
            <v>0.63541666666666663</v>
          </cell>
          <cell r="H144">
            <v>9.0277777777777679E-2</v>
          </cell>
          <cell r="I144">
            <v>2.1666666666666643</v>
          </cell>
          <cell r="J144">
            <v>1.8461538461538483</v>
          </cell>
          <cell r="K144">
            <v>3.2307692307692344</v>
          </cell>
          <cell r="L144" t="str">
            <v>gillnet</v>
          </cell>
          <cell r="M144" t="str">
            <v>small</v>
          </cell>
          <cell r="N144" t="str">
            <v>mud</v>
          </cell>
          <cell r="P144" t="str">
            <v>20210910_small_mud_Bull Point</v>
          </cell>
          <cell r="Q144">
            <v>1</v>
          </cell>
          <cell r="R144">
            <v>4</v>
          </cell>
          <cell r="S144">
            <v>4</v>
          </cell>
          <cell r="T144">
            <v>7</v>
          </cell>
          <cell r="U144">
            <v>7</v>
          </cell>
          <cell r="V144">
            <v>106</v>
          </cell>
          <cell r="W144">
            <v>100</v>
          </cell>
          <cell r="X144" t="str">
            <v>adult</v>
          </cell>
          <cell r="Y144" t="str">
            <v>F</v>
          </cell>
          <cell r="Z144" t="str">
            <v>na</v>
          </cell>
          <cell r="AA144" t="str">
            <v>na</v>
          </cell>
          <cell r="AB144" t="str">
            <v>N</v>
          </cell>
          <cell r="AC144" t="str">
            <v>na</v>
          </cell>
          <cell r="AD144" t="str">
            <v>na</v>
          </cell>
          <cell r="AE144">
            <v>0.625</v>
          </cell>
          <cell r="AF144">
            <v>0.625</v>
          </cell>
          <cell r="AG144">
            <v>15</v>
          </cell>
          <cell r="AH144">
            <v>18.163</v>
          </cell>
          <cell r="AI144">
            <v>90.7</v>
          </cell>
          <cell r="AJ144">
            <v>6.89</v>
          </cell>
          <cell r="AK144">
            <v>54532</v>
          </cell>
          <cell r="AL144">
            <v>36.159999999999997</v>
          </cell>
          <cell r="AM144" t="str">
            <v>na</v>
          </cell>
          <cell r="AN144" t="str">
            <v>light</v>
          </cell>
          <cell r="AO144" t="str">
            <v>overcast</v>
          </cell>
          <cell r="AP144" t="str">
            <v>AC, RK, JJ</v>
          </cell>
        </row>
        <row r="145">
          <cell r="A145">
            <v>44450</v>
          </cell>
          <cell r="B145">
            <v>44450</v>
          </cell>
          <cell r="C145" t="str">
            <v>Bull Point</v>
          </cell>
          <cell r="D145">
            <v>38.062620000000003</v>
          </cell>
          <cell r="E145">
            <v>-122.92925</v>
          </cell>
          <cell r="F145">
            <v>0.50694444444444442</v>
          </cell>
          <cell r="G145">
            <v>0.59027777777777779</v>
          </cell>
          <cell r="H145">
            <v>8.333333333333337E-2</v>
          </cell>
          <cell r="I145">
            <v>2.0000000000000009</v>
          </cell>
          <cell r="J145">
            <v>2.4999999999999991</v>
          </cell>
          <cell r="K145">
            <v>2.4999999999999991</v>
          </cell>
          <cell r="L145" t="str">
            <v>gillnet</v>
          </cell>
          <cell r="M145" t="str">
            <v>large</v>
          </cell>
          <cell r="N145" t="str">
            <v>eel</v>
          </cell>
          <cell r="P145" t="str">
            <v>20210911_large_eel_Bull Point</v>
          </cell>
          <cell r="Q145">
            <v>1</v>
          </cell>
          <cell r="R145">
            <v>1</v>
          </cell>
          <cell r="S145">
            <v>5</v>
          </cell>
          <cell r="T145">
            <v>1</v>
          </cell>
          <cell r="U145">
            <v>5</v>
          </cell>
          <cell r="V145">
            <v>108</v>
          </cell>
          <cell r="W145">
            <v>100</v>
          </cell>
          <cell r="X145" t="str">
            <v>adult</v>
          </cell>
          <cell r="Y145" t="str">
            <v>F</v>
          </cell>
          <cell r="Z145" t="str">
            <v>na</v>
          </cell>
          <cell r="AA145" t="str">
            <v>na</v>
          </cell>
          <cell r="AB145" t="str">
            <v>N</v>
          </cell>
          <cell r="AC145" t="str">
            <v>na</v>
          </cell>
          <cell r="AD145" t="str">
            <v>na</v>
          </cell>
          <cell r="AE145">
            <v>0.55208333333333337</v>
          </cell>
          <cell r="AF145">
            <v>0.5625</v>
          </cell>
          <cell r="AG145">
            <v>13.25</v>
          </cell>
          <cell r="AH145">
            <v>18.059000000000001</v>
          </cell>
          <cell r="AI145">
            <v>100.7</v>
          </cell>
          <cell r="AJ145">
            <v>7.66</v>
          </cell>
          <cell r="AK145">
            <v>54870</v>
          </cell>
          <cell r="AL145">
            <v>36.409999999999997</v>
          </cell>
          <cell r="AM145" t="str">
            <v>na</v>
          </cell>
          <cell r="AN145" t="str">
            <v>light</v>
          </cell>
          <cell r="AO145" t="str">
            <v>overcast</v>
          </cell>
          <cell r="AP145" t="str">
            <v>AC, EF, Swcrew</v>
          </cell>
        </row>
        <row r="146">
          <cell r="A146">
            <v>44450</v>
          </cell>
          <cell r="B146">
            <v>44450</v>
          </cell>
          <cell r="C146" t="str">
            <v>Bull Point</v>
          </cell>
          <cell r="D146">
            <v>38.062620000000003</v>
          </cell>
          <cell r="E146">
            <v>-122.92925</v>
          </cell>
          <cell r="F146">
            <v>0.50694444444444442</v>
          </cell>
          <cell r="G146">
            <v>0.59027777777777779</v>
          </cell>
          <cell r="H146">
            <v>8.333333333333337E-2</v>
          </cell>
          <cell r="I146">
            <v>2.0000000000000009</v>
          </cell>
          <cell r="J146">
            <v>2.4999999999999991</v>
          </cell>
          <cell r="K146">
            <v>2.4999999999999991</v>
          </cell>
          <cell r="L146" t="str">
            <v>gillnet</v>
          </cell>
          <cell r="M146" t="str">
            <v>large</v>
          </cell>
          <cell r="N146" t="str">
            <v>eel</v>
          </cell>
          <cell r="P146" t="str">
            <v>20210911_large_eel_Bull Point</v>
          </cell>
          <cell r="Q146">
            <v>1</v>
          </cell>
          <cell r="R146">
            <v>2</v>
          </cell>
          <cell r="S146">
            <v>5</v>
          </cell>
          <cell r="T146">
            <v>2</v>
          </cell>
          <cell r="U146">
            <v>5</v>
          </cell>
          <cell r="V146">
            <v>101</v>
          </cell>
          <cell r="W146">
            <v>100</v>
          </cell>
          <cell r="X146" t="str">
            <v>juvenile</v>
          </cell>
          <cell r="Y146" t="str">
            <v>F</v>
          </cell>
          <cell r="Z146" t="str">
            <v>na</v>
          </cell>
          <cell r="AA146" t="str">
            <v>na</v>
          </cell>
          <cell r="AB146" t="str">
            <v>N</v>
          </cell>
          <cell r="AC146" t="str">
            <v>na</v>
          </cell>
          <cell r="AD146" t="str">
            <v>na</v>
          </cell>
          <cell r="AE146">
            <v>0.56597222222222221</v>
          </cell>
          <cell r="AF146">
            <v>0.5625</v>
          </cell>
          <cell r="AG146">
            <v>13.583333333333334</v>
          </cell>
          <cell r="AH146">
            <v>18.059000000000001</v>
          </cell>
          <cell r="AI146">
            <v>100.7</v>
          </cell>
          <cell r="AJ146">
            <v>7.66</v>
          </cell>
          <cell r="AK146">
            <v>54870</v>
          </cell>
          <cell r="AL146">
            <v>36.409999999999997</v>
          </cell>
          <cell r="AM146" t="str">
            <v>na</v>
          </cell>
          <cell r="AN146" t="str">
            <v>light</v>
          </cell>
          <cell r="AO146" t="str">
            <v>overcast</v>
          </cell>
          <cell r="AP146" t="str">
            <v>AC, EF, Swcrew</v>
          </cell>
        </row>
        <row r="147">
          <cell r="A147">
            <v>44450</v>
          </cell>
          <cell r="B147">
            <v>44450</v>
          </cell>
          <cell r="C147" t="str">
            <v>Bull Point</v>
          </cell>
          <cell r="D147">
            <v>38.062620000000003</v>
          </cell>
          <cell r="E147">
            <v>-122.92925</v>
          </cell>
          <cell r="F147">
            <v>0.50694444444444442</v>
          </cell>
          <cell r="G147">
            <v>0.59027777777777779</v>
          </cell>
          <cell r="H147">
            <v>8.333333333333337E-2</v>
          </cell>
          <cell r="I147">
            <v>2.0000000000000009</v>
          </cell>
          <cell r="J147">
            <v>2.4999999999999991</v>
          </cell>
          <cell r="K147">
            <v>2.4999999999999991</v>
          </cell>
          <cell r="L147" t="str">
            <v>gillnet</v>
          </cell>
          <cell r="M147" t="str">
            <v>large</v>
          </cell>
          <cell r="N147" t="str">
            <v>eel</v>
          </cell>
          <cell r="P147" t="str">
            <v>20210911_large_eel_Bull Point</v>
          </cell>
          <cell r="Q147">
            <v>1</v>
          </cell>
          <cell r="R147">
            <v>3</v>
          </cell>
          <cell r="S147">
            <v>5</v>
          </cell>
          <cell r="T147">
            <v>3</v>
          </cell>
          <cell r="U147">
            <v>5</v>
          </cell>
          <cell r="V147">
            <v>108</v>
          </cell>
          <cell r="W147">
            <v>100</v>
          </cell>
          <cell r="X147" t="str">
            <v>adult</v>
          </cell>
          <cell r="Y147" t="str">
            <v>F</v>
          </cell>
          <cell r="Z147" t="str">
            <v>na</v>
          </cell>
          <cell r="AA147" t="str">
            <v>na</v>
          </cell>
          <cell r="AB147" t="str">
            <v>N</v>
          </cell>
          <cell r="AC147" t="str">
            <v>na</v>
          </cell>
          <cell r="AD147" t="str">
            <v>na</v>
          </cell>
          <cell r="AE147">
            <v>0.57291666666666663</v>
          </cell>
          <cell r="AF147">
            <v>0.58333333333333326</v>
          </cell>
          <cell r="AG147">
            <v>13.75</v>
          </cell>
          <cell r="AH147">
            <v>18.059000000000001</v>
          </cell>
          <cell r="AI147">
            <v>100.7</v>
          </cell>
          <cell r="AJ147">
            <v>7.66</v>
          </cell>
          <cell r="AK147">
            <v>54870</v>
          </cell>
          <cell r="AL147">
            <v>36.409999999999997</v>
          </cell>
          <cell r="AM147" t="str">
            <v>na</v>
          </cell>
          <cell r="AN147" t="str">
            <v>light</v>
          </cell>
          <cell r="AO147" t="str">
            <v>overcast</v>
          </cell>
          <cell r="AP147" t="str">
            <v>AC, EF, Swcrew</v>
          </cell>
        </row>
        <row r="148">
          <cell r="A148">
            <v>44450</v>
          </cell>
          <cell r="B148">
            <v>44450</v>
          </cell>
          <cell r="C148" t="str">
            <v>Bull Point</v>
          </cell>
          <cell r="D148">
            <v>38.062620000000003</v>
          </cell>
          <cell r="E148">
            <v>-122.92925</v>
          </cell>
          <cell r="F148">
            <v>0.50694444444444442</v>
          </cell>
          <cell r="G148">
            <v>0.59027777777777779</v>
          </cell>
          <cell r="H148">
            <v>8.333333333333337E-2</v>
          </cell>
          <cell r="I148">
            <v>2.0000000000000009</v>
          </cell>
          <cell r="J148">
            <v>2.4999999999999991</v>
          </cell>
          <cell r="K148">
            <v>2.4999999999999991</v>
          </cell>
          <cell r="L148" t="str">
            <v>gillnet</v>
          </cell>
          <cell r="M148" t="str">
            <v>large</v>
          </cell>
          <cell r="N148" t="str">
            <v>eel</v>
          </cell>
          <cell r="P148" t="str">
            <v>20210911_large_eel_Bull Point</v>
          </cell>
          <cell r="Q148">
            <v>1</v>
          </cell>
          <cell r="R148">
            <v>4</v>
          </cell>
          <cell r="S148">
            <v>5</v>
          </cell>
          <cell r="T148">
            <v>4</v>
          </cell>
          <cell r="U148">
            <v>5</v>
          </cell>
          <cell r="V148">
            <v>100</v>
          </cell>
          <cell r="W148">
            <v>100</v>
          </cell>
          <cell r="X148" t="str">
            <v>adult</v>
          </cell>
          <cell r="Y148" t="str">
            <v>M</v>
          </cell>
          <cell r="Z148" t="str">
            <v>na</v>
          </cell>
          <cell r="AA148" t="str">
            <v>na</v>
          </cell>
          <cell r="AB148" t="str">
            <v>N</v>
          </cell>
          <cell r="AC148" t="str">
            <v>na</v>
          </cell>
          <cell r="AD148" t="str">
            <v>na</v>
          </cell>
          <cell r="AE148">
            <v>0.57986111111111105</v>
          </cell>
          <cell r="AF148">
            <v>0.58333333333333326</v>
          </cell>
          <cell r="AG148">
            <v>13.916666666666666</v>
          </cell>
          <cell r="AH148">
            <v>18.059000000000001</v>
          </cell>
          <cell r="AI148">
            <v>100.7</v>
          </cell>
          <cell r="AJ148">
            <v>7.66</v>
          </cell>
          <cell r="AK148">
            <v>54870</v>
          </cell>
          <cell r="AL148">
            <v>36.409999999999997</v>
          </cell>
          <cell r="AM148" t="str">
            <v>na</v>
          </cell>
          <cell r="AN148" t="str">
            <v>light</v>
          </cell>
          <cell r="AO148" t="str">
            <v>overcast</v>
          </cell>
          <cell r="AP148" t="str">
            <v>AC, EF, Swcrew</v>
          </cell>
        </row>
        <row r="149">
          <cell r="A149">
            <v>44450</v>
          </cell>
          <cell r="B149">
            <v>44450</v>
          </cell>
          <cell r="C149" t="str">
            <v>Bull Point</v>
          </cell>
          <cell r="D149">
            <v>38.062620000000003</v>
          </cell>
          <cell r="E149">
            <v>-122.92925</v>
          </cell>
          <cell r="F149">
            <v>0.50694444444444442</v>
          </cell>
          <cell r="G149">
            <v>0.59027777777777779</v>
          </cell>
          <cell r="H149">
            <v>8.333333333333337E-2</v>
          </cell>
          <cell r="I149">
            <v>2.0000000000000009</v>
          </cell>
          <cell r="J149">
            <v>2.4999999999999991</v>
          </cell>
          <cell r="K149">
            <v>2.4999999999999991</v>
          </cell>
          <cell r="L149" t="str">
            <v>gillnet</v>
          </cell>
          <cell r="M149" t="str">
            <v>large</v>
          </cell>
          <cell r="N149" t="str">
            <v>eel</v>
          </cell>
          <cell r="P149" t="str">
            <v>20210911_large_eel_Bull Point</v>
          </cell>
          <cell r="Q149">
            <v>1</v>
          </cell>
          <cell r="R149">
            <v>5</v>
          </cell>
          <cell r="S149">
            <v>5</v>
          </cell>
          <cell r="T149">
            <v>5</v>
          </cell>
          <cell r="U149">
            <v>5</v>
          </cell>
          <cell r="V149">
            <v>99</v>
          </cell>
          <cell r="W149">
            <v>90</v>
          </cell>
          <cell r="X149" t="str">
            <v>juvenile</v>
          </cell>
          <cell r="Y149" t="str">
            <v>F</v>
          </cell>
          <cell r="Z149" t="str">
            <v>na</v>
          </cell>
          <cell r="AA149" t="str">
            <v>na</v>
          </cell>
          <cell r="AB149" t="str">
            <v>N</v>
          </cell>
          <cell r="AC149" t="str">
            <v>na</v>
          </cell>
          <cell r="AD149" t="str">
            <v>na</v>
          </cell>
          <cell r="AE149">
            <v>0.59027777777777779</v>
          </cell>
          <cell r="AF149">
            <v>0.58333333333333326</v>
          </cell>
          <cell r="AG149">
            <v>14.166666666666666</v>
          </cell>
          <cell r="AH149">
            <v>18.059000000000001</v>
          </cell>
          <cell r="AI149">
            <v>100.7</v>
          </cell>
          <cell r="AJ149">
            <v>7.66</v>
          </cell>
          <cell r="AK149">
            <v>54870</v>
          </cell>
          <cell r="AL149">
            <v>36.409999999999997</v>
          </cell>
          <cell r="AM149" t="str">
            <v>na</v>
          </cell>
          <cell r="AN149" t="str">
            <v>light</v>
          </cell>
          <cell r="AO149" t="str">
            <v>overcast</v>
          </cell>
          <cell r="AP149" t="str">
            <v>AC, EF, Swcrew</v>
          </cell>
        </row>
        <row r="150">
          <cell r="A150">
            <v>44450</v>
          </cell>
          <cell r="B150">
            <v>44450</v>
          </cell>
          <cell r="C150" t="str">
            <v>Bull Point</v>
          </cell>
          <cell r="D150">
            <v>38.062620000000003</v>
          </cell>
          <cell r="E150">
            <v>-122.92925</v>
          </cell>
          <cell r="F150">
            <v>0.50694444444444442</v>
          </cell>
          <cell r="G150">
            <v>0.59027777777777779</v>
          </cell>
          <cell r="H150">
            <v>8.333333333333337E-2</v>
          </cell>
          <cell r="I150">
            <v>2.0000000000000009</v>
          </cell>
          <cell r="J150">
            <v>0</v>
          </cell>
          <cell r="K150">
            <v>2.4999999999999991</v>
          </cell>
          <cell r="L150" t="str">
            <v>gillnet</v>
          </cell>
          <cell r="M150" t="str">
            <v>small</v>
          </cell>
          <cell r="N150" t="str">
            <v>eel</v>
          </cell>
          <cell r="P150" t="str">
            <v>20210911_small_eel_Bull Point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5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D150" t="str">
            <v>na</v>
          </cell>
          <cell r="AE150"/>
          <cell r="AF150"/>
          <cell r="AG150"/>
          <cell r="AH150">
            <v>18.059000000000001</v>
          </cell>
          <cell r="AI150">
            <v>100.7</v>
          </cell>
          <cell r="AJ150">
            <v>7.66</v>
          </cell>
          <cell r="AK150">
            <v>54870</v>
          </cell>
          <cell r="AL150">
            <v>36.409999999999997</v>
          </cell>
          <cell r="AM150" t="str">
            <v>na</v>
          </cell>
          <cell r="AN150" t="str">
            <v>light</v>
          </cell>
          <cell r="AO150" t="str">
            <v>overcast</v>
          </cell>
          <cell r="AP150" t="str">
            <v>AC, EF, Swcrew</v>
          </cell>
        </row>
        <row r="151">
          <cell r="A151">
            <v>44451</v>
          </cell>
          <cell r="B151">
            <v>44451</v>
          </cell>
          <cell r="C151" t="str">
            <v>Bull Point</v>
          </cell>
          <cell r="D151">
            <v>38.062620000000003</v>
          </cell>
          <cell r="E151">
            <v>-122.92925</v>
          </cell>
          <cell r="F151">
            <v>0.52430555555555558</v>
          </cell>
          <cell r="G151">
            <v>0.60763888888888895</v>
          </cell>
          <cell r="H151">
            <v>8.333333333333337E-2</v>
          </cell>
          <cell r="I151">
            <v>2.0000000000000009</v>
          </cell>
          <cell r="J151">
            <v>0.99999999999999956</v>
          </cell>
          <cell r="K151">
            <v>0.99999999999999956</v>
          </cell>
          <cell r="L151" t="str">
            <v>gillnet</v>
          </cell>
          <cell r="M151" t="str">
            <v>large</v>
          </cell>
          <cell r="N151" t="str">
            <v>mud</v>
          </cell>
          <cell r="P151" t="str">
            <v>20210912_large_mud_Bull Point</v>
          </cell>
          <cell r="Q151">
            <v>1</v>
          </cell>
          <cell r="R151">
            <v>1</v>
          </cell>
          <cell r="S151">
            <v>2</v>
          </cell>
          <cell r="T151">
            <v>1</v>
          </cell>
          <cell r="U151">
            <v>2</v>
          </cell>
          <cell r="V151">
            <v>106</v>
          </cell>
          <cell r="W151">
            <v>100</v>
          </cell>
          <cell r="X151" t="str">
            <v>adult</v>
          </cell>
          <cell r="Y151" t="str">
            <v>M</v>
          </cell>
          <cell r="Z151" t="str">
            <v>na</v>
          </cell>
          <cell r="AA151" t="str">
            <v>na</v>
          </cell>
          <cell r="AB151" t="str">
            <v>N</v>
          </cell>
          <cell r="AC151" t="str">
            <v>na</v>
          </cell>
          <cell r="AD151" t="str">
            <v>na</v>
          </cell>
          <cell r="AE151">
            <v>0.57291666666666663</v>
          </cell>
          <cell r="AF151">
            <v>0.58333333333333326</v>
          </cell>
          <cell r="AG151">
            <v>13.75</v>
          </cell>
          <cell r="AH151">
            <v>18.416</v>
          </cell>
          <cell r="AI151">
            <v>97.3</v>
          </cell>
          <cell r="AJ151">
            <v>7.36</v>
          </cell>
          <cell r="AK151">
            <v>54606</v>
          </cell>
          <cell r="AL151">
            <v>36.21</v>
          </cell>
          <cell r="AM151" t="str">
            <v>na</v>
          </cell>
          <cell r="AN151" t="str">
            <v>moderate</v>
          </cell>
          <cell r="AO151" t="str">
            <v>sunny</v>
          </cell>
          <cell r="AP151" t="str">
            <v>AC, RK, EF, Mack/Xander</v>
          </cell>
        </row>
        <row r="152">
          <cell r="A152">
            <v>44451</v>
          </cell>
          <cell r="B152">
            <v>44451</v>
          </cell>
          <cell r="C152" t="str">
            <v>Bull Point</v>
          </cell>
          <cell r="D152">
            <v>38.062620000000003</v>
          </cell>
          <cell r="E152">
            <v>-122.92925</v>
          </cell>
          <cell r="F152">
            <v>0.52430555555555558</v>
          </cell>
          <cell r="G152">
            <v>0.60763888888888895</v>
          </cell>
          <cell r="H152">
            <v>8.333333333333337E-2</v>
          </cell>
          <cell r="I152">
            <v>2.0000000000000009</v>
          </cell>
          <cell r="J152">
            <v>0.99999999999999956</v>
          </cell>
          <cell r="K152">
            <v>0.99999999999999956</v>
          </cell>
          <cell r="L152" t="str">
            <v>gillnet</v>
          </cell>
          <cell r="M152" t="str">
            <v>large</v>
          </cell>
          <cell r="N152" t="str">
            <v>mud</v>
          </cell>
          <cell r="P152" t="str">
            <v>20210912_large_mud_Bull Point</v>
          </cell>
          <cell r="Q152">
            <v>1</v>
          </cell>
          <cell r="R152">
            <v>2</v>
          </cell>
          <cell r="S152">
            <v>2</v>
          </cell>
          <cell r="T152">
            <v>2</v>
          </cell>
          <cell r="U152">
            <v>2</v>
          </cell>
          <cell r="V152">
            <v>89</v>
          </cell>
          <cell r="W152">
            <v>80</v>
          </cell>
          <cell r="X152" t="str">
            <v>juvenile</v>
          </cell>
          <cell r="Y152" t="str">
            <v>M</v>
          </cell>
          <cell r="Z152" t="str">
            <v>na</v>
          </cell>
          <cell r="AA152" t="str">
            <v>na</v>
          </cell>
          <cell r="AB152" t="str">
            <v>N</v>
          </cell>
          <cell r="AC152" t="str">
            <v>na</v>
          </cell>
          <cell r="AD152" t="str">
            <v>na</v>
          </cell>
          <cell r="AE152">
            <v>0.59722222222222221</v>
          </cell>
          <cell r="AF152">
            <v>0.60416666666666663</v>
          </cell>
          <cell r="AG152">
            <v>14.333333333333334</v>
          </cell>
          <cell r="AH152">
            <v>18.416</v>
          </cell>
          <cell r="AI152">
            <v>97.3</v>
          </cell>
          <cell r="AJ152">
            <v>7.36</v>
          </cell>
          <cell r="AK152">
            <v>54606</v>
          </cell>
          <cell r="AL152">
            <v>36.21</v>
          </cell>
          <cell r="AM152" t="str">
            <v>na</v>
          </cell>
          <cell r="AN152" t="str">
            <v>moderate</v>
          </cell>
          <cell r="AO152" t="str">
            <v>sunny</v>
          </cell>
          <cell r="AP152" t="str">
            <v>AC, RK, EF, Mack/Xander</v>
          </cell>
        </row>
        <row r="153">
          <cell r="A153">
            <v>44451</v>
          </cell>
          <cell r="B153">
            <v>44451</v>
          </cell>
          <cell r="C153" t="str">
            <v>Bull Point</v>
          </cell>
          <cell r="D153">
            <v>38.062620000000003</v>
          </cell>
          <cell r="E153">
            <v>-122.92925</v>
          </cell>
          <cell r="F153">
            <v>0.52430555555555558</v>
          </cell>
          <cell r="G153">
            <v>0.60763888888888895</v>
          </cell>
          <cell r="H153">
            <v>8.333333333333337E-2</v>
          </cell>
          <cell r="I153">
            <v>2.0000000000000009</v>
          </cell>
          <cell r="J153">
            <v>0</v>
          </cell>
          <cell r="K153">
            <v>0.99999999999999956</v>
          </cell>
          <cell r="L153" t="str">
            <v>gillnet</v>
          </cell>
          <cell r="M153" t="str">
            <v>small</v>
          </cell>
          <cell r="N153" t="str">
            <v>mud</v>
          </cell>
          <cell r="P153" t="str">
            <v>20210912_small_mud_Bull Point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2</v>
          </cell>
          <cell r="Z153" t="str">
            <v>na</v>
          </cell>
          <cell r="AA153" t="str">
            <v>na</v>
          </cell>
          <cell r="AB153" t="str">
            <v>na</v>
          </cell>
          <cell r="AC153" t="str">
            <v>na</v>
          </cell>
          <cell r="AD153" t="str">
            <v>na</v>
          </cell>
          <cell r="AE153"/>
          <cell r="AF153"/>
          <cell r="AG153"/>
          <cell r="AH153">
            <v>18.416</v>
          </cell>
          <cell r="AI153">
            <v>97.3</v>
          </cell>
          <cell r="AJ153">
            <v>7.36</v>
          </cell>
          <cell r="AK153">
            <v>54606</v>
          </cell>
          <cell r="AL153">
            <v>36.21</v>
          </cell>
          <cell r="AM153" t="str">
            <v>na</v>
          </cell>
          <cell r="AN153" t="str">
            <v>moderate</v>
          </cell>
          <cell r="AO153" t="str">
            <v>sunny</v>
          </cell>
          <cell r="AP153" t="str">
            <v>AC, RK, EF, Mack/Xander</v>
          </cell>
        </row>
        <row r="154">
          <cell r="A154">
            <v>44453</v>
          </cell>
          <cell r="B154">
            <v>44453</v>
          </cell>
          <cell r="C154" t="str">
            <v>Bull Point</v>
          </cell>
          <cell r="D154">
            <v>38.062620000000003</v>
          </cell>
          <cell r="E154">
            <v>-122.92925</v>
          </cell>
          <cell r="F154">
            <v>0.60069444444444442</v>
          </cell>
          <cell r="G154">
            <v>0.68402777777777779</v>
          </cell>
          <cell r="H154">
            <v>8.333333333333337E-2</v>
          </cell>
          <cell r="I154">
            <v>2.0000000000000009</v>
          </cell>
          <cell r="J154">
            <v>0.49999999999999978</v>
          </cell>
          <cell r="K154">
            <v>0.49999999999999978</v>
          </cell>
          <cell r="L154" t="str">
            <v>gillnet</v>
          </cell>
          <cell r="M154" t="str">
            <v>large</v>
          </cell>
          <cell r="N154" t="str">
            <v>mud</v>
          </cell>
          <cell r="P154" t="str">
            <v>20210914_large_mud_Bull Point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98</v>
          </cell>
          <cell r="W154">
            <v>90</v>
          </cell>
          <cell r="X154" t="str">
            <v>juvenile</v>
          </cell>
          <cell r="Y154" t="str">
            <v>F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D154" t="str">
            <v>na</v>
          </cell>
          <cell r="AE154">
            <v>0.59930555555555554</v>
          </cell>
          <cell r="AF154">
            <v>0.60416666666666663</v>
          </cell>
          <cell r="AG154">
            <v>14.383333333333333</v>
          </cell>
          <cell r="AH154">
            <v>18.452999999999999</v>
          </cell>
          <cell r="AI154">
            <v>121</v>
          </cell>
          <cell r="AJ154">
            <v>9.15</v>
          </cell>
          <cell r="AK154">
            <v>54325</v>
          </cell>
          <cell r="AL154">
            <v>36.01</v>
          </cell>
          <cell r="AM154" t="str">
            <v>na</v>
          </cell>
          <cell r="AN154" t="str">
            <v>strong</v>
          </cell>
          <cell r="AO154" t="str">
            <v>overcast</v>
          </cell>
          <cell r="AP154" t="str">
            <v>AC, JK, AK, MH</v>
          </cell>
        </row>
        <row r="155">
          <cell r="A155">
            <v>44453</v>
          </cell>
          <cell r="B155">
            <v>44453</v>
          </cell>
          <cell r="C155" t="str">
            <v>Bull Point</v>
          </cell>
          <cell r="D155">
            <v>38.062620000000003</v>
          </cell>
          <cell r="E155">
            <v>-122.92925</v>
          </cell>
          <cell r="F155">
            <v>0.59722222222222221</v>
          </cell>
          <cell r="G155">
            <v>0.68055555555555547</v>
          </cell>
          <cell r="H155">
            <v>8.3333333333333259E-2</v>
          </cell>
          <cell r="I155">
            <v>1.9999999999999982</v>
          </cell>
          <cell r="J155">
            <v>0</v>
          </cell>
          <cell r="K155">
            <v>0.50000000000000044</v>
          </cell>
          <cell r="L155" t="str">
            <v>gillnet</v>
          </cell>
          <cell r="M155" t="str">
            <v>small</v>
          </cell>
          <cell r="N155" t="str">
            <v>mud</v>
          </cell>
          <cell r="P155" t="str">
            <v>20210914_small_mud_Bull Point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1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D155" t="str">
            <v>na</v>
          </cell>
          <cell r="AE155"/>
          <cell r="AF155"/>
          <cell r="AG155"/>
          <cell r="AH155">
            <v>18.452999999999999</v>
          </cell>
          <cell r="AI155">
            <v>121</v>
          </cell>
          <cell r="AJ155">
            <v>9.15</v>
          </cell>
          <cell r="AK155">
            <v>54325</v>
          </cell>
          <cell r="AL155">
            <v>36.01</v>
          </cell>
          <cell r="AM155" t="str">
            <v>na</v>
          </cell>
          <cell r="AN155" t="str">
            <v>strong</v>
          </cell>
          <cell r="AO155" t="str">
            <v>overcast</v>
          </cell>
          <cell r="AP155" t="str">
            <v>AC, JK, AK, MH</v>
          </cell>
        </row>
        <row r="156">
          <cell r="H156"/>
          <cell r="I156"/>
          <cell r="J156"/>
          <cell r="K156"/>
        </row>
        <row r="157">
          <cell r="H157"/>
          <cell r="I157"/>
          <cell r="J157"/>
          <cell r="W157">
            <v>41</v>
          </cell>
          <cell r="AH157">
            <v>10.545999999999999</v>
          </cell>
          <cell r="AI157">
            <v>7.23</v>
          </cell>
          <cell r="AJ157">
            <v>3.42</v>
          </cell>
          <cell r="AK157">
            <v>44156</v>
          </cell>
          <cell r="AL157">
            <v>37.224415584415539</v>
          </cell>
        </row>
        <row r="158">
          <cell r="H158"/>
          <cell r="I158"/>
          <cell r="J158"/>
          <cell r="W158">
            <v>8</v>
          </cell>
          <cell r="X158" t="str">
            <v>juv</v>
          </cell>
          <cell r="Y158">
            <v>61</v>
          </cell>
          <cell r="AH158">
            <v>21.55</v>
          </cell>
          <cell r="AI158">
            <v>140.9</v>
          </cell>
          <cell r="AJ158">
            <v>10.1</v>
          </cell>
          <cell r="AK158">
            <v>60185</v>
          </cell>
          <cell r="AL158">
            <v>40.42</v>
          </cell>
        </row>
        <row r="159">
          <cell r="B159"/>
          <cell r="D159"/>
          <cell r="E159"/>
          <cell r="X159" t="str">
            <v>adult</v>
          </cell>
          <cell r="Y159">
            <v>52</v>
          </cell>
        </row>
        <row r="160">
          <cell r="A160"/>
          <cell r="F160"/>
          <cell r="G160"/>
          <cell r="H160"/>
          <cell r="I160"/>
          <cell r="J160"/>
          <cell r="K160"/>
          <cell r="W160">
            <v>114</v>
          </cell>
          <cell r="AE160"/>
          <cell r="AF160"/>
          <cell r="AG160"/>
          <cell r="AN160"/>
          <cell r="AO160"/>
          <cell r="AQ160"/>
        </row>
        <row r="161">
          <cell r="A161"/>
          <cell r="F161"/>
          <cell r="G161"/>
          <cell r="H161"/>
          <cell r="I161"/>
          <cell r="J161"/>
          <cell r="K161"/>
          <cell r="AE161"/>
          <cell r="AF161"/>
          <cell r="AG161"/>
          <cell r="AN161"/>
          <cell r="AO161"/>
          <cell r="AQ161"/>
        </row>
        <row r="162">
          <cell r="A162"/>
          <cell r="F162"/>
          <cell r="G162"/>
          <cell r="H162"/>
          <cell r="I162"/>
          <cell r="J162"/>
          <cell r="K162"/>
          <cell r="AE162"/>
          <cell r="AF162"/>
          <cell r="AG162"/>
          <cell r="AN162"/>
          <cell r="AO162"/>
          <cell r="AQ162"/>
        </row>
        <row r="163">
          <cell r="A163"/>
          <cell r="F163"/>
          <cell r="G163"/>
          <cell r="H163"/>
          <cell r="I163"/>
          <cell r="J163"/>
          <cell r="K163"/>
          <cell r="AE163"/>
          <cell r="AF163"/>
          <cell r="AG163"/>
          <cell r="AN163"/>
          <cell r="AO163"/>
          <cell r="AQ163"/>
        </row>
        <row r="164">
          <cell r="A164"/>
          <cell r="F164"/>
          <cell r="G164"/>
          <cell r="H164"/>
          <cell r="I164"/>
          <cell r="J164"/>
          <cell r="K164"/>
          <cell r="AE164"/>
          <cell r="AF164"/>
          <cell r="AG164"/>
          <cell r="AN164"/>
          <cell r="AO164"/>
          <cell r="AQ164"/>
        </row>
        <row r="165">
          <cell r="A165"/>
          <cell r="F165"/>
          <cell r="G165"/>
          <cell r="H165"/>
          <cell r="I165"/>
          <cell r="J165"/>
          <cell r="K165"/>
          <cell r="AE165"/>
          <cell r="AF165"/>
          <cell r="AG165"/>
          <cell r="AN165"/>
          <cell r="AO165"/>
          <cell r="AQ165"/>
        </row>
        <row r="166">
          <cell r="A166"/>
          <cell r="F166"/>
          <cell r="G166"/>
          <cell r="H166"/>
          <cell r="I166"/>
          <cell r="J166"/>
          <cell r="K166"/>
          <cell r="AE166"/>
          <cell r="AF166"/>
          <cell r="AG166"/>
          <cell r="AN166"/>
          <cell r="AO166"/>
          <cell r="AQ166"/>
        </row>
        <row r="167">
          <cell r="A167"/>
          <cell r="F167"/>
          <cell r="G167"/>
          <cell r="H167"/>
          <cell r="I167"/>
          <cell r="J167"/>
          <cell r="K167"/>
          <cell r="AE167"/>
          <cell r="AF167"/>
          <cell r="AG167"/>
          <cell r="AN167"/>
          <cell r="AO167"/>
          <cell r="AQ167"/>
        </row>
        <row r="168">
          <cell r="A168"/>
          <cell r="F168"/>
          <cell r="G168"/>
          <cell r="H168"/>
          <cell r="I168"/>
          <cell r="J168"/>
          <cell r="K168"/>
          <cell r="AE168"/>
          <cell r="AF168"/>
          <cell r="AG168"/>
          <cell r="AN168"/>
          <cell r="AO168"/>
          <cell r="AQ168"/>
        </row>
        <row r="169">
          <cell r="A169"/>
          <cell r="F169"/>
          <cell r="G169"/>
          <cell r="H169"/>
          <cell r="I169"/>
          <cell r="J169"/>
          <cell r="K169"/>
          <cell r="AE169"/>
          <cell r="AF169"/>
          <cell r="AG169"/>
          <cell r="AN169"/>
          <cell r="AO169"/>
          <cell r="AQ169"/>
        </row>
        <row r="170">
          <cell r="A170"/>
          <cell r="F170"/>
          <cell r="G170"/>
          <cell r="H170"/>
          <cell r="I170"/>
          <cell r="J170"/>
          <cell r="K170"/>
          <cell r="AE170"/>
          <cell r="AF170"/>
          <cell r="AG170"/>
          <cell r="AN170"/>
          <cell r="AO170"/>
          <cell r="AQ170"/>
        </row>
        <row r="171">
          <cell r="A171"/>
          <cell r="F171"/>
          <cell r="G171"/>
          <cell r="H171"/>
          <cell r="I171"/>
          <cell r="J171"/>
          <cell r="K171"/>
          <cell r="AE171"/>
          <cell r="AF171"/>
          <cell r="AG171"/>
          <cell r="AN171"/>
          <cell r="AO171"/>
          <cell r="AQ171"/>
        </row>
        <row r="172">
          <cell r="A172"/>
          <cell r="F172"/>
          <cell r="G172"/>
          <cell r="H172"/>
          <cell r="I172"/>
          <cell r="J172"/>
          <cell r="K172"/>
          <cell r="AE172"/>
          <cell r="AF172"/>
          <cell r="AG172"/>
          <cell r="AN172"/>
          <cell r="AO172"/>
          <cell r="AQ172"/>
        </row>
        <row r="173">
          <cell r="A173"/>
          <cell r="F173"/>
          <cell r="G173"/>
          <cell r="H173"/>
          <cell r="I173"/>
          <cell r="J173"/>
          <cell r="K173"/>
          <cell r="AE173"/>
          <cell r="AF173"/>
          <cell r="AG173"/>
          <cell r="AN173"/>
          <cell r="AO173"/>
          <cell r="AQ173"/>
        </row>
        <row r="174">
          <cell r="A174"/>
          <cell r="F174"/>
          <cell r="G174"/>
          <cell r="H174"/>
          <cell r="I174"/>
          <cell r="J174"/>
          <cell r="K174"/>
          <cell r="AE174"/>
          <cell r="AF174"/>
          <cell r="AG174"/>
          <cell r="AN174"/>
          <cell r="AO174"/>
          <cell r="AQ174"/>
        </row>
        <row r="175">
          <cell r="A175"/>
          <cell r="F175"/>
          <cell r="G175"/>
          <cell r="H175"/>
          <cell r="I175"/>
          <cell r="J175"/>
          <cell r="K175"/>
          <cell r="AE175"/>
          <cell r="AF175"/>
          <cell r="AG175"/>
          <cell r="AN175"/>
          <cell r="AO175"/>
          <cell r="AQ175"/>
        </row>
        <row r="176">
          <cell r="A176"/>
          <cell r="F176"/>
          <cell r="G176"/>
          <cell r="H176"/>
          <cell r="I176"/>
          <cell r="J176"/>
          <cell r="K176"/>
          <cell r="AE176"/>
          <cell r="AF176"/>
          <cell r="AG176"/>
          <cell r="AM176"/>
          <cell r="AN176"/>
          <cell r="AO176"/>
          <cell r="AQ176"/>
        </row>
        <row r="177">
          <cell r="A177"/>
          <cell r="F177"/>
          <cell r="G177"/>
          <cell r="H177"/>
          <cell r="I177"/>
          <cell r="J177"/>
          <cell r="K177"/>
          <cell r="AE177"/>
          <cell r="AF177"/>
          <cell r="AG177"/>
          <cell r="AM177"/>
          <cell r="AN177"/>
          <cell r="AO177"/>
          <cell r="AQ177"/>
        </row>
        <row r="178">
          <cell r="A178"/>
          <cell r="F178"/>
          <cell r="G178"/>
          <cell r="H178"/>
          <cell r="I178"/>
          <cell r="J178"/>
          <cell r="K178"/>
          <cell r="AE178"/>
          <cell r="AF178"/>
          <cell r="AG178"/>
          <cell r="AN178"/>
          <cell r="AO178"/>
          <cell r="AQ178"/>
        </row>
        <row r="179">
          <cell r="A179"/>
          <cell r="F179"/>
          <cell r="G179"/>
          <cell r="H179"/>
          <cell r="I179"/>
          <cell r="J179"/>
          <cell r="K179"/>
          <cell r="AE179"/>
          <cell r="AF179"/>
          <cell r="AG179"/>
          <cell r="AN179"/>
          <cell r="AO179"/>
          <cell r="AQ179"/>
        </row>
        <row r="180">
          <cell r="A180"/>
          <cell r="F180"/>
          <cell r="G180"/>
          <cell r="H180"/>
          <cell r="I180"/>
          <cell r="J180"/>
          <cell r="K180"/>
          <cell r="AE180"/>
          <cell r="AF180"/>
          <cell r="AG180"/>
          <cell r="AN180"/>
          <cell r="AO180"/>
          <cell r="AQ180"/>
        </row>
        <row r="181">
          <cell r="A181"/>
          <cell r="F181"/>
          <cell r="G181"/>
          <cell r="H181"/>
          <cell r="I181"/>
          <cell r="J181"/>
          <cell r="K181"/>
          <cell r="AE181"/>
          <cell r="AF181"/>
          <cell r="AG181"/>
          <cell r="AN181"/>
          <cell r="AO181"/>
          <cell r="AQ181"/>
        </row>
        <row r="182">
          <cell r="A182"/>
          <cell r="F182"/>
          <cell r="G182"/>
          <cell r="H182"/>
          <cell r="I182"/>
          <cell r="J182"/>
          <cell r="K182"/>
          <cell r="AE182"/>
          <cell r="AF182"/>
          <cell r="AG182"/>
          <cell r="AN182"/>
          <cell r="AO182"/>
          <cell r="AQ182"/>
        </row>
        <row r="183">
          <cell r="A183"/>
          <cell r="F183"/>
          <cell r="G183"/>
          <cell r="H183"/>
          <cell r="I183"/>
          <cell r="J183"/>
          <cell r="K183"/>
          <cell r="AE183"/>
          <cell r="AF183"/>
          <cell r="AG183"/>
          <cell r="AN183"/>
          <cell r="AO183"/>
          <cell r="AQ183"/>
        </row>
        <row r="184">
          <cell r="A184"/>
          <cell r="F184"/>
          <cell r="G184"/>
          <cell r="H184"/>
          <cell r="I184"/>
          <cell r="J184"/>
          <cell r="K184"/>
          <cell r="AE184"/>
          <cell r="AF184"/>
          <cell r="AG184"/>
          <cell r="AN184"/>
          <cell r="AO184"/>
          <cell r="AQ184"/>
        </row>
        <row r="185">
          <cell r="A185"/>
          <cell r="F185"/>
          <cell r="G185"/>
          <cell r="H185"/>
          <cell r="I185"/>
          <cell r="J185"/>
          <cell r="K185"/>
          <cell r="AE185"/>
          <cell r="AF185"/>
          <cell r="AG185"/>
          <cell r="AN185"/>
          <cell r="AO185"/>
          <cell r="AQ185"/>
        </row>
        <row r="186">
          <cell r="A186"/>
          <cell r="F186"/>
          <cell r="G186"/>
          <cell r="H186"/>
          <cell r="I186"/>
          <cell r="J186"/>
          <cell r="K186"/>
          <cell r="AE186"/>
          <cell r="AF186"/>
          <cell r="AG186"/>
          <cell r="AN186"/>
          <cell r="AO186"/>
          <cell r="AQ186"/>
        </row>
        <row r="187">
          <cell r="A187"/>
          <cell r="F187"/>
          <cell r="G187"/>
          <cell r="H187"/>
          <cell r="I187"/>
          <cell r="J187"/>
          <cell r="K187"/>
          <cell r="AE187"/>
          <cell r="AF187"/>
          <cell r="AG187"/>
          <cell r="AN187"/>
          <cell r="AO187"/>
          <cell r="AQ187"/>
        </row>
        <row r="188">
          <cell r="A188"/>
          <cell r="F188"/>
          <cell r="G188"/>
          <cell r="H188"/>
          <cell r="I188"/>
          <cell r="J188"/>
          <cell r="K188"/>
          <cell r="AE188"/>
          <cell r="AF188"/>
          <cell r="AG188"/>
          <cell r="AN188"/>
          <cell r="AO188"/>
          <cell r="AQ188"/>
        </row>
        <row r="189">
          <cell r="A189"/>
          <cell r="F189"/>
          <cell r="G189"/>
          <cell r="H189"/>
          <cell r="I189"/>
          <cell r="J189"/>
          <cell r="K189"/>
          <cell r="AE189"/>
          <cell r="AF189"/>
          <cell r="AG189"/>
          <cell r="AN189"/>
          <cell r="AO189"/>
          <cell r="AQ189"/>
        </row>
        <row r="190">
          <cell r="A190"/>
          <cell r="F190"/>
          <cell r="G190"/>
          <cell r="H190"/>
          <cell r="I190"/>
          <cell r="J190"/>
          <cell r="K190"/>
          <cell r="AE190"/>
          <cell r="AF190"/>
          <cell r="AG190"/>
          <cell r="AN190"/>
          <cell r="AO190"/>
          <cell r="AQ190"/>
        </row>
        <row r="191">
          <cell r="A191"/>
          <cell r="F191"/>
          <cell r="G191"/>
          <cell r="H191"/>
          <cell r="I191"/>
          <cell r="J191"/>
          <cell r="K191"/>
          <cell r="AE191"/>
          <cell r="AF191"/>
          <cell r="AG191"/>
          <cell r="AN191"/>
          <cell r="AO191"/>
          <cell r="AQ191"/>
        </row>
        <row r="192">
          <cell r="A192"/>
          <cell r="F192"/>
          <cell r="G192"/>
          <cell r="H192"/>
          <cell r="I192"/>
          <cell r="J192"/>
          <cell r="K192"/>
          <cell r="AE192"/>
          <cell r="AF192"/>
          <cell r="AG192"/>
          <cell r="AN192"/>
          <cell r="AO192"/>
          <cell r="AQ192"/>
        </row>
        <row r="193">
          <cell r="A193"/>
          <cell r="F193"/>
          <cell r="G193"/>
          <cell r="H193"/>
          <cell r="I193"/>
          <cell r="J193"/>
          <cell r="K193"/>
          <cell r="AE193"/>
          <cell r="AF193"/>
          <cell r="AG193"/>
          <cell r="AN193"/>
          <cell r="AO193"/>
          <cell r="AQ193"/>
        </row>
        <row r="194">
          <cell r="A194"/>
          <cell r="F194"/>
          <cell r="G194"/>
          <cell r="H194"/>
          <cell r="I194"/>
          <cell r="J194"/>
          <cell r="K194"/>
          <cell r="AE194"/>
          <cell r="AF194"/>
          <cell r="AG194"/>
          <cell r="AN194"/>
          <cell r="AO194"/>
          <cell r="AQ194"/>
        </row>
        <row r="195">
          <cell r="A195"/>
          <cell r="F195"/>
          <cell r="G195"/>
          <cell r="H195"/>
          <cell r="I195"/>
          <cell r="J195"/>
          <cell r="K195"/>
          <cell r="AE195"/>
          <cell r="AF195"/>
          <cell r="AG195"/>
          <cell r="AN195"/>
          <cell r="AO195"/>
          <cell r="AQ195"/>
        </row>
        <row r="196">
          <cell r="A196"/>
          <cell r="F196"/>
          <cell r="G196"/>
          <cell r="H196"/>
          <cell r="I196"/>
          <cell r="J196"/>
          <cell r="K196"/>
          <cell r="AE196"/>
          <cell r="AF196"/>
          <cell r="AG196"/>
          <cell r="AN196"/>
          <cell r="AO196"/>
          <cell r="AQ196"/>
        </row>
        <row r="197">
          <cell r="A197"/>
          <cell r="F197"/>
          <cell r="G197"/>
          <cell r="H197"/>
          <cell r="I197"/>
          <cell r="J197"/>
          <cell r="K197"/>
          <cell r="AE197"/>
          <cell r="AF197"/>
          <cell r="AG197"/>
          <cell r="AN197"/>
          <cell r="AO197"/>
          <cell r="AQ197"/>
        </row>
        <row r="198">
          <cell r="A198"/>
          <cell r="F198"/>
          <cell r="G198"/>
          <cell r="H198"/>
          <cell r="I198"/>
          <cell r="J198"/>
          <cell r="K198"/>
          <cell r="AE198"/>
          <cell r="AF198"/>
          <cell r="AG198"/>
          <cell r="AN198"/>
          <cell r="AO198"/>
          <cell r="AQ198"/>
        </row>
        <row r="199">
          <cell r="A199"/>
          <cell r="F199"/>
          <cell r="G199"/>
          <cell r="H199"/>
          <cell r="I199"/>
          <cell r="J199"/>
          <cell r="K199"/>
          <cell r="AE199"/>
          <cell r="AF199"/>
          <cell r="AG199"/>
          <cell r="AN199"/>
          <cell r="AO199"/>
          <cell r="AQ199"/>
        </row>
        <row r="200">
          <cell r="A200"/>
          <cell r="F200"/>
          <cell r="G200"/>
          <cell r="H200"/>
          <cell r="I200"/>
          <cell r="J200"/>
          <cell r="K200"/>
          <cell r="AE200"/>
          <cell r="AF200"/>
          <cell r="AG200"/>
          <cell r="AN200"/>
          <cell r="AO200"/>
          <cell r="AQ200"/>
        </row>
        <row r="201">
          <cell r="A201"/>
          <cell r="F201"/>
          <cell r="G201"/>
          <cell r="H201"/>
          <cell r="I201"/>
          <cell r="J201"/>
          <cell r="K201"/>
          <cell r="AE201"/>
          <cell r="AF201"/>
          <cell r="AG201"/>
          <cell r="AN201"/>
          <cell r="AO201"/>
          <cell r="AQ201"/>
        </row>
        <row r="202">
          <cell r="A202"/>
          <cell r="F202"/>
          <cell r="G202"/>
          <cell r="H202"/>
          <cell r="I202"/>
          <cell r="J202"/>
          <cell r="K202"/>
          <cell r="AE202"/>
          <cell r="AF202"/>
          <cell r="AG202"/>
          <cell r="AN202"/>
          <cell r="AO202"/>
          <cell r="AQ202"/>
        </row>
        <row r="203">
          <cell r="A203"/>
          <cell r="F203"/>
          <cell r="G203"/>
          <cell r="H203"/>
          <cell r="I203"/>
          <cell r="J203"/>
          <cell r="K203"/>
          <cell r="AE203"/>
          <cell r="AF203"/>
          <cell r="AG203"/>
          <cell r="AN203"/>
          <cell r="AO203"/>
          <cell r="AQ203"/>
        </row>
        <row r="204">
          <cell r="A204"/>
          <cell r="F204"/>
          <cell r="G204"/>
          <cell r="H204"/>
          <cell r="I204"/>
          <cell r="J204"/>
          <cell r="K204"/>
          <cell r="AE204"/>
          <cell r="AF204"/>
          <cell r="AG204"/>
          <cell r="AN204"/>
          <cell r="AO204"/>
          <cell r="AQ204"/>
        </row>
        <row r="205">
          <cell r="A205"/>
          <cell r="F205"/>
          <cell r="G205"/>
          <cell r="H205"/>
          <cell r="I205"/>
          <cell r="J205"/>
          <cell r="K205"/>
          <cell r="AE205"/>
          <cell r="AF205"/>
          <cell r="AG205"/>
          <cell r="AN205"/>
          <cell r="AO205"/>
          <cell r="AQ205"/>
        </row>
        <row r="206">
          <cell r="A206"/>
          <cell r="F206"/>
          <cell r="G206"/>
          <cell r="H206"/>
          <cell r="I206"/>
          <cell r="J206"/>
          <cell r="K206"/>
          <cell r="AE206"/>
          <cell r="AF206"/>
          <cell r="AG206"/>
          <cell r="AN206"/>
          <cell r="AO206"/>
          <cell r="AQ206"/>
        </row>
        <row r="207">
          <cell r="A207"/>
          <cell r="F207"/>
          <cell r="G207"/>
          <cell r="H207"/>
          <cell r="I207"/>
          <cell r="J207"/>
          <cell r="K207"/>
          <cell r="AE207"/>
          <cell r="AF207"/>
          <cell r="AG207"/>
          <cell r="AN207"/>
          <cell r="AO207"/>
          <cell r="AQ207"/>
        </row>
        <row r="208">
          <cell r="A208"/>
          <cell r="F208"/>
          <cell r="G208"/>
          <cell r="H208"/>
          <cell r="I208"/>
          <cell r="J208"/>
          <cell r="K208"/>
          <cell r="AE208"/>
          <cell r="AF208"/>
          <cell r="AG208"/>
          <cell r="AN208"/>
          <cell r="AO208"/>
          <cell r="AQ208"/>
        </row>
        <row r="209">
          <cell r="A209"/>
          <cell r="F209"/>
          <cell r="G209"/>
          <cell r="H209"/>
          <cell r="I209"/>
          <cell r="J209"/>
          <cell r="K209"/>
          <cell r="AE209"/>
          <cell r="AF209"/>
          <cell r="AG209"/>
          <cell r="AN209"/>
          <cell r="AO209"/>
          <cell r="AQ209"/>
        </row>
        <row r="210">
          <cell r="A210"/>
          <cell r="F210"/>
          <cell r="G210"/>
          <cell r="H210"/>
          <cell r="I210"/>
          <cell r="J210"/>
          <cell r="K210"/>
          <cell r="AE210"/>
          <cell r="AF210"/>
          <cell r="AG210"/>
          <cell r="AN210"/>
          <cell r="AO210"/>
          <cell r="AQ210"/>
        </row>
        <row r="211">
          <cell r="A211"/>
          <cell r="F211"/>
          <cell r="G211"/>
          <cell r="H211"/>
          <cell r="I211"/>
          <cell r="J211"/>
          <cell r="K211"/>
          <cell r="AE211"/>
          <cell r="AF211"/>
          <cell r="AG211"/>
          <cell r="AN211"/>
          <cell r="AO211"/>
          <cell r="AQ211"/>
        </row>
        <row r="212">
          <cell r="A212"/>
          <cell r="F212"/>
          <cell r="G212"/>
          <cell r="H212"/>
          <cell r="I212"/>
          <cell r="J212"/>
          <cell r="K212"/>
          <cell r="AE212"/>
          <cell r="AF212"/>
          <cell r="AG212"/>
          <cell r="AN212"/>
          <cell r="AO212"/>
          <cell r="AQ212"/>
        </row>
        <row r="213">
          <cell r="A213"/>
          <cell r="F213"/>
          <cell r="G213"/>
          <cell r="H213"/>
          <cell r="I213"/>
          <cell r="J213"/>
          <cell r="K213"/>
          <cell r="AE213"/>
          <cell r="AF213"/>
          <cell r="AG213"/>
          <cell r="AN213"/>
          <cell r="AO213"/>
          <cell r="AQ213"/>
        </row>
        <row r="214">
          <cell r="A214"/>
          <cell r="F214"/>
          <cell r="G214"/>
          <cell r="H214"/>
          <cell r="I214"/>
          <cell r="J214"/>
          <cell r="K214"/>
          <cell r="AE214"/>
          <cell r="AF214"/>
          <cell r="AG214"/>
          <cell r="AN214"/>
          <cell r="AO214"/>
          <cell r="AQ214"/>
        </row>
        <row r="215">
          <cell r="A215"/>
          <cell r="F215"/>
          <cell r="G215"/>
          <cell r="H215"/>
          <cell r="I215"/>
          <cell r="J215"/>
          <cell r="K215"/>
          <cell r="AE215"/>
          <cell r="AF215"/>
          <cell r="AG215"/>
          <cell r="AN215"/>
          <cell r="AO215"/>
          <cell r="AQ215"/>
        </row>
        <row r="216">
          <cell r="A216"/>
          <cell r="F216"/>
          <cell r="G216"/>
          <cell r="H216"/>
          <cell r="I216"/>
          <cell r="J216"/>
          <cell r="K216"/>
          <cell r="AE216"/>
          <cell r="AF216"/>
          <cell r="AG216"/>
          <cell r="AN216"/>
          <cell r="AO216"/>
          <cell r="AQ216"/>
        </row>
        <row r="217">
          <cell r="A217"/>
          <cell r="F217"/>
          <cell r="G217"/>
          <cell r="H217"/>
          <cell r="I217"/>
          <cell r="J217"/>
          <cell r="K217"/>
          <cell r="AE217"/>
          <cell r="AF217"/>
          <cell r="AG217"/>
          <cell r="AN217"/>
          <cell r="AO217"/>
          <cell r="AQ217"/>
        </row>
        <row r="218">
          <cell r="A218"/>
          <cell r="F218"/>
          <cell r="G218"/>
          <cell r="H218"/>
          <cell r="I218"/>
          <cell r="J218"/>
          <cell r="K218"/>
          <cell r="AE218"/>
          <cell r="AF218"/>
          <cell r="AG218"/>
          <cell r="AN218"/>
          <cell r="AO218"/>
          <cell r="AQ218"/>
        </row>
        <row r="219">
          <cell r="A219"/>
          <cell r="F219"/>
          <cell r="G219"/>
          <cell r="H219"/>
          <cell r="I219"/>
          <cell r="J219"/>
          <cell r="K219"/>
          <cell r="AE219"/>
          <cell r="AF219"/>
          <cell r="AG219"/>
          <cell r="AN219"/>
          <cell r="AO219"/>
          <cell r="AQ219"/>
        </row>
        <row r="220">
          <cell r="A220"/>
          <cell r="F220"/>
          <cell r="G220"/>
          <cell r="H220"/>
          <cell r="I220"/>
          <cell r="J220"/>
          <cell r="K220"/>
          <cell r="AE220"/>
          <cell r="AF220"/>
          <cell r="AG220"/>
          <cell r="AN220"/>
          <cell r="AO220"/>
          <cell r="AQ220"/>
        </row>
        <row r="221">
          <cell r="A221"/>
          <cell r="F221"/>
          <cell r="G221"/>
          <cell r="H221"/>
          <cell r="I221"/>
          <cell r="J221"/>
          <cell r="K221"/>
          <cell r="AE221"/>
          <cell r="AF221"/>
          <cell r="AG221"/>
          <cell r="AN221"/>
          <cell r="AO221"/>
          <cell r="AQ221"/>
        </row>
        <row r="222">
          <cell r="A222"/>
          <cell r="F222"/>
          <cell r="G222"/>
          <cell r="H222"/>
          <cell r="I222"/>
          <cell r="J222"/>
          <cell r="K222"/>
          <cell r="AE222"/>
          <cell r="AF222"/>
          <cell r="AG222"/>
          <cell r="AN222"/>
          <cell r="AO222"/>
          <cell r="AQ222"/>
        </row>
        <row r="223">
          <cell r="A223"/>
          <cell r="F223"/>
          <cell r="G223"/>
          <cell r="H223"/>
          <cell r="I223"/>
          <cell r="J223"/>
          <cell r="K223"/>
          <cell r="AE223"/>
          <cell r="AF223"/>
          <cell r="AG223"/>
          <cell r="AN223"/>
          <cell r="AO223"/>
          <cell r="AQ223"/>
        </row>
        <row r="224">
          <cell r="A224"/>
          <cell r="F224"/>
          <cell r="G224"/>
          <cell r="H224"/>
          <cell r="I224"/>
          <cell r="J224"/>
          <cell r="K224"/>
          <cell r="AE224"/>
          <cell r="AF224"/>
          <cell r="AG224"/>
          <cell r="AN224"/>
          <cell r="AO224"/>
          <cell r="AQ224"/>
        </row>
        <row r="225">
          <cell r="A225"/>
          <cell r="F225"/>
          <cell r="G225"/>
          <cell r="H225"/>
          <cell r="I225"/>
          <cell r="J225"/>
          <cell r="K225"/>
          <cell r="AE225"/>
          <cell r="AF225"/>
          <cell r="AG225"/>
          <cell r="AN225"/>
          <cell r="AO225"/>
          <cell r="AQ225"/>
        </row>
        <row r="226">
          <cell r="A226"/>
          <cell r="F226"/>
          <cell r="G226"/>
          <cell r="H226"/>
          <cell r="I226"/>
          <cell r="J226"/>
          <cell r="K226"/>
          <cell r="AE226"/>
          <cell r="AF226"/>
          <cell r="AG226"/>
          <cell r="AN226"/>
          <cell r="AO226"/>
          <cell r="AQ226"/>
        </row>
        <row r="227">
          <cell r="A227"/>
          <cell r="F227"/>
          <cell r="G227"/>
          <cell r="H227"/>
          <cell r="I227"/>
          <cell r="J227"/>
          <cell r="K227"/>
          <cell r="AE227"/>
          <cell r="AF227"/>
          <cell r="AG227"/>
          <cell r="AN227"/>
          <cell r="AO227"/>
          <cell r="AQ227"/>
        </row>
        <row r="228">
          <cell r="A228"/>
          <cell r="F228"/>
          <cell r="G228"/>
          <cell r="H228"/>
          <cell r="I228"/>
          <cell r="J228"/>
          <cell r="K228"/>
          <cell r="AE228"/>
          <cell r="AF228"/>
          <cell r="AG228"/>
          <cell r="AN228"/>
          <cell r="AO228"/>
          <cell r="AQ228"/>
        </row>
        <row r="229">
          <cell r="A229"/>
          <cell r="F229"/>
          <cell r="G229"/>
          <cell r="H229"/>
          <cell r="I229"/>
          <cell r="J229"/>
          <cell r="K229"/>
          <cell r="AE229"/>
          <cell r="AF229"/>
          <cell r="AG229"/>
          <cell r="AN229"/>
          <cell r="AO229"/>
          <cell r="AQ229"/>
        </row>
        <row r="230">
          <cell r="A230"/>
          <cell r="F230"/>
          <cell r="G230"/>
          <cell r="H230"/>
          <cell r="I230"/>
          <cell r="J230"/>
          <cell r="K230"/>
          <cell r="AE230"/>
          <cell r="AF230"/>
          <cell r="AG230"/>
          <cell r="AN230"/>
          <cell r="AO230"/>
          <cell r="AQ230"/>
        </row>
        <row r="231">
          <cell r="A231"/>
          <cell r="F231"/>
          <cell r="G231"/>
          <cell r="H231"/>
          <cell r="I231"/>
          <cell r="J231"/>
          <cell r="K231"/>
          <cell r="AE231"/>
          <cell r="AF231"/>
          <cell r="AG231"/>
          <cell r="AN231"/>
          <cell r="AO231"/>
          <cell r="AQ231"/>
        </row>
        <row r="232">
          <cell r="A232"/>
          <cell r="F232"/>
          <cell r="G232"/>
          <cell r="H232"/>
          <cell r="I232"/>
          <cell r="J232"/>
          <cell r="K232"/>
          <cell r="AE232"/>
          <cell r="AF232"/>
          <cell r="AG232"/>
          <cell r="AN232"/>
          <cell r="AO232"/>
          <cell r="AQ232"/>
        </row>
        <row r="233">
          <cell r="A233"/>
          <cell r="F233"/>
          <cell r="G233"/>
          <cell r="H233"/>
          <cell r="I233"/>
          <cell r="J233"/>
          <cell r="K233"/>
          <cell r="AE233"/>
          <cell r="AF233"/>
          <cell r="AG233"/>
          <cell r="AN233"/>
          <cell r="AO233"/>
          <cell r="AQ233"/>
        </row>
        <row r="234">
          <cell r="A234"/>
          <cell r="F234"/>
          <cell r="G234"/>
          <cell r="H234"/>
          <cell r="I234"/>
          <cell r="J234"/>
          <cell r="K234"/>
          <cell r="AB234"/>
          <cell r="AE234"/>
          <cell r="AF234"/>
          <cell r="AG234"/>
          <cell r="AN234"/>
          <cell r="AO234"/>
          <cell r="AQ234"/>
        </row>
        <row r="235">
          <cell r="A235"/>
          <cell r="F235"/>
          <cell r="G235"/>
          <cell r="H235"/>
          <cell r="I235"/>
          <cell r="J235"/>
          <cell r="K235"/>
          <cell r="AB235"/>
          <cell r="AE235"/>
          <cell r="AF235"/>
          <cell r="AG235"/>
          <cell r="AN235"/>
          <cell r="AO235"/>
          <cell r="AQ235"/>
        </row>
        <row r="236">
          <cell r="A236"/>
          <cell r="F236"/>
          <cell r="G236"/>
          <cell r="H236"/>
          <cell r="I236"/>
          <cell r="J236"/>
          <cell r="K236"/>
          <cell r="AB236"/>
          <cell r="AE236"/>
          <cell r="AF236"/>
          <cell r="AG236"/>
          <cell r="AN236"/>
          <cell r="AO236"/>
          <cell r="AQ236"/>
        </row>
        <row r="237">
          <cell r="A237"/>
          <cell r="F237"/>
          <cell r="G237"/>
          <cell r="H237"/>
          <cell r="I237"/>
          <cell r="J237"/>
          <cell r="K237"/>
          <cell r="AB237"/>
          <cell r="AE237"/>
          <cell r="AF237"/>
          <cell r="AG237"/>
          <cell r="AN237"/>
          <cell r="AO237"/>
          <cell r="AQ237"/>
        </row>
        <row r="238">
          <cell r="A238"/>
          <cell r="F238"/>
          <cell r="G238"/>
          <cell r="H238"/>
          <cell r="I238"/>
          <cell r="J238"/>
          <cell r="K238"/>
          <cell r="AE238"/>
          <cell r="AF238"/>
          <cell r="AG238"/>
          <cell r="AN238"/>
          <cell r="AO238"/>
          <cell r="AQ238"/>
        </row>
        <row r="239">
          <cell r="A239"/>
          <cell r="F239"/>
          <cell r="G239"/>
          <cell r="H239"/>
          <cell r="I239"/>
          <cell r="J239"/>
          <cell r="K239"/>
          <cell r="AB239"/>
          <cell r="AE239"/>
          <cell r="AF239"/>
          <cell r="AG239"/>
          <cell r="AN239"/>
          <cell r="AO239"/>
          <cell r="AQ239"/>
        </row>
        <row r="240">
          <cell r="A240"/>
          <cell r="F240"/>
          <cell r="G240"/>
          <cell r="H240"/>
          <cell r="I240"/>
          <cell r="J240"/>
          <cell r="K240"/>
          <cell r="AE240"/>
          <cell r="AF240"/>
          <cell r="AG240"/>
          <cell r="AN240"/>
          <cell r="AO240"/>
          <cell r="AQ240"/>
        </row>
        <row r="241">
          <cell r="A241"/>
          <cell r="F241"/>
          <cell r="G241"/>
          <cell r="H241"/>
          <cell r="I241"/>
          <cell r="J241"/>
          <cell r="K241"/>
          <cell r="AB241"/>
          <cell r="AC241"/>
          <cell r="AD241"/>
          <cell r="AE241"/>
          <cell r="AF241"/>
          <cell r="AG241"/>
          <cell r="AN241"/>
          <cell r="AO241"/>
          <cell r="AQ241"/>
        </row>
        <row r="242">
          <cell r="A242"/>
          <cell r="F242"/>
          <cell r="G242"/>
          <cell r="H242"/>
          <cell r="I242"/>
          <cell r="J242"/>
          <cell r="K242"/>
          <cell r="AB242"/>
          <cell r="AC242"/>
          <cell r="AD242"/>
          <cell r="AE242"/>
          <cell r="AF242"/>
          <cell r="AG242"/>
          <cell r="AN242"/>
          <cell r="AO242"/>
          <cell r="AQ242"/>
        </row>
        <row r="243">
          <cell r="A243"/>
          <cell r="F243"/>
          <cell r="G243"/>
          <cell r="H243"/>
          <cell r="I243"/>
          <cell r="J243"/>
          <cell r="K243"/>
          <cell r="AB243"/>
          <cell r="AC243"/>
          <cell r="AD243"/>
          <cell r="AE243"/>
          <cell r="AF243"/>
          <cell r="AG243"/>
          <cell r="AN243"/>
          <cell r="AO243"/>
          <cell r="AQ243"/>
        </row>
        <row r="244">
          <cell r="A244"/>
          <cell r="F244"/>
          <cell r="G244"/>
          <cell r="H244"/>
          <cell r="I244"/>
          <cell r="J244"/>
          <cell r="K244"/>
          <cell r="AB244"/>
          <cell r="AC244"/>
          <cell r="AD244"/>
          <cell r="AE244"/>
          <cell r="AF244"/>
          <cell r="AG244"/>
          <cell r="AN244"/>
          <cell r="AO244"/>
          <cell r="AQ244"/>
        </row>
        <row r="245">
          <cell r="A245"/>
          <cell r="F245"/>
          <cell r="G245"/>
          <cell r="H245"/>
          <cell r="I245"/>
          <cell r="J245"/>
          <cell r="K245"/>
          <cell r="AB245"/>
          <cell r="AC245"/>
          <cell r="AD245"/>
          <cell r="AE245"/>
          <cell r="AF245"/>
          <cell r="AG245"/>
          <cell r="AN245"/>
          <cell r="AO245"/>
          <cell r="AQ245"/>
        </row>
        <row r="246">
          <cell r="A246"/>
          <cell r="F246"/>
          <cell r="G246"/>
          <cell r="H246"/>
          <cell r="I246"/>
          <cell r="J246"/>
          <cell r="K246"/>
          <cell r="AB246"/>
          <cell r="AC246"/>
          <cell r="AD246"/>
          <cell r="AE246"/>
          <cell r="AF246"/>
          <cell r="AG246"/>
          <cell r="AN246"/>
          <cell r="AO246"/>
          <cell r="AQ246"/>
        </row>
        <row r="247">
          <cell r="A247"/>
          <cell r="F247"/>
          <cell r="G247"/>
          <cell r="H247"/>
          <cell r="I247"/>
          <cell r="J247"/>
          <cell r="K247"/>
          <cell r="AB247"/>
          <cell r="AC247"/>
          <cell r="AD247"/>
          <cell r="AE247"/>
          <cell r="AF247"/>
          <cell r="AG247"/>
          <cell r="AN247"/>
          <cell r="AO247"/>
          <cell r="AQ247"/>
        </row>
        <row r="248">
          <cell r="A248"/>
          <cell r="F248"/>
          <cell r="G248"/>
          <cell r="H248"/>
          <cell r="I248"/>
          <cell r="J248"/>
          <cell r="K248"/>
          <cell r="AB248"/>
          <cell r="AC248"/>
          <cell r="AD248"/>
          <cell r="AE248"/>
          <cell r="AF248"/>
          <cell r="AG248"/>
          <cell r="AN248"/>
          <cell r="AO248"/>
          <cell r="AQ248"/>
        </row>
        <row r="249">
          <cell r="A249"/>
          <cell r="F249"/>
          <cell r="G249"/>
          <cell r="H249"/>
          <cell r="I249"/>
          <cell r="J249"/>
          <cell r="K249"/>
          <cell r="AB249"/>
          <cell r="AC249"/>
          <cell r="AD249"/>
          <cell r="AE249"/>
          <cell r="AF249"/>
          <cell r="AG249"/>
          <cell r="AN249"/>
          <cell r="AO249"/>
          <cell r="AQ249"/>
        </row>
        <row r="250">
          <cell r="A250"/>
          <cell r="F250"/>
          <cell r="G250"/>
          <cell r="H250"/>
          <cell r="I250"/>
          <cell r="J250"/>
          <cell r="K250"/>
          <cell r="AB250"/>
          <cell r="AC250"/>
          <cell r="AD250"/>
          <cell r="AE250"/>
          <cell r="AF250"/>
          <cell r="AG250"/>
          <cell r="AN250"/>
          <cell r="AO250"/>
          <cell r="AQ250"/>
        </row>
        <row r="251">
          <cell r="A251"/>
          <cell r="F251"/>
          <cell r="G251"/>
          <cell r="H251"/>
          <cell r="I251"/>
          <cell r="J251"/>
          <cell r="K251"/>
          <cell r="AB251"/>
          <cell r="AC251"/>
          <cell r="AD251"/>
          <cell r="AE251"/>
          <cell r="AF251"/>
          <cell r="AG251"/>
          <cell r="AN251"/>
          <cell r="AO251"/>
          <cell r="AQ251"/>
        </row>
        <row r="252">
          <cell r="A252"/>
          <cell r="F252"/>
          <cell r="G252"/>
          <cell r="H252"/>
          <cell r="I252"/>
          <cell r="J252"/>
          <cell r="K252"/>
          <cell r="AB252"/>
          <cell r="AC252"/>
          <cell r="AD252"/>
          <cell r="AE252"/>
          <cell r="AF252"/>
          <cell r="AG252"/>
          <cell r="AN252"/>
          <cell r="AO252"/>
          <cell r="AQ252"/>
        </row>
        <row r="253">
          <cell r="A253"/>
          <cell r="F253"/>
          <cell r="G253"/>
          <cell r="H253"/>
          <cell r="I253"/>
          <cell r="J253"/>
          <cell r="K253"/>
          <cell r="AE253"/>
          <cell r="AF253"/>
          <cell r="AG253"/>
          <cell r="AN253"/>
          <cell r="AO253"/>
          <cell r="AQ253"/>
        </row>
        <row r="254">
          <cell r="A254"/>
          <cell r="F254"/>
          <cell r="G254"/>
          <cell r="H254"/>
          <cell r="I254"/>
          <cell r="J254"/>
          <cell r="K254"/>
          <cell r="AE254"/>
          <cell r="AF254"/>
          <cell r="AG254"/>
          <cell r="AN254"/>
          <cell r="AO254"/>
          <cell r="AQ254"/>
        </row>
        <row r="255">
          <cell r="A255"/>
          <cell r="F255"/>
          <cell r="G255"/>
          <cell r="H255"/>
          <cell r="I255"/>
          <cell r="J255"/>
          <cell r="K255"/>
          <cell r="AE255"/>
          <cell r="AF255"/>
          <cell r="AG255"/>
          <cell r="AN255"/>
          <cell r="AO255"/>
          <cell r="AQ255"/>
        </row>
        <row r="256">
          <cell r="A256"/>
          <cell r="F256"/>
          <cell r="G256"/>
          <cell r="H256"/>
          <cell r="I256"/>
          <cell r="J256"/>
          <cell r="K256"/>
          <cell r="AE256"/>
          <cell r="AF256"/>
          <cell r="AG256"/>
          <cell r="AN256"/>
          <cell r="AO256"/>
          <cell r="AQ256"/>
        </row>
        <row r="257">
          <cell r="A257"/>
          <cell r="F257"/>
          <cell r="G257"/>
          <cell r="H257"/>
          <cell r="I257"/>
          <cell r="J257"/>
          <cell r="K257"/>
          <cell r="AE257"/>
          <cell r="AF257"/>
          <cell r="AG257"/>
          <cell r="AN257"/>
          <cell r="AO257"/>
          <cell r="AQ257"/>
        </row>
        <row r="258">
          <cell r="A258"/>
          <cell r="F258"/>
          <cell r="G258"/>
          <cell r="H258"/>
          <cell r="I258"/>
          <cell r="J258"/>
          <cell r="K258"/>
          <cell r="AE258"/>
          <cell r="AF258"/>
          <cell r="AG258"/>
          <cell r="AN258"/>
          <cell r="AO258"/>
          <cell r="AQ258"/>
        </row>
        <row r="259">
          <cell r="A259"/>
          <cell r="F259"/>
          <cell r="G259"/>
          <cell r="H259"/>
          <cell r="I259"/>
          <cell r="J259"/>
          <cell r="K259"/>
          <cell r="AE259"/>
          <cell r="AF259"/>
          <cell r="AG259"/>
          <cell r="AN259"/>
          <cell r="AO259"/>
          <cell r="AQ259"/>
        </row>
        <row r="260">
          <cell r="A260"/>
          <cell r="F260"/>
          <cell r="G260"/>
          <cell r="H260"/>
          <cell r="I260"/>
          <cell r="J260"/>
          <cell r="K260"/>
          <cell r="AE260"/>
          <cell r="AF260"/>
          <cell r="AG260"/>
          <cell r="AN260"/>
          <cell r="AO260"/>
          <cell r="AQ260"/>
        </row>
        <row r="261">
          <cell r="A261"/>
          <cell r="F261"/>
          <cell r="G261"/>
          <cell r="H261"/>
          <cell r="I261"/>
          <cell r="J261"/>
          <cell r="K261"/>
          <cell r="AE261"/>
          <cell r="AF261"/>
          <cell r="AG261"/>
          <cell r="AN261"/>
          <cell r="AO261"/>
          <cell r="AQ261"/>
        </row>
        <row r="262">
          <cell r="A262"/>
          <cell r="F262"/>
          <cell r="G262"/>
          <cell r="H262"/>
          <cell r="I262"/>
          <cell r="J262"/>
          <cell r="K262"/>
          <cell r="AE262"/>
          <cell r="AF262"/>
          <cell r="AG262"/>
          <cell r="AN262"/>
          <cell r="AO262"/>
          <cell r="AQ262"/>
        </row>
        <row r="263">
          <cell r="A263"/>
          <cell r="F263"/>
          <cell r="G263"/>
          <cell r="H263"/>
          <cell r="I263"/>
          <cell r="J263"/>
          <cell r="K263"/>
          <cell r="AE263"/>
          <cell r="AF263"/>
          <cell r="AG263"/>
          <cell r="AN263"/>
          <cell r="AO263"/>
          <cell r="AQ263"/>
        </row>
        <row r="264">
          <cell r="A264"/>
          <cell r="F264"/>
          <cell r="G264"/>
          <cell r="H264"/>
          <cell r="I264"/>
          <cell r="J264"/>
          <cell r="K264"/>
          <cell r="AE264"/>
          <cell r="AF264"/>
          <cell r="AG264"/>
          <cell r="AN264"/>
          <cell r="AO264"/>
          <cell r="AQ264"/>
        </row>
        <row r="265">
          <cell r="A265"/>
          <cell r="F265"/>
          <cell r="G265"/>
          <cell r="H265"/>
          <cell r="I265"/>
          <cell r="J265"/>
          <cell r="K265"/>
          <cell r="AE265"/>
          <cell r="AF265"/>
          <cell r="AG265"/>
          <cell r="AN265"/>
          <cell r="AO265"/>
          <cell r="AQ265"/>
        </row>
        <row r="266">
          <cell r="A266"/>
          <cell r="F266"/>
          <cell r="G266"/>
          <cell r="H266"/>
          <cell r="I266"/>
          <cell r="J266"/>
          <cell r="K266"/>
          <cell r="AE266"/>
          <cell r="AF266"/>
          <cell r="AG266"/>
          <cell r="AN266"/>
          <cell r="AO266"/>
          <cell r="AQ266"/>
        </row>
        <row r="267">
          <cell r="A267"/>
          <cell r="F267"/>
          <cell r="G267"/>
          <cell r="H267"/>
          <cell r="I267"/>
          <cell r="J267"/>
          <cell r="K267"/>
          <cell r="AE267"/>
          <cell r="AF267"/>
          <cell r="AG267"/>
          <cell r="AN267"/>
          <cell r="AO267"/>
          <cell r="AQ267"/>
        </row>
        <row r="268">
          <cell r="A268"/>
          <cell r="F268"/>
          <cell r="G268"/>
          <cell r="H268"/>
          <cell r="I268"/>
          <cell r="J268"/>
          <cell r="K268"/>
          <cell r="AE268"/>
          <cell r="AF268"/>
          <cell r="AG268"/>
          <cell r="AN268"/>
          <cell r="AO268"/>
          <cell r="AQ268"/>
        </row>
        <row r="269">
          <cell r="A269"/>
          <cell r="F269"/>
          <cell r="G269"/>
          <cell r="H269"/>
          <cell r="I269"/>
          <cell r="J269"/>
          <cell r="K269"/>
          <cell r="AE269"/>
          <cell r="AF269"/>
          <cell r="AG269"/>
          <cell r="AN269"/>
          <cell r="AO269"/>
          <cell r="AQ269"/>
        </row>
        <row r="270">
          <cell r="A270"/>
          <cell r="F270"/>
          <cell r="G270"/>
          <cell r="H270"/>
          <cell r="I270"/>
          <cell r="J270"/>
          <cell r="K270"/>
          <cell r="AE270"/>
          <cell r="AF270"/>
          <cell r="AG270"/>
          <cell r="AN270"/>
          <cell r="AO270"/>
          <cell r="AQ270"/>
        </row>
        <row r="271">
          <cell r="A271"/>
          <cell r="F271"/>
          <cell r="G271"/>
          <cell r="H271"/>
          <cell r="I271"/>
          <cell r="J271"/>
          <cell r="K271"/>
          <cell r="AE271"/>
          <cell r="AF271"/>
          <cell r="AG271"/>
          <cell r="AN271"/>
          <cell r="AO271"/>
          <cell r="AQ271"/>
        </row>
        <row r="272">
          <cell r="A272"/>
          <cell r="F272"/>
          <cell r="G272"/>
          <cell r="H272"/>
          <cell r="I272"/>
          <cell r="J272"/>
          <cell r="K272"/>
          <cell r="AE272"/>
          <cell r="AF272"/>
          <cell r="AG272"/>
          <cell r="AN272"/>
          <cell r="AO272"/>
          <cell r="AQ272"/>
        </row>
        <row r="273">
          <cell r="A273"/>
          <cell r="F273"/>
          <cell r="G273"/>
          <cell r="H273"/>
          <cell r="I273"/>
          <cell r="J273"/>
          <cell r="K273"/>
          <cell r="AE273"/>
          <cell r="AF273"/>
          <cell r="AG273"/>
          <cell r="AN273"/>
          <cell r="AO273"/>
          <cell r="AQ273"/>
        </row>
        <row r="274">
          <cell r="A274"/>
          <cell r="F274"/>
          <cell r="G274"/>
          <cell r="H274"/>
          <cell r="I274"/>
          <cell r="J274"/>
          <cell r="K274"/>
          <cell r="AE274"/>
          <cell r="AF274"/>
          <cell r="AG274"/>
          <cell r="AN274"/>
          <cell r="AO274"/>
          <cell r="AQ274"/>
        </row>
        <row r="275">
          <cell r="A275"/>
          <cell r="F275"/>
          <cell r="G275"/>
          <cell r="H275"/>
          <cell r="I275"/>
          <cell r="J275"/>
          <cell r="K275"/>
          <cell r="AE275"/>
          <cell r="AF275"/>
          <cell r="AG275"/>
          <cell r="AN275"/>
          <cell r="AO275"/>
          <cell r="AQ275"/>
        </row>
        <row r="276">
          <cell r="A276"/>
          <cell r="F276"/>
          <cell r="G276"/>
          <cell r="H276"/>
          <cell r="I276"/>
          <cell r="J276"/>
          <cell r="K276"/>
          <cell r="AE276"/>
          <cell r="AF276"/>
          <cell r="AG276"/>
          <cell r="AN276"/>
          <cell r="AO276"/>
          <cell r="AQ276"/>
        </row>
        <row r="277">
          <cell r="A277"/>
          <cell r="F277"/>
          <cell r="G277"/>
          <cell r="H277"/>
          <cell r="I277"/>
          <cell r="J277"/>
          <cell r="K277"/>
          <cell r="AE277"/>
          <cell r="AF277"/>
          <cell r="AG277"/>
          <cell r="AN277"/>
          <cell r="AO277"/>
          <cell r="AQ277"/>
        </row>
        <row r="278">
          <cell r="A278"/>
          <cell r="F278"/>
          <cell r="G278"/>
          <cell r="H278"/>
          <cell r="I278"/>
          <cell r="J278"/>
          <cell r="K278"/>
          <cell r="AE278"/>
          <cell r="AF278"/>
          <cell r="AG278"/>
          <cell r="AN278"/>
          <cell r="AO278"/>
          <cell r="AQ278"/>
        </row>
        <row r="279">
          <cell r="A279"/>
          <cell r="F279"/>
          <cell r="G279"/>
          <cell r="H279"/>
          <cell r="I279"/>
          <cell r="J279"/>
          <cell r="K279"/>
          <cell r="AE279"/>
          <cell r="AF279"/>
          <cell r="AG279"/>
          <cell r="AN279"/>
          <cell r="AO279"/>
          <cell r="AQ279"/>
        </row>
        <row r="280">
          <cell r="A280"/>
          <cell r="F280"/>
          <cell r="G280"/>
          <cell r="H280"/>
          <cell r="I280"/>
          <cell r="J280"/>
          <cell r="K280"/>
          <cell r="AE280"/>
          <cell r="AF280"/>
          <cell r="AG280"/>
          <cell r="AN280"/>
          <cell r="AO280"/>
          <cell r="AQ280"/>
        </row>
        <row r="281">
          <cell r="A281"/>
          <cell r="F281"/>
          <cell r="G281"/>
          <cell r="H281"/>
          <cell r="I281"/>
          <cell r="J281"/>
          <cell r="K281"/>
          <cell r="AE281"/>
          <cell r="AF281"/>
          <cell r="AG281"/>
          <cell r="AN281"/>
          <cell r="AO281"/>
          <cell r="AQ281"/>
        </row>
        <row r="282">
          <cell r="A282"/>
          <cell r="F282"/>
          <cell r="G282"/>
          <cell r="H282"/>
          <cell r="I282"/>
          <cell r="J282"/>
          <cell r="K282"/>
          <cell r="AE282"/>
          <cell r="AF282"/>
          <cell r="AG282"/>
          <cell r="AN282"/>
          <cell r="AO282"/>
          <cell r="AQ282"/>
        </row>
        <row r="283">
          <cell r="A283"/>
          <cell r="F283"/>
          <cell r="G283"/>
          <cell r="H283"/>
          <cell r="I283"/>
          <cell r="J283"/>
          <cell r="K283"/>
          <cell r="AE283"/>
          <cell r="AF283"/>
          <cell r="AG283"/>
          <cell r="AN283"/>
          <cell r="AO283"/>
          <cell r="AQ283"/>
        </row>
        <row r="284">
          <cell r="A284"/>
          <cell r="F284"/>
          <cell r="G284"/>
          <cell r="H284"/>
          <cell r="I284"/>
          <cell r="J284"/>
          <cell r="K284"/>
          <cell r="AE284"/>
          <cell r="AF284"/>
          <cell r="AG284"/>
          <cell r="AN284"/>
          <cell r="AO284"/>
          <cell r="AQ284"/>
        </row>
        <row r="285">
          <cell r="A285"/>
          <cell r="F285"/>
          <cell r="G285"/>
          <cell r="H285"/>
          <cell r="I285"/>
          <cell r="J285"/>
          <cell r="K285"/>
          <cell r="AE285"/>
          <cell r="AF285"/>
          <cell r="AG285"/>
          <cell r="AN285"/>
          <cell r="AO285"/>
          <cell r="AQ285"/>
        </row>
        <row r="286">
          <cell r="A286"/>
          <cell r="F286"/>
          <cell r="G286"/>
          <cell r="H286"/>
          <cell r="I286"/>
          <cell r="J286"/>
          <cell r="K286"/>
          <cell r="AE286"/>
          <cell r="AF286"/>
          <cell r="AG286"/>
          <cell r="AN286"/>
          <cell r="AO286"/>
          <cell r="AQ286"/>
        </row>
        <row r="287">
          <cell r="A287"/>
          <cell r="F287"/>
          <cell r="G287"/>
          <cell r="H287"/>
          <cell r="I287"/>
          <cell r="J287"/>
          <cell r="K287"/>
          <cell r="AE287"/>
          <cell r="AF287"/>
          <cell r="AG287"/>
          <cell r="AN287"/>
          <cell r="AO287"/>
          <cell r="AQ287"/>
        </row>
        <row r="288">
          <cell r="A288"/>
          <cell r="F288"/>
          <cell r="G288"/>
          <cell r="H288"/>
          <cell r="I288"/>
          <cell r="J288"/>
          <cell r="K288"/>
          <cell r="AE288"/>
          <cell r="AF288"/>
          <cell r="AG288"/>
          <cell r="AN288"/>
          <cell r="AO288"/>
          <cell r="AQ288"/>
        </row>
        <row r="289">
          <cell r="A289"/>
          <cell r="F289"/>
          <cell r="G289"/>
          <cell r="H289"/>
          <cell r="I289"/>
          <cell r="J289"/>
          <cell r="K289"/>
          <cell r="AE289"/>
          <cell r="AF289"/>
          <cell r="AG289"/>
          <cell r="AN289"/>
          <cell r="AO289"/>
          <cell r="AQ289"/>
        </row>
        <row r="290">
          <cell r="A290"/>
          <cell r="F290"/>
          <cell r="G290"/>
          <cell r="H290"/>
          <cell r="I290"/>
          <cell r="J290"/>
          <cell r="K290"/>
          <cell r="AE290"/>
          <cell r="AF290"/>
          <cell r="AG290"/>
          <cell r="AN290"/>
          <cell r="AO290"/>
          <cell r="AQ290"/>
        </row>
        <row r="291">
          <cell r="A291"/>
          <cell r="F291"/>
          <cell r="G291"/>
          <cell r="H291"/>
          <cell r="I291"/>
          <cell r="J291"/>
          <cell r="K291"/>
          <cell r="AE291"/>
          <cell r="AF291"/>
          <cell r="AG291"/>
          <cell r="AN291"/>
          <cell r="AO291"/>
          <cell r="AQ291"/>
        </row>
        <row r="292">
          <cell r="A292"/>
          <cell r="F292"/>
          <cell r="G292"/>
          <cell r="H292"/>
          <cell r="I292"/>
          <cell r="J292"/>
          <cell r="K292"/>
          <cell r="AE292"/>
          <cell r="AF292"/>
          <cell r="AG292"/>
          <cell r="AN292"/>
          <cell r="AO292"/>
          <cell r="AQ292"/>
        </row>
        <row r="293">
          <cell r="A293"/>
          <cell r="F293"/>
          <cell r="G293"/>
          <cell r="H293"/>
          <cell r="I293"/>
          <cell r="J293"/>
          <cell r="K293"/>
          <cell r="AE293"/>
          <cell r="AF293"/>
          <cell r="AG293"/>
          <cell r="AN293"/>
          <cell r="AO293"/>
          <cell r="AQ293"/>
        </row>
        <row r="294">
          <cell r="A294"/>
          <cell r="F294"/>
          <cell r="G294"/>
          <cell r="H294"/>
          <cell r="I294"/>
          <cell r="J294"/>
          <cell r="K294"/>
          <cell r="AE294"/>
          <cell r="AF294"/>
          <cell r="AG294"/>
          <cell r="AN294"/>
          <cell r="AO294"/>
          <cell r="AQ294"/>
        </row>
        <row r="295">
          <cell r="A295"/>
          <cell r="F295"/>
          <cell r="G295"/>
          <cell r="H295"/>
          <cell r="I295"/>
          <cell r="J295"/>
          <cell r="K295"/>
          <cell r="AE295"/>
          <cell r="AF295"/>
          <cell r="AG295"/>
          <cell r="AN295"/>
          <cell r="AO295"/>
          <cell r="AQ295"/>
        </row>
        <row r="296">
          <cell r="A296"/>
          <cell r="F296"/>
          <cell r="G296"/>
          <cell r="H296"/>
          <cell r="I296"/>
          <cell r="J296"/>
          <cell r="K296"/>
          <cell r="AE296"/>
          <cell r="AF296"/>
          <cell r="AG296"/>
          <cell r="AN296"/>
          <cell r="AO296"/>
          <cell r="AQ296"/>
        </row>
        <row r="297">
          <cell r="A297"/>
          <cell r="F297"/>
          <cell r="G297"/>
          <cell r="H297"/>
          <cell r="I297"/>
          <cell r="J297"/>
          <cell r="K297"/>
          <cell r="AE297"/>
          <cell r="AF297"/>
          <cell r="AG297"/>
          <cell r="AN297"/>
          <cell r="AO297"/>
          <cell r="AQ297"/>
        </row>
        <row r="298">
          <cell r="A298"/>
          <cell r="F298"/>
          <cell r="G298"/>
          <cell r="H298"/>
          <cell r="I298"/>
          <cell r="J298"/>
          <cell r="K298"/>
          <cell r="AE298"/>
          <cell r="AF298"/>
          <cell r="AG298"/>
          <cell r="AN298"/>
          <cell r="AO298"/>
          <cell r="AQ298"/>
        </row>
        <row r="299">
          <cell r="A299"/>
          <cell r="F299"/>
          <cell r="G299"/>
          <cell r="H299"/>
          <cell r="I299"/>
          <cell r="J299"/>
          <cell r="K299"/>
          <cell r="AE299"/>
          <cell r="AF299"/>
          <cell r="AG299"/>
          <cell r="AN299"/>
          <cell r="AO299"/>
          <cell r="AQ299"/>
        </row>
        <row r="300">
          <cell r="A300"/>
          <cell r="F300"/>
          <cell r="G300"/>
          <cell r="H300"/>
          <cell r="I300"/>
          <cell r="J300"/>
          <cell r="K300"/>
          <cell r="AE300"/>
          <cell r="AF300"/>
          <cell r="AG300"/>
          <cell r="AN300"/>
          <cell r="AO300"/>
          <cell r="AQ300"/>
        </row>
        <row r="301">
          <cell r="A301"/>
          <cell r="F301"/>
          <cell r="G301"/>
          <cell r="H301"/>
          <cell r="I301"/>
          <cell r="J301"/>
          <cell r="K301"/>
          <cell r="AE301"/>
          <cell r="AF301"/>
          <cell r="AG301"/>
          <cell r="AN301"/>
          <cell r="AO301"/>
          <cell r="AQ301"/>
        </row>
        <row r="302">
          <cell r="A302"/>
          <cell r="F302"/>
          <cell r="G302"/>
          <cell r="H302"/>
          <cell r="I302"/>
          <cell r="J302"/>
          <cell r="K302"/>
          <cell r="AE302"/>
          <cell r="AF302"/>
          <cell r="AG302"/>
          <cell r="AN302"/>
          <cell r="AO302"/>
          <cell r="AQ302"/>
        </row>
        <row r="303">
          <cell r="A303"/>
          <cell r="F303"/>
          <cell r="G303"/>
          <cell r="H303"/>
          <cell r="I303"/>
          <cell r="J303"/>
          <cell r="K303"/>
          <cell r="AE303"/>
          <cell r="AF303"/>
          <cell r="AG303"/>
          <cell r="AN303"/>
          <cell r="AO303"/>
          <cell r="AQ303"/>
        </row>
        <row r="304">
          <cell r="A304"/>
          <cell r="F304"/>
          <cell r="G304"/>
          <cell r="H304"/>
          <cell r="I304"/>
          <cell r="J304"/>
          <cell r="K304"/>
          <cell r="AE304"/>
          <cell r="AF304"/>
          <cell r="AG304"/>
          <cell r="AN304"/>
          <cell r="AO304"/>
          <cell r="AQ304"/>
        </row>
        <row r="305">
          <cell r="A305"/>
          <cell r="F305"/>
          <cell r="G305"/>
          <cell r="H305"/>
          <cell r="I305"/>
          <cell r="J305"/>
          <cell r="K305"/>
          <cell r="AE305"/>
          <cell r="AF305"/>
          <cell r="AG305"/>
          <cell r="AN305"/>
          <cell r="AO305"/>
          <cell r="AQ305"/>
        </row>
        <row r="306">
          <cell r="A306"/>
          <cell r="F306"/>
          <cell r="G306"/>
          <cell r="H306"/>
          <cell r="I306"/>
          <cell r="J306"/>
          <cell r="K306"/>
          <cell r="AE306"/>
          <cell r="AF306"/>
          <cell r="AG306"/>
          <cell r="AN306"/>
          <cell r="AO306"/>
          <cell r="AQ306"/>
        </row>
        <row r="307">
          <cell r="A307"/>
          <cell r="F307"/>
          <cell r="G307"/>
          <cell r="H307"/>
          <cell r="I307"/>
          <cell r="J307"/>
          <cell r="K307"/>
          <cell r="AE307"/>
          <cell r="AF307"/>
          <cell r="AG307"/>
          <cell r="AN307"/>
          <cell r="AO307"/>
          <cell r="AQ307"/>
        </row>
        <row r="308">
          <cell r="A308"/>
          <cell r="F308"/>
          <cell r="G308"/>
          <cell r="H308"/>
          <cell r="I308"/>
          <cell r="J308"/>
          <cell r="K308"/>
          <cell r="AE308"/>
          <cell r="AF308"/>
          <cell r="AG308"/>
          <cell r="AN308"/>
          <cell r="AO308"/>
          <cell r="AQ308"/>
        </row>
        <row r="309">
          <cell r="A309"/>
          <cell r="F309"/>
          <cell r="G309"/>
          <cell r="H309"/>
          <cell r="I309"/>
          <cell r="J309"/>
          <cell r="K309"/>
          <cell r="AE309"/>
          <cell r="AF309"/>
          <cell r="AG309"/>
          <cell r="AN309"/>
          <cell r="AO309"/>
          <cell r="AQ309"/>
        </row>
        <row r="310">
          <cell r="A310"/>
          <cell r="F310"/>
          <cell r="G310"/>
          <cell r="H310"/>
          <cell r="I310"/>
          <cell r="J310"/>
          <cell r="K310"/>
          <cell r="AE310"/>
          <cell r="AF310"/>
          <cell r="AG310"/>
          <cell r="AN310"/>
          <cell r="AO310"/>
          <cell r="AQ310"/>
        </row>
        <row r="311">
          <cell r="A311"/>
          <cell r="F311"/>
          <cell r="G311"/>
          <cell r="H311"/>
          <cell r="I311"/>
          <cell r="J311"/>
          <cell r="K311"/>
          <cell r="AE311"/>
          <cell r="AF311"/>
          <cell r="AG311"/>
          <cell r="AN311"/>
          <cell r="AO311"/>
          <cell r="AQ311"/>
        </row>
        <row r="312">
          <cell r="A312"/>
          <cell r="F312"/>
          <cell r="G312"/>
          <cell r="H312"/>
          <cell r="I312"/>
          <cell r="J312"/>
          <cell r="K312"/>
          <cell r="AE312"/>
          <cell r="AF312"/>
          <cell r="AG312"/>
          <cell r="AN312"/>
          <cell r="AO312"/>
          <cell r="AQ312"/>
        </row>
        <row r="313">
          <cell r="A313"/>
          <cell r="F313"/>
          <cell r="G313"/>
          <cell r="H313"/>
          <cell r="I313"/>
          <cell r="J313"/>
          <cell r="K313"/>
          <cell r="AE313"/>
          <cell r="AF313"/>
          <cell r="AG313"/>
          <cell r="AN313"/>
          <cell r="AO313"/>
          <cell r="AQ313"/>
        </row>
        <row r="314">
          <cell r="H314"/>
          <cell r="I314"/>
          <cell r="J314"/>
          <cell r="K314"/>
        </row>
        <row r="315">
          <cell r="H315"/>
          <cell r="I315"/>
          <cell r="J315"/>
          <cell r="K315"/>
        </row>
        <row r="316">
          <cell r="H316"/>
          <cell r="I316"/>
          <cell r="J316"/>
          <cell r="K316"/>
        </row>
        <row r="317">
          <cell r="H317"/>
          <cell r="I317"/>
          <cell r="J317"/>
          <cell r="K317"/>
        </row>
        <row r="318">
          <cell r="H318"/>
          <cell r="I318"/>
          <cell r="J318"/>
          <cell r="K318"/>
        </row>
        <row r="319">
          <cell r="H319"/>
          <cell r="I319"/>
          <cell r="J319"/>
          <cell r="K319"/>
        </row>
        <row r="320">
          <cell r="H320"/>
          <cell r="I320"/>
          <cell r="J320"/>
          <cell r="K320"/>
        </row>
        <row r="321">
          <cell r="H321"/>
          <cell r="I321"/>
          <cell r="J321"/>
          <cell r="K321"/>
        </row>
        <row r="322">
          <cell r="H322"/>
          <cell r="I322"/>
          <cell r="J322"/>
          <cell r="K322"/>
        </row>
        <row r="323">
          <cell r="H323"/>
          <cell r="I323"/>
          <cell r="J323"/>
          <cell r="K323"/>
        </row>
        <row r="324">
          <cell r="H324"/>
          <cell r="I324"/>
          <cell r="J324"/>
          <cell r="K324"/>
        </row>
        <row r="325">
          <cell r="H325"/>
          <cell r="I325"/>
          <cell r="J325"/>
          <cell r="K325"/>
        </row>
        <row r="326">
          <cell r="H326"/>
          <cell r="I326"/>
          <cell r="J326"/>
          <cell r="K326"/>
        </row>
        <row r="327">
          <cell r="H327"/>
          <cell r="I327"/>
          <cell r="J327"/>
          <cell r="K327"/>
        </row>
        <row r="328">
          <cell r="H328"/>
          <cell r="I328"/>
          <cell r="J328"/>
          <cell r="K328"/>
        </row>
        <row r="329">
          <cell r="H329"/>
          <cell r="I329"/>
          <cell r="J329"/>
          <cell r="K329"/>
        </row>
        <row r="330">
          <cell r="H330"/>
          <cell r="I330"/>
          <cell r="J330"/>
          <cell r="K330"/>
        </row>
        <row r="331">
          <cell r="H331"/>
          <cell r="I331"/>
          <cell r="J331"/>
          <cell r="K331"/>
        </row>
        <row r="332">
          <cell r="H332"/>
          <cell r="I332"/>
          <cell r="J332"/>
          <cell r="K332"/>
        </row>
        <row r="333">
          <cell r="H333"/>
          <cell r="I333"/>
          <cell r="J333"/>
          <cell r="K333"/>
        </row>
        <row r="334">
          <cell r="H334"/>
          <cell r="I334"/>
          <cell r="J334"/>
          <cell r="K334"/>
        </row>
        <row r="335">
          <cell r="H335"/>
          <cell r="I335"/>
          <cell r="J335"/>
          <cell r="K335"/>
        </row>
        <row r="336">
          <cell r="H336"/>
          <cell r="I336"/>
          <cell r="J336"/>
          <cell r="K336"/>
        </row>
        <row r="337">
          <cell r="H337"/>
          <cell r="I337"/>
          <cell r="J337"/>
          <cell r="K337"/>
        </row>
        <row r="338">
          <cell r="H338"/>
          <cell r="I338"/>
          <cell r="J338"/>
          <cell r="K338"/>
        </row>
        <row r="339">
          <cell r="H339"/>
          <cell r="I339"/>
          <cell r="J339"/>
          <cell r="K339"/>
        </row>
        <row r="340">
          <cell r="H340"/>
          <cell r="I340"/>
          <cell r="J340"/>
          <cell r="K340"/>
        </row>
        <row r="341">
          <cell r="H341"/>
          <cell r="I341"/>
          <cell r="J341"/>
          <cell r="K341"/>
        </row>
        <row r="342">
          <cell r="H342"/>
          <cell r="I342"/>
          <cell r="J342"/>
          <cell r="K342"/>
        </row>
        <row r="343">
          <cell r="H343"/>
          <cell r="I343"/>
          <cell r="J343"/>
          <cell r="K343"/>
        </row>
        <row r="344">
          <cell r="H344"/>
          <cell r="I344"/>
          <cell r="J344"/>
          <cell r="K344"/>
        </row>
        <row r="345">
          <cell r="H345"/>
          <cell r="I345"/>
          <cell r="J345"/>
          <cell r="K345"/>
        </row>
        <row r="346">
          <cell r="H346"/>
          <cell r="I346"/>
          <cell r="J346"/>
          <cell r="K346"/>
        </row>
        <row r="347">
          <cell r="H347"/>
          <cell r="I347"/>
          <cell r="J347"/>
          <cell r="K347"/>
        </row>
        <row r="348">
          <cell r="H348"/>
          <cell r="I348"/>
          <cell r="J348"/>
          <cell r="K348"/>
        </row>
        <row r="349">
          <cell r="H349"/>
          <cell r="I349"/>
          <cell r="J349"/>
          <cell r="K349"/>
        </row>
        <row r="350">
          <cell r="H350"/>
          <cell r="I350"/>
          <cell r="J350"/>
          <cell r="K350"/>
        </row>
        <row r="351">
          <cell r="H351"/>
          <cell r="I351"/>
          <cell r="J351"/>
          <cell r="K351"/>
        </row>
        <row r="352">
          <cell r="H352"/>
          <cell r="I352"/>
          <cell r="J352"/>
          <cell r="K352"/>
        </row>
        <row r="353">
          <cell r="H353"/>
          <cell r="I353"/>
          <cell r="J353"/>
          <cell r="K353"/>
        </row>
        <row r="354">
          <cell r="H354"/>
          <cell r="I354"/>
          <cell r="J354"/>
          <cell r="K354"/>
        </row>
        <row r="355">
          <cell r="H355"/>
          <cell r="I355"/>
          <cell r="J355"/>
          <cell r="K355"/>
        </row>
        <row r="356">
          <cell r="H356"/>
          <cell r="I356"/>
          <cell r="J356"/>
          <cell r="K356"/>
        </row>
        <row r="357">
          <cell r="H357"/>
          <cell r="I357"/>
          <cell r="J357"/>
          <cell r="K357"/>
        </row>
        <row r="358">
          <cell r="H358"/>
          <cell r="I358"/>
          <cell r="J358"/>
          <cell r="K358"/>
        </row>
        <row r="359">
          <cell r="H359"/>
          <cell r="I359"/>
          <cell r="J359"/>
          <cell r="K359"/>
        </row>
        <row r="360">
          <cell r="H360"/>
          <cell r="I360"/>
          <cell r="J360"/>
          <cell r="K360"/>
        </row>
        <row r="361">
          <cell r="H361"/>
          <cell r="I361"/>
          <cell r="J361"/>
          <cell r="K361"/>
        </row>
        <row r="362">
          <cell r="H362"/>
          <cell r="I362"/>
          <cell r="J362"/>
          <cell r="K362"/>
        </row>
        <row r="363">
          <cell r="H363"/>
          <cell r="I363"/>
          <cell r="J363"/>
          <cell r="K363"/>
        </row>
        <row r="364">
          <cell r="H364"/>
          <cell r="I364"/>
          <cell r="J364"/>
          <cell r="K364"/>
        </row>
        <row r="365">
          <cell r="H365"/>
          <cell r="I365"/>
          <cell r="J365"/>
          <cell r="K365"/>
        </row>
        <row r="366">
          <cell r="H366"/>
          <cell r="I366"/>
          <cell r="J366"/>
          <cell r="K366"/>
        </row>
        <row r="367">
          <cell r="H367"/>
          <cell r="I367"/>
          <cell r="J367"/>
          <cell r="K367"/>
        </row>
        <row r="368">
          <cell r="H368"/>
          <cell r="I368"/>
          <cell r="J368"/>
          <cell r="K368"/>
        </row>
        <row r="369">
          <cell r="H369"/>
          <cell r="I369"/>
          <cell r="J369"/>
          <cell r="K369"/>
        </row>
        <row r="370">
          <cell r="H370"/>
          <cell r="I370"/>
          <cell r="J370"/>
          <cell r="K370"/>
        </row>
        <row r="371">
          <cell r="H371"/>
          <cell r="I371"/>
          <cell r="J371"/>
          <cell r="K371"/>
        </row>
        <row r="372">
          <cell r="H372"/>
          <cell r="I372"/>
          <cell r="J372"/>
          <cell r="K372"/>
        </row>
        <row r="373">
          <cell r="H373"/>
          <cell r="I373"/>
          <cell r="J373"/>
          <cell r="K373"/>
        </row>
        <row r="374">
          <cell r="H374"/>
          <cell r="I374"/>
          <cell r="J374"/>
          <cell r="K374"/>
        </row>
        <row r="375">
          <cell r="H375"/>
          <cell r="I375"/>
          <cell r="J375"/>
          <cell r="K375"/>
        </row>
        <row r="376">
          <cell r="H376"/>
          <cell r="I376"/>
          <cell r="J376"/>
          <cell r="K376"/>
        </row>
        <row r="377">
          <cell r="H377"/>
          <cell r="I377"/>
          <cell r="J377"/>
          <cell r="K377"/>
        </row>
        <row r="378">
          <cell r="H378"/>
          <cell r="I378"/>
          <cell r="J378"/>
          <cell r="K378"/>
        </row>
        <row r="379">
          <cell r="H379"/>
          <cell r="I379"/>
          <cell r="J379"/>
          <cell r="K379"/>
        </row>
        <row r="380">
          <cell r="H380"/>
          <cell r="I380"/>
          <cell r="J380"/>
          <cell r="K380"/>
        </row>
        <row r="381">
          <cell r="H381"/>
          <cell r="I381"/>
          <cell r="J381"/>
          <cell r="K381"/>
        </row>
        <row r="382">
          <cell r="H382"/>
          <cell r="I382"/>
          <cell r="J382"/>
          <cell r="K382"/>
        </row>
        <row r="383">
          <cell r="H383"/>
          <cell r="I383"/>
          <cell r="J383"/>
          <cell r="K383"/>
        </row>
        <row r="384">
          <cell r="H384"/>
          <cell r="I384"/>
          <cell r="J384"/>
          <cell r="K384"/>
        </row>
        <row r="385">
          <cell r="H385"/>
          <cell r="I385"/>
          <cell r="J385"/>
          <cell r="K385"/>
        </row>
        <row r="386">
          <cell r="H386"/>
          <cell r="I386"/>
          <cell r="J386"/>
          <cell r="K386"/>
        </row>
        <row r="387">
          <cell r="H387"/>
          <cell r="I387"/>
          <cell r="J387"/>
          <cell r="K387"/>
        </row>
        <row r="388">
          <cell r="H388"/>
          <cell r="I388"/>
          <cell r="J388"/>
          <cell r="K388"/>
        </row>
        <row r="389">
          <cell r="H389"/>
          <cell r="I389"/>
          <cell r="J389"/>
          <cell r="K389"/>
        </row>
        <row r="390">
          <cell r="H390"/>
          <cell r="I390"/>
          <cell r="J390"/>
          <cell r="K390"/>
        </row>
        <row r="391">
          <cell r="H391"/>
          <cell r="I391"/>
          <cell r="J391"/>
          <cell r="K391"/>
        </row>
        <row r="392">
          <cell r="H392"/>
          <cell r="I392"/>
          <cell r="J392"/>
          <cell r="K392"/>
        </row>
        <row r="393">
          <cell r="H393"/>
          <cell r="I393"/>
          <cell r="J393"/>
          <cell r="K393"/>
        </row>
        <row r="394">
          <cell r="H394"/>
          <cell r="I394"/>
          <cell r="J394"/>
          <cell r="K394"/>
        </row>
        <row r="395">
          <cell r="H395"/>
          <cell r="I395"/>
          <cell r="J395"/>
          <cell r="K395"/>
        </row>
        <row r="396">
          <cell r="H396"/>
          <cell r="I396"/>
          <cell r="J396"/>
          <cell r="K396"/>
        </row>
        <row r="397">
          <cell r="H397"/>
          <cell r="I397"/>
          <cell r="J397"/>
          <cell r="K397"/>
        </row>
        <row r="398">
          <cell r="H398"/>
          <cell r="I398"/>
          <cell r="J398"/>
          <cell r="K398"/>
        </row>
        <row r="399">
          <cell r="H399"/>
          <cell r="I399"/>
          <cell r="J399"/>
          <cell r="K399"/>
        </row>
        <row r="400">
          <cell r="H400"/>
          <cell r="I400"/>
          <cell r="J400"/>
          <cell r="K400"/>
        </row>
        <row r="401">
          <cell r="H401"/>
          <cell r="I401"/>
          <cell r="J401"/>
          <cell r="K401"/>
        </row>
        <row r="402">
          <cell r="H402"/>
          <cell r="I402"/>
          <cell r="J402"/>
          <cell r="K402"/>
        </row>
        <row r="403">
          <cell r="H403"/>
          <cell r="I403"/>
          <cell r="J403"/>
          <cell r="K403"/>
        </row>
        <row r="404">
          <cell r="H404"/>
          <cell r="I404"/>
          <cell r="J404"/>
          <cell r="K404"/>
        </row>
        <row r="405">
          <cell r="H405"/>
          <cell r="I405"/>
          <cell r="J405"/>
          <cell r="K405"/>
        </row>
        <row r="406">
          <cell r="H406"/>
          <cell r="I406"/>
          <cell r="J406"/>
          <cell r="K406"/>
        </row>
        <row r="407">
          <cell r="H407"/>
          <cell r="I407"/>
          <cell r="J407"/>
          <cell r="K407"/>
        </row>
        <row r="408">
          <cell r="H408"/>
          <cell r="I408"/>
          <cell r="J408"/>
          <cell r="K408"/>
        </row>
        <row r="409">
          <cell r="H409"/>
          <cell r="I409"/>
          <cell r="J409"/>
          <cell r="K409"/>
        </row>
        <row r="410">
          <cell r="H410"/>
          <cell r="I410"/>
          <cell r="J410"/>
          <cell r="K410"/>
        </row>
        <row r="411">
          <cell r="H411"/>
          <cell r="I411"/>
          <cell r="J411"/>
          <cell r="K411"/>
        </row>
        <row r="412">
          <cell r="H412"/>
          <cell r="I412"/>
          <cell r="J412"/>
          <cell r="K412"/>
        </row>
        <row r="413">
          <cell r="H413"/>
          <cell r="I413"/>
          <cell r="J413"/>
          <cell r="K413"/>
        </row>
        <row r="414">
          <cell r="H414"/>
          <cell r="I414"/>
          <cell r="J414"/>
          <cell r="K414"/>
        </row>
        <row r="415">
          <cell r="H415"/>
          <cell r="I415"/>
          <cell r="J415"/>
          <cell r="K415"/>
        </row>
        <row r="416">
          <cell r="H416"/>
          <cell r="I416"/>
          <cell r="J416"/>
          <cell r="K416"/>
        </row>
        <row r="417">
          <cell r="H417"/>
          <cell r="I417"/>
          <cell r="J417"/>
          <cell r="K417"/>
        </row>
        <row r="418">
          <cell r="H418"/>
          <cell r="I418"/>
          <cell r="J418"/>
          <cell r="K418"/>
        </row>
        <row r="419">
          <cell r="H419"/>
          <cell r="I419"/>
          <cell r="J419"/>
          <cell r="K419"/>
        </row>
        <row r="420">
          <cell r="H420"/>
          <cell r="I420"/>
          <cell r="J420"/>
          <cell r="K420"/>
        </row>
        <row r="421">
          <cell r="H421"/>
          <cell r="I421"/>
          <cell r="J421"/>
          <cell r="K421"/>
        </row>
        <row r="422">
          <cell r="H422"/>
          <cell r="I422"/>
          <cell r="J422"/>
          <cell r="K422"/>
        </row>
        <row r="423">
          <cell r="H423"/>
          <cell r="I423"/>
          <cell r="J423"/>
          <cell r="K423"/>
        </row>
        <row r="424">
          <cell r="H424"/>
          <cell r="I424"/>
          <cell r="J424"/>
          <cell r="K424"/>
        </row>
        <row r="425">
          <cell r="H425"/>
          <cell r="I425"/>
          <cell r="J425"/>
          <cell r="K425"/>
        </row>
        <row r="426">
          <cell r="H426"/>
          <cell r="I426"/>
          <cell r="J426"/>
          <cell r="K426"/>
        </row>
        <row r="427">
          <cell r="H427"/>
          <cell r="I427"/>
          <cell r="J427"/>
          <cell r="K427"/>
        </row>
        <row r="428">
          <cell r="H428"/>
          <cell r="I428"/>
          <cell r="J428"/>
          <cell r="K428"/>
        </row>
        <row r="429">
          <cell r="H429"/>
          <cell r="I429"/>
          <cell r="J429"/>
          <cell r="K429"/>
        </row>
        <row r="430">
          <cell r="H430"/>
          <cell r="I430"/>
          <cell r="J430"/>
          <cell r="K430"/>
        </row>
        <row r="431">
          <cell r="H431"/>
          <cell r="I431"/>
          <cell r="J431"/>
          <cell r="K431"/>
        </row>
        <row r="432">
          <cell r="H432"/>
          <cell r="I432"/>
          <cell r="J432"/>
          <cell r="K432"/>
        </row>
        <row r="433">
          <cell r="H433"/>
          <cell r="I433"/>
          <cell r="J433"/>
          <cell r="K433"/>
        </row>
        <row r="434">
          <cell r="H434"/>
          <cell r="I434"/>
          <cell r="J434"/>
          <cell r="K434"/>
        </row>
        <row r="435">
          <cell r="H435"/>
          <cell r="I435"/>
          <cell r="J435"/>
          <cell r="K435"/>
        </row>
        <row r="436">
          <cell r="H436"/>
          <cell r="I436"/>
          <cell r="J436"/>
          <cell r="K436"/>
        </row>
        <row r="437">
          <cell r="H437"/>
          <cell r="I437"/>
          <cell r="J437"/>
          <cell r="K437"/>
        </row>
        <row r="438">
          <cell r="H438"/>
          <cell r="I438"/>
          <cell r="J438"/>
          <cell r="K438"/>
        </row>
        <row r="439">
          <cell r="H439"/>
          <cell r="I439"/>
          <cell r="J439"/>
          <cell r="K439"/>
        </row>
        <row r="440">
          <cell r="H440"/>
          <cell r="I440"/>
          <cell r="J440"/>
          <cell r="K440"/>
        </row>
        <row r="441">
          <cell r="H441"/>
          <cell r="I441"/>
          <cell r="J441"/>
          <cell r="K441"/>
        </row>
        <row r="442">
          <cell r="H442"/>
          <cell r="I442"/>
          <cell r="J442"/>
          <cell r="K442"/>
        </row>
        <row r="443">
          <cell r="H443"/>
          <cell r="I443"/>
          <cell r="J443"/>
          <cell r="K443"/>
        </row>
        <row r="444">
          <cell r="H444"/>
          <cell r="I444"/>
          <cell r="J444"/>
          <cell r="K444"/>
        </row>
        <row r="445">
          <cell r="H445"/>
          <cell r="I445"/>
          <cell r="J445"/>
          <cell r="K445"/>
        </row>
        <row r="446">
          <cell r="H446"/>
          <cell r="I446"/>
          <cell r="J446"/>
          <cell r="K446"/>
        </row>
        <row r="447">
          <cell r="H447"/>
          <cell r="I447"/>
          <cell r="J447"/>
          <cell r="K447"/>
        </row>
        <row r="448">
          <cell r="H448"/>
          <cell r="I448"/>
          <cell r="J448"/>
          <cell r="K448"/>
        </row>
        <row r="449">
          <cell r="H449"/>
          <cell r="I449"/>
          <cell r="J449"/>
          <cell r="K449"/>
        </row>
        <row r="450">
          <cell r="H450"/>
          <cell r="I450"/>
          <cell r="J450"/>
          <cell r="K450"/>
        </row>
        <row r="451">
          <cell r="H451"/>
          <cell r="I451"/>
          <cell r="J451"/>
          <cell r="K451"/>
        </row>
        <row r="452">
          <cell r="H452"/>
          <cell r="I452"/>
          <cell r="J452"/>
          <cell r="K452"/>
        </row>
        <row r="453">
          <cell r="H453"/>
          <cell r="I453"/>
          <cell r="J453"/>
          <cell r="K453"/>
        </row>
        <row r="454">
          <cell r="H454"/>
          <cell r="I454"/>
          <cell r="J454"/>
          <cell r="K454"/>
        </row>
        <row r="455">
          <cell r="H455"/>
          <cell r="I455"/>
          <cell r="J455"/>
          <cell r="K455"/>
        </row>
        <row r="456">
          <cell r="H456"/>
          <cell r="I456"/>
          <cell r="J456"/>
          <cell r="K456"/>
        </row>
        <row r="457">
          <cell r="H457"/>
          <cell r="I457"/>
          <cell r="J457"/>
          <cell r="K457"/>
        </row>
        <row r="458">
          <cell r="H458"/>
          <cell r="I458"/>
          <cell r="J458"/>
          <cell r="K458"/>
        </row>
        <row r="459">
          <cell r="H459"/>
          <cell r="I459"/>
          <cell r="J459"/>
          <cell r="K459"/>
        </row>
        <row r="460">
          <cell r="H460"/>
          <cell r="I460"/>
          <cell r="J460"/>
          <cell r="K460"/>
        </row>
        <row r="461">
          <cell r="H461"/>
          <cell r="I461"/>
          <cell r="J461"/>
          <cell r="K461"/>
        </row>
        <row r="462">
          <cell r="H462"/>
          <cell r="I462"/>
          <cell r="J462"/>
          <cell r="K462"/>
        </row>
        <row r="463">
          <cell r="H463"/>
          <cell r="I463"/>
          <cell r="J463"/>
          <cell r="K463"/>
        </row>
        <row r="464">
          <cell r="H464"/>
          <cell r="I464"/>
          <cell r="J464"/>
          <cell r="K464"/>
        </row>
        <row r="465">
          <cell r="H465"/>
          <cell r="I465"/>
          <cell r="J465"/>
          <cell r="K465"/>
        </row>
        <row r="466">
          <cell r="H466"/>
          <cell r="I466"/>
          <cell r="J466"/>
          <cell r="K466"/>
        </row>
        <row r="467">
          <cell r="H467"/>
          <cell r="I467"/>
          <cell r="J467"/>
          <cell r="K467"/>
        </row>
        <row r="468">
          <cell r="H468"/>
          <cell r="I468"/>
          <cell r="J468"/>
          <cell r="K468"/>
        </row>
        <row r="469">
          <cell r="H469"/>
          <cell r="I469"/>
          <cell r="J469"/>
          <cell r="K469"/>
        </row>
        <row r="470">
          <cell r="H470"/>
          <cell r="I470"/>
          <cell r="J470"/>
          <cell r="K470"/>
        </row>
        <row r="471">
          <cell r="H471"/>
          <cell r="I471"/>
          <cell r="J471"/>
          <cell r="K471"/>
        </row>
        <row r="472">
          <cell r="H472"/>
          <cell r="I472"/>
          <cell r="J472"/>
          <cell r="K472"/>
        </row>
        <row r="473">
          <cell r="H473"/>
          <cell r="I473"/>
          <cell r="J473"/>
          <cell r="K473"/>
        </row>
        <row r="474">
          <cell r="H474"/>
          <cell r="I474"/>
          <cell r="J474"/>
          <cell r="K474"/>
        </row>
        <row r="475">
          <cell r="H475"/>
          <cell r="I475"/>
          <cell r="J475"/>
          <cell r="K475"/>
        </row>
        <row r="476">
          <cell r="H476"/>
          <cell r="I476"/>
          <cell r="J476"/>
          <cell r="K476"/>
        </row>
        <row r="477">
          <cell r="H477"/>
          <cell r="I477"/>
          <cell r="J477"/>
          <cell r="K477"/>
        </row>
        <row r="478">
          <cell r="H478"/>
          <cell r="I478"/>
          <cell r="J478"/>
          <cell r="K478"/>
        </row>
        <row r="479">
          <cell r="H479"/>
          <cell r="I479"/>
          <cell r="J479"/>
          <cell r="K479"/>
        </row>
        <row r="480">
          <cell r="H480"/>
          <cell r="I480"/>
          <cell r="J480"/>
          <cell r="K480"/>
        </row>
        <row r="481">
          <cell r="H481"/>
          <cell r="I481"/>
          <cell r="J481"/>
          <cell r="K481"/>
        </row>
        <row r="482">
          <cell r="H482"/>
          <cell r="I482"/>
          <cell r="J482"/>
          <cell r="K482"/>
        </row>
        <row r="483">
          <cell r="H483"/>
          <cell r="I483"/>
          <cell r="J483"/>
          <cell r="K483"/>
        </row>
        <row r="484">
          <cell r="H484"/>
          <cell r="I484"/>
          <cell r="J484"/>
          <cell r="K484"/>
        </row>
        <row r="485">
          <cell r="H485"/>
          <cell r="I485"/>
          <cell r="J485"/>
          <cell r="K485"/>
        </row>
        <row r="486">
          <cell r="H486"/>
          <cell r="I486"/>
          <cell r="J486"/>
          <cell r="K486"/>
        </row>
        <row r="487">
          <cell r="H487"/>
          <cell r="I487"/>
          <cell r="J487"/>
          <cell r="K487"/>
        </row>
        <row r="488">
          <cell r="H488"/>
          <cell r="I488"/>
          <cell r="J488"/>
          <cell r="K488"/>
        </row>
        <row r="489">
          <cell r="H489"/>
          <cell r="I489"/>
          <cell r="J489"/>
          <cell r="K489"/>
        </row>
        <row r="490">
          <cell r="H490"/>
          <cell r="I490"/>
          <cell r="J490"/>
          <cell r="K490"/>
        </row>
        <row r="491">
          <cell r="H491"/>
          <cell r="I491"/>
          <cell r="J491"/>
          <cell r="K491"/>
        </row>
        <row r="492">
          <cell r="H492"/>
          <cell r="I492"/>
          <cell r="J492"/>
          <cell r="K492"/>
        </row>
        <row r="493">
          <cell r="H493"/>
          <cell r="I493"/>
          <cell r="J493"/>
          <cell r="K493"/>
        </row>
        <row r="494">
          <cell r="H494"/>
          <cell r="I494"/>
          <cell r="J494"/>
          <cell r="K494"/>
        </row>
        <row r="495">
          <cell r="H495"/>
          <cell r="I495"/>
          <cell r="J495"/>
          <cell r="K495"/>
        </row>
        <row r="496">
          <cell r="H496"/>
          <cell r="I496"/>
          <cell r="J496"/>
          <cell r="K496"/>
        </row>
        <row r="497">
          <cell r="H497"/>
          <cell r="I497"/>
          <cell r="J497"/>
          <cell r="K497"/>
        </row>
        <row r="498">
          <cell r="H498"/>
          <cell r="I498"/>
          <cell r="J498"/>
          <cell r="K498"/>
        </row>
        <row r="499">
          <cell r="H499"/>
          <cell r="I499"/>
          <cell r="J499"/>
          <cell r="K499"/>
        </row>
        <row r="500">
          <cell r="H500"/>
          <cell r="I500"/>
          <cell r="J500"/>
          <cell r="K500"/>
        </row>
        <row r="501">
          <cell r="H501"/>
          <cell r="I501"/>
          <cell r="J501"/>
          <cell r="K501"/>
        </row>
        <row r="502">
          <cell r="H502"/>
          <cell r="I502"/>
          <cell r="J502"/>
          <cell r="K502"/>
        </row>
        <row r="503">
          <cell r="H503"/>
          <cell r="I503"/>
          <cell r="J503"/>
          <cell r="K503"/>
        </row>
        <row r="504">
          <cell r="H504"/>
          <cell r="I504"/>
          <cell r="J504"/>
          <cell r="K504"/>
        </row>
        <row r="505">
          <cell r="H505"/>
          <cell r="I505"/>
          <cell r="J505"/>
          <cell r="K505"/>
        </row>
        <row r="506">
          <cell r="H506"/>
          <cell r="I506"/>
          <cell r="J506"/>
          <cell r="K506"/>
        </row>
        <row r="507">
          <cell r="H507"/>
          <cell r="I507"/>
          <cell r="J507"/>
          <cell r="K507"/>
        </row>
        <row r="508">
          <cell r="H508"/>
          <cell r="I508"/>
          <cell r="J508"/>
          <cell r="K508"/>
        </row>
        <row r="509">
          <cell r="H509"/>
          <cell r="I509"/>
          <cell r="J509"/>
          <cell r="K509"/>
        </row>
        <row r="510">
          <cell r="H510"/>
          <cell r="I510"/>
          <cell r="J510"/>
          <cell r="K510"/>
        </row>
        <row r="511">
          <cell r="H511"/>
          <cell r="I511"/>
          <cell r="J511"/>
          <cell r="K511"/>
        </row>
        <row r="512">
          <cell r="H512"/>
          <cell r="I512"/>
          <cell r="J512"/>
          <cell r="K512"/>
        </row>
        <row r="513">
          <cell r="H513"/>
          <cell r="I513"/>
          <cell r="J513"/>
          <cell r="K513"/>
        </row>
        <row r="514">
          <cell r="H514"/>
          <cell r="I514"/>
          <cell r="J514"/>
          <cell r="K514"/>
        </row>
        <row r="515">
          <cell r="H515"/>
          <cell r="I515"/>
          <cell r="J515"/>
          <cell r="K515"/>
        </row>
        <row r="516">
          <cell r="H516"/>
          <cell r="I516"/>
          <cell r="J516"/>
          <cell r="K516"/>
        </row>
        <row r="517">
          <cell r="H517"/>
          <cell r="I517"/>
          <cell r="J517"/>
          <cell r="K517"/>
        </row>
        <row r="518">
          <cell r="H518"/>
          <cell r="I518"/>
          <cell r="J518"/>
          <cell r="K518"/>
        </row>
        <row r="519">
          <cell r="H519"/>
          <cell r="I519"/>
          <cell r="J519"/>
          <cell r="K519"/>
        </row>
        <row r="520">
          <cell r="H520"/>
          <cell r="I520"/>
          <cell r="J520"/>
          <cell r="K520"/>
        </row>
        <row r="521">
          <cell r="H521"/>
          <cell r="I521"/>
          <cell r="J521"/>
          <cell r="K521"/>
        </row>
        <row r="522">
          <cell r="H522"/>
          <cell r="I522"/>
          <cell r="J522"/>
          <cell r="K522"/>
        </row>
        <row r="523">
          <cell r="H523"/>
          <cell r="I523"/>
          <cell r="J523"/>
          <cell r="K523"/>
        </row>
        <row r="524">
          <cell r="H524"/>
          <cell r="I524"/>
          <cell r="J524"/>
          <cell r="K524"/>
        </row>
        <row r="525">
          <cell r="H525"/>
          <cell r="I525"/>
          <cell r="J525"/>
          <cell r="K525"/>
        </row>
        <row r="526">
          <cell r="H526"/>
          <cell r="I526"/>
          <cell r="J526"/>
          <cell r="K526"/>
        </row>
        <row r="527">
          <cell r="H527"/>
          <cell r="I527"/>
          <cell r="J527"/>
          <cell r="K527"/>
        </row>
        <row r="528">
          <cell r="H528"/>
          <cell r="I528"/>
          <cell r="J528"/>
          <cell r="K528"/>
        </row>
        <row r="529">
          <cell r="H529"/>
          <cell r="I529"/>
          <cell r="J529"/>
          <cell r="K529"/>
        </row>
        <row r="530">
          <cell r="H530"/>
          <cell r="I530"/>
          <cell r="J530"/>
          <cell r="K530"/>
        </row>
        <row r="531">
          <cell r="H531"/>
          <cell r="I531"/>
          <cell r="J531"/>
          <cell r="K531"/>
        </row>
        <row r="532">
          <cell r="H532"/>
          <cell r="I532"/>
          <cell r="J532"/>
          <cell r="K532"/>
        </row>
        <row r="533">
          <cell r="H533"/>
          <cell r="I533"/>
          <cell r="J533"/>
          <cell r="K533"/>
        </row>
        <row r="534">
          <cell r="H534"/>
          <cell r="I534"/>
          <cell r="J534"/>
          <cell r="K534"/>
        </row>
        <row r="535">
          <cell r="H535"/>
          <cell r="I535"/>
          <cell r="J535"/>
          <cell r="K535"/>
        </row>
        <row r="536">
          <cell r="H536"/>
          <cell r="I536"/>
          <cell r="J536"/>
          <cell r="K536"/>
        </row>
        <row r="537">
          <cell r="H537"/>
          <cell r="I537"/>
          <cell r="J537"/>
          <cell r="K537"/>
        </row>
        <row r="538">
          <cell r="H538"/>
          <cell r="I538"/>
          <cell r="J538"/>
          <cell r="K538"/>
        </row>
        <row r="539">
          <cell r="H539"/>
          <cell r="I539"/>
          <cell r="J539"/>
          <cell r="K539"/>
        </row>
        <row r="540">
          <cell r="H540"/>
          <cell r="I540"/>
          <cell r="J540"/>
          <cell r="K540"/>
        </row>
        <row r="541">
          <cell r="H541"/>
          <cell r="I541"/>
          <cell r="J541"/>
          <cell r="K541"/>
        </row>
        <row r="542">
          <cell r="H542"/>
          <cell r="I542"/>
          <cell r="J542"/>
          <cell r="K542"/>
        </row>
        <row r="543">
          <cell r="H543"/>
          <cell r="I543"/>
          <cell r="J543"/>
          <cell r="K543"/>
        </row>
        <row r="544">
          <cell r="H544"/>
          <cell r="I544"/>
          <cell r="J544"/>
          <cell r="K544"/>
        </row>
        <row r="545">
          <cell r="H545"/>
          <cell r="I545"/>
          <cell r="J545"/>
          <cell r="K545"/>
        </row>
        <row r="546">
          <cell r="H546"/>
          <cell r="I546"/>
          <cell r="J546"/>
          <cell r="K546"/>
        </row>
        <row r="547">
          <cell r="H547"/>
          <cell r="I547"/>
          <cell r="J547"/>
          <cell r="K547"/>
        </row>
        <row r="548">
          <cell r="H548"/>
          <cell r="I548"/>
          <cell r="J548"/>
          <cell r="K548"/>
        </row>
        <row r="549">
          <cell r="H549"/>
          <cell r="I549"/>
          <cell r="J549"/>
          <cell r="K549"/>
        </row>
        <row r="550">
          <cell r="H550"/>
          <cell r="I550"/>
          <cell r="J550"/>
          <cell r="K550"/>
        </row>
        <row r="551">
          <cell r="H551"/>
          <cell r="I551"/>
          <cell r="J551"/>
          <cell r="K551"/>
        </row>
        <row r="552">
          <cell r="H552"/>
          <cell r="I552"/>
          <cell r="J552"/>
          <cell r="K552"/>
        </row>
        <row r="553">
          <cell r="H553"/>
          <cell r="I553"/>
          <cell r="J553"/>
          <cell r="K553"/>
        </row>
        <row r="554">
          <cell r="H554"/>
          <cell r="I554"/>
          <cell r="J554"/>
          <cell r="K554"/>
        </row>
        <row r="555">
          <cell r="H555"/>
          <cell r="I555"/>
          <cell r="J555"/>
          <cell r="K555"/>
        </row>
        <row r="556">
          <cell r="H556"/>
          <cell r="I556"/>
          <cell r="J556"/>
          <cell r="K556"/>
        </row>
        <row r="557">
          <cell r="H557"/>
          <cell r="I557"/>
          <cell r="J557"/>
          <cell r="K557"/>
        </row>
        <row r="558">
          <cell r="H558"/>
          <cell r="I558"/>
          <cell r="J558"/>
          <cell r="K558"/>
        </row>
        <row r="559">
          <cell r="H559"/>
          <cell r="I559"/>
          <cell r="J559"/>
          <cell r="K559"/>
        </row>
        <row r="560">
          <cell r="H560"/>
          <cell r="I560"/>
          <cell r="J560"/>
          <cell r="K560"/>
        </row>
        <row r="561">
          <cell r="H561"/>
          <cell r="I561"/>
          <cell r="J561"/>
          <cell r="K561"/>
        </row>
        <row r="562">
          <cell r="H562"/>
          <cell r="I562"/>
          <cell r="J562"/>
          <cell r="K562"/>
        </row>
        <row r="563">
          <cell r="H563"/>
          <cell r="I563"/>
          <cell r="J563"/>
          <cell r="K563"/>
        </row>
        <row r="564">
          <cell r="H564"/>
          <cell r="I564"/>
          <cell r="J564"/>
          <cell r="K564"/>
        </row>
        <row r="565">
          <cell r="H565"/>
          <cell r="I565"/>
          <cell r="J565"/>
          <cell r="K565"/>
        </row>
        <row r="566">
          <cell r="H566"/>
          <cell r="I566"/>
          <cell r="J566"/>
          <cell r="K566"/>
        </row>
        <row r="567">
          <cell r="H567"/>
          <cell r="I567"/>
          <cell r="J567"/>
          <cell r="K567"/>
        </row>
        <row r="568">
          <cell r="H568"/>
          <cell r="I568"/>
          <cell r="J568"/>
          <cell r="K568"/>
        </row>
        <row r="569">
          <cell r="H569"/>
          <cell r="I569"/>
          <cell r="J569"/>
          <cell r="K569"/>
        </row>
        <row r="570">
          <cell r="H570"/>
          <cell r="I570"/>
          <cell r="J570"/>
          <cell r="K570"/>
        </row>
        <row r="571">
          <cell r="H571"/>
          <cell r="I571"/>
          <cell r="J571"/>
          <cell r="K571"/>
        </row>
        <row r="572">
          <cell r="H572"/>
          <cell r="I572"/>
          <cell r="J572"/>
          <cell r="K572"/>
        </row>
        <row r="573">
          <cell r="H573"/>
          <cell r="I573"/>
          <cell r="J573"/>
          <cell r="K573"/>
        </row>
        <row r="574">
          <cell r="H574"/>
          <cell r="I574"/>
          <cell r="J574"/>
          <cell r="K574"/>
        </row>
        <row r="575">
          <cell r="H575"/>
          <cell r="I575"/>
          <cell r="J575"/>
          <cell r="K575"/>
        </row>
        <row r="576">
          <cell r="H576"/>
          <cell r="I576"/>
          <cell r="J576"/>
          <cell r="K576"/>
        </row>
        <row r="577">
          <cell r="H577"/>
          <cell r="I577"/>
          <cell r="J577"/>
          <cell r="K577"/>
        </row>
        <row r="578">
          <cell r="H578"/>
          <cell r="I578"/>
          <cell r="J578"/>
          <cell r="K578"/>
        </row>
        <row r="579">
          <cell r="H579"/>
          <cell r="I579"/>
          <cell r="J579"/>
          <cell r="K579"/>
        </row>
        <row r="580">
          <cell r="H580"/>
          <cell r="I580"/>
          <cell r="J580"/>
          <cell r="K580"/>
        </row>
        <row r="581">
          <cell r="H581"/>
          <cell r="I581"/>
          <cell r="J581"/>
          <cell r="K581"/>
        </row>
        <row r="582">
          <cell r="H582"/>
          <cell r="I582"/>
          <cell r="J582"/>
          <cell r="K582"/>
        </row>
        <row r="583">
          <cell r="H583"/>
          <cell r="I583"/>
          <cell r="J583"/>
          <cell r="K583"/>
        </row>
        <row r="584">
          <cell r="H584"/>
          <cell r="I584"/>
          <cell r="J584"/>
          <cell r="K584"/>
        </row>
        <row r="585">
          <cell r="H585"/>
          <cell r="I585"/>
          <cell r="J585"/>
          <cell r="K585"/>
        </row>
        <row r="586">
          <cell r="H586"/>
          <cell r="I586"/>
          <cell r="J586"/>
          <cell r="K586"/>
        </row>
        <row r="587">
          <cell r="H587"/>
          <cell r="I587"/>
          <cell r="J587"/>
          <cell r="K587"/>
        </row>
        <row r="588">
          <cell r="H588"/>
          <cell r="I588"/>
          <cell r="J588"/>
          <cell r="K588"/>
        </row>
        <row r="589">
          <cell r="H589"/>
          <cell r="I589"/>
          <cell r="J589"/>
          <cell r="K589"/>
        </row>
        <row r="590">
          <cell r="H590"/>
          <cell r="I590"/>
          <cell r="J590"/>
          <cell r="K590"/>
        </row>
        <row r="591">
          <cell r="H591"/>
          <cell r="I591"/>
          <cell r="J591"/>
          <cell r="K591"/>
        </row>
        <row r="592">
          <cell r="H592"/>
          <cell r="I592"/>
          <cell r="J592"/>
          <cell r="K592"/>
        </row>
        <row r="593">
          <cell r="H593"/>
          <cell r="I593"/>
          <cell r="J593"/>
          <cell r="K593"/>
        </row>
        <row r="594">
          <cell r="H594"/>
          <cell r="I594"/>
          <cell r="J594"/>
          <cell r="K594"/>
        </row>
        <row r="595">
          <cell r="H595"/>
          <cell r="I595"/>
          <cell r="J595"/>
          <cell r="K595"/>
        </row>
        <row r="596">
          <cell r="H596"/>
          <cell r="I596"/>
          <cell r="J596"/>
          <cell r="K596"/>
        </row>
        <row r="597">
          <cell r="H597"/>
          <cell r="I597"/>
          <cell r="J597"/>
          <cell r="K597"/>
        </row>
        <row r="598">
          <cell r="H598"/>
          <cell r="I598"/>
          <cell r="J598"/>
          <cell r="K598"/>
        </row>
        <row r="599">
          <cell r="H599"/>
          <cell r="I599"/>
          <cell r="J599"/>
          <cell r="K599"/>
        </row>
        <row r="600">
          <cell r="H600"/>
          <cell r="I600"/>
          <cell r="J600"/>
          <cell r="K600"/>
        </row>
        <row r="601">
          <cell r="H601"/>
          <cell r="I601"/>
          <cell r="J601"/>
          <cell r="K601"/>
        </row>
        <row r="602">
          <cell r="H602"/>
          <cell r="I602"/>
          <cell r="J602"/>
          <cell r="K602"/>
        </row>
        <row r="603">
          <cell r="H603"/>
          <cell r="I603"/>
          <cell r="J603"/>
          <cell r="K603"/>
        </row>
        <row r="604">
          <cell r="H604"/>
          <cell r="I604"/>
          <cell r="J604"/>
          <cell r="K604"/>
        </row>
        <row r="605">
          <cell r="H605"/>
          <cell r="I605"/>
          <cell r="J605"/>
          <cell r="K605"/>
        </row>
        <row r="606">
          <cell r="H606"/>
          <cell r="I606"/>
          <cell r="J606"/>
          <cell r="K606"/>
        </row>
        <row r="607">
          <cell r="H607"/>
          <cell r="I607"/>
          <cell r="J607"/>
          <cell r="K607"/>
        </row>
        <row r="608">
          <cell r="H608"/>
          <cell r="I608"/>
          <cell r="J608"/>
          <cell r="K608"/>
        </row>
        <row r="609">
          <cell r="H609"/>
          <cell r="I609"/>
          <cell r="J609"/>
          <cell r="K609"/>
        </row>
        <row r="610">
          <cell r="H610"/>
          <cell r="I610"/>
          <cell r="J610"/>
          <cell r="K610"/>
        </row>
        <row r="611">
          <cell r="H611"/>
          <cell r="I611"/>
          <cell r="J611"/>
          <cell r="K611"/>
        </row>
        <row r="612">
          <cell r="H612"/>
          <cell r="I612"/>
          <cell r="J612"/>
          <cell r="K612"/>
        </row>
        <row r="613">
          <cell r="H613"/>
          <cell r="I613"/>
          <cell r="J613"/>
          <cell r="K613"/>
        </row>
        <row r="614">
          <cell r="H614"/>
          <cell r="I614"/>
          <cell r="J614"/>
          <cell r="K614"/>
        </row>
        <row r="615">
          <cell r="H615"/>
          <cell r="I615"/>
          <cell r="J615"/>
          <cell r="K615"/>
        </row>
        <row r="616">
          <cell r="H616"/>
          <cell r="I616"/>
          <cell r="J616"/>
          <cell r="K616"/>
        </row>
        <row r="617">
          <cell r="H617"/>
          <cell r="I617"/>
          <cell r="J617"/>
          <cell r="K617"/>
        </row>
        <row r="618">
          <cell r="H618"/>
          <cell r="I618"/>
          <cell r="J618"/>
          <cell r="K618"/>
        </row>
        <row r="619">
          <cell r="H619"/>
          <cell r="I619"/>
          <cell r="J619"/>
          <cell r="K619"/>
        </row>
        <row r="620">
          <cell r="H620"/>
          <cell r="I620"/>
          <cell r="J620"/>
          <cell r="K620"/>
        </row>
        <row r="621">
          <cell r="H621"/>
          <cell r="I621"/>
          <cell r="J621"/>
          <cell r="K621"/>
        </row>
        <row r="622">
          <cell r="H622"/>
          <cell r="I622"/>
          <cell r="J622"/>
          <cell r="K622"/>
        </row>
        <row r="623">
          <cell r="H623"/>
          <cell r="I623"/>
          <cell r="J623"/>
          <cell r="K623"/>
        </row>
        <row r="624">
          <cell r="H624"/>
          <cell r="I624"/>
          <cell r="J624"/>
          <cell r="K624"/>
        </row>
        <row r="625">
          <cell r="H625"/>
          <cell r="I625"/>
          <cell r="J625"/>
          <cell r="K625"/>
        </row>
        <row r="626">
          <cell r="H626"/>
          <cell r="I626"/>
          <cell r="J626"/>
          <cell r="K626"/>
        </row>
        <row r="627">
          <cell r="H627"/>
          <cell r="I627"/>
          <cell r="J627"/>
          <cell r="K627"/>
        </row>
        <row r="628">
          <cell r="H628"/>
          <cell r="I628"/>
          <cell r="J628"/>
          <cell r="K628"/>
        </row>
        <row r="629">
          <cell r="H629"/>
          <cell r="I629"/>
          <cell r="J629"/>
          <cell r="K629"/>
        </row>
        <row r="630">
          <cell r="H630"/>
          <cell r="I630"/>
          <cell r="J630"/>
          <cell r="K630"/>
        </row>
        <row r="631">
          <cell r="H631"/>
          <cell r="I631"/>
          <cell r="J631"/>
          <cell r="K631"/>
        </row>
        <row r="632">
          <cell r="H632"/>
          <cell r="I632"/>
          <cell r="J632"/>
          <cell r="K632"/>
        </row>
        <row r="633">
          <cell r="H633"/>
          <cell r="I633"/>
          <cell r="J633"/>
          <cell r="K633"/>
        </row>
        <row r="634">
          <cell r="H634"/>
          <cell r="I634"/>
          <cell r="J634"/>
          <cell r="K634"/>
        </row>
        <row r="635">
          <cell r="H635"/>
          <cell r="I635"/>
          <cell r="J635"/>
          <cell r="K635"/>
        </row>
        <row r="636">
          <cell r="H636"/>
          <cell r="I636"/>
          <cell r="J636"/>
          <cell r="K636"/>
        </row>
        <row r="637">
          <cell r="H637"/>
          <cell r="I637"/>
          <cell r="J637"/>
          <cell r="K637"/>
        </row>
        <row r="638">
          <cell r="H638"/>
          <cell r="I638"/>
          <cell r="J638"/>
          <cell r="K638"/>
        </row>
        <row r="639">
          <cell r="H639"/>
          <cell r="I639"/>
          <cell r="J639"/>
          <cell r="K639"/>
        </row>
        <row r="640">
          <cell r="H640"/>
          <cell r="I640"/>
          <cell r="J640"/>
          <cell r="K640"/>
        </row>
        <row r="641">
          <cell r="H641"/>
          <cell r="I641"/>
          <cell r="J641"/>
          <cell r="K641"/>
        </row>
        <row r="642">
          <cell r="H642"/>
          <cell r="I642"/>
          <cell r="J642"/>
          <cell r="K642"/>
        </row>
        <row r="643">
          <cell r="H643"/>
          <cell r="I643"/>
          <cell r="J643"/>
          <cell r="K643"/>
        </row>
        <row r="644">
          <cell r="H644"/>
          <cell r="I644"/>
          <cell r="J644"/>
          <cell r="K644"/>
        </row>
        <row r="645">
          <cell r="H645"/>
          <cell r="I645"/>
          <cell r="J645"/>
          <cell r="K645"/>
        </row>
        <row r="646">
          <cell r="H646"/>
          <cell r="I646"/>
          <cell r="J646"/>
          <cell r="K646"/>
        </row>
        <row r="647">
          <cell r="H647"/>
          <cell r="I647"/>
          <cell r="J647"/>
          <cell r="K647"/>
        </row>
        <row r="648">
          <cell r="H648"/>
          <cell r="I648"/>
          <cell r="J648"/>
          <cell r="K648"/>
        </row>
        <row r="649">
          <cell r="H649"/>
          <cell r="I649"/>
          <cell r="J649"/>
          <cell r="K649"/>
        </row>
        <row r="650">
          <cell r="H650"/>
          <cell r="I650"/>
          <cell r="J650"/>
          <cell r="K650"/>
        </row>
        <row r="651">
          <cell r="H651"/>
          <cell r="I651"/>
          <cell r="J651"/>
          <cell r="K651"/>
        </row>
        <row r="652">
          <cell r="H652"/>
          <cell r="I652"/>
          <cell r="J652"/>
          <cell r="K652"/>
        </row>
        <row r="653">
          <cell r="H653"/>
          <cell r="I653"/>
          <cell r="J653"/>
          <cell r="K653"/>
        </row>
        <row r="654">
          <cell r="H654"/>
          <cell r="I654"/>
          <cell r="J654"/>
          <cell r="K654"/>
        </row>
        <row r="655">
          <cell r="H655"/>
          <cell r="I655"/>
          <cell r="J655"/>
          <cell r="K655"/>
        </row>
        <row r="656">
          <cell r="H656"/>
          <cell r="I656"/>
          <cell r="J656"/>
          <cell r="K656"/>
        </row>
        <row r="657">
          <cell r="H657"/>
          <cell r="I657"/>
          <cell r="J657"/>
          <cell r="K657"/>
        </row>
        <row r="658">
          <cell r="H658"/>
          <cell r="I658"/>
          <cell r="J658"/>
          <cell r="K658"/>
        </row>
        <row r="659">
          <cell r="H659"/>
          <cell r="I659"/>
          <cell r="J659"/>
          <cell r="K659"/>
        </row>
        <row r="660">
          <cell r="H660"/>
          <cell r="I660"/>
          <cell r="J660"/>
          <cell r="K660"/>
        </row>
        <row r="661">
          <cell r="H661"/>
          <cell r="I661"/>
          <cell r="J661"/>
          <cell r="K661"/>
        </row>
        <row r="662">
          <cell r="H662"/>
          <cell r="I662"/>
          <cell r="J662"/>
          <cell r="K662"/>
        </row>
        <row r="663">
          <cell r="H663"/>
          <cell r="I663"/>
          <cell r="J663"/>
          <cell r="K663"/>
        </row>
        <row r="664">
          <cell r="H664"/>
          <cell r="I664"/>
          <cell r="J664"/>
          <cell r="K664"/>
        </row>
        <row r="665">
          <cell r="H665"/>
          <cell r="I665"/>
          <cell r="J665"/>
          <cell r="K665"/>
        </row>
        <row r="666">
          <cell r="H666"/>
          <cell r="I666"/>
          <cell r="J666"/>
          <cell r="K666"/>
        </row>
        <row r="667">
          <cell r="H667"/>
          <cell r="I667"/>
          <cell r="J667"/>
          <cell r="K667"/>
        </row>
        <row r="668">
          <cell r="H668"/>
          <cell r="I668"/>
          <cell r="J668"/>
          <cell r="K668"/>
        </row>
        <row r="669">
          <cell r="H669"/>
          <cell r="I669"/>
          <cell r="J669"/>
          <cell r="K669"/>
        </row>
        <row r="670">
          <cell r="H670"/>
          <cell r="I670"/>
          <cell r="J670"/>
          <cell r="K670"/>
        </row>
        <row r="671">
          <cell r="H671"/>
          <cell r="I671"/>
          <cell r="J671"/>
          <cell r="K671"/>
        </row>
        <row r="672">
          <cell r="H672"/>
          <cell r="I672"/>
          <cell r="J672"/>
          <cell r="K672"/>
        </row>
        <row r="673">
          <cell r="H673"/>
          <cell r="I673"/>
          <cell r="J673"/>
          <cell r="K673"/>
        </row>
        <row r="674">
          <cell r="H674"/>
          <cell r="I674"/>
          <cell r="J674"/>
          <cell r="K674"/>
        </row>
        <row r="675">
          <cell r="H675"/>
          <cell r="I675"/>
          <cell r="J675"/>
          <cell r="K675"/>
        </row>
        <row r="676">
          <cell r="H676"/>
          <cell r="I676"/>
          <cell r="J676"/>
          <cell r="K676"/>
        </row>
        <row r="677">
          <cell r="H677"/>
          <cell r="I677"/>
          <cell r="J677"/>
          <cell r="K677"/>
        </row>
        <row r="678">
          <cell r="H678"/>
          <cell r="I678"/>
          <cell r="J678"/>
          <cell r="K678"/>
        </row>
        <row r="679">
          <cell r="H679"/>
          <cell r="I679"/>
          <cell r="J679"/>
          <cell r="K679"/>
        </row>
        <row r="680">
          <cell r="H680"/>
          <cell r="I680"/>
          <cell r="J680"/>
          <cell r="K680"/>
        </row>
        <row r="681">
          <cell r="H681"/>
          <cell r="I681"/>
          <cell r="J681"/>
          <cell r="K681"/>
        </row>
        <row r="682">
          <cell r="H682"/>
          <cell r="I682"/>
          <cell r="J682"/>
          <cell r="K682"/>
        </row>
        <row r="683">
          <cell r="H683"/>
          <cell r="I683"/>
          <cell r="J683"/>
          <cell r="K683"/>
        </row>
        <row r="684">
          <cell r="H684"/>
          <cell r="I684"/>
          <cell r="J684"/>
          <cell r="K684"/>
        </row>
        <row r="685">
          <cell r="H685"/>
          <cell r="I685"/>
          <cell r="J685"/>
          <cell r="K685"/>
        </row>
        <row r="686">
          <cell r="H686"/>
          <cell r="I686"/>
          <cell r="J686"/>
          <cell r="K686"/>
        </row>
        <row r="687">
          <cell r="H687"/>
          <cell r="I687"/>
          <cell r="J687"/>
          <cell r="K687"/>
        </row>
        <row r="688">
          <cell r="H688"/>
          <cell r="I688"/>
          <cell r="J688"/>
          <cell r="K688"/>
        </row>
        <row r="689">
          <cell r="H689"/>
          <cell r="I689"/>
          <cell r="J689"/>
          <cell r="K689"/>
        </row>
        <row r="690">
          <cell r="H690"/>
          <cell r="I690"/>
          <cell r="J690"/>
          <cell r="K690"/>
        </row>
        <row r="691">
          <cell r="H691"/>
          <cell r="I691"/>
          <cell r="J691"/>
          <cell r="K691"/>
        </row>
        <row r="692">
          <cell r="H692"/>
          <cell r="I692"/>
          <cell r="J692"/>
          <cell r="K692"/>
        </row>
        <row r="693">
          <cell r="H693"/>
          <cell r="I693"/>
          <cell r="J693"/>
          <cell r="K693"/>
        </row>
        <row r="694">
          <cell r="H694"/>
          <cell r="I694"/>
          <cell r="J694"/>
          <cell r="K694"/>
        </row>
        <row r="695">
          <cell r="H695"/>
          <cell r="I695"/>
          <cell r="J695"/>
          <cell r="K695"/>
        </row>
        <row r="696">
          <cell r="H696"/>
          <cell r="I696"/>
          <cell r="J696"/>
          <cell r="K696"/>
        </row>
        <row r="697">
          <cell r="H697"/>
          <cell r="I697"/>
          <cell r="J697"/>
          <cell r="K697"/>
        </row>
        <row r="698">
          <cell r="H698"/>
          <cell r="I698"/>
          <cell r="J698"/>
          <cell r="K698"/>
        </row>
        <row r="699">
          <cell r="H699"/>
          <cell r="I699"/>
          <cell r="J699"/>
          <cell r="K699"/>
        </row>
        <row r="700">
          <cell r="H700"/>
          <cell r="I700"/>
          <cell r="J700"/>
          <cell r="K700"/>
        </row>
        <row r="701">
          <cell r="H701"/>
          <cell r="I701"/>
          <cell r="J701"/>
          <cell r="K701"/>
        </row>
        <row r="702">
          <cell r="H702"/>
          <cell r="I702"/>
          <cell r="J702"/>
          <cell r="K702"/>
        </row>
        <row r="703">
          <cell r="H703"/>
          <cell r="I703"/>
          <cell r="J703"/>
          <cell r="K703"/>
        </row>
        <row r="704">
          <cell r="H704"/>
          <cell r="I704"/>
          <cell r="J704"/>
          <cell r="K704"/>
        </row>
        <row r="705">
          <cell r="H705"/>
          <cell r="I705"/>
          <cell r="J705"/>
          <cell r="K705"/>
        </row>
        <row r="706">
          <cell r="H706"/>
          <cell r="I706"/>
          <cell r="J706"/>
          <cell r="K706"/>
        </row>
        <row r="707">
          <cell r="H707"/>
          <cell r="I707"/>
          <cell r="J707"/>
          <cell r="K707"/>
        </row>
        <row r="708">
          <cell r="H708"/>
          <cell r="I708"/>
          <cell r="J708"/>
          <cell r="K708"/>
        </row>
        <row r="709">
          <cell r="H709"/>
          <cell r="I709"/>
          <cell r="J709"/>
          <cell r="K709"/>
        </row>
        <row r="710">
          <cell r="H710"/>
          <cell r="I710"/>
          <cell r="J710"/>
          <cell r="K710"/>
        </row>
        <row r="711">
          <cell r="H711"/>
          <cell r="I711"/>
          <cell r="J711"/>
          <cell r="K711"/>
        </row>
        <row r="712">
          <cell r="H712"/>
          <cell r="I712"/>
          <cell r="J712"/>
          <cell r="K712"/>
        </row>
        <row r="713">
          <cell r="H713"/>
          <cell r="I713"/>
          <cell r="J713"/>
          <cell r="K713"/>
        </row>
        <row r="714">
          <cell r="H714"/>
          <cell r="I714"/>
          <cell r="J714"/>
          <cell r="K714"/>
        </row>
        <row r="715">
          <cell r="H715"/>
          <cell r="I715"/>
          <cell r="J715"/>
          <cell r="K715"/>
        </row>
        <row r="716">
          <cell r="H716"/>
          <cell r="I716"/>
          <cell r="J716"/>
          <cell r="K716"/>
        </row>
        <row r="717">
          <cell r="H717"/>
          <cell r="I717"/>
          <cell r="J717"/>
          <cell r="K717"/>
        </row>
        <row r="718">
          <cell r="H718"/>
          <cell r="I718"/>
          <cell r="J718"/>
          <cell r="K718"/>
        </row>
        <row r="719">
          <cell r="H719"/>
          <cell r="I719"/>
          <cell r="J719"/>
          <cell r="K719"/>
        </row>
        <row r="720">
          <cell r="H720"/>
          <cell r="I720"/>
          <cell r="J720"/>
          <cell r="K720"/>
        </row>
        <row r="721">
          <cell r="H721"/>
          <cell r="I721"/>
          <cell r="J721"/>
          <cell r="K721"/>
        </row>
        <row r="722">
          <cell r="H722"/>
          <cell r="I722"/>
          <cell r="J722"/>
          <cell r="K722"/>
        </row>
        <row r="723">
          <cell r="H723"/>
          <cell r="I723"/>
          <cell r="J723"/>
          <cell r="K723"/>
        </row>
        <row r="724">
          <cell r="H724"/>
          <cell r="I724"/>
          <cell r="J724"/>
          <cell r="K724"/>
        </row>
        <row r="725">
          <cell r="H725"/>
          <cell r="I725"/>
          <cell r="J725"/>
          <cell r="K725"/>
        </row>
        <row r="726">
          <cell r="H726"/>
          <cell r="I726"/>
          <cell r="J726"/>
          <cell r="K726"/>
        </row>
        <row r="727">
          <cell r="H727"/>
          <cell r="I727"/>
          <cell r="J727"/>
          <cell r="K727"/>
        </row>
        <row r="728">
          <cell r="H728"/>
          <cell r="I728"/>
          <cell r="J728"/>
          <cell r="K728"/>
        </row>
        <row r="729">
          <cell r="H729"/>
          <cell r="I729"/>
          <cell r="J729"/>
          <cell r="K729"/>
        </row>
        <row r="730">
          <cell r="H730"/>
          <cell r="I730"/>
          <cell r="J730"/>
          <cell r="K730"/>
        </row>
        <row r="731">
          <cell r="H731"/>
          <cell r="I731"/>
          <cell r="J731"/>
          <cell r="K731"/>
        </row>
        <row r="732">
          <cell r="H732"/>
          <cell r="I732"/>
          <cell r="J732"/>
          <cell r="K732"/>
        </row>
        <row r="733">
          <cell r="H733"/>
          <cell r="I733"/>
          <cell r="J733"/>
          <cell r="K733"/>
        </row>
        <row r="734">
          <cell r="H734"/>
          <cell r="I734"/>
          <cell r="J734"/>
          <cell r="K734"/>
        </row>
        <row r="735">
          <cell r="H735"/>
          <cell r="I735"/>
          <cell r="J735"/>
          <cell r="K735"/>
        </row>
        <row r="736">
          <cell r="H736"/>
          <cell r="I736"/>
          <cell r="J736"/>
          <cell r="K736"/>
        </row>
        <row r="737">
          <cell r="H737"/>
          <cell r="I737"/>
          <cell r="J737"/>
          <cell r="K737"/>
        </row>
        <row r="738">
          <cell r="H738"/>
          <cell r="I738"/>
          <cell r="J738"/>
          <cell r="K738"/>
        </row>
        <row r="739">
          <cell r="H739"/>
          <cell r="I739"/>
          <cell r="J739"/>
          <cell r="K739"/>
        </row>
        <row r="740">
          <cell r="H740"/>
          <cell r="I740"/>
          <cell r="J740"/>
          <cell r="K740"/>
        </row>
        <row r="741">
          <cell r="H741"/>
          <cell r="I741"/>
          <cell r="J741"/>
          <cell r="K741"/>
        </row>
        <row r="742">
          <cell r="H742"/>
          <cell r="I742"/>
          <cell r="J742"/>
          <cell r="K742"/>
        </row>
        <row r="743">
          <cell r="H743"/>
          <cell r="I743"/>
          <cell r="J743"/>
          <cell r="K743"/>
        </row>
        <row r="744">
          <cell r="H744"/>
          <cell r="I744"/>
          <cell r="J744"/>
          <cell r="K744"/>
        </row>
        <row r="745">
          <cell r="H745"/>
          <cell r="I745"/>
          <cell r="J745"/>
          <cell r="K745"/>
        </row>
        <row r="746">
          <cell r="H746"/>
          <cell r="I746"/>
          <cell r="J746"/>
          <cell r="K746"/>
        </row>
        <row r="747">
          <cell r="H747"/>
          <cell r="I747"/>
          <cell r="J747"/>
          <cell r="K747"/>
        </row>
        <row r="748">
          <cell r="H748"/>
          <cell r="I748"/>
          <cell r="J748"/>
          <cell r="K748"/>
        </row>
        <row r="749">
          <cell r="H749"/>
          <cell r="I749"/>
          <cell r="J749"/>
          <cell r="K749"/>
        </row>
        <row r="750">
          <cell r="H750"/>
          <cell r="I750"/>
          <cell r="J750"/>
          <cell r="K750"/>
        </row>
        <row r="751">
          <cell r="H751"/>
          <cell r="I751"/>
          <cell r="J751"/>
          <cell r="K751"/>
        </row>
        <row r="752">
          <cell r="H752"/>
          <cell r="I752"/>
          <cell r="J752"/>
          <cell r="K752"/>
        </row>
        <row r="753">
          <cell r="H753"/>
          <cell r="I753"/>
          <cell r="J753"/>
          <cell r="K753"/>
        </row>
        <row r="754">
          <cell r="H754"/>
          <cell r="I754"/>
          <cell r="J754"/>
          <cell r="K754"/>
        </row>
        <row r="755">
          <cell r="H755"/>
          <cell r="I755"/>
          <cell r="J755"/>
          <cell r="K755"/>
        </row>
        <row r="756">
          <cell r="H756"/>
          <cell r="I756"/>
          <cell r="J756"/>
          <cell r="K756"/>
        </row>
        <row r="757">
          <cell r="H757"/>
          <cell r="I757"/>
          <cell r="J757"/>
          <cell r="K757"/>
        </row>
        <row r="758">
          <cell r="H758"/>
          <cell r="I758"/>
          <cell r="J758"/>
          <cell r="K758"/>
        </row>
        <row r="759">
          <cell r="H759"/>
          <cell r="I759"/>
          <cell r="J759"/>
          <cell r="K759"/>
        </row>
        <row r="760">
          <cell r="H760"/>
          <cell r="I760"/>
          <cell r="J760"/>
          <cell r="K760"/>
        </row>
        <row r="761">
          <cell r="H761"/>
          <cell r="I761"/>
          <cell r="J761"/>
          <cell r="K761"/>
        </row>
        <row r="762">
          <cell r="H762"/>
          <cell r="I762"/>
          <cell r="J762"/>
          <cell r="K762"/>
        </row>
        <row r="763">
          <cell r="H763"/>
          <cell r="I763"/>
          <cell r="J763"/>
          <cell r="K763"/>
        </row>
        <row r="764">
          <cell r="H764"/>
          <cell r="I764"/>
          <cell r="J764"/>
          <cell r="K764"/>
        </row>
        <row r="765">
          <cell r="H765"/>
          <cell r="I765"/>
          <cell r="J765"/>
          <cell r="K765"/>
        </row>
        <row r="766">
          <cell r="H766"/>
          <cell r="I766"/>
          <cell r="J766"/>
          <cell r="K766"/>
        </row>
        <row r="767">
          <cell r="H767"/>
          <cell r="I767"/>
          <cell r="J767"/>
          <cell r="K767"/>
        </row>
        <row r="768">
          <cell r="H768"/>
          <cell r="I768"/>
          <cell r="J768"/>
          <cell r="K768"/>
        </row>
        <row r="769">
          <cell r="H769"/>
          <cell r="I769"/>
          <cell r="J769"/>
          <cell r="K769"/>
        </row>
        <row r="770">
          <cell r="H770"/>
          <cell r="I770"/>
          <cell r="J770"/>
          <cell r="K770"/>
        </row>
        <row r="771">
          <cell r="H771"/>
          <cell r="I771"/>
          <cell r="J771"/>
          <cell r="K771"/>
        </row>
        <row r="772">
          <cell r="H772"/>
          <cell r="I772"/>
          <cell r="J772"/>
          <cell r="K772"/>
        </row>
        <row r="773">
          <cell r="H773"/>
          <cell r="I773"/>
          <cell r="J773"/>
          <cell r="K773"/>
        </row>
        <row r="774">
          <cell r="H774"/>
          <cell r="I774"/>
          <cell r="J774"/>
          <cell r="K774"/>
        </row>
        <row r="775">
          <cell r="H775"/>
          <cell r="I775"/>
          <cell r="J775"/>
          <cell r="K775"/>
        </row>
        <row r="776">
          <cell r="H776"/>
          <cell r="I776"/>
          <cell r="J776"/>
          <cell r="K776"/>
        </row>
        <row r="777">
          <cell r="H777"/>
          <cell r="I777"/>
          <cell r="J777"/>
          <cell r="K777"/>
        </row>
        <row r="778">
          <cell r="H778"/>
          <cell r="I778"/>
          <cell r="J778"/>
          <cell r="K778"/>
        </row>
        <row r="779">
          <cell r="H779"/>
          <cell r="I779"/>
          <cell r="J779"/>
          <cell r="K779"/>
        </row>
        <row r="780">
          <cell r="H780"/>
          <cell r="I780"/>
          <cell r="J780"/>
          <cell r="K780"/>
        </row>
        <row r="781">
          <cell r="H781"/>
          <cell r="I781"/>
          <cell r="J781"/>
          <cell r="K781"/>
        </row>
        <row r="782">
          <cell r="H782"/>
          <cell r="I782"/>
          <cell r="J782"/>
          <cell r="K782"/>
        </row>
        <row r="783">
          <cell r="H783"/>
          <cell r="I783"/>
          <cell r="J783"/>
          <cell r="K783"/>
        </row>
        <row r="784">
          <cell r="H784"/>
          <cell r="I784"/>
          <cell r="J784"/>
          <cell r="K784"/>
        </row>
        <row r="785">
          <cell r="H785"/>
          <cell r="I785"/>
          <cell r="J785"/>
          <cell r="K785"/>
        </row>
        <row r="786">
          <cell r="H786"/>
          <cell r="I786"/>
          <cell r="J786"/>
          <cell r="K786"/>
        </row>
        <row r="787">
          <cell r="H787"/>
          <cell r="I787"/>
          <cell r="J787"/>
          <cell r="K787"/>
        </row>
        <row r="788">
          <cell r="H788"/>
          <cell r="I788"/>
          <cell r="J788"/>
          <cell r="K788"/>
        </row>
        <row r="789">
          <cell r="H789"/>
          <cell r="I789"/>
          <cell r="J789"/>
          <cell r="K789"/>
        </row>
        <row r="790">
          <cell r="H790"/>
          <cell r="I790"/>
          <cell r="J790"/>
          <cell r="K790"/>
        </row>
        <row r="791">
          <cell r="H791"/>
          <cell r="I791"/>
          <cell r="J791"/>
          <cell r="K791"/>
        </row>
        <row r="792">
          <cell r="H792"/>
          <cell r="I792"/>
          <cell r="J792"/>
          <cell r="K792"/>
        </row>
        <row r="793">
          <cell r="H793"/>
          <cell r="I793"/>
          <cell r="J793"/>
          <cell r="K793"/>
        </row>
        <row r="794">
          <cell r="H794"/>
          <cell r="I794"/>
          <cell r="J794"/>
          <cell r="K794"/>
        </row>
        <row r="795">
          <cell r="H795"/>
          <cell r="I795"/>
          <cell r="J795"/>
          <cell r="K795"/>
        </row>
        <row r="796">
          <cell r="H796"/>
          <cell r="I796"/>
          <cell r="J796"/>
          <cell r="K796"/>
        </row>
        <row r="797">
          <cell r="H797"/>
          <cell r="I797"/>
          <cell r="J797"/>
          <cell r="K797"/>
        </row>
        <row r="798">
          <cell r="H798"/>
          <cell r="I798"/>
          <cell r="J798"/>
          <cell r="K798"/>
        </row>
        <row r="799">
          <cell r="H799"/>
          <cell r="I799"/>
          <cell r="J799"/>
          <cell r="K799"/>
        </row>
        <row r="800">
          <cell r="H800"/>
          <cell r="I800"/>
          <cell r="J800"/>
          <cell r="K800"/>
        </row>
        <row r="801">
          <cell r="H801"/>
          <cell r="I801"/>
          <cell r="J801"/>
          <cell r="K801"/>
        </row>
        <row r="802">
          <cell r="H802"/>
          <cell r="I802"/>
          <cell r="J802"/>
          <cell r="K802"/>
        </row>
        <row r="803">
          <cell r="H803"/>
          <cell r="I803"/>
          <cell r="J803"/>
          <cell r="K803"/>
        </row>
        <row r="804">
          <cell r="H804"/>
          <cell r="I804"/>
          <cell r="J804"/>
          <cell r="K804"/>
        </row>
        <row r="805">
          <cell r="H805"/>
          <cell r="I805"/>
          <cell r="J805"/>
          <cell r="K805"/>
        </row>
        <row r="806">
          <cell r="H806"/>
          <cell r="I806"/>
          <cell r="J806"/>
          <cell r="K806"/>
        </row>
        <row r="807">
          <cell r="H807"/>
          <cell r="I807"/>
          <cell r="J807"/>
          <cell r="K807"/>
        </row>
        <row r="808">
          <cell r="H808"/>
          <cell r="I808"/>
          <cell r="J808"/>
          <cell r="K808"/>
        </row>
        <row r="809">
          <cell r="H809"/>
          <cell r="I809"/>
          <cell r="J809"/>
          <cell r="K809"/>
        </row>
        <row r="810">
          <cell r="H810"/>
          <cell r="I810"/>
          <cell r="J810"/>
          <cell r="K810"/>
        </row>
        <row r="811">
          <cell r="H811"/>
          <cell r="I811"/>
          <cell r="J811"/>
          <cell r="K811"/>
        </row>
        <row r="812">
          <cell r="H812"/>
          <cell r="I812"/>
          <cell r="J812"/>
          <cell r="K812"/>
        </row>
        <row r="813">
          <cell r="H813"/>
          <cell r="I813"/>
          <cell r="J813"/>
          <cell r="K813"/>
        </row>
        <row r="814">
          <cell r="H814"/>
          <cell r="I814"/>
          <cell r="J814"/>
          <cell r="K814"/>
        </row>
        <row r="815">
          <cell r="H815"/>
          <cell r="I815"/>
          <cell r="J815"/>
          <cell r="K815"/>
        </row>
        <row r="816">
          <cell r="H816"/>
          <cell r="I816"/>
          <cell r="J816"/>
          <cell r="K816"/>
        </row>
        <row r="817">
          <cell r="H817"/>
          <cell r="I817"/>
          <cell r="J817"/>
          <cell r="K817"/>
        </row>
        <row r="818">
          <cell r="H818"/>
          <cell r="I818"/>
          <cell r="J818"/>
          <cell r="K818"/>
        </row>
        <row r="819">
          <cell r="H819"/>
          <cell r="I819"/>
          <cell r="J819"/>
          <cell r="K819"/>
        </row>
        <row r="820">
          <cell r="H820"/>
          <cell r="I820"/>
          <cell r="J820"/>
          <cell r="K820"/>
        </row>
        <row r="821">
          <cell r="H821"/>
          <cell r="I821"/>
          <cell r="J821"/>
          <cell r="K821"/>
        </row>
        <row r="822">
          <cell r="H822"/>
          <cell r="I822"/>
          <cell r="J822"/>
          <cell r="K822"/>
        </row>
        <row r="823">
          <cell r="H823"/>
          <cell r="I823"/>
          <cell r="J823"/>
          <cell r="K823"/>
        </row>
        <row r="824">
          <cell r="H824"/>
          <cell r="I824"/>
          <cell r="J824"/>
          <cell r="K824"/>
        </row>
        <row r="825">
          <cell r="H825"/>
          <cell r="I825"/>
          <cell r="J825"/>
          <cell r="K825"/>
        </row>
        <row r="826">
          <cell r="H826"/>
          <cell r="I826"/>
          <cell r="J826"/>
          <cell r="K826"/>
        </row>
        <row r="827">
          <cell r="H827"/>
          <cell r="I827"/>
          <cell r="J827"/>
          <cell r="K827"/>
        </row>
        <row r="828">
          <cell r="H828"/>
          <cell r="I828"/>
          <cell r="J828"/>
          <cell r="K828"/>
        </row>
        <row r="829">
          <cell r="H829"/>
          <cell r="I829"/>
          <cell r="J829"/>
          <cell r="K829"/>
        </row>
        <row r="830">
          <cell r="H830"/>
          <cell r="I830"/>
          <cell r="J830"/>
          <cell r="K830"/>
        </row>
        <row r="831">
          <cell r="H831"/>
          <cell r="I831"/>
          <cell r="J831"/>
          <cell r="K831"/>
        </row>
        <row r="832">
          <cell r="H832"/>
          <cell r="I832"/>
          <cell r="J832"/>
          <cell r="K832"/>
        </row>
        <row r="833">
          <cell r="H833"/>
          <cell r="I833"/>
          <cell r="J833"/>
          <cell r="K833"/>
        </row>
        <row r="834">
          <cell r="H834"/>
          <cell r="I834"/>
          <cell r="J834"/>
          <cell r="K834"/>
        </row>
        <row r="835">
          <cell r="H835"/>
          <cell r="I835"/>
          <cell r="J835"/>
          <cell r="K835"/>
        </row>
        <row r="836">
          <cell r="H836"/>
          <cell r="I836"/>
          <cell r="J836"/>
          <cell r="K836"/>
        </row>
        <row r="837">
          <cell r="H837"/>
          <cell r="I837"/>
          <cell r="J837"/>
          <cell r="K837"/>
        </row>
        <row r="838">
          <cell r="H838"/>
          <cell r="I838"/>
          <cell r="J838"/>
          <cell r="K838"/>
        </row>
        <row r="839">
          <cell r="H839"/>
          <cell r="I839"/>
          <cell r="J839"/>
          <cell r="K839"/>
        </row>
        <row r="840">
          <cell r="H840"/>
          <cell r="I840"/>
          <cell r="J840"/>
          <cell r="K840"/>
        </row>
        <row r="841">
          <cell r="H841"/>
          <cell r="I841"/>
          <cell r="J841"/>
          <cell r="K841"/>
        </row>
        <row r="842">
          <cell r="H842"/>
          <cell r="I842"/>
          <cell r="J842"/>
          <cell r="K842"/>
        </row>
        <row r="843">
          <cell r="H843"/>
          <cell r="I843"/>
          <cell r="J843"/>
          <cell r="K843"/>
        </row>
        <row r="844">
          <cell r="H844"/>
          <cell r="I844"/>
          <cell r="J844"/>
          <cell r="K844"/>
        </row>
        <row r="845">
          <cell r="H845"/>
          <cell r="I845"/>
          <cell r="J845"/>
          <cell r="K845"/>
        </row>
        <row r="846">
          <cell r="H846"/>
          <cell r="I846"/>
          <cell r="J846"/>
          <cell r="K846"/>
        </row>
        <row r="847">
          <cell r="H847"/>
          <cell r="I847"/>
          <cell r="J847"/>
          <cell r="K847"/>
        </row>
        <row r="848">
          <cell r="H848"/>
          <cell r="I848"/>
          <cell r="J848"/>
          <cell r="K848"/>
        </row>
        <row r="849">
          <cell r="H849"/>
          <cell r="I849"/>
          <cell r="J849"/>
          <cell r="K849"/>
        </row>
        <row r="850">
          <cell r="H850"/>
          <cell r="I850"/>
          <cell r="J850"/>
          <cell r="K850"/>
        </row>
        <row r="851">
          <cell r="H851"/>
          <cell r="I851"/>
          <cell r="J851"/>
          <cell r="K851"/>
        </row>
        <row r="852">
          <cell r="H852"/>
          <cell r="I852"/>
          <cell r="J852"/>
          <cell r="K852"/>
        </row>
        <row r="853">
          <cell r="H853"/>
          <cell r="I853"/>
          <cell r="J853"/>
          <cell r="K853"/>
        </row>
        <row r="854">
          <cell r="H854"/>
          <cell r="I854"/>
          <cell r="J854"/>
          <cell r="K854"/>
        </row>
        <row r="855">
          <cell r="H855"/>
          <cell r="I855"/>
          <cell r="J855"/>
          <cell r="K855"/>
        </row>
        <row r="856">
          <cell r="H856"/>
          <cell r="I856"/>
          <cell r="J856"/>
          <cell r="K856"/>
        </row>
        <row r="857">
          <cell r="H857"/>
          <cell r="I857"/>
          <cell r="J857"/>
          <cell r="K857"/>
        </row>
        <row r="858">
          <cell r="H858"/>
          <cell r="I858"/>
          <cell r="J858"/>
          <cell r="K858"/>
        </row>
        <row r="859">
          <cell r="H859"/>
          <cell r="I859"/>
          <cell r="J859"/>
          <cell r="K859"/>
        </row>
        <row r="860">
          <cell r="H860"/>
          <cell r="I860"/>
          <cell r="J860"/>
          <cell r="K860"/>
        </row>
        <row r="861">
          <cell r="H861"/>
          <cell r="I861"/>
          <cell r="J861"/>
          <cell r="K861"/>
        </row>
        <row r="862">
          <cell r="H862"/>
          <cell r="I862"/>
          <cell r="J862"/>
          <cell r="K862"/>
        </row>
        <row r="863">
          <cell r="H863"/>
          <cell r="I863"/>
          <cell r="J863"/>
          <cell r="K863"/>
        </row>
        <row r="864">
          <cell r="H864"/>
          <cell r="I864"/>
          <cell r="J864"/>
          <cell r="K864"/>
        </row>
        <row r="865">
          <cell r="H865"/>
          <cell r="I865"/>
          <cell r="J865"/>
          <cell r="K865"/>
        </row>
        <row r="866">
          <cell r="H866"/>
          <cell r="I866"/>
          <cell r="J866"/>
          <cell r="K866"/>
        </row>
        <row r="867">
          <cell r="H867"/>
          <cell r="I867"/>
          <cell r="J867"/>
          <cell r="K867"/>
        </row>
        <row r="868">
          <cell r="H868"/>
          <cell r="I868"/>
          <cell r="J868"/>
          <cell r="K868"/>
        </row>
        <row r="869">
          <cell r="H869"/>
          <cell r="I869"/>
          <cell r="J869"/>
          <cell r="K869"/>
        </row>
        <row r="870">
          <cell r="H870"/>
          <cell r="I870"/>
          <cell r="J870"/>
          <cell r="K870"/>
        </row>
        <row r="871">
          <cell r="H871"/>
          <cell r="I871"/>
          <cell r="J871"/>
          <cell r="K871"/>
        </row>
        <row r="872">
          <cell r="H872"/>
          <cell r="I872"/>
          <cell r="J872"/>
          <cell r="K872"/>
        </row>
        <row r="873">
          <cell r="H873"/>
          <cell r="I873"/>
          <cell r="J873"/>
          <cell r="K873"/>
        </row>
        <row r="874">
          <cell r="H874"/>
          <cell r="I874"/>
          <cell r="J874"/>
          <cell r="K874"/>
        </row>
        <row r="875">
          <cell r="H875"/>
          <cell r="I875"/>
          <cell r="J875"/>
          <cell r="K875"/>
        </row>
        <row r="876">
          <cell r="H876"/>
          <cell r="I876"/>
          <cell r="J876"/>
          <cell r="K876"/>
        </row>
        <row r="877">
          <cell r="H877"/>
          <cell r="I877"/>
          <cell r="J877"/>
          <cell r="K877"/>
        </row>
        <row r="878">
          <cell r="H878"/>
          <cell r="I878"/>
          <cell r="J878"/>
          <cell r="K878"/>
        </row>
        <row r="879">
          <cell r="H879"/>
          <cell r="I879"/>
          <cell r="J879"/>
          <cell r="K879"/>
        </row>
        <row r="880">
          <cell r="H880"/>
          <cell r="I880"/>
          <cell r="J880"/>
          <cell r="K880"/>
        </row>
        <row r="881">
          <cell r="H881"/>
          <cell r="I881"/>
          <cell r="J881"/>
          <cell r="K881"/>
        </row>
        <row r="882">
          <cell r="H882"/>
          <cell r="I882"/>
          <cell r="J882"/>
          <cell r="K882"/>
        </row>
        <row r="883">
          <cell r="H883"/>
          <cell r="I883"/>
          <cell r="J883"/>
          <cell r="K883"/>
        </row>
        <row r="884">
          <cell r="H884"/>
          <cell r="I884"/>
          <cell r="J884"/>
          <cell r="K884"/>
        </row>
        <row r="885">
          <cell r="H885"/>
          <cell r="I885"/>
          <cell r="J885"/>
          <cell r="K885"/>
        </row>
        <row r="886">
          <cell r="H886"/>
          <cell r="I886"/>
          <cell r="J886"/>
          <cell r="K886"/>
        </row>
        <row r="887">
          <cell r="H887"/>
          <cell r="I887"/>
          <cell r="J887"/>
          <cell r="K887"/>
        </row>
        <row r="888">
          <cell r="H888"/>
          <cell r="I888"/>
          <cell r="J888"/>
          <cell r="K888"/>
        </row>
        <row r="889">
          <cell r="H889"/>
          <cell r="I889"/>
          <cell r="J889"/>
          <cell r="K889"/>
        </row>
        <row r="890">
          <cell r="H890"/>
          <cell r="I890"/>
          <cell r="J890"/>
          <cell r="K890"/>
        </row>
        <row r="891">
          <cell r="H891"/>
          <cell r="I891"/>
          <cell r="J891"/>
          <cell r="K891"/>
        </row>
        <row r="892">
          <cell r="H892"/>
          <cell r="I892"/>
          <cell r="J892"/>
          <cell r="K892"/>
        </row>
        <row r="893">
          <cell r="H893"/>
          <cell r="I893"/>
          <cell r="J893"/>
          <cell r="K893"/>
        </row>
        <row r="894">
          <cell r="H894"/>
          <cell r="I894"/>
          <cell r="J894"/>
          <cell r="K894"/>
        </row>
        <row r="895">
          <cell r="H895"/>
          <cell r="I895"/>
          <cell r="J895"/>
          <cell r="K895"/>
        </row>
        <row r="896">
          <cell r="H896"/>
          <cell r="I896"/>
          <cell r="J896"/>
          <cell r="K896"/>
        </row>
        <row r="897">
          <cell r="H897"/>
          <cell r="I897"/>
          <cell r="J897"/>
          <cell r="K897"/>
        </row>
        <row r="898">
          <cell r="H898"/>
          <cell r="I898"/>
          <cell r="J898"/>
          <cell r="K898"/>
        </row>
        <row r="899">
          <cell r="H899"/>
          <cell r="I899"/>
          <cell r="J899"/>
          <cell r="K899"/>
        </row>
        <row r="900">
          <cell r="H900"/>
          <cell r="I900"/>
          <cell r="J900"/>
          <cell r="K900"/>
        </row>
        <row r="901">
          <cell r="H901"/>
          <cell r="I901"/>
          <cell r="J901"/>
          <cell r="K901"/>
        </row>
        <row r="902">
          <cell r="H902"/>
          <cell r="I902"/>
          <cell r="J902"/>
          <cell r="K902"/>
        </row>
        <row r="903">
          <cell r="H903"/>
          <cell r="I903"/>
          <cell r="J903"/>
          <cell r="K903"/>
        </row>
        <row r="904">
          <cell r="H904"/>
          <cell r="I904"/>
          <cell r="J904"/>
          <cell r="K904"/>
        </row>
        <row r="905">
          <cell r="H905"/>
          <cell r="I905"/>
          <cell r="J905"/>
          <cell r="K905"/>
        </row>
        <row r="906">
          <cell r="H906"/>
          <cell r="I906"/>
          <cell r="J906"/>
          <cell r="K906"/>
        </row>
        <row r="907">
          <cell r="H907"/>
          <cell r="I907"/>
          <cell r="J907"/>
          <cell r="K907"/>
        </row>
        <row r="908">
          <cell r="H908"/>
          <cell r="I908"/>
          <cell r="J908"/>
          <cell r="K908"/>
        </row>
        <row r="909">
          <cell r="H909"/>
          <cell r="I909"/>
          <cell r="J909"/>
          <cell r="K909"/>
        </row>
        <row r="910">
          <cell r="H910"/>
          <cell r="I910"/>
          <cell r="J910"/>
          <cell r="K910"/>
        </row>
        <row r="911">
          <cell r="H911"/>
          <cell r="I911"/>
          <cell r="J911"/>
          <cell r="K911"/>
        </row>
        <row r="912">
          <cell r="H912"/>
          <cell r="I912"/>
          <cell r="J912"/>
          <cell r="K912"/>
        </row>
        <row r="913">
          <cell r="H913"/>
          <cell r="I913"/>
          <cell r="J913"/>
          <cell r="K913"/>
        </row>
        <row r="914">
          <cell r="H914"/>
          <cell r="I914"/>
          <cell r="J914"/>
          <cell r="K914"/>
        </row>
        <row r="915">
          <cell r="H915"/>
          <cell r="I915"/>
          <cell r="J915"/>
          <cell r="K915"/>
        </row>
        <row r="916">
          <cell r="H916"/>
          <cell r="I916"/>
          <cell r="J916"/>
          <cell r="K916"/>
        </row>
        <row r="917">
          <cell r="H917"/>
          <cell r="I917"/>
          <cell r="J917"/>
          <cell r="K917"/>
        </row>
        <row r="918">
          <cell r="H918"/>
          <cell r="I918"/>
          <cell r="J918"/>
          <cell r="K918"/>
        </row>
        <row r="919">
          <cell r="H919"/>
          <cell r="I919"/>
          <cell r="J919"/>
          <cell r="K919"/>
        </row>
        <row r="920">
          <cell r="H920"/>
          <cell r="I920"/>
          <cell r="J920"/>
          <cell r="K920"/>
        </row>
        <row r="921">
          <cell r="H921"/>
          <cell r="I921"/>
          <cell r="J921"/>
          <cell r="K921"/>
        </row>
        <row r="922">
          <cell r="H922"/>
          <cell r="I922"/>
          <cell r="J922"/>
          <cell r="K922"/>
        </row>
        <row r="923">
          <cell r="H923"/>
          <cell r="I923"/>
          <cell r="J923"/>
          <cell r="K923"/>
        </row>
        <row r="924">
          <cell r="H924"/>
          <cell r="I924"/>
          <cell r="J924"/>
          <cell r="K924"/>
        </row>
        <row r="925">
          <cell r="H925"/>
          <cell r="I925"/>
          <cell r="J925"/>
          <cell r="K925"/>
        </row>
        <row r="926">
          <cell r="H926"/>
          <cell r="I926"/>
          <cell r="J926"/>
          <cell r="K926"/>
        </row>
        <row r="927">
          <cell r="H927"/>
          <cell r="I927"/>
          <cell r="J927"/>
          <cell r="K927"/>
        </row>
        <row r="928">
          <cell r="H928"/>
          <cell r="I928"/>
          <cell r="J928"/>
          <cell r="K928"/>
        </row>
        <row r="929">
          <cell r="H929"/>
          <cell r="I929"/>
          <cell r="J929"/>
          <cell r="K929"/>
        </row>
        <row r="930">
          <cell r="H930"/>
          <cell r="I930"/>
          <cell r="J930"/>
          <cell r="K930"/>
        </row>
        <row r="931">
          <cell r="H931"/>
          <cell r="I931"/>
          <cell r="J931"/>
          <cell r="K931"/>
        </row>
        <row r="932">
          <cell r="H932"/>
          <cell r="I932"/>
          <cell r="J932"/>
          <cell r="K932"/>
        </row>
        <row r="933">
          <cell r="H933"/>
          <cell r="I933"/>
          <cell r="J933"/>
          <cell r="K933"/>
        </row>
        <row r="934">
          <cell r="H934"/>
          <cell r="I934"/>
          <cell r="J934"/>
          <cell r="K934"/>
        </row>
        <row r="935">
          <cell r="H935"/>
          <cell r="I935"/>
          <cell r="J935"/>
          <cell r="K935"/>
        </row>
        <row r="936">
          <cell r="H936"/>
          <cell r="I936"/>
          <cell r="J936"/>
          <cell r="K936"/>
        </row>
        <row r="937">
          <cell r="H937"/>
          <cell r="I937"/>
          <cell r="J937"/>
          <cell r="K937"/>
        </row>
        <row r="938">
          <cell r="H938"/>
          <cell r="I938"/>
          <cell r="J938"/>
          <cell r="K938"/>
        </row>
        <row r="939">
          <cell r="H939"/>
          <cell r="I939"/>
          <cell r="J939"/>
          <cell r="K939"/>
        </row>
        <row r="940">
          <cell r="H940"/>
          <cell r="I940"/>
          <cell r="J940"/>
          <cell r="K940"/>
        </row>
        <row r="941">
          <cell r="H941"/>
          <cell r="I941"/>
          <cell r="J941"/>
          <cell r="K941"/>
        </row>
        <row r="942">
          <cell r="H942"/>
          <cell r="I942"/>
          <cell r="J942"/>
          <cell r="K942"/>
        </row>
        <row r="943">
          <cell r="H943"/>
          <cell r="I943"/>
          <cell r="J943"/>
          <cell r="K943"/>
        </row>
        <row r="944">
          <cell r="H944"/>
          <cell r="I944"/>
          <cell r="J944"/>
          <cell r="K944"/>
        </row>
        <row r="945">
          <cell r="H945"/>
          <cell r="I945"/>
          <cell r="J945"/>
          <cell r="K945"/>
        </row>
        <row r="946">
          <cell r="H946"/>
          <cell r="I946"/>
          <cell r="J946"/>
          <cell r="K946"/>
        </row>
        <row r="947">
          <cell r="H947"/>
          <cell r="I947"/>
          <cell r="J947"/>
          <cell r="K947"/>
        </row>
        <row r="948">
          <cell r="H948"/>
          <cell r="I948"/>
          <cell r="J948"/>
          <cell r="K948"/>
        </row>
        <row r="949">
          <cell r="H949"/>
          <cell r="I949"/>
          <cell r="J949"/>
          <cell r="K949"/>
        </row>
        <row r="950">
          <cell r="H950"/>
          <cell r="I950"/>
          <cell r="J950"/>
          <cell r="K950"/>
        </row>
        <row r="951">
          <cell r="H951"/>
          <cell r="I951"/>
          <cell r="J951"/>
          <cell r="K951"/>
        </row>
        <row r="952">
          <cell r="H952"/>
          <cell r="I952"/>
          <cell r="J952"/>
          <cell r="K952"/>
        </row>
        <row r="953">
          <cell r="H953"/>
          <cell r="I953"/>
          <cell r="J953"/>
          <cell r="K953"/>
        </row>
        <row r="954">
          <cell r="H954"/>
          <cell r="I954"/>
          <cell r="J954"/>
          <cell r="K954"/>
        </row>
        <row r="955">
          <cell r="H955"/>
          <cell r="I955"/>
          <cell r="J955"/>
          <cell r="K955"/>
        </row>
        <row r="956">
          <cell r="H956"/>
          <cell r="I956"/>
          <cell r="J956"/>
          <cell r="K956"/>
        </row>
        <row r="957">
          <cell r="H957"/>
          <cell r="I957"/>
          <cell r="J957"/>
          <cell r="K957"/>
        </row>
        <row r="958">
          <cell r="H958"/>
          <cell r="I958"/>
          <cell r="J958"/>
          <cell r="K958"/>
        </row>
        <row r="959">
          <cell r="H959"/>
          <cell r="I959"/>
          <cell r="J959"/>
          <cell r="K959"/>
        </row>
        <row r="960">
          <cell r="H960"/>
          <cell r="I960"/>
          <cell r="J960"/>
          <cell r="K960"/>
        </row>
        <row r="961">
          <cell r="H961"/>
          <cell r="I961"/>
          <cell r="J961"/>
          <cell r="K961"/>
        </row>
        <row r="962">
          <cell r="H962"/>
          <cell r="I962"/>
          <cell r="J962"/>
          <cell r="K962"/>
        </row>
        <row r="963">
          <cell r="H963"/>
          <cell r="I963"/>
          <cell r="J963"/>
          <cell r="K963"/>
        </row>
        <row r="964">
          <cell r="H964"/>
          <cell r="I964"/>
          <cell r="J964"/>
          <cell r="K964"/>
        </row>
        <row r="965">
          <cell r="H965"/>
          <cell r="I965"/>
          <cell r="J965"/>
          <cell r="K965"/>
        </row>
        <row r="966">
          <cell r="H966"/>
          <cell r="I966"/>
          <cell r="J966"/>
          <cell r="K966"/>
        </row>
        <row r="967">
          <cell r="H967"/>
          <cell r="I967"/>
          <cell r="J967"/>
          <cell r="K967"/>
        </row>
        <row r="968">
          <cell r="H968"/>
          <cell r="I968"/>
          <cell r="J968"/>
          <cell r="K968"/>
        </row>
        <row r="969">
          <cell r="H969"/>
          <cell r="I969"/>
          <cell r="J969"/>
          <cell r="K969"/>
        </row>
        <row r="970">
          <cell r="H970"/>
          <cell r="I970"/>
          <cell r="J970"/>
          <cell r="K970"/>
        </row>
        <row r="971">
          <cell r="H971"/>
          <cell r="I971"/>
          <cell r="J971"/>
          <cell r="K971"/>
        </row>
        <row r="972">
          <cell r="H972"/>
          <cell r="I972"/>
          <cell r="J972"/>
          <cell r="K972"/>
        </row>
        <row r="973">
          <cell r="H973"/>
          <cell r="I973"/>
          <cell r="J973"/>
          <cell r="K973"/>
        </row>
        <row r="974">
          <cell r="H974"/>
          <cell r="I974"/>
          <cell r="J974"/>
          <cell r="K974"/>
        </row>
        <row r="975">
          <cell r="H975"/>
          <cell r="I975"/>
          <cell r="J975"/>
          <cell r="K975"/>
        </row>
        <row r="976">
          <cell r="H976"/>
          <cell r="I976"/>
          <cell r="J976"/>
          <cell r="K976"/>
        </row>
        <row r="977">
          <cell r="H977"/>
          <cell r="I977"/>
          <cell r="J977"/>
          <cell r="K977"/>
        </row>
        <row r="978">
          <cell r="H978"/>
          <cell r="I978"/>
          <cell r="J978"/>
          <cell r="K978"/>
        </row>
        <row r="979">
          <cell r="H979"/>
          <cell r="I979"/>
          <cell r="J979"/>
          <cell r="K979"/>
        </row>
        <row r="980">
          <cell r="H980"/>
          <cell r="I980"/>
          <cell r="J980"/>
          <cell r="K980"/>
        </row>
        <row r="981">
          <cell r="H981"/>
          <cell r="I981"/>
          <cell r="J981"/>
          <cell r="K981"/>
        </row>
        <row r="982">
          <cell r="H982"/>
          <cell r="I982"/>
          <cell r="J982"/>
          <cell r="K982"/>
        </row>
        <row r="983">
          <cell r="H983"/>
          <cell r="I983"/>
          <cell r="J983"/>
          <cell r="K983"/>
        </row>
        <row r="984">
          <cell r="H984"/>
          <cell r="I984"/>
          <cell r="J984"/>
          <cell r="K984"/>
        </row>
        <row r="985">
          <cell r="H985"/>
          <cell r="I985"/>
          <cell r="J985"/>
          <cell r="K985"/>
        </row>
        <row r="986">
          <cell r="H986"/>
          <cell r="I986"/>
          <cell r="J986"/>
          <cell r="K986"/>
        </row>
        <row r="987">
          <cell r="H987"/>
          <cell r="I987"/>
          <cell r="J987"/>
          <cell r="K987"/>
        </row>
        <row r="988">
          <cell r="H988"/>
          <cell r="I988"/>
          <cell r="J988"/>
          <cell r="K988"/>
        </row>
        <row r="989">
          <cell r="H989"/>
          <cell r="I989"/>
          <cell r="J989"/>
          <cell r="K989"/>
        </row>
        <row r="990">
          <cell r="H990"/>
          <cell r="I990"/>
          <cell r="J990"/>
          <cell r="K990"/>
        </row>
        <row r="991">
          <cell r="H991"/>
          <cell r="I991"/>
          <cell r="J991"/>
          <cell r="K991"/>
        </row>
        <row r="992">
          <cell r="H992"/>
          <cell r="I992"/>
          <cell r="J992"/>
          <cell r="K992"/>
        </row>
        <row r="993">
          <cell r="H993"/>
          <cell r="I993"/>
          <cell r="J993"/>
          <cell r="K993"/>
        </row>
        <row r="994">
          <cell r="H994"/>
          <cell r="I994"/>
          <cell r="J994"/>
          <cell r="K994"/>
        </row>
        <row r="995">
          <cell r="H995"/>
          <cell r="I995"/>
          <cell r="J995"/>
          <cell r="K995"/>
        </row>
        <row r="996">
          <cell r="H996"/>
          <cell r="I996"/>
          <cell r="J996"/>
          <cell r="K996"/>
        </row>
        <row r="997">
          <cell r="H997"/>
          <cell r="I997"/>
          <cell r="J997"/>
          <cell r="K997"/>
        </row>
        <row r="998">
          <cell r="H998"/>
          <cell r="I998"/>
          <cell r="J998"/>
          <cell r="K998"/>
        </row>
        <row r="999">
          <cell r="H999"/>
          <cell r="I999"/>
          <cell r="J999"/>
          <cell r="K999"/>
        </row>
        <row r="1000">
          <cell r="H1000"/>
          <cell r="I1000"/>
          <cell r="J1000"/>
          <cell r="K1000"/>
        </row>
        <row r="1001">
          <cell r="H1001"/>
          <cell r="I1001"/>
          <cell r="J1001"/>
          <cell r="K1001"/>
        </row>
        <row r="1002">
          <cell r="H1002"/>
          <cell r="I1002"/>
          <cell r="J1002"/>
          <cell r="K1002"/>
        </row>
        <row r="1003">
          <cell r="H1003"/>
          <cell r="I1003"/>
          <cell r="J1003"/>
          <cell r="K1003"/>
        </row>
        <row r="1004">
          <cell r="H1004"/>
          <cell r="I1004"/>
          <cell r="J1004"/>
          <cell r="K1004"/>
        </row>
        <row r="1005">
          <cell r="H1005"/>
          <cell r="I1005"/>
          <cell r="J1005"/>
          <cell r="K1005"/>
        </row>
        <row r="1006">
          <cell r="H1006"/>
          <cell r="I1006"/>
          <cell r="J1006"/>
          <cell r="K1006"/>
        </row>
        <row r="1007">
          <cell r="H1007"/>
          <cell r="I1007"/>
          <cell r="J1007"/>
          <cell r="K1007"/>
        </row>
        <row r="1008">
          <cell r="H1008"/>
          <cell r="I1008"/>
          <cell r="J1008"/>
          <cell r="K1008"/>
        </row>
        <row r="1009">
          <cell r="H1009"/>
          <cell r="I1009"/>
          <cell r="J1009"/>
          <cell r="K1009"/>
        </row>
        <row r="1010">
          <cell r="H1010"/>
          <cell r="I1010"/>
          <cell r="J1010"/>
          <cell r="K1010"/>
        </row>
        <row r="1011">
          <cell r="H1011"/>
          <cell r="I1011"/>
          <cell r="J1011"/>
          <cell r="K1011"/>
        </row>
        <row r="1012">
          <cell r="H1012"/>
          <cell r="I1012"/>
          <cell r="J1012"/>
          <cell r="K1012"/>
        </row>
        <row r="1013">
          <cell r="H1013"/>
          <cell r="I1013"/>
          <cell r="J1013"/>
          <cell r="K1013"/>
        </row>
        <row r="1014">
          <cell r="H1014"/>
          <cell r="I1014"/>
          <cell r="J1014"/>
          <cell r="K1014"/>
        </row>
        <row r="1015">
          <cell r="H1015"/>
          <cell r="I1015"/>
          <cell r="J1015"/>
          <cell r="K1015"/>
        </row>
        <row r="1016">
          <cell r="H1016"/>
          <cell r="I1016"/>
          <cell r="J1016"/>
          <cell r="K1016"/>
        </row>
        <row r="1017">
          <cell r="H1017"/>
          <cell r="I1017"/>
          <cell r="J1017"/>
          <cell r="K1017"/>
        </row>
        <row r="1018">
          <cell r="H1018"/>
          <cell r="I1018"/>
          <cell r="J1018"/>
          <cell r="K1018"/>
        </row>
        <row r="1019">
          <cell r="H1019"/>
          <cell r="I1019"/>
          <cell r="J1019"/>
          <cell r="K1019"/>
        </row>
        <row r="1020">
          <cell r="H1020"/>
          <cell r="I1020"/>
          <cell r="J1020"/>
          <cell r="K1020"/>
        </row>
        <row r="1021">
          <cell r="H1021"/>
          <cell r="I1021"/>
          <cell r="J1021"/>
          <cell r="K1021"/>
        </row>
        <row r="1022">
          <cell r="H1022"/>
          <cell r="I1022"/>
          <cell r="J1022"/>
          <cell r="K1022"/>
        </row>
        <row r="1023">
          <cell r="H1023"/>
          <cell r="I1023"/>
          <cell r="J1023"/>
          <cell r="K1023"/>
        </row>
        <row r="1024">
          <cell r="H1024"/>
          <cell r="I1024"/>
          <cell r="J1024"/>
          <cell r="K1024"/>
        </row>
        <row r="1025">
          <cell r="H1025"/>
          <cell r="I1025"/>
          <cell r="J1025"/>
          <cell r="K1025"/>
        </row>
        <row r="1026">
          <cell r="H1026"/>
          <cell r="I1026"/>
          <cell r="J1026"/>
          <cell r="K1026"/>
        </row>
        <row r="1027">
          <cell r="H1027"/>
          <cell r="I1027"/>
          <cell r="J1027"/>
          <cell r="K1027"/>
        </row>
        <row r="1028">
          <cell r="H1028"/>
          <cell r="I1028"/>
          <cell r="J1028"/>
          <cell r="K1028"/>
        </row>
        <row r="1029">
          <cell r="H1029"/>
          <cell r="I1029"/>
          <cell r="J1029"/>
          <cell r="K1029"/>
        </row>
        <row r="1030">
          <cell r="H1030"/>
          <cell r="I1030"/>
          <cell r="J1030"/>
          <cell r="K1030"/>
        </row>
        <row r="1031">
          <cell r="H1031"/>
          <cell r="I1031"/>
          <cell r="J1031"/>
          <cell r="K1031"/>
        </row>
        <row r="1032">
          <cell r="H1032"/>
          <cell r="I1032"/>
          <cell r="J1032"/>
          <cell r="K1032"/>
        </row>
        <row r="1033">
          <cell r="H1033"/>
          <cell r="I1033"/>
          <cell r="J1033"/>
          <cell r="K1033"/>
        </row>
        <row r="1034">
          <cell r="H1034"/>
          <cell r="I1034"/>
          <cell r="J1034"/>
          <cell r="K1034"/>
        </row>
        <row r="1035">
          <cell r="H1035"/>
          <cell r="I1035"/>
          <cell r="J1035"/>
          <cell r="K1035"/>
        </row>
        <row r="1036">
          <cell r="H1036"/>
          <cell r="I1036"/>
          <cell r="J1036"/>
          <cell r="K1036"/>
        </row>
        <row r="1037">
          <cell r="H1037"/>
          <cell r="I1037"/>
          <cell r="J1037"/>
          <cell r="K1037"/>
        </row>
        <row r="1038">
          <cell r="H1038"/>
          <cell r="I1038"/>
          <cell r="J1038"/>
          <cell r="K1038"/>
        </row>
        <row r="1039">
          <cell r="H1039"/>
          <cell r="I1039"/>
          <cell r="J1039"/>
          <cell r="K1039"/>
        </row>
        <row r="1040">
          <cell r="H1040"/>
          <cell r="I1040"/>
          <cell r="J1040"/>
          <cell r="K1040"/>
        </row>
        <row r="1041">
          <cell r="H1041"/>
          <cell r="I1041"/>
          <cell r="J1041"/>
          <cell r="K1041"/>
        </row>
        <row r="1042">
          <cell r="H1042"/>
          <cell r="I1042"/>
          <cell r="J1042"/>
          <cell r="K1042"/>
        </row>
        <row r="1043">
          <cell r="H1043"/>
          <cell r="I1043"/>
          <cell r="J1043"/>
          <cell r="K1043"/>
        </row>
        <row r="1044">
          <cell r="H1044"/>
          <cell r="I1044"/>
          <cell r="J1044"/>
          <cell r="K1044"/>
        </row>
        <row r="1045">
          <cell r="H1045"/>
          <cell r="I1045"/>
          <cell r="J1045"/>
          <cell r="K1045"/>
        </row>
        <row r="1046">
          <cell r="H1046"/>
          <cell r="I1046"/>
          <cell r="J1046"/>
          <cell r="K1046"/>
        </row>
        <row r="1047">
          <cell r="H1047"/>
          <cell r="I1047"/>
          <cell r="J1047"/>
          <cell r="K1047"/>
        </row>
        <row r="1048">
          <cell r="H1048"/>
          <cell r="I1048"/>
          <cell r="J1048"/>
          <cell r="K1048"/>
        </row>
        <row r="1049">
          <cell r="H1049"/>
          <cell r="I1049"/>
          <cell r="J1049"/>
          <cell r="K1049"/>
        </row>
        <row r="1050">
          <cell r="H1050"/>
          <cell r="I1050"/>
          <cell r="J1050"/>
          <cell r="K1050"/>
        </row>
        <row r="1051">
          <cell r="H1051"/>
          <cell r="I1051"/>
          <cell r="J1051"/>
          <cell r="K1051"/>
        </row>
        <row r="1052">
          <cell r="H1052"/>
          <cell r="I1052"/>
          <cell r="J1052"/>
          <cell r="K1052"/>
        </row>
        <row r="1053">
          <cell r="H1053"/>
          <cell r="I1053"/>
          <cell r="J1053"/>
          <cell r="K1053"/>
        </row>
        <row r="1054">
          <cell r="H1054"/>
          <cell r="I1054"/>
          <cell r="J1054"/>
          <cell r="K1054"/>
        </row>
        <row r="1055">
          <cell r="H1055"/>
          <cell r="I1055"/>
          <cell r="J1055"/>
          <cell r="K1055"/>
        </row>
        <row r="1056">
          <cell r="H1056"/>
          <cell r="I1056"/>
          <cell r="J1056"/>
          <cell r="K1056"/>
        </row>
        <row r="1057">
          <cell r="H1057"/>
          <cell r="I1057"/>
          <cell r="J1057"/>
          <cell r="K1057"/>
        </row>
        <row r="1058">
          <cell r="H1058"/>
          <cell r="I1058"/>
          <cell r="J1058"/>
          <cell r="K1058"/>
        </row>
        <row r="1059">
          <cell r="H1059"/>
          <cell r="I1059"/>
          <cell r="J1059"/>
          <cell r="K1059"/>
        </row>
        <row r="1060">
          <cell r="H1060"/>
          <cell r="I1060"/>
          <cell r="J1060"/>
          <cell r="K1060"/>
        </row>
        <row r="1061">
          <cell r="H1061"/>
          <cell r="I1061"/>
          <cell r="J1061"/>
          <cell r="K1061"/>
        </row>
        <row r="1062">
          <cell r="H1062"/>
          <cell r="I1062"/>
          <cell r="J1062"/>
          <cell r="K1062"/>
        </row>
        <row r="1063">
          <cell r="H1063"/>
          <cell r="I1063"/>
          <cell r="J1063"/>
          <cell r="K1063"/>
        </row>
        <row r="1064">
          <cell r="H1064"/>
          <cell r="I1064"/>
          <cell r="J1064"/>
          <cell r="K1064"/>
        </row>
        <row r="1065">
          <cell r="H1065"/>
          <cell r="I1065"/>
          <cell r="J1065"/>
          <cell r="K1065"/>
        </row>
        <row r="1066">
          <cell r="H1066"/>
          <cell r="I1066"/>
          <cell r="J1066"/>
          <cell r="K1066"/>
        </row>
        <row r="1067">
          <cell r="H1067"/>
          <cell r="I1067"/>
          <cell r="J1067"/>
          <cell r="K1067"/>
        </row>
        <row r="1068">
          <cell r="H1068"/>
          <cell r="I1068"/>
          <cell r="J1068"/>
          <cell r="K1068"/>
        </row>
        <row r="1069">
          <cell r="H1069"/>
          <cell r="I1069"/>
          <cell r="J1069"/>
          <cell r="K1069"/>
        </row>
        <row r="1070">
          <cell r="H1070"/>
          <cell r="I1070"/>
          <cell r="J1070"/>
          <cell r="K1070"/>
        </row>
        <row r="1071">
          <cell r="H1071"/>
          <cell r="I1071"/>
          <cell r="J1071"/>
          <cell r="K1071"/>
        </row>
        <row r="1072">
          <cell r="H1072"/>
          <cell r="I1072"/>
          <cell r="J1072"/>
          <cell r="K1072"/>
        </row>
        <row r="1073">
          <cell r="H1073"/>
          <cell r="I1073"/>
          <cell r="J1073"/>
          <cell r="K1073"/>
        </row>
        <row r="1074">
          <cell r="H1074"/>
          <cell r="I1074"/>
          <cell r="J1074"/>
          <cell r="K1074"/>
        </row>
        <row r="1075">
          <cell r="H1075"/>
          <cell r="I1075"/>
          <cell r="J1075"/>
          <cell r="K1075"/>
        </row>
        <row r="1076">
          <cell r="H1076"/>
          <cell r="I1076"/>
          <cell r="J1076"/>
          <cell r="K1076"/>
        </row>
        <row r="1077">
          <cell r="H1077"/>
          <cell r="I1077"/>
          <cell r="J1077"/>
          <cell r="K1077"/>
        </row>
        <row r="1078">
          <cell r="H1078"/>
          <cell r="I1078"/>
          <cell r="J1078"/>
          <cell r="K1078"/>
        </row>
        <row r="1079">
          <cell r="H1079"/>
          <cell r="I1079"/>
          <cell r="J1079"/>
          <cell r="K1079"/>
        </row>
        <row r="1080">
          <cell r="H1080"/>
          <cell r="I1080"/>
          <cell r="J1080"/>
          <cell r="K1080"/>
        </row>
        <row r="1081">
          <cell r="H1081"/>
          <cell r="I1081"/>
          <cell r="J1081"/>
          <cell r="K1081"/>
        </row>
        <row r="1082">
          <cell r="H1082"/>
          <cell r="I1082"/>
          <cell r="J1082"/>
          <cell r="K1082"/>
        </row>
        <row r="1083">
          <cell r="H1083"/>
          <cell r="I1083"/>
          <cell r="J1083"/>
          <cell r="K1083"/>
        </row>
        <row r="1084">
          <cell r="H1084"/>
          <cell r="I1084"/>
          <cell r="J1084"/>
          <cell r="K1084"/>
        </row>
        <row r="1085">
          <cell r="H1085"/>
          <cell r="I1085"/>
          <cell r="J1085"/>
          <cell r="K1085"/>
        </row>
        <row r="1086">
          <cell r="H1086"/>
          <cell r="I1086"/>
          <cell r="J1086"/>
          <cell r="K1086"/>
        </row>
        <row r="1087">
          <cell r="H1087"/>
          <cell r="I1087"/>
          <cell r="J1087"/>
          <cell r="K1087"/>
        </row>
        <row r="1088">
          <cell r="H1088"/>
          <cell r="I1088"/>
          <cell r="J1088"/>
          <cell r="K1088"/>
        </row>
        <row r="1089">
          <cell r="H1089"/>
          <cell r="I1089"/>
          <cell r="J1089"/>
          <cell r="K1089"/>
        </row>
        <row r="1090">
          <cell r="H1090"/>
          <cell r="I1090"/>
          <cell r="J1090"/>
          <cell r="K1090"/>
        </row>
        <row r="1091">
          <cell r="H1091"/>
          <cell r="I1091"/>
          <cell r="J1091"/>
          <cell r="K1091"/>
        </row>
        <row r="1092">
          <cell r="H1092"/>
          <cell r="I1092"/>
          <cell r="J1092"/>
          <cell r="K1092"/>
        </row>
        <row r="1093">
          <cell r="H1093"/>
          <cell r="I1093"/>
          <cell r="J1093"/>
          <cell r="K1093"/>
        </row>
        <row r="1094">
          <cell r="H1094"/>
          <cell r="I1094"/>
          <cell r="J1094"/>
          <cell r="K1094"/>
        </row>
        <row r="1095">
          <cell r="H1095"/>
          <cell r="I1095"/>
          <cell r="J1095"/>
          <cell r="K1095"/>
        </row>
        <row r="1096">
          <cell r="H1096"/>
          <cell r="I1096"/>
          <cell r="J1096"/>
          <cell r="K1096"/>
        </row>
        <row r="1097">
          <cell r="H1097"/>
          <cell r="I1097"/>
          <cell r="J1097"/>
          <cell r="K1097"/>
        </row>
        <row r="1098">
          <cell r="H1098"/>
          <cell r="I1098"/>
          <cell r="J1098"/>
          <cell r="K1098"/>
        </row>
        <row r="1099">
          <cell r="H1099"/>
          <cell r="I1099"/>
          <cell r="J1099"/>
          <cell r="K1099"/>
        </row>
        <row r="1100">
          <cell r="H1100"/>
          <cell r="I1100"/>
          <cell r="J1100"/>
          <cell r="K1100"/>
        </row>
        <row r="1101">
          <cell r="H1101"/>
          <cell r="I1101"/>
          <cell r="J1101"/>
          <cell r="K1101"/>
        </row>
        <row r="1102">
          <cell r="H1102"/>
          <cell r="I1102"/>
          <cell r="J1102"/>
          <cell r="K1102"/>
        </row>
        <row r="1103">
          <cell r="H1103"/>
          <cell r="I1103"/>
          <cell r="J1103"/>
          <cell r="K1103"/>
        </row>
        <row r="1104">
          <cell r="H1104"/>
          <cell r="I1104"/>
          <cell r="J1104"/>
          <cell r="K1104"/>
        </row>
        <row r="1105">
          <cell r="H1105"/>
          <cell r="I1105"/>
          <cell r="J1105"/>
          <cell r="K1105"/>
        </row>
        <row r="1106">
          <cell r="H1106"/>
          <cell r="I1106"/>
          <cell r="J1106"/>
          <cell r="K1106"/>
        </row>
        <row r="1107">
          <cell r="H1107"/>
          <cell r="I1107"/>
          <cell r="J1107"/>
          <cell r="K1107"/>
        </row>
        <row r="1108">
          <cell r="H1108"/>
          <cell r="I1108"/>
          <cell r="J1108"/>
          <cell r="K1108"/>
        </row>
        <row r="1109">
          <cell r="H1109"/>
          <cell r="I1109"/>
          <cell r="J1109"/>
          <cell r="K1109"/>
        </row>
        <row r="1110">
          <cell r="H1110"/>
          <cell r="I1110"/>
          <cell r="J1110"/>
          <cell r="K1110"/>
        </row>
        <row r="1111">
          <cell r="H1111"/>
          <cell r="I1111"/>
          <cell r="J1111"/>
          <cell r="K1111"/>
        </row>
        <row r="1112">
          <cell r="H1112"/>
          <cell r="I1112"/>
          <cell r="J1112"/>
          <cell r="K1112"/>
        </row>
        <row r="1113">
          <cell r="H1113"/>
          <cell r="I1113"/>
          <cell r="J1113"/>
          <cell r="K1113"/>
        </row>
        <row r="1114">
          <cell r="H1114"/>
          <cell r="I1114"/>
          <cell r="J1114"/>
          <cell r="K1114"/>
        </row>
        <row r="1115">
          <cell r="H1115"/>
          <cell r="I1115"/>
          <cell r="J1115"/>
          <cell r="K1115"/>
        </row>
        <row r="1116">
          <cell r="H1116"/>
          <cell r="I1116"/>
          <cell r="J1116"/>
          <cell r="K1116"/>
        </row>
        <row r="1117">
          <cell r="H1117"/>
          <cell r="I1117"/>
          <cell r="J1117"/>
          <cell r="K1117"/>
        </row>
        <row r="1118">
          <cell r="H1118"/>
          <cell r="I1118"/>
          <cell r="J1118"/>
          <cell r="K1118"/>
        </row>
        <row r="1119">
          <cell r="H1119"/>
          <cell r="I1119"/>
          <cell r="J1119"/>
          <cell r="K1119"/>
        </row>
        <row r="1120">
          <cell r="H1120"/>
          <cell r="I1120"/>
          <cell r="J1120"/>
          <cell r="K1120"/>
        </row>
        <row r="1121">
          <cell r="H1121"/>
          <cell r="I1121"/>
          <cell r="J1121"/>
          <cell r="K1121"/>
        </row>
        <row r="1122">
          <cell r="H1122"/>
          <cell r="I1122"/>
          <cell r="J1122"/>
          <cell r="K1122"/>
        </row>
        <row r="1123">
          <cell r="H1123"/>
          <cell r="I1123"/>
          <cell r="J1123"/>
          <cell r="K1123"/>
        </row>
        <row r="1124">
          <cell r="H1124"/>
          <cell r="I1124"/>
          <cell r="J1124"/>
          <cell r="K1124"/>
        </row>
        <row r="1125">
          <cell r="H1125"/>
          <cell r="I1125"/>
          <cell r="J1125"/>
          <cell r="K1125"/>
        </row>
        <row r="1126">
          <cell r="H1126"/>
          <cell r="I1126"/>
          <cell r="J1126"/>
          <cell r="K1126"/>
        </row>
        <row r="1127">
          <cell r="H1127"/>
          <cell r="I1127"/>
          <cell r="J1127"/>
          <cell r="K1127"/>
        </row>
        <row r="1128">
          <cell r="H1128"/>
          <cell r="I1128"/>
          <cell r="J1128"/>
          <cell r="K1128"/>
        </row>
        <row r="1129">
          <cell r="H1129"/>
          <cell r="I1129"/>
          <cell r="J1129"/>
          <cell r="K1129"/>
        </row>
        <row r="1130">
          <cell r="H1130"/>
          <cell r="I1130"/>
          <cell r="J1130"/>
          <cell r="K1130"/>
        </row>
        <row r="1131">
          <cell r="H1131"/>
          <cell r="I1131"/>
          <cell r="J1131"/>
          <cell r="K1131"/>
        </row>
        <row r="1132">
          <cell r="H1132"/>
          <cell r="I1132"/>
          <cell r="J1132"/>
          <cell r="K1132"/>
        </row>
        <row r="1133">
          <cell r="H1133"/>
          <cell r="I1133"/>
          <cell r="J1133"/>
          <cell r="K1133"/>
        </row>
        <row r="1134">
          <cell r="H1134"/>
          <cell r="I1134"/>
          <cell r="J1134"/>
          <cell r="K1134"/>
        </row>
        <row r="1135">
          <cell r="H1135"/>
          <cell r="I1135"/>
          <cell r="J1135"/>
          <cell r="K1135"/>
        </row>
        <row r="1136">
          <cell r="H1136"/>
          <cell r="I1136"/>
          <cell r="J1136"/>
          <cell r="K1136"/>
        </row>
        <row r="1137">
          <cell r="H1137"/>
          <cell r="I1137"/>
          <cell r="J1137"/>
          <cell r="K1137"/>
        </row>
        <row r="1138">
          <cell r="H1138"/>
          <cell r="I1138"/>
          <cell r="J1138"/>
          <cell r="K1138"/>
        </row>
        <row r="1139">
          <cell r="H1139"/>
          <cell r="I1139"/>
          <cell r="J1139"/>
          <cell r="K1139"/>
        </row>
        <row r="1140">
          <cell r="H1140"/>
          <cell r="I1140"/>
          <cell r="J1140"/>
          <cell r="K1140"/>
        </row>
        <row r="1141">
          <cell r="H1141"/>
          <cell r="I1141"/>
          <cell r="J1141"/>
          <cell r="K1141"/>
        </row>
        <row r="1142">
          <cell r="H1142"/>
          <cell r="I1142"/>
          <cell r="J1142"/>
          <cell r="K1142"/>
        </row>
        <row r="1143">
          <cell r="H1143"/>
          <cell r="I1143"/>
          <cell r="J1143"/>
          <cell r="K1143"/>
        </row>
        <row r="1144">
          <cell r="H1144"/>
          <cell r="I1144"/>
          <cell r="J1144"/>
          <cell r="K1144"/>
        </row>
        <row r="1145">
          <cell r="H1145"/>
          <cell r="I1145"/>
          <cell r="J1145"/>
          <cell r="K1145"/>
        </row>
        <row r="1146">
          <cell r="H1146"/>
          <cell r="I1146"/>
          <cell r="J1146"/>
          <cell r="K1146"/>
        </row>
        <row r="1147">
          <cell r="H1147"/>
          <cell r="I1147"/>
          <cell r="J1147"/>
          <cell r="K1147"/>
        </row>
        <row r="1148">
          <cell r="H1148"/>
          <cell r="I1148"/>
          <cell r="J1148"/>
          <cell r="K1148"/>
        </row>
        <row r="1149">
          <cell r="H1149"/>
          <cell r="I1149"/>
          <cell r="J1149"/>
          <cell r="K1149"/>
        </row>
        <row r="1150">
          <cell r="H1150"/>
          <cell r="I1150"/>
          <cell r="J1150"/>
          <cell r="K1150"/>
        </row>
        <row r="1151">
          <cell r="H1151"/>
          <cell r="I1151"/>
          <cell r="J1151"/>
          <cell r="K1151"/>
        </row>
        <row r="1152">
          <cell r="H1152"/>
          <cell r="I1152"/>
          <cell r="J1152"/>
          <cell r="K1152"/>
        </row>
        <row r="1153">
          <cell r="H1153"/>
          <cell r="I1153"/>
          <cell r="J1153"/>
          <cell r="K1153"/>
        </row>
        <row r="1154">
          <cell r="H1154"/>
          <cell r="I1154"/>
          <cell r="J1154"/>
          <cell r="K1154"/>
        </row>
        <row r="1155">
          <cell r="H1155"/>
          <cell r="I1155"/>
          <cell r="J1155"/>
          <cell r="K1155"/>
        </row>
        <row r="1156">
          <cell r="H1156"/>
          <cell r="I1156"/>
          <cell r="J1156"/>
          <cell r="K1156"/>
        </row>
        <row r="1157">
          <cell r="H1157"/>
          <cell r="I1157"/>
          <cell r="J1157"/>
          <cell r="K1157"/>
        </row>
        <row r="1158">
          <cell r="H1158"/>
          <cell r="I1158"/>
          <cell r="J1158"/>
          <cell r="K1158"/>
        </row>
        <row r="1159">
          <cell r="H1159"/>
          <cell r="I1159"/>
          <cell r="J1159"/>
          <cell r="K1159"/>
        </row>
        <row r="1160">
          <cell r="H1160"/>
          <cell r="I1160"/>
          <cell r="J1160"/>
          <cell r="K1160"/>
        </row>
        <row r="1161">
          <cell r="H1161"/>
          <cell r="I1161"/>
          <cell r="J1161"/>
          <cell r="K1161"/>
        </row>
        <row r="1162">
          <cell r="H1162"/>
          <cell r="I1162"/>
          <cell r="J1162"/>
          <cell r="K1162"/>
        </row>
        <row r="1163">
          <cell r="H1163"/>
          <cell r="I1163"/>
          <cell r="J1163"/>
          <cell r="K1163"/>
        </row>
        <row r="1164">
          <cell r="H1164"/>
          <cell r="I1164"/>
          <cell r="J1164"/>
          <cell r="K1164"/>
        </row>
        <row r="1165">
          <cell r="H1165"/>
          <cell r="I1165"/>
          <cell r="J1165"/>
          <cell r="K1165"/>
        </row>
        <row r="1166">
          <cell r="H1166"/>
          <cell r="I1166"/>
          <cell r="J1166"/>
          <cell r="K1166"/>
        </row>
        <row r="1167">
          <cell r="H1167"/>
          <cell r="I1167"/>
          <cell r="J1167"/>
          <cell r="K1167"/>
        </row>
        <row r="1168">
          <cell r="H1168"/>
          <cell r="I1168"/>
          <cell r="J1168"/>
          <cell r="K1168"/>
        </row>
        <row r="1169">
          <cell r="H1169"/>
          <cell r="I1169"/>
          <cell r="J1169"/>
          <cell r="K1169"/>
        </row>
        <row r="1170">
          <cell r="H1170"/>
          <cell r="I1170"/>
          <cell r="J1170"/>
          <cell r="K1170"/>
        </row>
        <row r="1171">
          <cell r="H1171"/>
          <cell r="I1171"/>
          <cell r="J1171"/>
          <cell r="K1171"/>
        </row>
        <row r="1172">
          <cell r="H1172"/>
          <cell r="I1172"/>
          <cell r="J1172"/>
          <cell r="K1172"/>
        </row>
        <row r="1173">
          <cell r="H1173"/>
          <cell r="I1173"/>
          <cell r="J1173"/>
          <cell r="K1173"/>
        </row>
        <row r="1174">
          <cell r="H1174"/>
          <cell r="I1174"/>
          <cell r="J1174"/>
          <cell r="K1174"/>
        </row>
        <row r="1175">
          <cell r="H1175"/>
          <cell r="I1175"/>
          <cell r="J1175"/>
          <cell r="K1175"/>
        </row>
        <row r="1176">
          <cell r="H1176"/>
          <cell r="I1176"/>
          <cell r="J1176"/>
          <cell r="K1176"/>
        </row>
        <row r="1177">
          <cell r="H1177"/>
          <cell r="I1177"/>
          <cell r="J1177"/>
          <cell r="K1177"/>
        </row>
        <row r="1178">
          <cell r="H1178"/>
          <cell r="I1178"/>
          <cell r="J1178"/>
          <cell r="K1178"/>
        </row>
        <row r="1179">
          <cell r="H1179"/>
          <cell r="I1179"/>
          <cell r="J1179"/>
          <cell r="K1179"/>
        </row>
        <row r="1180">
          <cell r="H1180"/>
          <cell r="I1180"/>
          <cell r="J1180"/>
          <cell r="K1180"/>
        </row>
        <row r="1181">
          <cell r="H1181"/>
          <cell r="I1181"/>
          <cell r="J1181"/>
          <cell r="K1181"/>
        </row>
        <row r="1182">
          <cell r="H1182"/>
          <cell r="I1182"/>
          <cell r="J1182"/>
          <cell r="K1182"/>
        </row>
        <row r="1183">
          <cell r="H1183"/>
          <cell r="I1183"/>
          <cell r="J1183"/>
          <cell r="K1183"/>
        </row>
        <row r="1184">
          <cell r="H1184"/>
          <cell r="I1184"/>
          <cell r="J1184"/>
          <cell r="K1184"/>
        </row>
        <row r="1185">
          <cell r="H1185"/>
          <cell r="I1185"/>
          <cell r="J1185"/>
          <cell r="K1185"/>
        </row>
        <row r="1186">
          <cell r="H1186"/>
          <cell r="I1186"/>
          <cell r="J1186"/>
          <cell r="K1186"/>
        </row>
        <row r="1187">
          <cell r="H1187"/>
          <cell r="I1187"/>
          <cell r="J1187"/>
          <cell r="K1187"/>
        </row>
        <row r="1188">
          <cell r="H1188"/>
          <cell r="I1188"/>
          <cell r="J1188"/>
          <cell r="K1188"/>
        </row>
        <row r="1189">
          <cell r="H1189"/>
          <cell r="I1189"/>
          <cell r="J1189"/>
          <cell r="K1189"/>
        </row>
        <row r="1190">
          <cell r="H1190"/>
          <cell r="I1190"/>
          <cell r="J1190"/>
          <cell r="K1190"/>
        </row>
        <row r="1191">
          <cell r="H1191"/>
          <cell r="I1191"/>
          <cell r="J1191"/>
          <cell r="K1191"/>
        </row>
        <row r="1192">
          <cell r="H1192"/>
          <cell r="I1192"/>
          <cell r="J1192"/>
          <cell r="K1192"/>
        </row>
        <row r="1193">
          <cell r="H1193"/>
          <cell r="I1193"/>
          <cell r="J1193"/>
          <cell r="K1193"/>
        </row>
        <row r="1194">
          <cell r="H1194"/>
          <cell r="I1194"/>
          <cell r="J1194"/>
          <cell r="K1194"/>
        </row>
        <row r="1195">
          <cell r="H1195"/>
          <cell r="I1195"/>
          <cell r="J1195"/>
          <cell r="K1195"/>
        </row>
        <row r="1196">
          <cell r="H1196"/>
          <cell r="I1196"/>
          <cell r="J1196"/>
          <cell r="K1196"/>
        </row>
        <row r="1197">
          <cell r="H1197"/>
          <cell r="I1197"/>
          <cell r="J1197"/>
          <cell r="K1197"/>
        </row>
        <row r="1198">
          <cell r="H1198"/>
          <cell r="I1198"/>
          <cell r="J1198"/>
          <cell r="K1198"/>
        </row>
        <row r="1199">
          <cell r="H1199"/>
          <cell r="I1199"/>
          <cell r="J1199"/>
          <cell r="K1199"/>
        </row>
        <row r="1200">
          <cell r="H1200"/>
          <cell r="I1200"/>
          <cell r="J1200"/>
          <cell r="K1200"/>
        </row>
        <row r="1201">
          <cell r="H1201"/>
          <cell r="I1201"/>
          <cell r="J1201"/>
          <cell r="K1201"/>
        </row>
        <row r="1202">
          <cell r="H1202"/>
          <cell r="I1202"/>
          <cell r="J1202"/>
          <cell r="K1202"/>
        </row>
        <row r="1203">
          <cell r="H1203"/>
          <cell r="I1203"/>
          <cell r="J1203"/>
          <cell r="K1203"/>
        </row>
        <row r="1204">
          <cell r="H1204"/>
          <cell r="I1204"/>
          <cell r="J1204"/>
          <cell r="K1204"/>
        </row>
        <row r="1205">
          <cell r="H1205"/>
          <cell r="I1205"/>
          <cell r="J1205"/>
          <cell r="K1205"/>
        </row>
        <row r="1206">
          <cell r="H1206"/>
          <cell r="I1206"/>
          <cell r="J1206"/>
          <cell r="K1206"/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3EFE-8CD1-4E70-8B10-1D0A43D08A3D}">
  <dimension ref="A1:B98"/>
  <sheetViews>
    <sheetView tabSelected="1" topLeftCell="A31" workbookViewId="0">
      <selection activeCell="E55" sqref="E55"/>
    </sheetView>
    <sheetView workbookViewId="1"/>
    <sheetView workbookViewId="2"/>
  </sheetViews>
  <sheetFormatPr defaultRowHeight="15" x14ac:dyDescent="0.25"/>
  <cols>
    <col min="1" max="1" width="21.7109375" customWidth="1"/>
    <col min="2" max="2" width="154.85546875" customWidth="1"/>
  </cols>
  <sheetData>
    <row r="1" spans="1:2" x14ac:dyDescent="0.25">
      <c r="A1" s="13" t="s">
        <v>91</v>
      </c>
      <c r="B1" s="13"/>
    </row>
    <row r="2" spans="1:2" x14ac:dyDescent="0.25">
      <c r="A2" s="14" t="s">
        <v>92</v>
      </c>
      <c r="B2" t="s">
        <v>97</v>
      </c>
    </row>
    <row r="3" spans="1:2" x14ac:dyDescent="0.25">
      <c r="A3" s="14" t="s">
        <v>93</v>
      </c>
      <c r="B3" t="s">
        <v>96</v>
      </c>
    </row>
    <row r="4" spans="1:2" x14ac:dyDescent="0.25">
      <c r="A4" s="14" t="s">
        <v>94</v>
      </c>
      <c r="B4" t="s">
        <v>98</v>
      </c>
    </row>
    <row r="5" spans="1:2" x14ac:dyDescent="0.25">
      <c r="A5" s="14" t="s">
        <v>95</v>
      </c>
      <c r="B5" t="s">
        <v>99</v>
      </c>
    </row>
    <row r="7" spans="1:2" x14ac:dyDescent="0.25">
      <c r="A7" s="13" t="s">
        <v>147</v>
      </c>
      <c r="B7" s="13"/>
    </row>
    <row r="8" spans="1:2" x14ac:dyDescent="0.25">
      <c r="A8" s="14" t="s">
        <v>0</v>
      </c>
      <c r="B8" t="s">
        <v>100</v>
      </c>
    </row>
    <row r="9" spans="1:2" x14ac:dyDescent="0.25">
      <c r="A9" s="14" t="s">
        <v>1</v>
      </c>
      <c r="B9" t="s">
        <v>101</v>
      </c>
    </row>
    <row r="10" spans="1:2" x14ac:dyDescent="0.25">
      <c r="A10" s="14" t="s">
        <v>57</v>
      </c>
      <c r="B10" t="s">
        <v>102</v>
      </c>
    </row>
    <row r="11" spans="1:2" x14ac:dyDescent="0.25">
      <c r="A11" s="14" t="s">
        <v>2</v>
      </c>
      <c r="B11" t="s">
        <v>103</v>
      </c>
    </row>
    <row r="12" spans="1:2" x14ac:dyDescent="0.25">
      <c r="A12" s="14" t="s">
        <v>3</v>
      </c>
      <c r="B12" t="s">
        <v>104</v>
      </c>
    </row>
    <row r="13" spans="1:2" x14ac:dyDescent="0.25">
      <c r="A13" s="14" t="s">
        <v>4</v>
      </c>
      <c r="B13" t="s">
        <v>105</v>
      </c>
    </row>
    <row r="14" spans="1:2" x14ac:dyDescent="0.25">
      <c r="A14" s="14" t="s">
        <v>5</v>
      </c>
      <c r="B14" t="s">
        <v>106</v>
      </c>
    </row>
    <row r="15" spans="1:2" x14ac:dyDescent="0.25">
      <c r="A15" s="14" t="s">
        <v>34</v>
      </c>
      <c r="B15" t="s">
        <v>107</v>
      </c>
    </row>
    <row r="16" spans="1:2" x14ac:dyDescent="0.25">
      <c r="A16" s="14" t="s">
        <v>6</v>
      </c>
      <c r="B16" t="s">
        <v>108</v>
      </c>
    </row>
    <row r="17" spans="1:2" x14ac:dyDescent="0.25">
      <c r="A17" s="14" t="s">
        <v>7</v>
      </c>
      <c r="B17" t="s">
        <v>109</v>
      </c>
    </row>
    <row r="18" spans="1:2" x14ac:dyDescent="0.25">
      <c r="A18" s="14" t="s">
        <v>8</v>
      </c>
      <c r="B18" t="s">
        <v>110</v>
      </c>
    </row>
    <row r="19" spans="1:2" x14ac:dyDescent="0.25">
      <c r="A19" s="15" t="s">
        <v>9</v>
      </c>
      <c r="B19" t="s">
        <v>111</v>
      </c>
    </row>
    <row r="20" spans="1:2" x14ac:dyDescent="0.25">
      <c r="A20" s="14" t="s">
        <v>10</v>
      </c>
      <c r="B20" t="s">
        <v>112</v>
      </c>
    </row>
    <row r="21" spans="1:2" x14ac:dyDescent="0.25">
      <c r="A21" s="14" t="s">
        <v>114</v>
      </c>
      <c r="B21" t="s">
        <v>113</v>
      </c>
    </row>
    <row r="22" spans="1:2" x14ac:dyDescent="0.25">
      <c r="A22" s="14" t="s">
        <v>115</v>
      </c>
      <c r="B22" t="s">
        <v>118</v>
      </c>
    </row>
    <row r="23" spans="1:2" x14ac:dyDescent="0.25">
      <c r="A23" s="14" t="s">
        <v>116</v>
      </c>
      <c r="B23" t="s">
        <v>119</v>
      </c>
    </row>
    <row r="24" spans="1:2" x14ac:dyDescent="0.25">
      <c r="A24" s="14" t="s">
        <v>117</v>
      </c>
      <c r="B24" t="s">
        <v>120</v>
      </c>
    </row>
    <row r="25" spans="1:2" x14ac:dyDescent="0.25">
      <c r="A25" s="14" t="s">
        <v>19</v>
      </c>
      <c r="B25" t="s">
        <v>121</v>
      </c>
    </row>
    <row r="26" spans="1:2" x14ac:dyDescent="0.25">
      <c r="A26" s="14" t="s">
        <v>20</v>
      </c>
      <c r="B26" t="s">
        <v>122</v>
      </c>
    </row>
    <row r="27" spans="1:2" x14ac:dyDescent="0.25">
      <c r="A27" s="14" t="s">
        <v>21</v>
      </c>
      <c r="B27" t="s">
        <v>123</v>
      </c>
    </row>
    <row r="28" spans="1:2" x14ac:dyDescent="0.25">
      <c r="A28" s="14" t="s">
        <v>22</v>
      </c>
      <c r="B28" t="s">
        <v>124</v>
      </c>
    </row>
    <row r="29" spans="1:2" x14ac:dyDescent="0.25">
      <c r="A29" s="14" t="s">
        <v>23</v>
      </c>
      <c r="B29" t="s">
        <v>125</v>
      </c>
    </row>
    <row r="30" spans="1:2" x14ac:dyDescent="0.25">
      <c r="A30" s="14" t="s">
        <v>24</v>
      </c>
      <c r="B30" t="s">
        <v>126</v>
      </c>
    </row>
    <row r="31" spans="1:2" x14ac:dyDescent="0.25">
      <c r="A31" s="14" t="s">
        <v>25</v>
      </c>
      <c r="B31" t="s">
        <v>127</v>
      </c>
    </row>
    <row r="32" spans="1:2" x14ac:dyDescent="0.25">
      <c r="A32" s="14" t="s">
        <v>46</v>
      </c>
      <c r="B32" t="s">
        <v>136</v>
      </c>
    </row>
    <row r="33" spans="1:2" x14ac:dyDescent="0.25">
      <c r="A33" s="14" t="s">
        <v>47</v>
      </c>
      <c r="B33" t="s">
        <v>137</v>
      </c>
    </row>
    <row r="34" spans="1:2" x14ac:dyDescent="0.25">
      <c r="A34" s="14" t="s">
        <v>48</v>
      </c>
      <c r="B34" t="s">
        <v>138</v>
      </c>
    </row>
    <row r="35" spans="1:2" x14ac:dyDescent="0.25">
      <c r="A35" s="14" t="s">
        <v>56</v>
      </c>
      <c r="B35" t="s">
        <v>139</v>
      </c>
    </row>
    <row r="36" spans="1:2" x14ac:dyDescent="0.25">
      <c r="A36" s="14" t="s">
        <v>49</v>
      </c>
      <c r="B36" t="s">
        <v>140</v>
      </c>
    </row>
    <row r="37" spans="1:2" x14ac:dyDescent="0.25">
      <c r="A37" s="14" t="s">
        <v>50</v>
      </c>
      <c r="B37" t="s">
        <v>141</v>
      </c>
    </row>
    <row r="38" spans="1:2" x14ac:dyDescent="0.25">
      <c r="A38" s="14" t="s">
        <v>51</v>
      </c>
      <c r="B38" t="s">
        <v>142</v>
      </c>
    </row>
    <row r="39" spans="1:2" x14ac:dyDescent="0.25">
      <c r="A39" s="14" t="s">
        <v>52</v>
      </c>
      <c r="B39" t="s">
        <v>143</v>
      </c>
    </row>
    <row r="40" spans="1:2" x14ac:dyDescent="0.25">
      <c r="A40" s="14" t="s">
        <v>53</v>
      </c>
      <c r="B40" t="s">
        <v>144</v>
      </c>
    </row>
    <row r="41" spans="1:2" x14ac:dyDescent="0.25">
      <c r="A41" s="14" t="s">
        <v>54</v>
      </c>
      <c r="B41" t="s">
        <v>145</v>
      </c>
    </row>
    <row r="42" spans="1:2" x14ac:dyDescent="0.25">
      <c r="A42" s="14" t="s">
        <v>55</v>
      </c>
      <c r="B42" t="s">
        <v>146</v>
      </c>
    </row>
    <row r="43" spans="1:2" x14ac:dyDescent="0.25">
      <c r="A43" s="14" t="s">
        <v>26</v>
      </c>
      <c r="B43" t="s">
        <v>128</v>
      </c>
    </row>
    <row r="44" spans="1:2" x14ac:dyDescent="0.25">
      <c r="A44" s="14" t="s">
        <v>27</v>
      </c>
      <c r="B44" t="s">
        <v>129</v>
      </c>
    </row>
    <row r="45" spans="1:2" x14ac:dyDescent="0.25">
      <c r="A45" s="14" t="s">
        <v>28</v>
      </c>
      <c r="B45" t="s">
        <v>130</v>
      </c>
    </row>
    <row r="46" spans="1:2" x14ac:dyDescent="0.25">
      <c r="A46" s="14" t="s">
        <v>29</v>
      </c>
      <c r="B46" t="s">
        <v>131</v>
      </c>
    </row>
    <row r="47" spans="1:2" x14ac:dyDescent="0.25">
      <c r="A47" s="14" t="s">
        <v>30</v>
      </c>
      <c r="B47" t="s">
        <v>132</v>
      </c>
    </row>
    <row r="48" spans="1:2" x14ac:dyDescent="0.25">
      <c r="A48" s="14" t="s">
        <v>31</v>
      </c>
      <c r="B48" t="s">
        <v>133</v>
      </c>
    </row>
    <row r="49" spans="1:2" x14ac:dyDescent="0.25">
      <c r="A49" s="14" t="s">
        <v>32</v>
      </c>
      <c r="B49" t="s">
        <v>134</v>
      </c>
    </row>
    <row r="50" spans="1:2" x14ac:dyDescent="0.25">
      <c r="A50" s="14" t="s">
        <v>33</v>
      </c>
      <c r="B50" t="s">
        <v>135</v>
      </c>
    </row>
    <row r="52" spans="1:2" x14ac:dyDescent="0.25">
      <c r="A52" s="13" t="s">
        <v>94</v>
      </c>
      <c r="B52" s="13"/>
    </row>
    <row r="53" spans="1:2" x14ac:dyDescent="0.25">
      <c r="A53" s="16" t="s">
        <v>57</v>
      </c>
      <c r="B53" t="s">
        <v>148</v>
      </c>
    </row>
    <row r="54" spans="1:2" x14ac:dyDescent="0.25">
      <c r="A54" s="16" t="s">
        <v>68</v>
      </c>
      <c r="B54" t="s">
        <v>149</v>
      </c>
    </row>
    <row r="55" spans="1:2" x14ac:dyDescent="0.25">
      <c r="A55" s="16" t="s">
        <v>59</v>
      </c>
      <c r="B55" t="s">
        <v>150</v>
      </c>
    </row>
    <row r="56" spans="1:2" x14ac:dyDescent="0.25">
      <c r="A56" s="16" t="s">
        <v>58</v>
      </c>
      <c r="B56" t="s">
        <v>151</v>
      </c>
    </row>
    <row r="57" spans="1:2" x14ac:dyDescent="0.25">
      <c r="A57" s="16" t="s">
        <v>90</v>
      </c>
      <c r="B57" t="s">
        <v>152</v>
      </c>
    </row>
    <row r="58" spans="1:2" x14ac:dyDescent="0.25">
      <c r="A58" s="16" t="s">
        <v>63</v>
      </c>
      <c r="B58" t="s">
        <v>161</v>
      </c>
    </row>
    <row r="59" spans="1:2" x14ac:dyDescent="0.25">
      <c r="A59" s="16" t="s">
        <v>82</v>
      </c>
      <c r="B59" t="s">
        <v>153</v>
      </c>
    </row>
    <row r="60" spans="1:2" x14ac:dyDescent="0.25">
      <c r="A60" s="16" t="s">
        <v>62</v>
      </c>
      <c r="B60" t="s">
        <v>160</v>
      </c>
    </row>
    <row r="61" spans="1:2" x14ac:dyDescent="0.25">
      <c r="A61" s="16" t="s">
        <v>83</v>
      </c>
      <c r="B61" t="s">
        <v>154</v>
      </c>
    </row>
    <row r="62" spans="1:2" x14ac:dyDescent="0.25">
      <c r="A62" s="16" t="s">
        <v>60</v>
      </c>
      <c r="B62" t="s">
        <v>162</v>
      </c>
    </row>
    <row r="63" spans="1:2" x14ac:dyDescent="0.25">
      <c r="A63" s="16" t="s">
        <v>84</v>
      </c>
      <c r="B63" t="s">
        <v>155</v>
      </c>
    </row>
    <row r="64" spans="1:2" x14ac:dyDescent="0.25">
      <c r="A64" s="16" t="s">
        <v>61</v>
      </c>
      <c r="B64" t="s">
        <v>163</v>
      </c>
    </row>
    <row r="65" spans="1:2" x14ac:dyDescent="0.25">
      <c r="A65" s="16" t="s">
        <v>85</v>
      </c>
      <c r="B65" t="s">
        <v>156</v>
      </c>
    </row>
    <row r="66" spans="1:2" x14ac:dyDescent="0.25">
      <c r="A66" s="16" t="s">
        <v>64</v>
      </c>
      <c r="B66" t="s">
        <v>164</v>
      </c>
    </row>
    <row r="67" spans="1:2" x14ac:dyDescent="0.25">
      <c r="A67" s="16" t="s">
        <v>86</v>
      </c>
      <c r="B67" t="s">
        <v>157</v>
      </c>
    </row>
    <row r="68" spans="1:2" x14ac:dyDescent="0.25">
      <c r="A68" s="16" t="s">
        <v>65</v>
      </c>
      <c r="B68" t="s">
        <v>165</v>
      </c>
    </row>
    <row r="69" spans="1:2" x14ac:dyDescent="0.25">
      <c r="A69" s="16" t="s">
        <v>87</v>
      </c>
      <c r="B69" t="s">
        <v>158</v>
      </c>
    </row>
    <row r="70" spans="1:2" x14ac:dyDescent="0.25">
      <c r="A70" s="16" t="s">
        <v>66</v>
      </c>
      <c r="B70" t="s">
        <v>166</v>
      </c>
    </row>
    <row r="71" spans="1:2" x14ac:dyDescent="0.25">
      <c r="A71" s="16" t="s">
        <v>88</v>
      </c>
      <c r="B71" t="s">
        <v>159</v>
      </c>
    </row>
    <row r="72" spans="1:2" x14ac:dyDescent="0.25">
      <c r="A72" s="16" t="s">
        <v>67</v>
      </c>
      <c r="B72" t="s">
        <v>167</v>
      </c>
    </row>
    <row r="74" spans="1:2" x14ac:dyDescent="0.25">
      <c r="A74" s="13" t="s">
        <v>95</v>
      </c>
      <c r="B74" s="13"/>
    </row>
    <row r="75" spans="1:2" x14ac:dyDescent="0.25">
      <c r="A75" s="16" t="s">
        <v>57</v>
      </c>
      <c r="B75" t="s">
        <v>148</v>
      </c>
    </row>
    <row r="76" spans="1:2" x14ac:dyDescent="0.25">
      <c r="A76" s="16" t="s">
        <v>68</v>
      </c>
      <c r="B76" t="s">
        <v>149</v>
      </c>
    </row>
    <row r="77" spans="1:2" x14ac:dyDescent="0.25">
      <c r="A77" s="16" t="s">
        <v>89</v>
      </c>
      <c r="B77" t="s">
        <v>150</v>
      </c>
    </row>
    <row r="78" spans="1:2" x14ac:dyDescent="0.25">
      <c r="A78" s="16" t="s">
        <v>58</v>
      </c>
      <c r="B78" t="s">
        <v>151</v>
      </c>
    </row>
    <row r="79" spans="1:2" x14ac:dyDescent="0.25">
      <c r="A79" s="16" t="s">
        <v>71</v>
      </c>
      <c r="B79" t="s">
        <v>168</v>
      </c>
    </row>
    <row r="80" spans="1:2" x14ac:dyDescent="0.25">
      <c r="A80" s="16" t="s">
        <v>69</v>
      </c>
      <c r="B80" t="s">
        <v>170</v>
      </c>
    </row>
    <row r="81" spans="1:2" x14ac:dyDescent="0.25">
      <c r="A81" s="16" t="s">
        <v>72</v>
      </c>
      <c r="B81" t="s">
        <v>169</v>
      </c>
    </row>
    <row r="82" spans="1:2" x14ac:dyDescent="0.25">
      <c r="A82" s="16" t="s">
        <v>70</v>
      </c>
      <c r="B82" t="s">
        <v>171</v>
      </c>
    </row>
    <row r="83" spans="1:2" x14ac:dyDescent="0.25">
      <c r="A83" s="16" t="s">
        <v>81</v>
      </c>
      <c r="B83" t="s">
        <v>152</v>
      </c>
    </row>
    <row r="84" spans="1:2" x14ac:dyDescent="0.25">
      <c r="A84" s="16" t="s">
        <v>63</v>
      </c>
      <c r="B84" t="s">
        <v>161</v>
      </c>
    </row>
    <row r="85" spans="1:2" x14ac:dyDescent="0.25">
      <c r="A85" s="16" t="s">
        <v>82</v>
      </c>
      <c r="B85" t="s">
        <v>153</v>
      </c>
    </row>
    <row r="86" spans="1:2" x14ac:dyDescent="0.25">
      <c r="A86" s="16" t="s">
        <v>62</v>
      </c>
      <c r="B86" t="s">
        <v>160</v>
      </c>
    </row>
    <row r="87" spans="1:2" x14ac:dyDescent="0.25">
      <c r="A87" s="16" t="s">
        <v>83</v>
      </c>
      <c r="B87" t="s">
        <v>154</v>
      </c>
    </row>
    <row r="88" spans="1:2" x14ac:dyDescent="0.25">
      <c r="A88" s="16" t="s">
        <v>60</v>
      </c>
      <c r="B88" t="s">
        <v>162</v>
      </c>
    </row>
    <row r="89" spans="1:2" x14ac:dyDescent="0.25">
      <c r="A89" s="16" t="s">
        <v>84</v>
      </c>
      <c r="B89" t="s">
        <v>155</v>
      </c>
    </row>
    <row r="90" spans="1:2" x14ac:dyDescent="0.25">
      <c r="A90" s="16" t="s">
        <v>61</v>
      </c>
      <c r="B90" t="s">
        <v>163</v>
      </c>
    </row>
    <row r="91" spans="1:2" x14ac:dyDescent="0.25">
      <c r="A91" s="16" t="s">
        <v>85</v>
      </c>
      <c r="B91" t="s">
        <v>156</v>
      </c>
    </row>
    <row r="92" spans="1:2" x14ac:dyDescent="0.25">
      <c r="A92" s="16" t="s">
        <v>64</v>
      </c>
      <c r="B92" t="s">
        <v>164</v>
      </c>
    </row>
    <row r="93" spans="1:2" x14ac:dyDescent="0.25">
      <c r="A93" s="16" t="s">
        <v>86</v>
      </c>
      <c r="B93" t="s">
        <v>157</v>
      </c>
    </row>
    <row r="94" spans="1:2" x14ac:dyDescent="0.25">
      <c r="A94" s="16" t="s">
        <v>65</v>
      </c>
      <c r="B94" t="s">
        <v>165</v>
      </c>
    </row>
    <row r="95" spans="1:2" x14ac:dyDescent="0.25">
      <c r="A95" s="16" t="s">
        <v>87</v>
      </c>
      <c r="B95" t="s">
        <v>158</v>
      </c>
    </row>
    <row r="96" spans="1:2" x14ac:dyDescent="0.25">
      <c r="A96" s="16" t="s">
        <v>66</v>
      </c>
      <c r="B96" t="s">
        <v>166</v>
      </c>
    </row>
    <row r="97" spans="1:2" x14ac:dyDescent="0.25">
      <c r="A97" s="16" t="s">
        <v>88</v>
      </c>
      <c r="B97" t="s">
        <v>159</v>
      </c>
    </row>
    <row r="98" spans="1:2" x14ac:dyDescent="0.25">
      <c r="A98" s="16" t="s">
        <v>67</v>
      </c>
      <c r="B98" t="s">
        <v>167</v>
      </c>
    </row>
  </sheetData>
  <mergeCells count="4">
    <mergeCell ref="A1:B1"/>
    <mergeCell ref="A7:B7"/>
    <mergeCell ref="A52:B52"/>
    <mergeCell ref="A74:B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38FB-FA39-4AB0-B48B-D0271A18B2DB}">
  <sheetPr codeName="Sheet2"/>
  <dimension ref="A1:AQ1206"/>
  <sheetViews>
    <sheetView topLeftCell="C1" workbookViewId="0">
      <selection sqref="A1:AQ1"/>
    </sheetView>
    <sheetView workbookViewId="1"/>
    <sheetView workbookViewId="2">
      <selection activeCell="R1" sqref="R1"/>
    </sheetView>
  </sheetViews>
  <sheetFormatPr defaultRowHeight="15" x14ac:dyDescent="0.25"/>
  <cols>
    <col min="1" max="1" width="9.7109375" customWidth="1"/>
    <col min="2" max="3" width="11" style="4" customWidth="1"/>
    <col min="4" max="4" width="9.5703125" customWidth="1"/>
    <col min="5" max="5" width="9.5703125" style="5" customWidth="1"/>
    <col min="6" max="6" width="11.28515625" style="5" customWidth="1"/>
    <col min="7" max="7" width="15.42578125" customWidth="1"/>
    <col min="8" max="9" width="12.140625" customWidth="1"/>
    <col min="10" max="10" width="9.85546875" customWidth="1"/>
    <col min="11" max="11" width="9.140625" customWidth="1"/>
    <col min="12" max="12" width="12.85546875" style="3" customWidth="1"/>
    <col min="13" max="13" width="15.140625" customWidth="1"/>
    <col min="14" max="14" width="10" style="9" bestFit="1" customWidth="1"/>
    <col min="15" max="15" width="7.28515625" style="9" bestFit="1" customWidth="1"/>
    <col min="16" max="17" width="7.28515625" style="9" customWidth="1"/>
    <col min="18" max="31" width="9.140625" style="9"/>
  </cols>
  <sheetData>
    <row r="1" spans="1:43" x14ac:dyDescent="0.25">
      <c r="A1" t="s">
        <v>0</v>
      </c>
      <c r="B1" t="s">
        <v>1</v>
      </c>
      <c r="C1" t="s">
        <v>57</v>
      </c>
      <c r="D1" t="s">
        <v>2</v>
      </c>
      <c r="E1" t="s">
        <v>3</v>
      </c>
      <c r="F1" t="s">
        <v>4</v>
      </c>
      <c r="G1" t="s">
        <v>5</v>
      </c>
      <c r="H1" t="s">
        <v>34</v>
      </c>
      <c r="I1" t="s">
        <v>6</v>
      </c>
      <c r="J1" t="s">
        <v>7</v>
      </c>
      <c r="K1" t="s">
        <v>8</v>
      </c>
      <c r="L1" s="3" t="s">
        <v>9</v>
      </c>
      <c r="M1" t="s">
        <v>10</v>
      </c>
      <c r="N1" s="9" t="s">
        <v>114</v>
      </c>
      <c r="O1" s="9" t="s">
        <v>115</v>
      </c>
      <c r="P1" s="9" t="s">
        <v>116</v>
      </c>
      <c r="Q1" s="9" t="s">
        <v>117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46</v>
      </c>
      <c r="Z1" s="9" t="s">
        <v>47</v>
      </c>
      <c r="AA1" s="9" t="s">
        <v>48</v>
      </c>
      <c r="AB1" s="9" t="s">
        <v>56</v>
      </c>
      <c r="AC1" s="9" t="s">
        <v>49</v>
      </c>
      <c r="AD1" s="9" t="s">
        <v>50</v>
      </c>
      <c r="AE1" s="9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</row>
    <row r="2" spans="1:43" x14ac:dyDescent="0.25">
      <c r="A2" s="1">
        <v>44236</v>
      </c>
      <c r="B2" s="4">
        <v>44236</v>
      </c>
      <c r="C2" s="7">
        <v>2</v>
      </c>
      <c r="D2" t="s">
        <v>11</v>
      </c>
      <c r="E2" s="5">
        <v>38.069339999999997</v>
      </c>
      <c r="F2" s="5">
        <v>-122.9174</v>
      </c>
      <c r="G2" s="6">
        <v>4.1666666666666685E-2</v>
      </c>
      <c r="H2" s="2">
        <v>1.0000000000000004</v>
      </c>
      <c r="I2" s="2">
        <v>0</v>
      </c>
      <c r="J2" t="s">
        <v>12</v>
      </c>
      <c r="K2" t="s">
        <v>13</v>
      </c>
      <c r="L2" s="7">
        <v>0</v>
      </c>
      <c r="M2">
        <v>0</v>
      </c>
      <c r="N2" s="9">
        <f>VLOOKUP(A2, [1]log!$1:$1048576, 20)</f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>
        <v>0</v>
      </c>
      <c r="AG2">
        <v>0</v>
      </c>
      <c r="AH2">
        <v>0</v>
      </c>
      <c r="AI2">
        <v>0</v>
      </c>
      <c r="AJ2">
        <v>11.62</v>
      </c>
      <c r="AK2">
        <v>76.400000000000006</v>
      </c>
      <c r="AL2">
        <v>6.6</v>
      </c>
      <c r="AM2">
        <v>53505</v>
      </c>
      <c r="AN2">
        <v>35.200000000000003</v>
      </c>
      <c r="AO2">
        <v>7.74</v>
      </c>
      <c r="AP2" t="s">
        <v>43</v>
      </c>
      <c r="AQ2" t="s">
        <v>40</v>
      </c>
    </row>
    <row r="3" spans="1:43" x14ac:dyDescent="0.25">
      <c r="A3" s="1">
        <v>44239</v>
      </c>
      <c r="B3" s="4">
        <v>44239</v>
      </c>
      <c r="C3" s="7">
        <v>2</v>
      </c>
      <c r="D3" t="s">
        <v>14</v>
      </c>
      <c r="E3" s="5">
        <v>38.07302</v>
      </c>
      <c r="F3" s="5">
        <v>-122.93456999999999</v>
      </c>
      <c r="G3" s="6">
        <v>2.083333333333337E-2</v>
      </c>
      <c r="H3" s="2">
        <v>0.50000000000000089</v>
      </c>
      <c r="I3" s="2">
        <v>0</v>
      </c>
      <c r="J3" t="s">
        <v>12</v>
      </c>
      <c r="K3" t="s">
        <v>13</v>
      </c>
      <c r="L3" s="7">
        <v>0</v>
      </c>
      <c r="M3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>
        <v>0</v>
      </c>
      <c r="AG3">
        <v>0</v>
      </c>
      <c r="AH3">
        <v>0</v>
      </c>
      <c r="AI3">
        <v>0</v>
      </c>
      <c r="AJ3">
        <v>10.58</v>
      </c>
      <c r="AK3">
        <v>79.3</v>
      </c>
      <c r="AL3">
        <v>7.13</v>
      </c>
      <c r="AM3">
        <v>51095</v>
      </c>
      <c r="AN3">
        <v>33.380000000000003</v>
      </c>
      <c r="AO3">
        <v>7.7</v>
      </c>
      <c r="AP3" t="s">
        <v>44</v>
      </c>
      <c r="AQ3" t="s">
        <v>41</v>
      </c>
    </row>
    <row r="4" spans="1:43" x14ac:dyDescent="0.25">
      <c r="A4" s="1">
        <v>44246</v>
      </c>
      <c r="B4" s="4">
        <v>44246</v>
      </c>
      <c r="C4" s="7">
        <v>2</v>
      </c>
      <c r="D4" t="s">
        <v>11</v>
      </c>
      <c r="E4" s="5">
        <v>38.069459999999999</v>
      </c>
      <c r="F4" s="5">
        <v>-122.91837</v>
      </c>
      <c r="G4" s="6">
        <v>6.25E-2</v>
      </c>
      <c r="H4" s="2">
        <v>1.5</v>
      </c>
      <c r="I4" s="2">
        <v>0</v>
      </c>
      <c r="J4" t="s">
        <v>12</v>
      </c>
      <c r="K4" t="s">
        <v>13</v>
      </c>
      <c r="L4" s="7">
        <v>0</v>
      </c>
      <c r="M4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>
        <v>0</v>
      </c>
      <c r="AG4">
        <v>0</v>
      </c>
      <c r="AH4">
        <v>0</v>
      </c>
      <c r="AI4">
        <v>0</v>
      </c>
      <c r="AJ4">
        <v>11.464</v>
      </c>
      <c r="AK4">
        <v>64.599999999999994</v>
      </c>
      <c r="AL4">
        <v>5.9</v>
      </c>
      <c r="AM4">
        <v>44156</v>
      </c>
      <c r="AN4">
        <v>28.28</v>
      </c>
      <c r="AO4">
        <v>7.62</v>
      </c>
      <c r="AP4" t="s">
        <v>44</v>
      </c>
      <c r="AQ4" t="s">
        <v>40</v>
      </c>
    </row>
    <row r="5" spans="1:43" x14ac:dyDescent="0.25">
      <c r="A5" s="1">
        <v>44252</v>
      </c>
      <c r="B5" s="4">
        <v>44252</v>
      </c>
      <c r="C5" s="7">
        <v>2</v>
      </c>
      <c r="D5" t="s">
        <v>15</v>
      </c>
      <c r="E5" s="5">
        <v>38.08334</v>
      </c>
      <c r="F5" s="5">
        <v>-122.93414</v>
      </c>
      <c r="G5" s="6">
        <v>6.25E-2</v>
      </c>
      <c r="H5" s="2">
        <v>1.5</v>
      </c>
      <c r="I5" s="2">
        <v>0</v>
      </c>
      <c r="J5" t="s">
        <v>12</v>
      </c>
      <c r="K5" t="s">
        <v>13</v>
      </c>
      <c r="L5" s="7">
        <v>0</v>
      </c>
      <c r="M5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>
        <v>0</v>
      </c>
      <c r="AG5">
        <v>0</v>
      </c>
      <c r="AH5">
        <v>0</v>
      </c>
      <c r="AI5">
        <v>0</v>
      </c>
      <c r="AJ5">
        <v>10.545999999999999</v>
      </c>
      <c r="AK5">
        <v>82.6</v>
      </c>
      <c r="AL5">
        <v>7.34</v>
      </c>
      <c r="AM5">
        <v>55286</v>
      </c>
      <c r="AN5">
        <v>36.44</v>
      </c>
      <c r="AO5">
        <v>8.0500000000000007</v>
      </c>
      <c r="AP5" t="s">
        <v>39</v>
      </c>
      <c r="AQ5" t="s">
        <v>41</v>
      </c>
    </row>
    <row r="6" spans="1:43" x14ac:dyDescent="0.25">
      <c r="A6" s="1">
        <v>44260</v>
      </c>
      <c r="B6" s="4">
        <v>44260</v>
      </c>
      <c r="C6" s="7">
        <v>3</v>
      </c>
      <c r="D6" t="s">
        <v>15</v>
      </c>
      <c r="E6" s="5">
        <v>38.083210000000001</v>
      </c>
      <c r="F6" s="5">
        <v>-122.93367000000001</v>
      </c>
      <c r="G6" s="6">
        <v>6.25E-2</v>
      </c>
      <c r="H6" s="2">
        <v>1.5</v>
      </c>
      <c r="I6" s="2">
        <v>0</v>
      </c>
      <c r="J6" t="s">
        <v>12</v>
      </c>
      <c r="K6" t="s">
        <v>13</v>
      </c>
      <c r="L6" s="7">
        <v>0</v>
      </c>
      <c r="M6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>
        <v>0</v>
      </c>
      <c r="AG6">
        <v>0</v>
      </c>
      <c r="AH6">
        <v>0</v>
      </c>
      <c r="AI6">
        <v>0</v>
      </c>
      <c r="AJ6">
        <v>11.445</v>
      </c>
      <c r="AK6">
        <v>88.1</v>
      </c>
      <c r="AL6">
        <v>7.56</v>
      </c>
      <c r="AM6">
        <v>56517</v>
      </c>
      <c r="AN6">
        <v>37.409999999999997</v>
      </c>
      <c r="AO6">
        <v>7.99</v>
      </c>
      <c r="AP6" t="s">
        <v>39</v>
      </c>
    </row>
    <row r="7" spans="1:43" x14ac:dyDescent="0.25">
      <c r="A7" s="1">
        <v>44294</v>
      </c>
      <c r="B7" s="4">
        <v>44294</v>
      </c>
      <c r="C7" s="7">
        <v>4</v>
      </c>
      <c r="D7" t="s">
        <v>11</v>
      </c>
      <c r="E7" s="5">
        <v>38.069310000000002</v>
      </c>
      <c r="F7" s="5">
        <v>-122.91804999999999</v>
      </c>
      <c r="G7" s="6">
        <v>6.25E-2</v>
      </c>
      <c r="H7" s="2">
        <v>1.5</v>
      </c>
      <c r="I7" s="2">
        <v>0</v>
      </c>
      <c r="J7" t="s">
        <v>12</v>
      </c>
      <c r="K7" t="s">
        <v>13</v>
      </c>
      <c r="L7" s="7">
        <v>0</v>
      </c>
      <c r="M7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>
        <v>0</v>
      </c>
      <c r="AG7">
        <v>0</v>
      </c>
      <c r="AH7">
        <v>0</v>
      </c>
      <c r="AI7">
        <v>0</v>
      </c>
      <c r="AJ7">
        <v>10.6</v>
      </c>
      <c r="AK7">
        <v>88.3</v>
      </c>
      <c r="AL7">
        <v>7.61</v>
      </c>
      <c r="AM7">
        <v>59895</v>
      </c>
      <c r="AN7">
        <v>39.81</v>
      </c>
      <c r="AO7">
        <v>8.1</v>
      </c>
      <c r="AP7" t="s">
        <v>39</v>
      </c>
      <c r="AQ7" t="s">
        <v>41</v>
      </c>
    </row>
    <row r="8" spans="1:43" x14ac:dyDescent="0.25">
      <c r="A8" s="1">
        <v>44308</v>
      </c>
      <c r="B8" s="4">
        <v>44308</v>
      </c>
      <c r="C8" s="7">
        <v>4</v>
      </c>
      <c r="D8" t="s">
        <v>15</v>
      </c>
      <c r="E8" s="5">
        <v>38.083219999999997</v>
      </c>
      <c r="F8" s="5">
        <v>-122.93365</v>
      </c>
      <c r="G8" s="6">
        <v>6.2499999999999944E-2</v>
      </c>
      <c r="H8" s="2">
        <v>1.4999999999999987</v>
      </c>
      <c r="I8" s="2">
        <v>0</v>
      </c>
      <c r="J8" t="s">
        <v>12</v>
      </c>
      <c r="K8" t="s">
        <v>13</v>
      </c>
      <c r="L8" s="7">
        <v>0</v>
      </c>
      <c r="M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>
        <v>0</v>
      </c>
      <c r="AG8">
        <v>0</v>
      </c>
      <c r="AH8">
        <v>0</v>
      </c>
      <c r="AI8">
        <v>0</v>
      </c>
      <c r="AJ8">
        <v>13.433</v>
      </c>
      <c r="AK8">
        <v>88.8</v>
      </c>
      <c r="AL8">
        <v>7.17</v>
      </c>
      <c r="AM8">
        <v>61273</v>
      </c>
      <c r="AN8">
        <v>41.09</v>
      </c>
      <c r="AO8">
        <v>9.24</v>
      </c>
      <c r="AP8" t="s">
        <v>39</v>
      </c>
      <c r="AQ8" t="s">
        <v>40</v>
      </c>
    </row>
    <row r="9" spans="1:43" x14ac:dyDescent="0.25">
      <c r="A9" s="1">
        <v>44329</v>
      </c>
      <c r="B9" s="4">
        <v>44329</v>
      </c>
      <c r="C9" s="7">
        <v>5</v>
      </c>
      <c r="D9" t="s">
        <v>15</v>
      </c>
      <c r="E9" s="5">
        <v>38.083190000000002</v>
      </c>
      <c r="F9" s="5">
        <v>-122.93385000000001</v>
      </c>
      <c r="G9" s="6">
        <v>4.166666666666663E-2</v>
      </c>
      <c r="H9" s="2">
        <v>0.99999999999999911</v>
      </c>
      <c r="I9" s="2">
        <v>0</v>
      </c>
      <c r="J9" t="s">
        <v>12</v>
      </c>
      <c r="K9" t="s">
        <v>13</v>
      </c>
      <c r="L9" s="7">
        <v>0</v>
      </c>
      <c r="M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>
        <v>0</v>
      </c>
      <c r="AG9">
        <v>0</v>
      </c>
      <c r="AH9">
        <v>0</v>
      </c>
      <c r="AI9">
        <v>0</v>
      </c>
      <c r="AJ9">
        <v>18.094000000000001</v>
      </c>
      <c r="AK9">
        <v>98.8</v>
      </c>
      <c r="AL9">
        <v>7.43</v>
      </c>
      <c r="AM9">
        <v>57604</v>
      </c>
      <c r="AN9">
        <v>38.46</v>
      </c>
      <c r="AO9">
        <v>7.93</v>
      </c>
      <c r="AP9" t="s">
        <v>39</v>
      </c>
      <c r="AQ9" t="s">
        <v>40</v>
      </c>
    </row>
    <row r="10" spans="1:43" x14ac:dyDescent="0.25">
      <c r="A10" s="1">
        <v>44337</v>
      </c>
      <c r="B10" s="4">
        <v>44337</v>
      </c>
      <c r="C10" s="7">
        <v>5</v>
      </c>
      <c r="D10" t="s">
        <v>15</v>
      </c>
      <c r="E10" s="5">
        <v>38.083219999999997</v>
      </c>
      <c r="F10" s="5">
        <v>-122.93337</v>
      </c>
      <c r="G10" s="6">
        <v>8.3333333333333315E-2</v>
      </c>
      <c r="H10" s="2">
        <v>1.9999999999999996</v>
      </c>
      <c r="I10" s="2">
        <v>0</v>
      </c>
      <c r="J10" t="s">
        <v>12</v>
      </c>
      <c r="K10" t="s">
        <v>16</v>
      </c>
      <c r="L10" s="7">
        <v>0</v>
      </c>
      <c r="M10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>
        <v>0</v>
      </c>
      <c r="AG10">
        <v>0</v>
      </c>
      <c r="AH10">
        <v>0</v>
      </c>
      <c r="AI10">
        <v>0</v>
      </c>
      <c r="AJ10">
        <v>12.164</v>
      </c>
      <c r="AK10">
        <v>57</v>
      </c>
      <c r="AL10">
        <v>4.75</v>
      </c>
      <c r="AM10">
        <v>59125</v>
      </c>
      <c r="AN10">
        <v>39.36</v>
      </c>
      <c r="AO10">
        <v>8.42</v>
      </c>
    </row>
    <row r="11" spans="1:43" x14ac:dyDescent="0.25">
      <c r="A11" s="1">
        <v>44352</v>
      </c>
      <c r="B11" s="4">
        <v>44352</v>
      </c>
      <c r="C11" s="7">
        <v>6</v>
      </c>
      <c r="D11" t="s">
        <v>15</v>
      </c>
      <c r="E11" s="5">
        <v>38.083170000000003</v>
      </c>
      <c r="F11" s="5">
        <v>-122.93374</v>
      </c>
      <c r="G11" s="6">
        <v>8.3333333333333315E-2</v>
      </c>
      <c r="H11" s="2">
        <v>1.9999999999999996</v>
      </c>
      <c r="I11" s="2">
        <v>0</v>
      </c>
      <c r="J11" t="s">
        <v>12</v>
      </c>
      <c r="K11" t="s">
        <v>16</v>
      </c>
      <c r="L11" s="7">
        <v>0</v>
      </c>
      <c r="M11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>
        <v>0</v>
      </c>
      <c r="AG11">
        <v>0</v>
      </c>
      <c r="AH11">
        <v>0</v>
      </c>
      <c r="AI11">
        <v>0</v>
      </c>
      <c r="AJ11">
        <v>16.556000000000001</v>
      </c>
      <c r="AK11">
        <v>7.23</v>
      </c>
      <c r="AL11">
        <v>5.5</v>
      </c>
      <c r="AM11">
        <v>61227</v>
      </c>
      <c r="AN11">
        <v>41.17</v>
      </c>
      <c r="AO11">
        <v>9.3000000000000007</v>
      </c>
      <c r="AP11" t="s">
        <v>39</v>
      </c>
      <c r="AQ11" t="s">
        <v>41</v>
      </c>
    </row>
    <row r="12" spans="1:43" x14ac:dyDescent="0.25">
      <c r="A12" s="1">
        <v>44357</v>
      </c>
      <c r="B12" s="4">
        <v>44357</v>
      </c>
      <c r="C12" s="7">
        <v>6</v>
      </c>
      <c r="D12" t="s">
        <v>15</v>
      </c>
      <c r="E12" s="5">
        <v>38.083219999999997</v>
      </c>
      <c r="F12" s="5">
        <v>-122.93398000000001</v>
      </c>
      <c r="G12" s="6">
        <v>8.3333333333333259E-2</v>
      </c>
      <c r="H12" s="2">
        <v>1.9999999999999982</v>
      </c>
      <c r="I12" s="2">
        <v>0.50000000000000044</v>
      </c>
      <c r="J12" t="s">
        <v>12</v>
      </c>
      <c r="K12" t="s">
        <v>13</v>
      </c>
      <c r="L12" s="7">
        <v>1</v>
      </c>
      <c r="M12">
        <v>1</v>
      </c>
      <c r="N12" s="9">
        <v>1</v>
      </c>
      <c r="O12" s="9">
        <v>0</v>
      </c>
      <c r="P12" s="9">
        <v>1</v>
      </c>
      <c r="Q12" s="9">
        <v>0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0.50000000000000044</v>
      </c>
      <c r="Z12" s="9">
        <v>0</v>
      </c>
      <c r="AA12" s="9">
        <v>0.50000000000000044</v>
      </c>
      <c r="AB12" s="9">
        <v>0</v>
      </c>
      <c r="AC12" s="9">
        <v>0.50000000000000044</v>
      </c>
      <c r="AD12" s="9">
        <v>0</v>
      </c>
      <c r="AE12" s="9">
        <v>0</v>
      </c>
      <c r="AF12">
        <v>0</v>
      </c>
      <c r="AG12">
        <v>0</v>
      </c>
      <c r="AH12">
        <v>0</v>
      </c>
      <c r="AI12">
        <v>0</v>
      </c>
      <c r="AJ12">
        <v>24.933</v>
      </c>
      <c r="AK12">
        <v>120.8</v>
      </c>
      <c r="AL12">
        <v>7.84</v>
      </c>
      <c r="AM12">
        <v>63146</v>
      </c>
      <c r="AN12">
        <v>42.61</v>
      </c>
      <c r="AO12">
        <v>14.18</v>
      </c>
      <c r="AP12" t="s">
        <v>39</v>
      </c>
      <c r="AQ12" t="s">
        <v>41</v>
      </c>
    </row>
    <row r="13" spans="1:43" x14ac:dyDescent="0.25">
      <c r="A13" s="1">
        <v>44367</v>
      </c>
      <c r="B13" s="4">
        <v>44367</v>
      </c>
      <c r="C13" s="7">
        <v>6</v>
      </c>
      <c r="D13" t="s">
        <v>15</v>
      </c>
      <c r="E13" s="5">
        <v>38.08314</v>
      </c>
      <c r="F13" s="5">
        <v>-122.93348</v>
      </c>
      <c r="G13" s="6">
        <v>8.333333333333337E-2</v>
      </c>
      <c r="H13" s="2">
        <v>2.0000000000000009</v>
      </c>
      <c r="I13" s="2">
        <v>0</v>
      </c>
      <c r="J13" t="s">
        <v>12</v>
      </c>
      <c r="K13" t="s">
        <v>16</v>
      </c>
      <c r="L13" s="7">
        <v>0</v>
      </c>
      <c r="M13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>
        <v>0</v>
      </c>
      <c r="AG13">
        <v>0</v>
      </c>
      <c r="AH13">
        <v>0</v>
      </c>
      <c r="AI13">
        <v>0</v>
      </c>
      <c r="AJ13">
        <v>17.484999999999999</v>
      </c>
      <c r="AK13">
        <v>45.9</v>
      </c>
      <c r="AL13">
        <v>3.42</v>
      </c>
      <c r="AM13">
        <v>62131</v>
      </c>
      <c r="AN13">
        <v>41.87</v>
      </c>
      <c r="AO13">
        <v>11.93</v>
      </c>
      <c r="AP13" t="s">
        <v>39</v>
      </c>
      <c r="AQ13" t="s">
        <v>40</v>
      </c>
    </row>
    <row r="14" spans="1:43" x14ac:dyDescent="0.25">
      <c r="A14" s="1">
        <v>44368</v>
      </c>
      <c r="B14" s="4">
        <v>44368</v>
      </c>
      <c r="C14" s="7">
        <v>6</v>
      </c>
      <c r="D14" t="s">
        <v>17</v>
      </c>
      <c r="E14" s="5">
        <v>38.06344</v>
      </c>
      <c r="F14" s="5">
        <v>-122.93102</v>
      </c>
      <c r="G14" s="6">
        <v>8.3333333333333315E-2</v>
      </c>
      <c r="H14" s="2">
        <v>1.9999999999999996</v>
      </c>
      <c r="I14" s="2">
        <v>0</v>
      </c>
      <c r="J14" t="s">
        <v>12</v>
      </c>
      <c r="K14" t="s">
        <v>16</v>
      </c>
      <c r="L14" s="7">
        <v>0</v>
      </c>
      <c r="M14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>
        <v>0</v>
      </c>
      <c r="AG14">
        <v>0</v>
      </c>
      <c r="AH14">
        <v>0</v>
      </c>
      <c r="AI14">
        <v>0</v>
      </c>
      <c r="AJ14">
        <v>17.446000000000002</v>
      </c>
      <c r="AK14">
        <v>69.8</v>
      </c>
      <c r="AL14">
        <v>5.33</v>
      </c>
      <c r="AM14">
        <v>56503</v>
      </c>
      <c r="AN14">
        <v>37.619999999999997</v>
      </c>
      <c r="AO14">
        <v>13.4</v>
      </c>
      <c r="AP14" t="s">
        <v>39</v>
      </c>
      <c r="AQ14" t="s">
        <v>40</v>
      </c>
    </row>
    <row r="15" spans="1:43" x14ac:dyDescent="0.25">
      <c r="A15" s="1">
        <v>44369</v>
      </c>
      <c r="B15" s="4">
        <v>44369</v>
      </c>
      <c r="C15" s="7">
        <v>6</v>
      </c>
      <c r="D15" t="s">
        <v>15</v>
      </c>
      <c r="E15" s="5">
        <v>38.081780000000002</v>
      </c>
      <c r="F15" s="5">
        <v>-122.93241</v>
      </c>
      <c r="G15" s="6">
        <v>8.333333333333337E-2</v>
      </c>
      <c r="H15" s="2">
        <v>2.0000000000000009</v>
      </c>
      <c r="I15" s="2">
        <v>0</v>
      </c>
      <c r="J15" t="s">
        <v>12</v>
      </c>
      <c r="K15" t="s">
        <v>13</v>
      </c>
      <c r="L15" s="7">
        <v>0</v>
      </c>
      <c r="M15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>
        <v>0</v>
      </c>
      <c r="AG15">
        <v>0</v>
      </c>
      <c r="AH15">
        <v>0</v>
      </c>
      <c r="AI15">
        <v>0</v>
      </c>
      <c r="AJ15">
        <v>18.658000000000001</v>
      </c>
      <c r="AK15">
        <v>71.8</v>
      </c>
      <c r="AL15">
        <v>5.27</v>
      </c>
      <c r="AM15">
        <v>60445</v>
      </c>
      <c r="AN15">
        <v>40.61</v>
      </c>
      <c r="AO15">
        <v>10.01</v>
      </c>
      <c r="AP15" t="s">
        <v>39</v>
      </c>
      <c r="AQ15" t="s">
        <v>41</v>
      </c>
    </row>
    <row r="16" spans="1:43" x14ac:dyDescent="0.25">
      <c r="A16" s="1">
        <v>44370</v>
      </c>
      <c r="B16" s="4">
        <v>44370</v>
      </c>
      <c r="C16" s="7">
        <v>6</v>
      </c>
      <c r="D16" t="s">
        <v>17</v>
      </c>
      <c r="E16" s="5">
        <v>38.062429999999999</v>
      </c>
      <c r="F16" s="5">
        <v>-122.92899</v>
      </c>
      <c r="G16" s="6">
        <v>8.3333333333333329E-2</v>
      </c>
      <c r="H16" s="2">
        <v>2</v>
      </c>
      <c r="I16" s="2">
        <v>9</v>
      </c>
      <c r="J16" t="s">
        <v>12</v>
      </c>
      <c r="K16" t="s">
        <v>13</v>
      </c>
      <c r="L16" s="7">
        <v>1</v>
      </c>
      <c r="M16">
        <v>18</v>
      </c>
      <c r="N16" s="9">
        <v>8</v>
      </c>
      <c r="O16" s="9">
        <v>10</v>
      </c>
      <c r="P16" s="9">
        <v>12</v>
      </c>
      <c r="Q16" s="9">
        <v>6</v>
      </c>
      <c r="R16" s="9">
        <v>5</v>
      </c>
      <c r="S16" s="9">
        <v>3</v>
      </c>
      <c r="T16" s="9">
        <v>7</v>
      </c>
      <c r="U16" s="9">
        <v>3</v>
      </c>
      <c r="V16" s="9">
        <v>0</v>
      </c>
      <c r="W16" s="9">
        <v>0</v>
      </c>
      <c r="X16" s="9">
        <v>0</v>
      </c>
      <c r="Y16" s="9">
        <v>4</v>
      </c>
      <c r="Z16" s="9">
        <v>5</v>
      </c>
      <c r="AA16" s="9">
        <v>6</v>
      </c>
      <c r="AB16" s="9">
        <v>3</v>
      </c>
      <c r="AC16" s="9">
        <v>2.5</v>
      </c>
      <c r="AD16" s="9">
        <v>1.5</v>
      </c>
      <c r="AE16" s="9">
        <v>3.5</v>
      </c>
      <c r="AF16">
        <v>1.5</v>
      </c>
      <c r="AG16">
        <v>0</v>
      </c>
      <c r="AH16">
        <v>0</v>
      </c>
      <c r="AI16">
        <v>0</v>
      </c>
      <c r="AJ16">
        <v>20.872</v>
      </c>
      <c r="AK16">
        <v>114.5</v>
      </c>
      <c r="AL16">
        <v>8.24</v>
      </c>
      <c r="AM16">
        <v>56046</v>
      </c>
      <c r="AN16">
        <v>37.29</v>
      </c>
      <c r="AO16">
        <v>9.99</v>
      </c>
      <c r="AP16" t="s">
        <v>39</v>
      </c>
      <c r="AQ16" t="s">
        <v>41</v>
      </c>
    </row>
    <row r="17" spans="1:43" x14ac:dyDescent="0.25">
      <c r="A17" s="1">
        <v>44371</v>
      </c>
      <c r="B17" s="4">
        <v>44371</v>
      </c>
      <c r="C17" s="7">
        <v>6</v>
      </c>
      <c r="D17" t="s">
        <v>17</v>
      </c>
      <c r="E17" s="5">
        <v>38.062429999999999</v>
      </c>
      <c r="F17" s="5">
        <v>-122.92901999999999</v>
      </c>
      <c r="G17" s="6">
        <v>8.3333333333333259E-2</v>
      </c>
      <c r="H17" s="2">
        <v>1.9999999999999982</v>
      </c>
      <c r="I17" s="2">
        <v>4.5000000000000036</v>
      </c>
      <c r="J17" t="s">
        <v>12</v>
      </c>
      <c r="K17" t="s">
        <v>13</v>
      </c>
      <c r="L17" s="7">
        <v>1</v>
      </c>
      <c r="M17">
        <v>9</v>
      </c>
      <c r="N17" s="9">
        <v>3</v>
      </c>
      <c r="O17" s="9">
        <v>5</v>
      </c>
      <c r="P17" s="9">
        <v>6</v>
      </c>
      <c r="Q17" s="9">
        <v>2</v>
      </c>
      <c r="R17" s="9">
        <v>1</v>
      </c>
      <c r="S17" s="9">
        <v>2</v>
      </c>
      <c r="T17" s="9">
        <v>5</v>
      </c>
      <c r="U17" s="9">
        <v>0</v>
      </c>
      <c r="V17" s="9">
        <v>1</v>
      </c>
      <c r="W17" s="9">
        <v>0</v>
      </c>
      <c r="X17" s="9">
        <v>0</v>
      </c>
      <c r="Y17" s="9">
        <v>1.5000000000000013</v>
      </c>
      <c r="Z17" s="9">
        <v>2.5000000000000022</v>
      </c>
      <c r="AA17" s="9">
        <v>3.0000000000000027</v>
      </c>
      <c r="AB17" s="9">
        <v>1.0000000000000009</v>
      </c>
      <c r="AC17" s="9">
        <v>0.50000000000000044</v>
      </c>
      <c r="AD17" s="9">
        <v>1.0000000000000009</v>
      </c>
      <c r="AE17" s="9">
        <v>2.5000000000000022</v>
      </c>
      <c r="AF17">
        <v>0</v>
      </c>
      <c r="AG17">
        <v>0.50000000000000044</v>
      </c>
      <c r="AH17">
        <v>0</v>
      </c>
      <c r="AI17">
        <v>0</v>
      </c>
      <c r="AJ17">
        <v>21.535</v>
      </c>
      <c r="AK17">
        <v>114.8</v>
      </c>
      <c r="AL17">
        <v>8.14</v>
      </c>
      <c r="AM17">
        <v>56409</v>
      </c>
      <c r="AN17">
        <v>37.549999999999997</v>
      </c>
      <c r="AO17">
        <v>9.98</v>
      </c>
      <c r="AP17" t="s">
        <v>39</v>
      </c>
      <c r="AQ17" t="s">
        <v>41</v>
      </c>
    </row>
    <row r="18" spans="1:43" x14ac:dyDescent="0.25">
      <c r="A18" s="1">
        <v>44380</v>
      </c>
      <c r="B18" s="4">
        <v>44380</v>
      </c>
      <c r="C18" s="7">
        <v>7</v>
      </c>
      <c r="D18" t="s">
        <v>17</v>
      </c>
      <c r="E18" s="5">
        <v>38.062309999999997</v>
      </c>
      <c r="F18" s="5">
        <v>-122.92822</v>
      </c>
      <c r="G18" s="6">
        <v>8.3333333333333315E-2</v>
      </c>
      <c r="H18" s="2">
        <v>1.9999999999999996</v>
      </c>
      <c r="I18" s="2">
        <v>1.0000000000000002</v>
      </c>
      <c r="J18" t="s">
        <v>12</v>
      </c>
      <c r="K18" t="s">
        <v>13</v>
      </c>
      <c r="L18" s="7">
        <v>1</v>
      </c>
      <c r="M18">
        <v>2</v>
      </c>
      <c r="N18" s="9">
        <v>1</v>
      </c>
      <c r="O18" s="9">
        <v>1</v>
      </c>
      <c r="P18" s="9">
        <v>2</v>
      </c>
      <c r="Q18" s="9">
        <v>0</v>
      </c>
      <c r="R18" s="9">
        <v>1</v>
      </c>
      <c r="S18" s="9">
        <v>0</v>
      </c>
      <c r="T18" s="9">
        <v>1</v>
      </c>
      <c r="U18" s="9">
        <v>0</v>
      </c>
      <c r="V18" s="9">
        <v>0</v>
      </c>
      <c r="W18" s="9">
        <v>0</v>
      </c>
      <c r="X18" s="9">
        <v>0</v>
      </c>
      <c r="Y18" s="9">
        <v>0.50000000000000011</v>
      </c>
      <c r="Z18" s="9">
        <v>0.50000000000000011</v>
      </c>
      <c r="AA18" s="9">
        <v>1.0000000000000002</v>
      </c>
      <c r="AB18" s="9">
        <v>0</v>
      </c>
      <c r="AC18" s="9">
        <v>0.50000000000000011</v>
      </c>
      <c r="AD18" s="9">
        <v>0</v>
      </c>
      <c r="AE18" s="9">
        <v>0.50000000000000011</v>
      </c>
      <c r="AF18">
        <v>0</v>
      </c>
      <c r="AG18">
        <v>0</v>
      </c>
      <c r="AH18">
        <v>0</v>
      </c>
      <c r="AI18">
        <v>0</v>
      </c>
      <c r="AJ18">
        <v>18.632000000000001</v>
      </c>
      <c r="AK18">
        <v>68.3</v>
      </c>
      <c r="AL18">
        <v>5.0999999999999996</v>
      </c>
      <c r="AM18">
        <v>56327</v>
      </c>
      <c r="AN18">
        <v>37.5</v>
      </c>
      <c r="AO18" t="s">
        <v>42</v>
      </c>
      <c r="AQ18" t="s">
        <v>40</v>
      </c>
    </row>
    <row r="19" spans="1:43" x14ac:dyDescent="0.25">
      <c r="A19" s="1">
        <v>44383</v>
      </c>
      <c r="B19" s="4">
        <v>44383</v>
      </c>
      <c r="C19" s="7">
        <v>7</v>
      </c>
      <c r="D19" t="s">
        <v>17</v>
      </c>
      <c r="E19" s="5">
        <v>38.064399999999999</v>
      </c>
      <c r="F19" s="5">
        <v>-122.92665</v>
      </c>
      <c r="G19" s="6">
        <v>8.3333333333333315E-2</v>
      </c>
      <c r="H19" s="2">
        <v>1.9999999999999996</v>
      </c>
      <c r="I19" s="2">
        <v>0.50000000000000011</v>
      </c>
      <c r="J19" t="s">
        <v>12</v>
      </c>
      <c r="K19" t="s">
        <v>16</v>
      </c>
      <c r="L19" s="7">
        <v>1</v>
      </c>
      <c r="M19">
        <v>1</v>
      </c>
      <c r="N19" s="9">
        <v>0</v>
      </c>
      <c r="O19" s="9">
        <v>1</v>
      </c>
      <c r="P19" s="9">
        <v>1</v>
      </c>
      <c r="Q19" s="9">
        <v>0</v>
      </c>
      <c r="R19" s="9">
        <v>0</v>
      </c>
      <c r="S19" s="9">
        <v>0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0.50000000000000011</v>
      </c>
      <c r="AA19" s="9">
        <v>0.50000000000000011</v>
      </c>
      <c r="AB19" s="9">
        <v>0</v>
      </c>
      <c r="AC19" s="9">
        <v>0</v>
      </c>
      <c r="AD19" s="9">
        <v>0</v>
      </c>
      <c r="AE19" s="9">
        <v>0.50000000000000011</v>
      </c>
      <c r="AF19">
        <v>0</v>
      </c>
      <c r="AG19">
        <v>0</v>
      </c>
      <c r="AH19">
        <v>0</v>
      </c>
      <c r="AI19">
        <v>0</v>
      </c>
      <c r="AJ19">
        <v>18.7</v>
      </c>
      <c r="AK19">
        <v>74.099999999999994</v>
      </c>
      <c r="AL19">
        <v>5.53</v>
      </c>
      <c r="AM19">
        <v>56539</v>
      </c>
      <c r="AN19">
        <v>37.549999999999997</v>
      </c>
      <c r="AO19" t="s">
        <v>42</v>
      </c>
      <c r="AP19" t="s">
        <v>43</v>
      </c>
      <c r="AQ19" t="s">
        <v>40</v>
      </c>
    </row>
    <row r="20" spans="1:43" x14ac:dyDescent="0.25">
      <c r="A20" s="1">
        <v>44384</v>
      </c>
      <c r="B20" s="4">
        <v>44384</v>
      </c>
      <c r="C20" s="7">
        <v>7</v>
      </c>
      <c r="D20" t="s">
        <v>17</v>
      </c>
      <c r="E20" s="5">
        <v>38.0625</v>
      </c>
      <c r="F20" s="5">
        <v>-122.92913</v>
      </c>
      <c r="G20" s="6">
        <v>0.10416666666666669</v>
      </c>
      <c r="H20" s="2">
        <v>2.5000000000000004</v>
      </c>
      <c r="I20" s="2">
        <v>1.5999999999999996</v>
      </c>
      <c r="J20" t="s">
        <v>12</v>
      </c>
      <c r="K20" t="s">
        <v>13</v>
      </c>
      <c r="L20" s="7">
        <v>1</v>
      </c>
      <c r="M20">
        <v>4</v>
      </c>
      <c r="N20" s="9">
        <v>1</v>
      </c>
      <c r="O20" s="9">
        <v>3</v>
      </c>
      <c r="P20" s="9">
        <v>4</v>
      </c>
      <c r="Q20" s="9">
        <v>0</v>
      </c>
      <c r="R20" s="9">
        <v>1</v>
      </c>
      <c r="S20" s="9">
        <v>0</v>
      </c>
      <c r="T20" s="9">
        <v>3</v>
      </c>
      <c r="U20" s="9">
        <v>0</v>
      </c>
      <c r="V20" s="9">
        <v>0</v>
      </c>
      <c r="W20" s="9">
        <v>0</v>
      </c>
      <c r="X20" s="9">
        <v>0</v>
      </c>
      <c r="Y20" s="9">
        <v>0.39999999999999991</v>
      </c>
      <c r="Z20" s="9">
        <v>1.1999999999999997</v>
      </c>
      <c r="AA20" s="9">
        <v>1.5999999999999996</v>
      </c>
      <c r="AB20" s="9">
        <v>0</v>
      </c>
      <c r="AC20" s="9">
        <v>0.39999999999999991</v>
      </c>
      <c r="AD20" s="9">
        <v>0</v>
      </c>
      <c r="AE20" s="9">
        <v>1.1999999999999997</v>
      </c>
      <c r="AF20">
        <v>0</v>
      </c>
      <c r="AG20">
        <v>0</v>
      </c>
      <c r="AH20">
        <v>0</v>
      </c>
      <c r="AI20">
        <v>0</v>
      </c>
      <c r="AJ20">
        <v>15.63</v>
      </c>
      <c r="AK20">
        <v>76.7</v>
      </c>
      <c r="AL20">
        <v>6.04</v>
      </c>
      <c r="AM20">
        <v>57647</v>
      </c>
      <c r="AN20">
        <v>38.43</v>
      </c>
      <c r="AO20" t="s">
        <v>42</v>
      </c>
      <c r="AP20" t="s">
        <v>44</v>
      </c>
      <c r="AQ20" t="s">
        <v>40</v>
      </c>
    </row>
    <row r="21" spans="1:43" x14ac:dyDescent="0.25">
      <c r="A21" s="1">
        <v>44385</v>
      </c>
      <c r="B21" s="4">
        <v>44385</v>
      </c>
      <c r="C21" s="7">
        <v>7</v>
      </c>
      <c r="D21" t="s">
        <v>15</v>
      </c>
      <c r="E21" s="5">
        <v>38.083150000000003</v>
      </c>
      <c r="F21" s="5">
        <v>-122.93371</v>
      </c>
      <c r="G21" s="6">
        <v>8.333333333333337E-2</v>
      </c>
      <c r="H21" s="2">
        <v>2.0000000000000009</v>
      </c>
      <c r="I21" s="2">
        <v>0</v>
      </c>
      <c r="J21" t="s">
        <v>12</v>
      </c>
      <c r="K21" t="s">
        <v>16</v>
      </c>
      <c r="L21" s="7">
        <v>0</v>
      </c>
      <c r="M21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>
        <v>0</v>
      </c>
      <c r="AG21">
        <v>0</v>
      </c>
      <c r="AH21">
        <v>0</v>
      </c>
      <c r="AI21">
        <v>0</v>
      </c>
      <c r="AJ21">
        <v>20.815000000000001</v>
      </c>
      <c r="AK21">
        <v>104.9</v>
      </c>
      <c r="AL21">
        <v>7.4</v>
      </c>
      <c r="AM21">
        <v>60185</v>
      </c>
      <c r="AN21">
        <v>40.42</v>
      </c>
      <c r="AO21" t="s">
        <v>42</v>
      </c>
      <c r="AQ21" t="s">
        <v>41</v>
      </c>
    </row>
    <row r="22" spans="1:43" x14ac:dyDescent="0.25">
      <c r="A22" s="1">
        <v>44386</v>
      </c>
      <c r="B22" s="4">
        <v>44386</v>
      </c>
      <c r="C22" s="7">
        <v>7</v>
      </c>
      <c r="D22" t="s">
        <v>18</v>
      </c>
      <c r="E22" s="5">
        <v>38.066270000000003</v>
      </c>
      <c r="F22" s="5">
        <v>-122.93353999999999</v>
      </c>
      <c r="G22" s="6">
        <v>8.333333333333337E-2</v>
      </c>
      <c r="H22" s="2">
        <v>2.0000000000000009</v>
      </c>
      <c r="I22" s="2">
        <v>0</v>
      </c>
      <c r="J22" t="s">
        <v>12</v>
      </c>
      <c r="K22" t="s">
        <v>13</v>
      </c>
      <c r="L22" s="7">
        <v>0</v>
      </c>
      <c r="M22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>
        <v>0</v>
      </c>
      <c r="AG22">
        <v>0</v>
      </c>
      <c r="AH22">
        <v>0</v>
      </c>
      <c r="AI22">
        <v>0</v>
      </c>
      <c r="AJ22">
        <v>21.065999999999999</v>
      </c>
      <c r="AK22">
        <v>119.1</v>
      </c>
      <c r="AL22">
        <v>8.48</v>
      </c>
      <c r="AM22">
        <v>57359</v>
      </c>
      <c r="AN22">
        <v>38.270000000000003</v>
      </c>
      <c r="AO22" t="s">
        <v>42</v>
      </c>
      <c r="AQ22" t="s">
        <v>41</v>
      </c>
    </row>
    <row r="23" spans="1:43" x14ac:dyDescent="0.25">
      <c r="A23" s="1">
        <v>44387</v>
      </c>
      <c r="B23" s="4">
        <v>44387</v>
      </c>
      <c r="C23" s="7">
        <v>7</v>
      </c>
      <c r="D23" t="s">
        <v>17</v>
      </c>
      <c r="E23" s="5">
        <v>38.062280000000001</v>
      </c>
      <c r="F23" s="5">
        <v>-122.92908</v>
      </c>
      <c r="G23" s="6">
        <v>8.333333333333337E-2</v>
      </c>
      <c r="H23" s="2">
        <v>2.0000000000000009</v>
      </c>
      <c r="I23" s="2">
        <v>1.9999999999999991</v>
      </c>
      <c r="J23" t="s">
        <v>12</v>
      </c>
      <c r="K23" t="s">
        <v>13</v>
      </c>
      <c r="L23" s="7">
        <v>1</v>
      </c>
      <c r="M23">
        <v>4</v>
      </c>
      <c r="N23" s="9">
        <v>2</v>
      </c>
      <c r="O23" s="9">
        <v>2</v>
      </c>
      <c r="P23" s="9">
        <v>1</v>
      </c>
      <c r="Q23" s="9">
        <v>3</v>
      </c>
      <c r="R23" s="9">
        <v>0</v>
      </c>
      <c r="S23" s="9">
        <v>2</v>
      </c>
      <c r="T23" s="9">
        <v>1</v>
      </c>
      <c r="U23" s="9">
        <v>1</v>
      </c>
      <c r="V23" s="9">
        <v>0</v>
      </c>
      <c r="W23" s="9">
        <v>0</v>
      </c>
      <c r="X23" s="9">
        <v>0</v>
      </c>
      <c r="Y23" s="9">
        <v>0.99999999999999956</v>
      </c>
      <c r="Z23" s="9">
        <v>0.99999999999999956</v>
      </c>
      <c r="AA23" s="9">
        <v>0.49999999999999978</v>
      </c>
      <c r="AB23" s="9">
        <v>1.4999999999999993</v>
      </c>
      <c r="AC23" s="9">
        <v>0</v>
      </c>
      <c r="AD23" s="9">
        <v>0.99999999999999956</v>
      </c>
      <c r="AE23" s="9">
        <v>0.49999999999999978</v>
      </c>
      <c r="AF23">
        <v>0.49999999999999978</v>
      </c>
      <c r="AG23">
        <v>0</v>
      </c>
      <c r="AH23">
        <v>0</v>
      </c>
      <c r="AI23">
        <v>0</v>
      </c>
      <c r="AJ23">
        <v>20.789000000000001</v>
      </c>
      <c r="AK23">
        <v>127.8</v>
      </c>
      <c r="AL23">
        <v>9.1999999999999993</v>
      </c>
      <c r="AM23">
        <v>56292</v>
      </c>
      <c r="AN23">
        <v>37.47</v>
      </c>
      <c r="AO23" t="s">
        <v>42</v>
      </c>
      <c r="AP23" t="s">
        <v>39</v>
      </c>
      <c r="AQ23" t="s">
        <v>41</v>
      </c>
    </row>
    <row r="24" spans="1:43" x14ac:dyDescent="0.25">
      <c r="A24" s="1">
        <v>44398</v>
      </c>
      <c r="B24" s="4">
        <v>44398</v>
      </c>
      <c r="C24" s="7">
        <v>7</v>
      </c>
      <c r="D24" t="s">
        <v>17</v>
      </c>
      <c r="E24" s="5">
        <v>38.062489999999997</v>
      </c>
      <c r="F24" s="5">
        <v>-122.92906000000001</v>
      </c>
      <c r="G24" s="6">
        <v>8.3333333333333315E-2</v>
      </c>
      <c r="H24" s="2">
        <v>1.9999999999999996</v>
      </c>
      <c r="I24" s="2">
        <v>2.5000000000000004</v>
      </c>
      <c r="J24" t="s">
        <v>12</v>
      </c>
      <c r="K24" t="s">
        <v>16</v>
      </c>
      <c r="L24" s="7">
        <v>1</v>
      </c>
      <c r="M24">
        <v>5</v>
      </c>
      <c r="N24" s="9">
        <v>0</v>
      </c>
      <c r="O24" s="9">
        <v>5</v>
      </c>
      <c r="P24" s="9">
        <v>3</v>
      </c>
      <c r="Q24" s="9">
        <v>2</v>
      </c>
      <c r="R24" s="9">
        <v>0</v>
      </c>
      <c r="S24" s="9">
        <v>0</v>
      </c>
      <c r="T24" s="9">
        <v>3</v>
      </c>
      <c r="U24" s="9">
        <v>2</v>
      </c>
      <c r="V24" s="9">
        <v>0</v>
      </c>
      <c r="W24" s="9">
        <v>0</v>
      </c>
      <c r="X24" s="9">
        <v>0</v>
      </c>
      <c r="Y24" s="9">
        <v>0</v>
      </c>
      <c r="Z24" s="9">
        <v>2.5000000000000004</v>
      </c>
      <c r="AA24" s="9">
        <v>1.5000000000000004</v>
      </c>
      <c r="AB24" s="9">
        <v>1.0000000000000002</v>
      </c>
      <c r="AC24" s="9">
        <v>0</v>
      </c>
      <c r="AD24" s="9">
        <v>0</v>
      </c>
      <c r="AE24" s="9">
        <v>1.5000000000000004</v>
      </c>
      <c r="AF24">
        <v>1.0000000000000002</v>
      </c>
      <c r="AG24">
        <v>0</v>
      </c>
      <c r="AH24">
        <v>0</v>
      </c>
      <c r="AI24">
        <v>0</v>
      </c>
      <c r="AJ24">
        <v>17.753</v>
      </c>
      <c r="AK24">
        <v>91.3</v>
      </c>
      <c r="AL24">
        <v>6.91</v>
      </c>
      <c r="AM24">
        <v>57286</v>
      </c>
      <c r="AN24">
        <v>38.21</v>
      </c>
      <c r="AO24" t="s">
        <v>42</v>
      </c>
      <c r="AP24" t="s">
        <v>44</v>
      </c>
      <c r="AQ24" t="s">
        <v>41</v>
      </c>
    </row>
    <row r="25" spans="1:43" x14ac:dyDescent="0.25">
      <c r="A25" s="1">
        <v>44399</v>
      </c>
      <c r="B25" s="4">
        <v>44399</v>
      </c>
      <c r="C25" s="7">
        <v>7</v>
      </c>
      <c r="D25" t="s">
        <v>17</v>
      </c>
      <c r="E25" s="5">
        <v>38.062469999999998</v>
      </c>
      <c r="F25" s="5">
        <v>-122.92905</v>
      </c>
      <c r="G25" s="6">
        <v>9.375E-2</v>
      </c>
      <c r="H25" s="2">
        <v>2.25</v>
      </c>
      <c r="I25" s="2">
        <v>2.6666666666666665</v>
      </c>
      <c r="J25" t="s">
        <v>12</v>
      </c>
      <c r="K25" t="s">
        <v>13</v>
      </c>
      <c r="L25" s="7">
        <v>1</v>
      </c>
      <c r="M25">
        <v>6</v>
      </c>
      <c r="N25" s="9">
        <v>5</v>
      </c>
      <c r="O25" s="9">
        <v>1</v>
      </c>
      <c r="P25" s="9">
        <v>4</v>
      </c>
      <c r="Q25" s="9">
        <v>2</v>
      </c>
      <c r="R25" s="9">
        <v>4</v>
      </c>
      <c r="S25" s="9">
        <v>1</v>
      </c>
      <c r="T25" s="9">
        <v>0</v>
      </c>
      <c r="U25" s="9">
        <v>1</v>
      </c>
      <c r="V25" s="9">
        <v>0</v>
      </c>
      <c r="W25" s="9">
        <v>0</v>
      </c>
      <c r="X25" s="9">
        <v>0</v>
      </c>
      <c r="Y25" s="9">
        <v>2.2222222222222223</v>
      </c>
      <c r="Z25" s="9">
        <v>0.44444444444444442</v>
      </c>
      <c r="AA25" s="9">
        <v>1.7777777777777777</v>
      </c>
      <c r="AB25" s="9">
        <v>0.88888888888888884</v>
      </c>
      <c r="AC25" s="9">
        <v>1.7777777777777777</v>
      </c>
      <c r="AD25" s="9">
        <v>0.44444444444444442</v>
      </c>
      <c r="AE25" s="9">
        <v>0</v>
      </c>
      <c r="AF25">
        <v>0.44444444444444442</v>
      </c>
      <c r="AG25">
        <v>0</v>
      </c>
      <c r="AH25">
        <v>0</v>
      </c>
      <c r="AI25">
        <v>0</v>
      </c>
      <c r="AJ25">
        <v>17.965</v>
      </c>
      <c r="AK25">
        <v>90.2</v>
      </c>
      <c r="AL25">
        <v>6.8</v>
      </c>
      <c r="AM25">
        <v>56940</v>
      </c>
      <c r="AN25">
        <v>37.94</v>
      </c>
      <c r="AO25" t="s">
        <v>42</v>
      </c>
      <c r="AP25" t="s">
        <v>43</v>
      </c>
      <c r="AQ25" t="s">
        <v>40</v>
      </c>
    </row>
    <row r="26" spans="1:43" x14ac:dyDescent="0.25">
      <c r="A26" s="1">
        <v>44400</v>
      </c>
      <c r="B26" s="4">
        <v>44400</v>
      </c>
      <c r="C26" s="7">
        <v>7</v>
      </c>
      <c r="D26" t="s">
        <v>17</v>
      </c>
      <c r="E26" s="5">
        <v>38.062469999999998</v>
      </c>
      <c r="F26" s="5">
        <v>-122.92905</v>
      </c>
      <c r="G26" s="6">
        <v>5.9027777777777679E-2</v>
      </c>
      <c r="H26" s="2">
        <v>1.4166666666666643</v>
      </c>
      <c r="I26" s="2">
        <v>6.3529411764705985</v>
      </c>
      <c r="J26" t="s">
        <v>12</v>
      </c>
      <c r="K26" t="s">
        <v>13</v>
      </c>
      <c r="L26" s="7">
        <v>1</v>
      </c>
      <c r="M26">
        <v>9</v>
      </c>
      <c r="N26" s="9">
        <v>5</v>
      </c>
      <c r="O26" s="9">
        <v>4</v>
      </c>
      <c r="P26" s="9">
        <v>7</v>
      </c>
      <c r="Q26" s="9">
        <v>2</v>
      </c>
      <c r="R26" s="9">
        <v>3</v>
      </c>
      <c r="S26" s="9">
        <v>2</v>
      </c>
      <c r="T26" s="9">
        <v>4</v>
      </c>
      <c r="U26" s="9">
        <v>0</v>
      </c>
      <c r="V26" s="9">
        <v>0</v>
      </c>
      <c r="W26" s="9">
        <v>0</v>
      </c>
      <c r="X26" s="9">
        <v>0</v>
      </c>
      <c r="Y26" s="9">
        <v>3.5294117647058885</v>
      </c>
      <c r="Z26" s="9">
        <v>2.8235294117647105</v>
      </c>
      <c r="AA26" s="9">
        <v>4.9411764705882435</v>
      </c>
      <c r="AB26" s="9">
        <v>1.4117647058823553</v>
      </c>
      <c r="AC26" s="9">
        <v>2.117647058823533</v>
      </c>
      <c r="AD26" s="9">
        <v>1.4117647058823553</v>
      </c>
      <c r="AE26" s="9">
        <v>2.8235294117647105</v>
      </c>
      <c r="AF26">
        <v>0</v>
      </c>
      <c r="AG26">
        <v>0</v>
      </c>
      <c r="AH26">
        <v>0</v>
      </c>
      <c r="AI26">
        <v>0</v>
      </c>
      <c r="AJ26">
        <v>18.34</v>
      </c>
      <c r="AK26">
        <v>121.7</v>
      </c>
      <c r="AL26">
        <v>9.06</v>
      </c>
      <c r="AM26">
        <v>56852</v>
      </c>
      <c r="AN26">
        <v>37.89</v>
      </c>
      <c r="AO26" t="s">
        <v>42</v>
      </c>
      <c r="AP26" t="s">
        <v>44</v>
      </c>
      <c r="AQ26" t="s">
        <v>41</v>
      </c>
    </row>
    <row r="27" spans="1:43" x14ac:dyDescent="0.25">
      <c r="A27" s="1">
        <v>44401</v>
      </c>
      <c r="B27" s="4">
        <v>44401</v>
      </c>
      <c r="C27" s="7">
        <v>7</v>
      </c>
      <c r="D27" t="s">
        <v>17</v>
      </c>
      <c r="E27" s="5">
        <v>38.062440000000002</v>
      </c>
      <c r="F27" s="5">
        <v>-122.92905</v>
      </c>
      <c r="G27" s="6">
        <v>8.333333333333337E-2</v>
      </c>
      <c r="H27" s="2">
        <v>2.0000000000000009</v>
      </c>
      <c r="I27" s="2">
        <v>1.4999999999999993</v>
      </c>
      <c r="J27" t="s">
        <v>12</v>
      </c>
      <c r="K27" t="s">
        <v>16</v>
      </c>
      <c r="L27" s="7">
        <v>1</v>
      </c>
      <c r="M27">
        <v>3</v>
      </c>
      <c r="N27" s="9">
        <v>1</v>
      </c>
      <c r="O27" s="9">
        <v>2</v>
      </c>
      <c r="P27" s="9">
        <v>3</v>
      </c>
      <c r="Q27" s="9">
        <v>0</v>
      </c>
      <c r="R27" s="9">
        <v>1</v>
      </c>
      <c r="S27" s="9">
        <v>0</v>
      </c>
      <c r="T27" s="9">
        <v>2</v>
      </c>
      <c r="U27" s="9">
        <v>0</v>
      </c>
      <c r="V27" s="9">
        <v>0</v>
      </c>
      <c r="W27" s="9">
        <v>0</v>
      </c>
      <c r="X27" s="9">
        <v>0</v>
      </c>
      <c r="Y27" s="9">
        <v>0.49999999999999978</v>
      </c>
      <c r="Z27" s="9">
        <v>0.99999999999999956</v>
      </c>
      <c r="AA27" s="9">
        <v>1.4999999999999993</v>
      </c>
      <c r="AB27" s="9">
        <v>0</v>
      </c>
      <c r="AC27" s="9">
        <v>0.49999999999999978</v>
      </c>
      <c r="AD27" s="9">
        <v>0</v>
      </c>
      <c r="AE27" s="9">
        <v>0.99999999999999956</v>
      </c>
      <c r="AF27">
        <v>0</v>
      </c>
      <c r="AG27">
        <v>0</v>
      </c>
      <c r="AH27">
        <v>0</v>
      </c>
      <c r="AI27">
        <v>0</v>
      </c>
      <c r="AJ27">
        <v>18.295000000000002</v>
      </c>
      <c r="AK27">
        <v>103.5</v>
      </c>
      <c r="AL27">
        <v>7.78</v>
      </c>
      <c r="AM27">
        <v>56648</v>
      </c>
      <c r="AN27">
        <v>37.74</v>
      </c>
      <c r="AO27" t="s">
        <v>42</v>
      </c>
      <c r="AP27" t="s">
        <v>44</v>
      </c>
      <c r="AQ27" t="s">
        <v>40</v>
      </c>
    </row>
    <row r="28" spans="1:43" x14ac:dyDescent="0.25">
      <c r="A28" s="1">
        <v>44402</v>
      </c>
      <c r="B28" s="4">
        <v>44402</v>
      </c>
      <c r="C28" s="7">
        <v>7</v>
      </c>
      <c r="D28" t="s">
        <v>17</v>
      </c>
      <c r="E28" s="5">
        <v>38.062049999999999</v>
      </c>
      <c r="F28" s="5">
        <v>-122.92876</v>
      </c>
      <c r="G28" s="6">
        <v>8.333333333333337E-2</v>
      </c>
      <c r="H28" s="2">
        <v>2.0000000000000009</v>
      </c>
      <c r="I28" s="2">
        <v>5.9999999999999973</v>
      </c>
      <c r="J28" t="s">
        <v>12</v>
      </c>
      <c r="K28" t="s">
        <v>13</v>
      </c>
      <c r="L28" s="7">
        <v>1</v>
      </c>
      <c r="M28">
        <v>12</v>
      </c>
      <c r="N28" s="9">
        <v>4</v>
      </c>
      <c r="O28" s="9">
        <v>8</v>
      </c>
      <c r="P28" s="9">
        <v>6</v>
      </c>
      <c r="Q28" s="9">
        <v>6</v>
      </c>
      <c r="R28" s="9">
        <v>2</v>
      </c>
      <c r="S28" s="9">
        <v>2</v>
      </c>
      <c r="T28" s="9">
        <v>4</v>
      </c>
      <c r="U28" s="9">
        <v>4</v>
      </c>
      <c r="V28" s="9">
        <v>0</v>
      </c>
      <c r="W28" s="9">
        <v>0</v>
      </c>
      <c r="X28" s="9">
        <v>0</v>
      </c>
      <c r="Y28" s="9">
        <v>1.9999999999999991</v>
      </c>
      <c r="Z28" s="9">
        <v>3.9999999999999982</v>
      </c>
      <c r="AA28" s="9">
        <v>2.9999999999999987</v>
      </c>
      <c r="AB28" s="9">
        <v>2.9999999999999987</v>
      </c>
      <c r="AC28" s="9">
        <v>0.99999999999999956</v>
      </c>
      <c r="AD28" s="9">
        <v>0.99999999999999956</v>
      </c>
      <c r="AE28" s="9">
        <v>1.9999999999999991</v>
      </c>
      <c r="AF28">
        <v>1.9999999999999991</v>
      </c>
      <c r="AG28">
        <v>0</v>
      </c>
      <c r="AH28">
        <v>0</v>
      </c>
      <c r="AI28">
        <v>0</v>
      </c>
      <c r="AJ28">
        <v>18.106000000000002</v>
      </c>
      <c r="AK28">
        <v>111.7</v>
      </c>
      <c r="AL28">
        <v>8.43</v>
      </c>
      <c r="AM28">
        <v>56354</v>
      </c>
      <c r="AN28">
        <v>37.520000000000003</v>
      </c>
      <c r="AO28" t="s">
        <v>42</v>
      </c>
      <c r="AP28" t="s">
        <v>44</v>
      </c>
      <c r="AQ28" t="s">
        <v>40</v>
      </c>
    </row>
    <row r="29" spans="1:43" x14ac:dyDescent="0.25">
      <c r="A29" s="1">
        <v>44412</v>
      </c>
      <c r="B29" s="4">
        <v>44412</v>
      </c>
      <c r="C29" s="7">
        <v>8</v>
      </c>
      <c r="D29" t="s">
        <v>18</v>
      </c>
      <c r="E29" s="5">
        <v>38.06664</v>
      </c>
      <c r="F29" s="5">
        <v>-122.93362</v>
      </c>
      <c r="G29" s="6">
        <v>8.3333333333333315E-2</v>
      </c>
      <c r="H29" s="2">
        <v>1.9999999999999996</v>
      </c>
      <c r="I29" s="2">
        <v>0</v>
      </c>
      <c r="J29" t="s">
        <v>12</v>
      </c>
      <c r="K29" t="s">
        <v>16</v>
      </c>
      <c r="L29" s="7">
        <v>0</v>
      </c>
      <c r="M2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>
        <v>0</v>
      </c>
      <c r="AG29">
        <v>0</v>
      </c>
      <c r="AH29">
        <v>0</v>
      </c>
      <c r="AI29">
        <v>0</v>
      </c>
      <c r="AJ29">
        <v>18.797999999999998</v>
      </c>
      <c r="AK29">
        <v>69.7</v>
      </c>
      <c r="AL29">
        <v>5.31</v>
      </c>
      <c r="AM29">
        <v>50471</v>
      </c>
      <c r="AN29">
        <v>33.159999999999997</v>
      </c>
      <c r="AO29" t="s">
        <v>42</v>
      </c>
      <c r="AP29" t="s">
        <v>39</v>
      </c>
      <c r="AQ29" t="s">
        <v>40</v>
      </c>
    </row>
    <row r="30" spans="1:43" x14ac:dyDescent="0.25">
      <c r="A30" s="1">
        <v>44413</v>
      </c>
      <c r="B30" s="4">
        <v>44413</v>
      </c>
      <c r="C30" s="7">
        <v>8</v>
      </c>
      <c r="D30" t="s">
        <v>17</v>
      </c>
      <c r="E30" s="5">
        <v>38.0625</v>
      </c>
      <c r="F30" s="5">
        <v>-122.92922</v>
      </c>
      <c r="G30" s="6">
        <v>8.3333333333333315E-2</v>
      </c>
      <c r="H30" s="2">
        <v>1.9999999999999996</v>
      </c>
      <c r="I30" s="2">
        <v>1.5000000000000004</v>
      </c>
      <c r="J30" t="s">
        <v>12</v>
      </c>
      <c r="K30" t="s">
        <v>16</v>
      </c>
      <c r="L30" s="7">
        <v>1</v>
      </c>
      <c r="M30">
        <v>3</v>
      </c>
      <c r="N30" s="9">
        <v>1</v>
      </c>
      <c r="O30" s="9">
        <v>2</v>
      </c>
      <c r="P30" s="9">
        <v>2</v>
      </c>
      <c r="Q30" s="9">
        <v>0</v>
      </c>
      <c r="R30" s="9">
        <v>0</v>
      </c>
      <c r="S30" s="9">
        <v>2</v>
      </c>
      <c r="T30" s="9">
        <v>2</v>
      </c>
      <c r="U30" s="9">
        <v>0</v>
      </c>
      <c r="V30" s="9">
        <v>0</v>
      </c>
      <c r="W30" s="9">
        <v>0</v>
      </c>
      <c r="X30" s="9">
        <v>1</v>
      </c>
      <c r="Y30" s="9">
        <v>0.50000000000000011</v>
      </c>
      <c r="Z30" s="9">
        <v>1.0000000000000002</v>
      </c>
      <c r="AA30" s="9">
        <v>1.0000000000000002</v>
      </c>
      <c r="AB30" s="9">
        <v>0</v>
      </c>
      <c r="AC30" s="9">
        <v>0</v>
      </c>
      <c r="AD30" s="9">
        <v>0</v>
      </c>
      <c r="AE30" s="9">
        <v>1.0000000000000002</v>
      </c>
      <c r="AF30">
        <v>0</v>
      </c>
      <c r="AG30">
        <v>0</v>
      </c>
      <c r="AH30">
        <v>0</v>
      </c>
      <c r="AI30">
        <v>0.50000000000000011</v>
      </c>
      <c r="AJ30">
        <v>18.701000000000001</v>
      </c>
      <c r="AK30">
        <v>82.7</v>
      </c>
      <c r="AL30">
        <v>6.34</v>
      </c>
      <c r="AM30">
        <v>50285</v>
      </c>
      <c r="AN30">
        <v>33.020000000000003</v>
      </c>
      <c r="AO30" t="s">
        <v>42</v>
      </c>
      <c r="AP30" t="s">
        <v>39</v>
      </c>
      <c r="AQ30" t="s">
        <v>40</v>
      </c>
    </row>
    <row r="31" spans="1:43" x14ac:dyDescent="0.25">
      <c r="A31" s="1">
        <v>44430</v>
      </c>
      <c r="B31" s="4">
        <v>44430</v>
      </c>
      <c r="C31" s="7">
        <v>8</v>
      </c>
      <c r="D31" t="s">
        <v>17</v>
      </c>
      <c r="E31" s="5">
        <v>38.062480000000001</v>
      </c>
      <c r="F31" s="5">
        <v>-122.92908</v>
      </c>
      <c r="G31" s="6">
        <v>8.333333333333337E-2</v>
      </c>
      <c r="H31" s="2">
        <v>2.0000000000000009</v>
      </c>
      <c r="I31" s="2">
        <v>1.9999999999999991</v>
      </c>
      <c r="J31" t="s">
        <v>12</v>
      </c>
      <c r="K31" t="s">
        <v>13</v>
      </c>
      <c r="L31" s="7">
        <v>1</v>
      </c>
      <c r="M31">
        <v>4</v>
      </c>
      <c r="N31" s="9">
        <v>2</v>
      </c>
      <c r="O31" s="9">
        <v>2</v>
      </c>
      <c r="P31" s="9">
        <v>4</v>
      </c>
      <c r="Q31" s="9">
        <v>0</v>
      </c>
      <c r="R31" s="9">
        <v>2</v>
      </c>
      <c r="S31" s="9">
        <v>0</v>
      </c>
      <c r="T31" s="9">
        <v>2</v>
      </c>
      <c r="U31" s="9">
        <v>0</v>
      </c>
      <c r="V31" s="9">
        <v>0</v>
      </c>
      <c r="W31" s="9">
        <v>0</v>
      </c>
      <c r="X31" s="9">
        <v>0</v>
      </c>
      <c r="Y31" s="9">
        <v>0.99999999999999956</v>
      </c>
      <c r="Z31" s="9">
        <v>0.99999999999999956</v>
      </c>
      <c r="AA31" s="9">
        <v>1.9999999999999991</v>
      </c>
      <c r="AB31" s="9">
        <v>0</v>
      </c>
      <c r="AC31" s="9">
        <v>0.99999999999999956</v>
      </c>
      <c r="AD31" s="9">
        <v>0</v>
      </c>
      <c r="AE31" s="9">
        <v>0.99999999999999956</v>
      </c>
      <c r="AF31">
        <v>0</v>
      </c>
      <c r="AG31">
        <v>0</v>
      </c>
      <c r="AH31">
        <v>0</v>
      </c>
      <c r="AI31">
        <v>0</v>
      </c>
      <c r="AJ31">
        <v>17.236000000000001</v>
      </c>
      <c r="AK31">
        <v>80.2</v>
      </c>
      <c r="AL31">
        <v>6.19</v>
      </c>
      <c r="AM31">
        <v>54293</v>
      </c>
      <c r="AN31">
        <v>35.97</v>
      </c>
      <c r="AO31" t="s">
        <v>42</v>
      </c>
      <c r="AP31" t="s">
        <v>39</v>
      </c>
      <c r="AQ31" t="s">
        <v>40</v>
      </c>
    </row>
    <row r="32" spans="1:43" x14ac:dyDescent="0.25">
      <c r="A32" s="1">
        <v>44434</v>
      </c>
      <c r="B32" s="4">
        <v>44434</v>
      </c>
      <c r="C32" s="7">
        <v>8</v>
      </c>
      <c r="D32" t="s">
        <v>17</v>
      </c>
      <c r="E32" s="5">
        <v>38.062620000000003</v>
      </c>
      <c r="F32" s="5">
        <v>-122.92925</v>
      </c>
      <c r="G32" s="6">
        <v>8.680555555555558E-2</v>
      </c>
      <c r="H32" s="2">
        <v>2.0833333333333339</v>
      </c>
      <c r="I32" s="2">
        <v>3.359999999999999</v>
      </c>
      <c r="J32" t="s">
        <v>12</v>
      </c>
      <c r="K32" t="s">
        <v>13</v>
      </c>
      <c r="L32" s="7">
        <v>1</v>
      </c>
      <c r="M32">
        <v>7</v>
      </c>
      <c r="N32" s="9">
        <v>4</v>
      </c>
      <c r="O32" s="9">
        <v>3</v>
      </c>
      <c r="P32" s="9">
        <v>4</v>
      </c>
      <c r="Q32" s="9">
        <v>3</v>
      </c>
      <c r="R32" s="9">
        <v>2</v>
      </c>
      <c r="S32" s="9">
        <v>2</v>
      </c>
      <c r="T32" s="9">
        <v>2</v>
      </c>
      <c r="U32" s="9">
        <v>1</v>
      </c>
      <c r="V32" s="9">
        <v>0</v>
      </c>
      <c r="W32" s="9">
        <v>0</v>
      </c>
      <c r="X32" s="9">
        <v>0</v>
      </c>
      <c r="Y32" s="9">
        <v>1.9199999999999995</v>
      </c>
      <c r="Z32" s="9">
        <v>1.4399999999999995</v>
      </c>
      <c r="AA32" s="9">
        <v>1.9199999999999995</v>
      </c>
      <c r="AB32" s="9">
        <v>1.4399999999999995</v>
      </c>
      <c r="AC32" s="9">
        <v>0.95999999999999974</v>
      </c>
      <c r="AD32" s="9">
        <v>0.95999999999999974</v>
      </c>
      <c r="AE32" s="9">
        <v>0.95999999999999974</v>
      </c>
      <c r="AF32">
        <v>0.47999999999999987</v>
      </c>
      <c r="AG32">
        <v>0</v>
      </c>
      <c r="AH32">
        <v>0</v>
      </c>
      <c r="AI32">
        <v>0</v>
      </c>
      <c r="AJ32">
        <v>21.55</v>
      </c>
      <c r="AK32">
        <v>140.9</v>
      </c>
      <c r="AL32">
        <v>10.1</v>
      </c>
      <c r="AM32">
        <v>54105</v>
      </c>
      <c r="AN32">
        <v>35.83</v>
      </c>
      <c r="AO32" t="s">
        <v>42</v>
      </c>
      <c r="AP32" t="s">
        <v>39</v>
      </c>
      <c r="AQ32" t="s">
        <v>41</v>
      </c>
    </row>
    <row r="33" spans="1:43" x14ac:dyDescent="0.25">
      <c r="A33" s="1">
        <v>44435</v>
      </c>
      <c r="B33" s="4">
        <v>44435</v>
      </c>
      <c r="C33" s="7">
        <v>8</v>
      </c>
      <c r="D33" t="s">
        <v>17</v>
      </c>
      <c r="E33" s="5">
        <v>38.062620000000003</v>
      </c>
      <c r="F33" s="5">
        <v>-122.92925</v>
      </c>
      <c r="G33" s="6">
        <v>8.3333333333333259E-2</v>
      </c>
      <c r="H33" s="2">
        <v>1.9999999999999982</v>
      </c>
      <c r="I33" s="2">
        <v>1.5000000000000013</v>
      </c>
      <c r="J33" t="s">
        <v>12</v>
      </c>
      <c r="K33" t="s">
        <v>16</v>
      </c>
      <c r="L33" s="7">
        <v>1</v>
      </c>
      <c r="M33">
        <v>3</v>
      </c>
      <c r="N33" s="9">
        <v>2</v>
      </c>
      <c r="O33" s="9">
        <v>1</v>
      </c>
      <c r="P33" s="9">
        <v>3</v>
      </c>
      <c r="Q33" s="9">
        <v>0</v>
      </c>
      <c r="R33" s="9">
        <v>2</v>
      </c>
      <c r="S33" s="9">
        <v>0</v>
      </c>
      <c r="T33" s="9">
        <v>1</v>
      </c>
      <c r="U33" s="9">
        <v>0</v>
      </c>
      <c r="V33" s="9">
        <v>0</v>
      </c>
      <c r="W33" s="9">
        <v>0</v>
      </c>
      <c r="X33" s="9">
        <v>0</v>
      </c>
      <c r="Y33" s="9">
        <v>1.0000000000000009</v>
      </c>
      <c r="Z33" s="9">
        <v>0.50000000000000044</v>
      </c>
      <c r="AA33" s="9">
        <v>1.5000000000000013</v>
      </c>
      <c r="AB33" s="9">
        <v>0</v>
      </c>
      <c r="AC33" s="9">
        <v>1.0000000000000009</v>
      </c>
      <c r="AD33" s="9">
        <v>0</v>
      </c>
      <c r="AE33" s="9">
        <v>0.50000000000000044</v>
      </c>
      <c r="AF33">
        <v>0</v>
      </c>
      <c r="AG33">
        <v>0</v>
      </c>
      <c r="AH33">
        <v>0</v>
      </c>
      <c r="AI33">
        <v>0</v>
      </c>
      <c r="AJ33">
        <v>20.931000000000001</v>
      </c>
      <c r="AK33">
        <v>107.9</v>
      </c>
      <c r="AL33">
        <v>7.88</v>
      </c>
      <c r="AM33">
        <v>54655</v>
      </c>
      <c r="AN33">
        <v>36.24</v>
      </c>
      <c r="AO33" t="s">
        <v>42</v>
      </c>
      <c r="AP33" t="s">
        <v>43</v>
      </c>
      <c r="AQ33" t="s">
        <v>41</v>
      </c>
    </row>
    <row r="34" spans="1:43" x14ac:dyDescent="0.25">
      <c r="A34" s="1">
        <v>44436</v>
      </c>
      <c r="B34" s="4">
        <v>44436</v>
      </c>
      <c r="C34" s="7">
        <v>8</v>
      </c>
      <c r="D34" t="s">
        <v>17</v>
      </c>
      <c r="E34" s="5">
        <v>38.062620000000003</v>
      </c>
      <c r="F34" s="5">
        <v>-122.92925</v>
      </c>
      <c r="G34" s="6">
        <v>8.3333333333333259E-2</v>
      </c>
      <c r="H34" s="2">
        <v>1.9999999999999982</v>
      </c>
      <c r="I34" s="2">
        <v>3.5000000000000031</v>
      </c>
      <c r="J34" t="s">
        <v>12</v>
      </c>
      <c r="K34" t="s">
        <v>16</v>
      </c>
      <c r="L34" s="7">
        <v>1</v>
      </c>
      <c r="M34">
        <v>7</v>
      </c>
      <c r="N34" s="9">
        <v>3</v>
      </c>
      <c r="O34" s="9">
        <v>4</v>
      </c>
      <c r="P34" s="9">
        <v>7</v>
      </c>
      <c r="Q34" s="9">
        <v>0</v>
      </c>
      <c r="R34" s="9">
        <v>3</v>
      </c>
      <c r="S34" s="9">
        <v>0</v>
      </c>
      <c r="T34" s="9">
        <v>4</v>
      </c>
      <c r="U34" s="9">
        <v>0</v>
      </c>
      <c r="V34" s="9">
        <v>0</v>
      </c>
      <c r="W34" s="9">
        <v>0</v>
      </c>
      <c r="X34" s="9">
        <v>0</v>
      </c>
      <c r="Y34" s="9">
        <v>1.5000000000000013</v>
      </c>
      <c r="Z34" s="9">
        <v>2.0000000000000018</v>
      </c>
      <c r="AA34" s="9">
        <v>3.5000000000000031</v>
      </c>
      <c r="AB34" s="9">
        <v>0</v>
      </c>
      <c r="AC34" s="9">
        <v>1.5000000000000013</v>
      </c>
      <c r="AD34" s="9">
        <v>0</v>
      </c>
      <c r="AE34" s="9">
        <v>2.0000000000000018</v>
      </c>
      <c r="AF34">
        <v>0</v>
      </c>
      <c r="AG34">
        <v>0</v>
      </c>
      <c r="AH34">
        <v>0</v>
      </c>
      <c r="AI34">
        <v>0</v>
      </c>
      <c r="AJ34">
        <v>21.343</v>
      </c>
      <c r="AK34">
        <v>101.7</v>
      </c>
      <c r="AL34">
        <v>7.29</v>
      </c>
      <c r="AM34">
        <v>54426</v>
      </c>
      <c r="AN34">
        <v>36.07</v>
      </c>
      <c r="AO34" t="s">
        <v>42</v>
      </c>
      <c r="AP34" t="s">
        <v>39</v>
      </c>
      <c r="AQ34" t="s">
        <v>41</v>
      </c>
    </row>
    <row r="35" spans="1:43" x14ac:dyDescent="0.25">
      <c r="A35" s="1">
        <v>44437</v>
      </c>
      <c r="B35" s="4">
        <v>44437</v>
      </c>
      <c r="C35" s="7">
        <v>8</v>
      </c>
      <c r="D35" t="s">
        <v>17</v>
      </c>
      <c r="E35" s="5">
        <v>38.062620000000003</v>
      </c>
      <c r="F35" s="5">
        <v>-122.92925</v>
      </c>
      <c r="G35" s="6">
        <v>8.333333333333337E-2</v>
      </c>
      <c r="H35" s="2">
        <v>2.0000000000000009</v>
      </c>
      <c r="I35" s="2">
        <v>0.49999999999999978</v>
      </c>
      <c r="J35" t="s">
        <v>12</v>
      </c>
      <c r="K35" t="s">
        <v>13</v>
      </c>
      <c r="L35" s="7">
        <v>1</v>
      </c>
      <c r="M35">
        <v>1</v>
      </c>
      <c r="N35" s="9">
        <v>1</v>
      </c>
      <c r="O35" s="9">
        <v>0</v>
      </c>
      <c r="P35" s="9">
        <v>1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0.49999999999999978</v>
      </c>
      <c r="Z35" s="9">
        <v>0</v>
      </c>
      <c r="AA35" s="9">
        <v>0.49999999999999978</v>
      </c>
      <c r="AB35" s="9">
        <v>0</v>
      </c>
      <c r="AC35" s="9">
        <v>0.49999999999999978</v>
      </c>
      <c r="AD35" s="9">
        <v>0</v>
      </c>
      <c r="AE35" s="9">
        <v>0</v>
      </c>
      <c r="AF35">
        <v>0</v>
      </c>
      <c r="AG35">
        <v>0</v>
      </c>
      <c r="AH35">
        <v>0</v>
      </c>
      <c r="AI35">
        <v>0</v>
      </c>
      <c r="AJ35">
        <v>20.844999999999999</v>
      </c>
      <c r="AK35">
        <v>108.5</v>
      </c>
      <c r="AL35">
        <v>7.86</v>
      </c>
      <c r="AM35">
        <v>54318</v>
      </c>
      <c r="AN35">
        <v>36</v>
      </c>
      <c r="AO35" t="s">
        <v>42</v>
      </c>
      <c r="AP35" t="s">
        <v>44</v>
      </c>
      <c r="AQ35" t="s">
        <v>41</v>
      </c>
    </row>
    <row r="36" spans="1:43" x14ac:dyDescent="0.25">
      <c r="A36" s="1">
        <v>44449</v>
      </c>
      <c r="B36" s="4">
        <v>44449</v>
      </c>
      <c r="C36" s="7">
        <v>9</v>
      </c>
      <c r="D36" t="s">
        <v>17</v>
      </c>
      <c r="E36" s="5">
        <v>38.062620000000003</v>
      </c>
      <c r="F36" s="5">
        <v>-122.92925</v>
      </c>
      <c r="G36" s="6">
        <v>9.0277777777777901E-2</v>
      </c>
      <c r="H36" s="2">
        <v>2.1666666666666696</v>
      </c>
      <c r="I36" s="2">
        <v>3.2307692307692264</v>
      </c>
      <c r="J36" t="s">
        <v>12</v>
      </c>
      <c r="K36" t="s">
        <v>13</v>
      </c>
      <c r="L36" s="7">
        <v>1</v>
      </c>
      <c r="M36">
        <v>7</v>
      </c>
      <c r="N36" s="9">
        <v>4</v>
      </c>
      <c r="O36" s="9">
        <v>3</v>
      </c>
      <c r="P36" s="9">
        <v>6</v>
      </c>
      <c r="Q36" s="9">
        <v>1</v>
      </c>
      <c r="R36" s="9">
        <v>3</v>
      </c>
      <c r="S36" s="9">
        <v>1</v>
      </c>
      <c r="T36" s="9">
        <v>3</v>
      </c>
      <c r="U36" s="9">
        <v>0</v>
      </c>
      <c r="V36" s="9">
        <v>0</v>
      </c>
      <c r="W36" s="9">
        <v>0</v>
      </c>
      <c r="X36" s="9">
        <v>0</v>
      </c>
      <c r="Y36" s="9">
        <v>1.8461538461538436</v>
      </c>
      <c r="Z36" s="9">
        <v>1.3846153846153828</v>
      </c>
      <c r="AA36" s="9">
        <v>2.7692307692307656</v>
      </c>
      <c r="AB36" s="9">
        <v>0.4615384615384609</v>
      </c>
      <c r="AC36" s="9">
        <v>1.3846153846153828</v>
      </c>
      <c r="AD36" s="9">
        <v>0.4615384615384609</v>
      </c>
      <c r="AE36" s="9">
        <v>1.3846153846153828</v>
      </c>
      <c r="AF36">
        <v>0</v>
      </c>
      <c r="AG36">
        <v>0</v>
      </c>
      <c r="AH36">
        <v>0</v>
      </c>
      <c r="AI36">
        <v>0</v>
      </c>
      <c r="AJ36">
        <v>18.163</v>
      </c>
      <c r="AK36">
        <v>90.7</v>
      </c>
      <c r="AL36">
        <v>6.89</v>
      </c>
      <c r="AM36">
        <v>54532</v>
      </c>
      <c r="AN36">
        <v>36.159999999999997</v>
      </c>
      <c r="AO36" t="s">
        <v>42</v>
      </c>
      <c r="AP36" t="s">
        <v>39</v>
      </c>
      <c r="AQ36" t="s">
        <v>40</v>
      </c>
    </row>
    <row r="37" spans="1:43" x14ac:dyDescent="0.25">
      <c r="A37" s="1">
        <v>44450</v>
      </c>
      <c r="B37" s="4">
        <v>44450</v>
      </c>
      <c r="C37" s="7">
        <v>9</v>
      </c>
      <c r="D37" t="s">
        <v>17</v>
      </c>
      <c r="E37" s="5">
        <v>38.062620000000003</v>
      </c>
      <c r="F37" s="5">
        <v>-122.92925</v>
      </c>
      <c r="G37" s="6">
        <v>8.333333333333337E-2</v>
      </c>
      <c r="H37" s="2">
        <v>2.0000000000000009</v>
      </c>
      <c r="I37" s="2">
        <v>2.4999999999999991</v>
      </c>
      <c r="J37" t="s">
        <v>12</v>
      </c>
      <c r="K37" t="s">
        <v>16</v>
      </c>
      <c r="L37" s="7">
        <v>1</v>
      </c>
      <c r="M37">
        <v>5</v>
      </c>
      <c r="N37" s="9">
        <v>3</v>
      </c>
      <c r="O37" s="9">
        <v>2</v>
      </c>
      <c r="P37" s="9">
        <v>4</v>
      </c>
      <c r="Q37" s="9">
        <v>1</v>
      </c>
      <c r="R37" s="9">
        <v>2</v>
      </c>
      <c r="S37" s="9">
        <v>1</v>
      </c>
      <c r="T37" s="9">
        <v>2</v>
      </c>
      <c r="U37" s="9">
        <v>0</v>
      </c>
      <c r="V37" s="9">
        <v>0</v>
      </c>
      <c r="W37" s="9">
        <v>0</v>
      </c>
      <c r="X37" s="9">
        <v>0</v>
      </c>
      <c r="Y37" s="9">
        <v>1.4999999999999993</v>
      </c>
      <c r="Z37" s="9">
        <v>0.99999999999999956</v>
      </c>
      <c r="AA37" s="9">
        <v>1.9999999999999991</v>
      </c>
      <c r="AB37" s="9">
        <v>0.49999999999999978</v>
      </c>
      <c r="AC37" s="9">
        <v>0.99999999999999956</v>
      </c>
      <c r="AD37" s="9">
        <v>0.49999999999999978</v>
      </c>
      <c r="AE37" s="9">
        <v>0.99999999999999956</v>
      </c>
      <c r="AF37">
        <v>0</v>
      </c>
      <c r="AG37">
        <v>0</v>
      </c>
      <c r="AH37">
        <v>0</v>
      </c>
      <c r="AI37">
        <v>0</v>
      </c>
      <c r="AJ37">
        <v>18.059000000000001</v>
      </c>
      <c r="AK37">
        <v>100.7</v>
      </c>
      <c r="AL37">
        <v>7.66</v>
      </c>
      <c r="AM37">
        <v>54870</v>
      </c>
      <c r="AN37">
        <v>36.409999999999997</v>
      </c>
      <c r="AO37" t="s">
        <v>42</v>
      </c>
      <c r="AP37" t="s">
        <v>39</v>
      </c>
      <c r="AQ37" t="s">
        <v>40</v>
      </c>
    </row>
    <row r="38" spans="1:43" x14ac:dyDescent="0.25">
      <c r="A38" s="1">
        <v>44451</v>
      </c>
      <c r="B38" s="4">
        <v>44451</v>
      </c>
      <c r="C38" s="7">
        <v>9</v>
      </c>
      <c r="D38" t="s">
        <v>17</v>
      </c>
      <c r="E38" s="5">
        <v>38.062620000000003</v>
      </c>
      <c r="F38" s="5">
        <v>-122.92925</v>
      </c>
      <c r="G38" s="6">
        <v>8.333333333333337E-2</v>
      </c>
      <c r="H38" s="2">
        <v>2.0000000000000009</v>
      </c>
      <c r="I38" s="2">
        <v>0.99999999999999956</v>
      </c>
      <c r="J38" t="s">
        <v>12</v>
      </c>
      <c r="K38" t="s">
        <v>13</v>
      </c>
      <c r="L38" s="7">
        <v>1</v>
      </c>
      <c r="M38">
        <v>2</v>
      </c>
      <c r="N38" s="9">
        <v>1</v>
      </c>
      <c r="O38" s="9">
        <v>1</v>
      </c>
      <c r="P38" s="9">
        <v>0</v>
      </c>
      <c r="Q38" s="9">
        <v>2</v>
      </c>
      <c r="R38" s="9">
        <v>0</v>
      </c>
      <c r="S38" s="9">
        <v>1</v>
      </c>
      <c r="T38" s="9">
        <v>0</v>
      </c>
      <c r="U38" s="9">
        <v>1</v>
      </c>
      <c r="V38" s="9">
        <v>0</v>
      </c>
      <c r="W38" s="9">
        <v>0</v>
      </c>
      <c r="X38" s="9">
        <v>0</v>
      </c>
      <c r="Y38" s="9">
        <v>0.49999999999999978</v>
      </c>
      <c r="Z38" s="9">
        <v>0.49999999999999978</v>
      </c>
      <c r="AA38" s="9">
        <v>0</v>
      </c>
      <c r="AB38" s="9">
        <v>0.99999999999999956</v>
      </c>
      <c r="AC38" s="9">
        <v>0</v>
      </c>
      <c r="AD38" s="9">
        <v>0.49999999999999978</v>
      </c>
      <c r="AE38" s="9">
        <v>0</v>
      </c>
      <c r="AF38">
        <v>0.49999999999999978</v>
      </c>
      <c r="AG38">
        <v>0</v>
      </c>
      <c r="AH38">
        <v>0</v>
      </c>
      <c r="AI38">
        <v>0</v>
      </c>
      <c r="AJ38">
        <v>18.416</v>
      </c>
      <c r="AK38">
        <v>97.3</v>
      </c>
      <c r="AL38">
        <v>7.36</v>
      </c>
      <c r="AM38">
        <v>54606</v>
      </c>
      <c r="AN38">
        <v>36.21</v>
      </c>
      <c r="AO38" t="s">
        <v>42</v>
      </c>
      <c r="AP38" t="s">
        <v>44</v>
      </c>
      <c r="AQ38" t="s">
        <v>41</v>
      </c>
    </row>
    <row r="39" spans="1:43" x14ac:dyDescent="0.25">
      <c r="A39" s="1">
        <v>44453</v>
      </c>
      <c r="B39" s="4">
        <v>44453</v>
      </c>
      <c r="C39" s="7">
        <v>9</v>
      </c>
      <c r="D39" t="s">
        <v>17</v>
      </c>
      <c r="E39" s="5">
        <v>38.062620000000003</v>
      </c>
      <c r="F39" s="5">
        <v>-122.92925</v>
      </c>
      <c r="G39" s="6">
        <v>8.333333333333337E-2</v>
      </c>
      <c r="H39" s="2">
        <v>2.0000000000000009</v>
      </c>
      <c r="I39" s="2">
        <v>0.49999999999999978</v>
      </c>
      <c r="J39" t="s">
        <v>12</v>
      </c>
      <c r="K39" t="s">
        <v>13</v>
      </c>
      <c r="L39" s="7">
        <v>1</v>
      </c>
      <c r="M39">
        <v>1</v>
      </c>
      <c r="N39" s="9">
        <v>0</v>
      </c>
      <c r="O39" s="9">
        <v>1</v>
      </c>
      <c r="P39" s="9">
        <v>1</v>
      </c>
      <c r="Q39" s="9">
        <v>0</v>
      </c>
      <c r="R39" s="9">
        <v>0</v>
      </c>
      <c r="S39" s="9">
        <v>0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0.49999999999999978</v>
      </c>
      <c r="AA39" s="9">
        <v>0.49999999999999978</v>
      </c>
      <c r="AB39" s="9">
        <v>0</v>
      </c>
      <c r="AC39" s="9">
        <v>0</v>
      </c>
      <c r="AD39" s="9">
        <v>0</v>
      </c>
      <c r="AE39" s="9">
        <v>0.49999999999999978</v>
      </c>
      <c r="AF39">
        <v>0</v>
      </c>
      <c r="AG39">
        <v>0</v>
      </c>
      <c r="AH39">
        <v>0</v>
      </c>
      <c r="AI39">
        <v>0</v>
      </c>
      <c r="AJ39">
        <v>18.452999999999999</v>
      </c>
      <c r="AK39">
        <v>121</v>
      </c>
      <c r="AL39">
        <v>9.15</v>
      </c>
      <c r="AM39">
        <v>54325</v>
      </c>
      <c r="AN39">
        <v>36.01</v>
      </c>
      <c r="AO39" t="s">
        <v>42</v>
      </c>
      <c r="AP39" t="s">
        <v>45</v>
      </c>
      <c r="AQ39" t="s">
        <v>40</v>
      </c>
    </row>
    <row r="40" spans="1:43" x14ac:dyDescent="0.25">
      <c r="G40" s="6"/>
      <c r="H40" s="2"/>
      <c r="I40" s="2"/>
    </row>
    <row r="41" spans="1:43" x14ac:dyDescent="0.25">
      <c r="B41"/>
      <c r="C41" s="10"/>
      <c r="E41"/>
      <c r="F41"/>
      <c r="L41"/>
      <c r="N41"/>
      <c r="O41"/>
      <c r="P41"/>
      <c r="Q41"/>
      <c r="R41"/>
      <c r="S41"/>
      <c r="T41"/>
      <c r="U41"/>
      <c r="V41"/>
      <c r="W41"/>
    </row>
    <row r="42" spans="1:43" x14ac:dyDescent="0.25">
      <c r="B42"/>
      <c r="C42"/>
      <c r="E42"/>
      <c r="F42"/>
      <c r="L42"/>
    </row>
    <row r="43" spans="1:43" x14ac:dyDescent="0.25">
      <c r="B43"/>
      <c r="C43"/>
      <c r="E43"/>
      <c r="F43"/>
      <c r="L43"/>
    </row>
    <row r="44" spans="1:43" x14ac:dyDescent="0.25">
      <c r="B44"/>
      <c r="C44"/>
      <c r="E44"/>
      <c r="F44"/>
      <c r="L44"/>
    </row>
    <row r="45" spans="1:43" x14ac:dyDescent="0.25">
      <c r="B45"/>
      <c r="C45"/>
      <c r="E45"/>
      <c r="F45"/>
      <c r="L45"/>
    </row>
    <row r="46" spans="1:43" x14ac:dyDescent="0.25">
      <c r="B46"/>
      <c r="C46"/>
      <c r="E46"/>
      <c r="F46"/>
      <c r="L46"/>
    </row>
    <row r="47" spans="1:43" x14ac:dyDescent="0.25">
      <c r="B47"/>
      <c r="C47"/>
      <c r="E47"/>
      <c r="F47"/>
      <c r="L47"/>
    </row>
    <row r="48" spans="1:43" x14ac:dyDescent="0.25">
      <c r="B48"/>
      <c r="C48"/>
      <c r="E48"/>
      <c r="F48"/>
      <c r="L48"/>
    </row>
    <row r="49" spans="14:31" customFormat="1" x14ac:dyDescent="0.25"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4:31" customFormat="1" x14ac:dyDescent="0.25"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4:31" customFormat="1" x14ac:dyDescent="0.25"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4:31" customFormat="1" x14ac:dyDescent="0.25"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4:31" customFormat="1" x14ac:dyDescent="0.25"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4:31" customFormat="1" x14ac:dyDescent="0.25"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4:31" customFormat="1" x14ac:dyDescent="0.25"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4:31" customFormat="1" x14ac:dyDescent="0.25"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4:31" customFormat="1" x14ac:dyDescent="0.25"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4:31" customFormat="1" x14ac:dyDescent="0.25"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4:31" customFormat="1" x14ac:dyDescent="0.25"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4:31" customFormat="1" x14ac:dyDescent="0.25"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4:31" customFormat="1" x14ac:dyDescent="0.25"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4:31" customFormat="1" x14ac:dyDescent="0.25"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4:31" customFormat="1" x14ac:dyDescent="0.25"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4:31" customFormat="1" x14ac:dyDescent="0.25"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4:31" customFormat="1" x14ac:dyDescent="0.25"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customFormat="1" x14ac:dyDescent="0.25"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customFormat="1" x14ac:dyDescent="0.25"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customFormat="1" x14ac:dyDescent="0.25"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4:31" customFormat="1" x14ac:dyDescent="0.25"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4:31" customFormat="1" x14ac:dyDescent="0.25"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4:31" customFormat="1" x14ac:dyDescent="0.25"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4:31" customFormat="1" x14ac:dyDescent="0.25"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customFormat="1" x14ac:dyDescent="0.25"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 customFormat="1" x14ac:dyDescent="0.25"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customFormat="1" x14ac:dyDescent="0.25"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customFormat="1" x14ac:dyDescent="0.25"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customFormat="1" x14ac:dyDescent="0.25"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4:31" customFormat="1" x14ac:dyDescent="0.25"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4:31" customFormat="1" x14ac:dyDescent="0.25"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4:31" customFormat="1" x14ac:dyDescent="0.25"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4:31" customFormat="1" x14ac:dyDescent="0.25"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4:31" customFormat="1" x14ac:dyDescent="0.25"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4:31" customFormat="1" x14ac:dyDescent="0.25"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4:31" customFormat="1" x14ac:dyDescent="0.25"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4:31" customFormat="1" x14ac:dyDescent="0.25"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4:31" customFormat="1" x14ac:dyDescent="0.25"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4:31" customFormat="1" x14ac:dyDescent="0.25"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4:31" customFormat="1" x14ac:dyDescent="0.25"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4:31" customFormat="1" x14ac:dyDescent="0.25"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4:31" customFormat="1" x14ac:dyDescent="0.25"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4:31" customFormat="1" x14ac:dyDescent="0.25"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4:31" customFormat="1" x14ac:dyDescent="0.25"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4:31" customFormat="1" x14ac:dyDescent="0.25"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4:31" customFormat="1" x14ac:dyDescent="0.25"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4:31" customFormat="1" x14ac:dyDescent="0.25"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4:31" customFormat="1" x14ac:dyDescent="0.25"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4:31" customFormat="1" x14ac:dyDescent="0.25"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4:31" customFormat="1" x14ac:dyDescent="0.25"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4:31" customFormat="1" x14ac:dyDescent="0.25"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4:31" customFormat="1" x14ac:dyDescent="0.25"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4:31" customFormat="1" x14ac:dyDescent="0.25"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4:31" customFormat="1" x14ac:dyDescent="0.25"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4:31" customFormat="1" x14ac:dyDescent="0.25"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4:31" customFormat="1" x14ac:dyDescent="0.25"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4:31" customFormat="1" x14ac:dyDescent="0.25"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4:31" customFormat="1" x14ac:dyDescent="0.25"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4:31" customFormat="1" x14ac:dyDescent="0.25"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4:31" customFormat="1" x14ac:dyDescent="0.25"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4:31" customFormat="1" x14ac:dyDescent="0.25"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4:31" customFormat="1" x14ac:dyDescent="0.25"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4:31" customFormat="1" x14ac:dyDescent="0.25"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4:31" customFormat="1" x14ac:dyDescent="0.25"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4:31" customFormat="1" x14ac:dyDescent="0.25"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4:31" customFormat="1" x14ac:dyDescent="0.25"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4:31" customFormat="1" x14ac:dyDescent="0.25"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4:31" customFormat="1" x14ac:dyDescent="0.25"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4:31" customFormat="1" x14ac:dyDescent="0.25"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4:31" customFormat="1" x14ac:dyDescent="0.25"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4:31" customFormat="1" x14ac:dyDescent="0.25"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4:31" customFormat="1" x14ac:dyDescent="0.25"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4:31" customFormat="1" x14ac:dyDescent="0.25"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4:31" customFormat="1" x14ac:dyDescent="0.25"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4:31" customFormat="1" x14ac:dyDescent="0.25"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4:31" customFormat="1" x14ac:dyDescent="0.25"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4:31" customFormat="1" x14ac:dyDescent="0.25"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4:31" customFormat="1" x14ac:dyDescent="0.25"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4:31" customFormat="1" x14ac:dyDescent="0.25"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4:31" customFormat="1" x14ac:dyDescent="0.25"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4:31" customFormat="1" x14ac:dyDescent="0.25"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4:31" customFormat="1" x14ac:dyDescent="0.25"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4:31" customFormat="1" x14ac:dyDescent="0.25"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4:31" customFormat="1" x14ac:dyDescent="0.25"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4:31" customFormat="1" x14ac:dyDescent="0.25"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4:31" customFormat="1" x14ac:dyDescent="0.25"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4:31" customFormat="1" x14ac:dyDescent="0.25"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4:31" customFormat="1" x14ac:dyDescent="0.25"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4:31" customFormat="1" x14ac:dyDescent="0.25"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4:31" customFormat="1" x14ac:dyDescent="0.25"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4:31" customFormat="1" x14ac:dyDescent="0.25"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4:31" customFormat="1" x14ac:dyDescent="0.25"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4:31" customFormat="1" x14ac:dyDescent="0.25"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4:31" customFormat="1" x14ac:dyDescent="0.25"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4:31" customFormat="1" x14ac:dyDescent="0.25"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4:31" customFormat="1" x14ac:dyDescent="0.25"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4:31" customFormat="1" x14ac:dyDescent="0.25"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4:31" customFormat="1" x14ac:dyDescent="0.25"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4:31" customFormat="1" x14ac:dyDescent="0.25"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4:31" customFormat="1" x14ac:dyDescent="0.25"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4:31" customFormat="1" x14ac:dyDescent="0.25"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4:31" customFormat="1" x14ac:dyDescent="0.25"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4:31" customFormat="1" x14ac:dyDescent="0.25"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4:31" customFormat="1" x14ac:dyDescent="0.25"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4:31" customFormat="1" x14ac:dyDescent="0.25"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4:31" customFormat="1" x14ac:dyDescent="0.25"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4:31" customFormat="1" x14ac:dyDescent="0.25"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4:31" customFormat="1" x14ac:dyDescent="0.25"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4:31" customFormat="1" x14ac:dyDescent="0.25"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4:31" customFormat="1" x14ac:dyDescent="0.25"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4:31" customFormat="1" x14ac:dyDescent="0.25"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4:31" customFormat="1" x14ac:dyDescent="0.25"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4:31" customFormat="1" x14ac:dyDescent="0.25"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4:31" customFormat="1" x14ac:dyDescent="0.25"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4:31" customFormat="1" x14ac:dyDescent="0.25"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4:31" customFormat="1" x14ac:dyDescent="0.25"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4:31" customFormat="1" x14ac:dyDescent="0.25"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4:31" customFormat="1" x14ac:dyDescent="0.25"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4:31" customFormat="1" x14ac:dyDescent="0.25"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4:31" customFormat="1" x14ac:dyDescent="0.25"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4:31" customFormat="1" x14ac:dyDescent="0.25"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4:31" customFormat="1" x14ac:dyDescent="0.25"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4:31" customFormat="1" x14ac:dyDescent="0.25"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4:31" customFormat="1" x14ac:dyDescent="0.25"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4:31" customFormat="1" x14ac:dyDescent="0.25"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4:31" customFormat="1" x14ac:dyDescent="0.25"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4:31" customFormat="1" x14ac:dyDescent="0.25"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4:31" customFormat="1" x14ac:dyDescent="0.25"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4:31" customFormat="1" x14ac:dyDescent="0.25"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4:31" customFormat="1" x14ac:dyDescent="0.25"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4:31" customFormat="1" x14ac:dyDescent="0.25"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4:31" customFormat="1" x14ac:dyDescent="0.25"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4:31" customFormat="1" x14ac:dyDescent="0.25"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4:31" customFormat="1" x14ac:dyDescent="0.25"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4:31" customFormat="1" x14ac:dyDescent="0.25"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4:31" customFormat="1" x14ac:dyDescent="0.25"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4:31" customFormat="1" x14ac:dyDescent="0.25"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4:31" customFormat="1" x14ac:dyDescent="0.25"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4:31" customFormat="1" x14ac:dyDescent="0.25"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4:31" customFormat="1" x14ac:dyDescent="0.25"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4:31" customFormat="1" x14ac:dyDescent="0.25"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4:31" customFormat="1" x14ac:dyDescent="0.25"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4:31" customFormat="1" x14ac:dyDescent="0.25"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4:31" customFormat="1" x14ac:dyDescent="0.25"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4:31" customFormat="1" x14ac:dyDescent="0.25"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4:31" customFormat="1" x14ac:dyDescent="0.25"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4:31" customFormat="1" x14ac:dyDescent="0.25"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4:31" customFormat="1" x14ac:dyDescent="0.25"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4:31" customFormat="1" x14ac:dyDescent="0.25"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4:31" customFormat="1" x14ac:dyDescent="0.25"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4:31" customFormat="1" x14ac:dyDescent="0.25"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4:31" customFormat="1" x14ac:dyDescent="0.25"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4:31" customFormat="1" x14ac:dyDescent="0.25"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4:31" customFormat="1" x14ac:dyDescent="0.25"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4:31" customFormat="1" x14ac:dyDescent="0.25"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4:31" customFormat="1" x14ac:dyDescent="0.25"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4:31" customFormat="1" x14ac:dyDescent="0.25"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4:31" customFormat="1" x14ac:dyDescent="0.25"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4:31" customFormat="1" x14ac:dyDescent="0.25"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4:31" customFormat="1" x14ac:dyDescent="0.25"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4:31" customFormat="1" x14ac:dyDescent="0.25"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4:31" customFormat="1" x14ac:dyDescent="0.25"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4:31" customFormat="1" x14ac:dyDescent="0.25"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4:31" customFormat="1" x14ac:dyDescent="0.25"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4:31" customFormat="1" x14ac:dyDescent="0.25"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4:31" customFormat="1" x14ac:dyDescent="0.25"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4:31" customFormat="1" x14ac:dyDescent="0.25"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4:31" customFormat="1" x14ac:dyDescent="0.25"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4:31" customFormat="1" x14ac:dyDescent="0.25"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4:31" customFormat="1" x14ac:dyDescent="0.25"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4:31" customFormat="1" x14ac:dyDescent="0.25"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4:31" customFormat="1" x14ac:dyDescent="0.25"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4:31" customFormat="1" x14ac:dyDescent="0.25"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4:31" customFormat="1" x14ac:dyDescent="0.25"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4:31" customFormat="1" x14ac:dyDescent="0.25"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4:31" customFormat="1" x14ac:dyDescent="0.25"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4:31" customFormat="1" x14ac:dyDescent="0.25"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4:31" customFormat="1" x14ac:dyDescent="0.25"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4:31" customFormat="1" x14ac:dyDescent="0.25"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4:31" customFormat="1" x14ac:dyDescent="0.25"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4:31" customFormat="1" x14ac:dyDescent="0.25"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4:31" customFormat="1" x14ac:dyDescent="0.25"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4:31" customFormat="1" x14ac:dyDescent="0.25"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4:31" customFormat="1" x14ac:dyDescent="0.25"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4:31" customFormat="1" x14ac:dyDescent="0.25"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4:31" customFormat="1" x14ac:dyDescent="0.25"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4:31" customFormat="1" x14ac:dyDescent="0.25"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4:31" customFormat="1" x14ac:dyDescent="0.25"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4:31" customFormat="1" x14ac:dyDescent="0.25"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4:31" customFormat="1" x14ac:dyDescent="0.25"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4:31" customFormat="1" x14ac:dyDescent="0.25"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4:31" customFormat="1" x14ac:dyDescent="0.25"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4:31" customFormat="1" x14ac:dyDescent="0.25"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4:31" customFormat="1" x14ac:dyDescent="0.25"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4:31" customFormat="1" x14ac:dyDescent="0.25"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4:31" customFormat="1" x14ac:dyDescent="0.25"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4:31" customFormat="1" x14ac:dyDescent="0.25"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4:31" customFormat="1" x14ac:dyDescent="0.25"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4:31" customFormat="1" x14ac:dyDescent="0.25"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4:31" customFormat="1" x14ac:dyDescent="0.25"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4:31" customFormat="1" x14ac:dyDescent="0.25"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4:31" customFormat="1" x14ac:dyDescent="0.25"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4:31" customFormat="1" x14ac:dyDescent="0.25"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4:31" customFormat="1" x14ac:dyDescent="0.25"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4:31" customFormat="1" x14ac:dyDescent="0.25"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4:31" customFormat="1" x14ac:dyDescent="0.25"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4:31" customFormat="1" x14ac:dyDescent="0.25"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4:31" customFormat="1" x14ac:dyDescent="0.25"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4:31" customFormat="1" x14ac:dyDescent="0.25"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4:31" customFormat="1" x14ac:dyDescent="0.25"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4:31" customFormat="1" x14ac:dyDescent="0.25"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4:31" customFormat="1" x14ac:dyDescent="0.25"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4:31" customFormat="1" x14ac:dyDescent="0.25"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4:31" customFormat="1" x14ac:dyDescent="0.25"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4:31" customFormat="1" x14ac:dyDescent="0.25"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4:31" customFormat="1" x14ac:dyDescent="0.25"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4:31" customFormat="1" x14ac:dyDescent="0.25"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4:31" customFormat="1" x14ac:dyDescent="0.25"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4:31" customFormat="1" x14ac:dyDescent="0.25"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4:31" customFormat="1" x14ac:dyDescent="0.25"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4:31" customFormat="1" x14ac:dyDescent="0.25"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4:31" customFormat="1" x14ac:dyDescent="0.25"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4:31" customFormat="1" x14ac:dyDescent="0.25"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4:31" customFormat="1" x14ac:dyDescent="0.25"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4:31" customFormat="1" x14ac:dyDescent="0.25"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4:31" customFormat="1" x14ac:dyDescent="0.25"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4:31" customFormat="1" x14ac:dyDescent="0.25"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4:31" customFormat="1" x14ac:dyDescent="0.25"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4:31" customFormat="1" x14ac:dyDescent="0.25"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4:31" customFormat="1" x14ac:dyDescent="0.25"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4:31" customFormat="1" x14ac:dyDescent="0.25"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4:31" customFormat="1" x14ac:dyDescent="0.25"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4:31" customFormat="1" x14ac:dyDescent="0.25"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4:31" customFormat="1" x14ac:dyDescent="0.25"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4:31" customFormat="1" x14ac:dyDescent="0.25"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4:31" customFormat="1" x14ac:dyDescent="0.25"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4:31" customFormat="1" x14ac:dyDescent="0.25"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4:31" customFormat="1" x14ac:dyDescent="0.25"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4:31" customFormat="1" x14ac:dyDescent="0.25"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4:31" customFormat="1" x14ac:dyDescent="0.25"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4:31" customFormat="1" x14ac:dyDescent="0.25"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4:31" customFormat="1" x14ac:dyDescent="0.25"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4:31" customFormat="1" x14ac:dyDescent="0.25"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4:31" customFormat="1" x14ac:dyDescent="0.25"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4:31" customFormat="1" x14ac:dyDescent="0.25"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4:31" customFormat="1" x14ac:dyDescent="0.25"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4:31" customFormat="1" x14ac:dyDescent="0.25"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4:31" customFormat="1" x14ac:dyDescent="0.25"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4:31" customFormat="1" x14ac:dyDescent="0.25"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4:31" customFormat="1" x14ac:dyDescent="0.25"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4:31" customFormat="1" x14ac:dyDescent="0.25"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4:31" customFormat="1" x14ac:dyDescent="0.25"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4:31" customFormat="1" x14ac:dyDescent="0.25"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4:31" customFormat="1" x14ac:dyDescent="0.25"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4:31" customFormat="1" x14ac:dyDescent="0.25"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4:31" customFormat="1" x14ac:dyDescent="0.25"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4:31" customFormat="1" x14ac:dyDescent="0.25"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4:31" customFormat="1" x14ac:dyDescent="0.25"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4:31" customFormat="1" x14ac:dyDescent="0.25"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4:31" customFormat="1" x14ac:dyDescent="0.25"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4:31" customFormat="1" x14ac:dyDescent="0.25"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4:31" customFormat="1" x14ac:dyDescent="0.25"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4:31" customFormat="1" x14ac:dyDescent="0.25"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4:31" customFormat="1" x14ac:dyDescent="0.25"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4:31" customFormat="1" x14ac:dyDescent="0.25"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4:31" customFormat="1" x14ac:dyDescent="0.25"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4:31" customFormat="1" x14ac:dyDescent="0.25"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4:31" customFormat="1" x14ac:dyDescent="0.25"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4:31" customFormat="1" x14ac:dyDescent="0.25"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4:31" customFormat="1" x14ac:dyDescent="0.25"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4:31" customFormat="1" x14ac:dyDescent="0.25"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4:31" customFormat="1" x14ac:dyDescent="0.25"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4:31" customFormat="1" x14ac:dyDescent="0.25"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4:31" customFormat="1" x14ac:dyDescent="0.25"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4:31" customFormat="1" x14ac:dyDescent="0.25"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4:31" customFormat="1" x14ac:dyDescent="0.25"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4:31" customFormat="1" x14ac:dyDescent="0.25"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4:31" customFormat="1" x14ac:dyDescent="0.25"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4:31" customFormat="1" x14ac:dyDescent="0.25"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4:31" customFormat="1" x14ac:dyDescent="0.25"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4:31" customFormat="1" x14ac:dyDescent="0.25"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4:31" customFormat="1" x14ac:dyDescent="0.25"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4:31" customFormat="1" x14ac:dyDescent="0.25"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4:31" customFormat="1" x14ac:dyDescent="0.25"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4:31" customFormat="1" x14ac:dyDescent="0.25"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4:31" customFormat="1" x14ac:dyDescent="0.25"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4:31" customFormat="1" x14ac:dyDescent="0.25"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4:31" customFormat="1" x14ac:dyDescent="0.25"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4:31" customFormat="1" x14ac:dyDescent="0.25"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4:31" customFormat="1" x14ac:dyDescent="0.25"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4:31" customFormat="1" x14ac:dyDescent="0.25"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4:31" customFormat="1" x14ac:dyDescent="0.25"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4:31" customFormat="1" x14ac:dyDescent="0.25"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4:31" customFormat="1" x14ac:dyDescent="0.25"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4:31" customFormat="1" x14ac:dyDescent="0.25"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4:31" customFormat="1" x14ac:dyDescent="0.25"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4:31" customFormat="1" x14ac:dyDescent="0.25"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4:31" customFormat="1" x14ac:dyDescent="0.25"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4:31" customFormat="1" x14ac:dyDescent="0.25"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4:31" customFormat="1" x14ac:dyDescent="0.25"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4:31" customFormat="1" x14ac:dyDescent="0.25"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4:31" customFormat="1" x14ac:dyDescent="0.25"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4:31" customFormat="1" x14ac:dyDescent="0.25"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4:31" customFormat="1" x14ac:dyDescent="0.25"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4:31" customFormat="1" x14ac:dyDescent="0.25"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4:31" customFormat="1" x14ac:dyDescent="0.25"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4:31" customFormat="1" x14ac:dyDescent="0.25"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4:31" customFormat="1" x14ac:dyDescent="0.25"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4:31" customFormat="1" x14ac:dyDescent="0.25"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4:31" customFormat="1" x14ac:dyDescent="0.25"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4:31" customFormat="1" x14ac:dyDescent="0.25"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4:31" customFormat="1" x14ac:dyDescent="0.25"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4:31" customFormat="1" x14ac:dyDescent="0.25"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4:31" customFormat="1" x14ac:dyDescent="0.25"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4:31" customFormat="1" x14ac:dyDescent="0.25"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4:31" customFormat="1" x14ac:dyDescent="0.25"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4:31" customFormat="1" x14ac:dyDescent="0.25"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4:31" customFormat="1" x14ac:dyDescent="0.25"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4:31" customFormat="1" x14ac:dyDescent="0.25"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4:31" customFormat="1" x14ac:dyDescent="0.25"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4:31" customFormat="1" x14ac:dyDescent="0.25"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4:31" customFormat="1" x14ac:dyDescent="0.25"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4:31" customFormat="1" x14ac:dyDescent="0.25"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4:31" customFormat="1" x14ac:dyDescent="0.25"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4:31" customFormat="1" x14ac:dyDescent="0.25"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4:31" customFormat="1" x14ac:dyDescent="0.25"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4:31" customFormat="1" x14ac:dyDescent="0.25"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4:31" customFormat="1" x14ac:dyDescent="0.25"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4:31" customFormat="1" x14ac:dyDescent="0.25"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4:31" customFormat="1" x14ac:dyDescent="0.25"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4:31" customFormat="1" x14ac:dyDescent="0.25"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4:31" customFormat="1" x14ac:dyDescent="0.25"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4:31" customFormat="1" x14ac:dyDescent="0.25"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4:31" customFormat="1" x14ac:dyDescent="0.25"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4:31" customFormat="1" x14ac:dyDescent="0.25"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4:31" customFormat="1" x14ac:dyDescent="0.25"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4:31" customFormat="1" x14ac:dyDescent="0.25"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4:31" customFormat="1" x14ac:dyDescent="0.25"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4:31" customFormat="1" x14ac:dyDescent="0.25"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4:31" customFormat="1" x14ac:dyDescent="0.25"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4:31" customFormat="1" x14ac:dyDescent="0.25"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4:31" customFormat="1" x14ac:dyDescent="0.25"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4:31" customFormat="1" x14ac:dyDescent="0.25"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4:31" customFormat="1" x14ac:dyDescent="0.25"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4:31" customFormat="1" x14ac:dyDescent="0.25"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4:31" customFormat="1" x14ac:dyDescent="0.25"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4:31" customFormat="1" x14ac:dyDescent="0.25"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4:31" customFormat="1" x14ac:dyDescent="0.25"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4:31" customFormat="1" x14ac:dyDescent="0.25"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4:31" customFormat="1" x14ac:dyDescent="0.25"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4:31" customFormat="1" x14ac:dyDescent="0.25"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4:31" customFormat="1" x14ac:dyDescent="0.25"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4:31" customFormat="1" x14ac:dyDescent="0.25"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4:31" customFormat="1" x14ac:dyDescent="0.25"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4:31" customFormat="1" x14ac:dyDescent="0.25"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4:31" customFormat="1" x14ac:dyDescent="0.25"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4:31" customFormat="1" x14ac:dyDescent="0.25"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4:31" customFormat="1" x14ac:dyDescent="0.25"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4:31" customFormat="1" x14ac:dyDescent="0.25"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4:31" customFormat="1" x14ac:dyDescent="0.25"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4:31" customFormat="1" x14ac:dyDescent="0.25"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4:31" customFormat="1" x14ac:dyDescent="0.25"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4:31" customFormat="1" x14ac:dyDescent="0.25"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4:31" customFormat="1" x14ac:dyDescent="0.25"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4:31" customFormat="1" x14ac:dyDescent="0.25"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4:31" customFormat="1" x14ac:dyDescent="0.25"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4:31" customFormat="1" x14ac:dyDescent="0.25"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4:31" customFormat="1" x14ac:dyDescent="0.25"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4:31" customFormat="1" x14ac:dyDescent="0.25"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4:31" customFormat="1" x14ac:dyDescent="0.25"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4:31" customFormat="1" x14ac:dyDescent="0.25"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4:31" customFormat="1" x14ac:dyDescent="0.25"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4:31" customFormat="1" x14ac:dyDescent="0.25"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4:31" customFormat="1" x14ac:dyDescent="0.25"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4:31" customFormat="1" x14ac:dyDescent="0.25"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4:31" customFormat="1" x14ac:dyDescent="0.25"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4:31" customFormat="1" x14ac:dyDescent="0.25"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4:31" customFormat="1" x14ac:dyDescent="0.25"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4:31" customFormat="1" x14ac:dyDescent="0.25"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4:31" customFormat="1" x14ac:dyDescent="0.25"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4:31" customFormat="1" x14ac:dyDescent="0.25"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4:31" customFormat="1" x14ac:dyDescent="0.25"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4:31" customFormat="1" x14ac:dyDescent="0.25"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4:31" customFormat="1" x14ac:dyDescent="0.25"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4:31" customFormat="1" x14ac:dyDescent="0.25"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4:31" customFormat="1" x14ac:dyDescent="0.25"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4:31" customFormat="1" x14ac:dyDescent="0.25"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4:31" customFormat="1" x14ac:dyDescent="0.25"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4:31" customFormat="1" x14ac:dyDescent="0.25"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4:31" customFormat="1" x14ac:dyDescent="0.25"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4:31" customFormat="1" x14ac:dyDescent="0.25"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4:31" customFormat="1" x14ac:dyDescent="0.25"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4:31" customFormat="1" x14ac:dyDescent="0.25"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4:31" customFormat="1" x14ac:dyDescent="0.25"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4:31" customFormat="1" x14ac:dyDescent="0.25"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4:31" customFormat="1" x14ac:dyDescent="0.25"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4:31" customFormat="1" x14ac:dyDescent="0.25"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4:31" customFormat="1" x14ac:dyDescent="0.25"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4:31" customFormat="1" x14ac:dyDescent="0.25"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4:31" customFormat="1" x14ac:dyDescent="0.25"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4:31" customFormat="1" x14ac:dyDescent="0.25"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4:31" customFormat="1" x14ac:dyDescent="0.25"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4:31" customFormat="1" x14ac:dyDescent="0.25"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4:31" customFormat="1" x14ac:dyDescent="0.25"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4:31" customFormat="1" x14ac:dyDescent="0.25"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4:31" customFormat="1" x14ac:dyDescent="0.25"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4:31" customFormat="1" x14ac:dyDescent="0.25"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4:31" customFormat="1" x14ac:dyDescent="0.25"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4:31" customFormat="1" x14ac:dyDescent="0.25"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4:31" customFormat="1" x14ac:dyDescent="0.25"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4:31" customFormat="1" x14ac:dyDescent="0.25"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4:31" customFormat="1" x14ac:dyDescent="0.25"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4:31" customFormat="1" x14ac:dyDescent="0.25"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4:31" customFormat="1" x14ac:dyDescent="0.25"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4:31" customFormat="1" x14ac:dyDescent="0.25"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4:31" customFormat="1" x14ac:dyDescent="0.25"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4:31" customFormat="1" x14ac:dyDescent="0.25"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4:31" customFormat="1" x14ac:dyDescent="0.25"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4:31" customFormat="1" x14ac:dyDescent="0.25"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4:31" customFormat="1" x14ac:dyDescent="0.25"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4:31" customFormat="1" x14ac:dyDescent="0.25"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4:31" customFormat="1" x14ac:dyDescent="0.25"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4:31" customFormat="1" x14ac:dyDescent="0.25"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4:31" customFormat="1" x14ac:dyDescent="0.25"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4:31" customFormat="1" x14ac:dyDescent="0.25"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4:31" customFormat="1" x14ac:dyDescent="0.25"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4:31" customFormat="1" x14ac:dyDescent="0.25"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4:31" customFormat="1" x14ac:dyDescent="0.25"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4:31" customFormat="1" x14ac:dyDescent="0.25"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4:31" customFormat="1" x14ac:dyDescent="0.25"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4:31" customFormat="1" x14ac:dyDescent="0.25"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4:31" customFormat="1" x14ac:dyDescent="0.25"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4:31" customFormat="1" x14ac:dyDescent="0.25"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4:31" customFormat="1" x14ac:dyDescent="0.25"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4:31" customFormat="1" x14ac:dyDescent="0.25"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4:31" customFormat="1" x14ac:dyDescent="0.25"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4:31" customFormat="1" x14ac:dyDescent="0.25"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4:31" customFormat="1" x14ac:dyDescent="0.25"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4:31" customFormat="1" x14ac:dyDescent="0.25"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4:31" customFormat="1" x14ac:dyDescent="0.25"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4:31" customFormat="1" x14ac:dyDescent="0.25"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4:31" customFormat="1" x14ac:dyDescent="0.25"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4:31" customFormat="1" x14ac:dyDescent="0.25"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4:31" customFormat="1" x14ac:dyDescent="0.25"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4:31" customFormat="1" x14ac:dyDescent="0.25"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4:31" customFormat="1" x14ac:dyDescent="0.25"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4:31" customFormat="1" x14ac:dyDescent="0.25"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4:31" customFormat="1" x14ac:dyDescent="0.25"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4:31" customFormat="1" x14ac:dyDescent="0.25"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4:31" customFormat="1" x14ac:dyDescent="0.25"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4:31" customFormat="1" x14ac:dyDescent="0.25"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4:31" customFormat="1" x14ac:dyDescent="0.25"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4:31" customFormat="1" x14ac:dyDescent="0.25"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4:31" customFormat="1" x14ac:dyDescent="0.25"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4:31" customFormat="1" x14ac:dyDescent="0.25"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4:31" customFormat="1" x14ac:dyDescent="0.25"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4:31" customFormat="1" x14ac:dyDescent="0.25"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4:31" customFormat="1" x14ac:dyDescent="0.25"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4:31" customFormat="1" x14ac:dyDescent="0.25"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4:31" customFormat="1" x14ac:dyDescent="0.25"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4:31" customFormat="1" x14ac:dyDescent="0.25"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4:31" customFormat="1" x14ac:dyDescent="0.25"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4:31" customFormat="1" x14ac:dyDescent="0.25"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4:31" customFormat="1" x14ac:dyDescent="0.25"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4:31" customFormat="1" x14ac:dyDescent="0.25"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4:31" customFormat="1" x14ac:dyDescent="0.25"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4:31" customFormat="1" x14ac:dyDescent="0.25"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4:31" customFormat="1" x14ac:dyDescent="0.25"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4:31" customFormat="1" x14ac:dyDescent="0.25"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4:31" customFormat="1" x14ac:dyDescent="0.25"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4:31" customFormat="1" x14ac:dyDescent="0.25"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4:31" customFormat="1" x14ac:dyDescent="0.25"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4:31" customFormat="1" x14ac:dyDescent="0.25"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4:31" customFormat="1" x14ac:dyDescent="0.25"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4:31" customFormat="1" x14ac:dyDescent="0.25"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4:31" customFormat="1" x14ac:dyDescent="0.25"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4:31" customFormat="1" x14ac:dyDescent="0.25"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4:31" customFormat="1" x14ac:dyDescent="0.25"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4:31" customFormat="1" x14ac:dyDescent="0.25"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4:31" customFormat="1" x14ac:dyDescent="0.25"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4:31" customFormat="1" x14ac:dyDescent="0.25"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4:31" customFormat="1" x14ac:dyDescent="0.25"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4:31" customFormat="1" x14ac:dyDescent="0.25"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4:31" customFormat="1" x14ac:dyDescent="0.25"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4:31" customFormat="1" x14ac:dyDescent="0.25"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4:31" customFormat="1" x14ac:dyDescent="0.25"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4:31" customFormat="1" x14ac:dyDescent="0.25"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4:31" customFormat="1" x14ac:dyDescent="0.25"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4:31" customFormat="1" x14ac:dyDescent="0.25"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4:31" customFormat="1" x14ac:dyDescent="0.25"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4:31" customFormat="1" x14ac:dyDescent="0.25"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4:31" customFormat="1" x14ac:dyDescent="0.25"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4:31" customFormat="1" x14ac:dyDescent="0.25"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4:31" customFormat="1" x14ac:dyDescent="0.25"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4:31" customFormat="1" x14ac:dyDescent="0.25"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4:31" customFormat="1" x14ac:dyDescent="0.25"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4:31" customFormat="1" x14ac:dyDescent="0.25"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4:31" customFormat="1" x14ac:dyDescent="0.25"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4:31" customFormat="1" x14ac:dyDescent="0.25"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4:31" customFormat="1" x14ac:dyDescent="0.25"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4:31" customFormat="1" x14ac:dyDescent="0.25"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4:31" customFormat="1" x14ac:dyDescent="0.25"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4:31" customFormat="1" x14ac:dyDescent="0.25"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4:31" customFormat="1" x14ac:dyDescent="0.25"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4:31" customFormat="1" x14ac:dyDescent="0.25"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4:31" customFormat="1" x14ac:dyDescent="0.25"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4:31" customFormat="1" x14ac:dyDescent="0.25"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4:31" customFormat="1" x14ac:dyDescent="0.25"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4:31" customFormat="1" x14ac:dyDescent="0.25"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4:31" customFormat="1" x14ac:dyDescent="0.25"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4:31" customFormat="1" x14ac:dyDescent="0.25"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4:31" customFormat="1" x14ac:dyDescent="0.25"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4:31" customFormat="1" x14ac:dyDescent="0.25"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4:31" customFormat="1" x14ac:dyDescent="0.25"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4:31" customFormat="1" x14ac:dyDescent="0.25"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4:31" customFormat="1" x14ac:dyDescent="0.25"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4:31" customFormat="1" x14ac:dyDescent="0.25"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4:31" customFormat="1" x14ac:dyDescent="0.25"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4:31" customFormat="1" x14ac:dyDescent="0.25"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4:31" customFormat="1" x14ac:dyDescent="0.25"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4:31" customFormat="1" x14ac:dyDescent="0.25"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4:31" customFormat="1" x14ac:dyDescent="0.25"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4:31" customFormat="1" x14ac:dyDescent="0.25"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4:31" customFormat="1" x14ac:dyDescent="0.25"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4:31" customFormat="1" x14ac:dyDescent="0.25"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4:31" customFormat="1" x14ac:dyDescent="0.25"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4:31" customFormat="1" x14ac:dyDescent="0.25"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4:31" customFormat="1" x14ac:dyDescent="0.25"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4:31" customFormat="1" x14ac:dyDescent="0.25"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4:31" customFormat="1" x14ac:dyDescent="0.25"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4:31" customFormat="1" x14ac:dyDescent="0.25"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4:31" customFormat="1" x14ac:dyDescent="0.25"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4:31" customFormat="1" x14ac:dyDescent="0.25"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4:31" customFormat="1" x14ac:dyDescent="0.25"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4:31" customFormat="1" x14ac:dyDescent="0.25"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4:31" customFormat="1" x14ac:dyDescent="0.25"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4:31" customFormat="1" x14ac:dyDescent="0.25"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4:31" customFormat="1" x14ac:dyDescent="0.25"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4:31" customFormat="1" x14ac:dyDescent="0.25"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4:31" customFormat="1" x14ac:dyDescent="0.25"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4:31" customFormat="1" x14ac:dyDescent="0.25"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4:31" customFormat="1" x14ac:dyDescent="0.25"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4:31" customFormat="1" x14ac:dyDescent="0.25"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4:31" customFormat="1" x14ac:dyDescent="0.25"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4:31" customFormat="1" x14ac:dyDescent="0.25"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4:31" customFormat="1" x14ac:dyDescent="0.25"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4:31" customFormat="1" x14ac:dyDescent="0.25"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4:31" customFormat="1" x14ac:dyDescent="0.25"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4:31" customFormat="1" x14ac:dyDescent="0.25"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4:31" customFormat="1" x14ac:dyDescent="0.25"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4:31" customFormat="1" x14ac:dyDescent="0.25"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4:31" customFormat="1" x14ac:dyDescent="0.25"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4:31" customFormat="1" x14ac:dyDescent="0.25"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4:31" customFormat="1" x14ac:dyDescent="0.25"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4:31" customFormat="1" x14ac:dyDescent="0.25"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4:31" customFormat="1" x14ac:dyDescent="0.25"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4:31" customFormat="1" x14ac:dyDescent="0.25"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4:31" customFormat="1" x14ac:dyDescent="0.25"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4:31" customFormat="1" x14ac:dyDescent="0.25"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4:31" customFormat="1" x14ac:dyDescent="0.25"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4:31" customFormat="1" x14ac:dyDescent="0.25"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4:31" customFormat="1" x14ac:dyDescent="0.25"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4:31" customFormat="1" x14ac:dyDescent="0.25"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4:31" customFormat="1" x14ac:dyDescent="0.25"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4:31" customFormat="1" x14ac:dyDescent="0.25"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4:31" customFormat="1" x14ac:dyDescent="0.25"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4:31" customFormat="1" x14ac:dyDescent="0.25"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4:31" customFormat="1" x14ac:dyDescent="0.25"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4:31" customFormat="1" x14ac:dyDescent="0.25"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4:31" customFormat="1" x14ac:dyDescent="0.25"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4:31" customFormat="1" x14ac:dyDescent="0.25"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4:31" customFormat="1" x14ac:dyDescent="0.25"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4:31" customFormat="1" x14ac:dyDescent="0.25"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4:31" customFormat="1" x14ac:dyDescent="0.25"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4:31" customFormat="1" x14ac:dyDescent="0.25"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4:31" customFormat="1" x14ac:dyDescent="0.25"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4:31" customFormat="1" x14ac:dyDescent="0.25"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4:31" customFormat="1" x14ac:dyDescent="0.25"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4:31" customFormat="1" x14ac:dyDescent="0.25"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4:31" customFormat="1" x14ac:dyDescent="0.25"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4:31" customFormat="1" x14ac:dyDescent="0.25"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4:31" customFormat="1" x14ac:dyDescent="0.25"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4:31" customFormat="1" x14ac:dyDescent="0.25"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4:31" customFormat="1" x14ac:dyDescent="0.25"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4:31" customFormat="1" x14ac:dyDescent="0.25"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4:31" customFormat="1" x14ac:dyDescent="0.25"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4:31" customFormat="1" x14ac:dyDescent="0.25"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4:31" customFormat="1" x14ac:dyDescent="0.25"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4:31" customFormat="1" x14ac:dyDescent="0.25"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4:31" customFormat="1" x14ac:dyDescent="0.25"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4:31" customFormat="1" x14ac:dyDescent="0.25"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4:31" customFormat="1" x14ac:dyDescent="0.25"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4:31" customFormat="1" x14ac:dyDescent="0.25"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4:31" customFormat="1" x14ac:dyDescent="0.25"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4:31" customFormat="1" x14ac:dyDescent="0.25"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4:31" customFormat="1" x14ac:dyDescent="0.25"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4:31" customFormat="1" x14ac:dyDescent="0.25"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4:31" customFormat="1" x14ac:dyDescent="0.25"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4:31" customFormat="1" x14ac:dyDescent="0.25"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4:31" customFormat="1" x14ac:dyDescent="0.25"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4:31" customFormat="1" x14ac:dyDescent="0.25"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4:31" customFormat="1" x14ac:dyDescent="0.25"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4:31" customFormat="1" x14ac:dyDescent="0.25"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4:31" customFormat="1" x14ac:dyDescent="0.25"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4:31" customFormat="1" x14ac:dyDescent="0.25"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4:31" customFormat="1" x14ac:dyDescent="0.25"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4:31" customFormat="1" x14ac:dyDescent="0.25"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4:31" customFormat="1" x14ac:dyDescent="0.25"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4:31" customFormat="1" x14ac:dyDescent="0.25"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4:31" customFormat="1" x14ac:dyDescent="0.25"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4:31" customFormat="1" x14ac:dyDescent="0.25"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4:31" customFormat="1" x14ac:dyDescent="0.25"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4:31" customFormat="1" x14ac:dyDescent="0.25"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4:31" customFormat="1" x14ac:dyDescent="0.25"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4:31" customFormat="1" x14ac:dyDescent="0.25"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4:31" customFormat="1" x14ac:dyDescent="0.25"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4:31" customFormat="1" x14ac:dyDescent="0.25"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4:31" customFormat="1" x14ac:dyDescent="0.25"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4:31" customFormat="1" x14ac:dyDescent="0.25"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4:31" customFormat="1" x14ac:dyDescent="0.25"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4:31" customFormat="1" x14ac:dyDescent="0.25"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4:31" customFormat="1" x14ac:dyDescent="0.25"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4:31" customFormat="1" x14ac:dyDescent="0.25"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4:31" customFormat="1" x14ac:dyDescent="0.25"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4:31" customFormat="1" x14ac:dyDescent="0.25"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4:31" customFormat="1" x14ac:dyDescent="0.25"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4:31" customFormat="1" x14ac:dyDescent="0.25"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4:31" customFormat="1" x14ac:dyDescent="0.25"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4:31" customFormat="1" x14ac:dyDescent="0.25"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4:31" customFormat="1" x14ac:dyDescent="0.25"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4:31" customFormat="1" x14ac:dyDescent="0.25"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4:31" customFormat="1" x14ac:dyDescent="0.25"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4:31" customFormat="1" x14ac:dyDescent="0.25"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4:31" customFormat="1" x14ac:dyDescent="0.25"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4:31" customFormat="1" x14ac:dyDescent="0.25"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4:31" customFormat="1" x14ac:dyDescent="0.25"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4:31" customFormat="1" x14ac:dyDescent="0.25"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4:31" customFormat="1" x14ac:dyDescent="0.25"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4:31" customFormat="1" x14ac:dyDescent="0.25"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4:31" customFormat="1" x14ac:dyDescent="0.25"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4:31" customFormat="1" x14ac:dyDescent="0.25"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4:31" customFormat="1" x14ac:dyDescent="0.25"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4:31" customFormat="1" x14ac:dyDescent="0.25"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4:31" customFormat="1" x14ac:dyDescent="0.25"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4:31" customFormat="1" x14ac:dyDescent="0.25"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4:31" customFormat="1" x14ac:dyDescent="0.25"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4:31" customFormat="1" x14ac:dyDescent="0.25"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4:31" customFormat="1" x14ac:dyDescent="0.25"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4:31" customFormat="1" x14ac:dyDescent="0.25"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4:31" customFormat="1" x14ac:dyDescent="0.25"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4:31" customFormat="1" x14ac:dyDescent="0.25"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4:31" customFormat="1" x14ac:dyDescent="0.25"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4:31" customFormat="1" x14ac:dyDescent="0.25"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4:31" customFormat="1" x14ac:dyDescent="0.25"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4:31" customFormat="1" x14ac:dyDescent="0.25"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4:31" customFormat="1" x14ac:dyDescent="0.25"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4:31" customFormat="1" x14ac:dyDescent="0.25"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4:31" customFormat="1" x14ac:dyDescent="0.25"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4:31" customFormat="1" x14ac:dyDescent="0.25"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4:31" customFormat="1" x14ac:dyDescent="0.25"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4:31" customFormat="1" x14ac:dyDescent="0.25"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4:31" customFormat="1" x14ac:dyDescent="0.25"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4:31" customFormat="1" x14ac:dyDescent="0.25"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4:31" customFormat="1" x14ac:dyDescent="0.25"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4:31" customFormat="1" x14ac:dyDescent="0.25"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4:31" customFormat="1" x14ac:dyDescent="0.25"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4:31" customFormat="1" x14ac:dyDescent="0.25"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4:31" customFormat="1" x14ac:dyDescent="0.25"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4:31" customFormat="1" x14ac:dyDescent="0.25"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4:31" customFormat="1" x14ac:dyDescent="0.25"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4:31" customFormat="1" x14ac:dyDescent="0.25"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4:31" customFormat="1" x14ac:dyDescent="0.25"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4:31" customFormat="1" x14ac:dyDescent="0.25"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4:31" customFormat="1" x14ac:dyDescent="0.25"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4:31" customFormat="1" x14ac:dyDescent="0.25"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4:31" customFormat="1" x14ac:dyDescent="0.25"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4:31" customFormat="1" x14ac:dyDescent="0.25"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4:31" customFormat="1" x14ac:dyDescent="0.25"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4:31" customFormat="1" x14ac:dyDescent="0.25"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4:31" customFormat="1" x14ac:dyDescent="0.25"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4:31" customFormat="1" x14ac:dyDescent="0.25"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4:31" customFormat="1" x14ac:dyDescent="0.25"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4:31" customFormat="1" x14ac:dyDescent="0.25"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4:31" customFormat="1" x14ac:dyDescent="0.25"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4:31" customFormat="1" x14ac:dyDescent="0.25"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4:31" customFormat="1" x14ac:dyDescent="0.25"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4:31" customFormat="1" x14ac:dyDescent="0.25"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4:31" customFormat="1" x14ac:dyDescent="0.25"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4:31" customFormat="1" x14ac:dyDescent="0.25"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4:31" customFormat="1" x14ac:dyDescent="0.25"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4:31" customFormat="1" x14ac:dyDescent="0.25"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4:31" customFormat="1" x14ac:dyDescent="0.25"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4:31" customFormat="1" x14ac:dyDescent="0.25"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4:31" customFormat="1" x14ac:dyDescent="0.25"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4:31" customFormat="1" x14ac:dyDescent="0.25"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4:31" customFormat="1" x14ac:dyDescent="0.25"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4:31" customFormat="1" x14ac:dyDescent="0.25"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4:31" customFormat="1" x14ac:dyDescent="0.25"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4:31" customFormat="1" x14ac:dyDescent="0.25"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4:31" customFormat="1" x14ac:dyDescent="0.25"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4:31" customFormat="1" x14ac:dyDescent="0.25"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4:31" customFormat="1" x14ac:dyDescent="0.25"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4:31" customFormat="1" x14ac:dyDescent="0.25"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4:31" customFormat="1" x14ac:dyDescent="0.25"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4:31" customFormat="1" x14ac:dyDescent="0.25"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4:31" customFormat="1" x14ac:dyDescent="0.25"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4:31" customFormat="1" x14ac:dyDescent="0.25"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4:31" customFormat="1" x14ac:dyDescent="0.25"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4:31" customFormat="1" x14ac:dyDescent="0.25"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4:31" customFormat="1" x14ac:dyDescent="0.25"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4:31" customFormat="1" x14ac:dyDescent="0.25"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4:31" customFormat="1" x14ac:dyDescent="0.25"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4:31" customFormat="1" x14ac:dyDescent="0.25"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4:31" customFormat="1" x14ac:dyDescent="0.25"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4:31" customFormat="1" x14ac:dyDescent="0.25"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4:31" customFormat="1" x14ac:dyDescent="0.25"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4:31" customFormat="1" x14ac:dyDescent="0.25"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4:31" customFormat="1" x14ac:dyDescent="0.25"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4:31" customFormat="1" x14ac:dyDescent="0.25"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4:31" customFormat="1" x14ac:dyDescent="0.25"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4:31" customFormat="1" x14ac:dyDescent="0.25"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4:31" customFormat="1" x14ac:dyDescent="0.25"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4:31" customFormat="1" x14ac:dyDescent="0.25"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4:31" customFormat="1" x14ac:dyDescent="0.25"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4:31" customFormat="1" x14ac:dyDescent="0.25"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4:31" customFormat="1" x14ac:dyDescent="0.25"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4:31" customFormat="1" x14ac:dyDescent="0.25"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4:31" customFormat="1" x14ac:dyDescent="0.25"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4:31" customFormat="1" x14ac:dyDescent="0.25"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4:31" customFormat="1" x14ac:dyDescent="0.25"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4:31" customFormat="1" x14ac:dyDescent="0.25"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4:31" customFormat="1" x14ac:dyDescent="0.25"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4:31" customFormat="1" x14ac:dyDescent="0.25"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4:31" customFormat="1" x14ac:dyDescent="0.25"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4:31" customFormat="1" x14ac:dyDescent="0.25"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4:31" customFormat="1" x14ac:dyDescent="0.25"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4:31" customFormat="1" x14ac:dyDescent="0.25"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4:31" customFormat="1" x14ac:dyDescent="0.25"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4:31" customFormat="1" x14ac:dyDescent="0.25"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4:31" customFormat="1" x14ac:dyDescent="0.25"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4:31" customFormat="1" x14ac:dyDescent="0.25"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4:31" customFormat="1" x14ac:dyDescent="0.25"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4:31" customFormat="1" x14ac:dyDescent="0.25"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4:31" customFormat="1" x14ac:dyDescent="0.25"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4:31" customFormat="1" x14ac:dyDescent="0.25"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4:31" customFormat="1" x14ac:dyDescent="0.25"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4:31" customFormat="1" x14ac:dyDescent="0.25"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4:31" customFormat="1" x14ac:dyDescent="0.25"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4:31" customFormat="1" x14ac:dyDescent="0.25"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4:31" customFormat="1" x14ac:dyDescent="0.25"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4:31" customFormat="1" x14ac:dyDescent="0.25"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4:31" customFormat="1" x14ac:dyDescent="0.25"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4:31" customFormat="1" x14ac:dyDescent="0.25"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4:31" customFormat="1" x14ac:dyDescent="0.25"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4:31" customFormat="1" x14ac:dyDescent="0.25"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4:31" customFormat="1" x14ac:dyDescent="0.25"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4:31" customFormat="1" x14ac:dyDescent="0.25"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4:31" customFormat="1" x14ac:dyDescent="0.25"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4:31" customFormat="1" x14ac:dyDescent="0.25"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4:31" customFormat="1" x14ac:dyDescent="0.25"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4:31" customFormat="1" x14ac:dyDescent="0.25"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4:31" customFormat="1" x14ac:dyDescent="0.25"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4:31" customFormat="1" x14ac:dyDescent="0.25"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4:31" customFormat="1" x14ac:dyDescent="0.25"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4:31" customFormat="1" x14ac:dyDescent="0.25"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4:31" customFormat="1" x14ac:dyDescent="0.25"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4:31" customFormat="1" x14ac:dyDescent="0.25"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4:31" customFormat="1" x14ac:dyDescent="0.25"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4:31" customFormat="1" x14ac:dyDescent="0.25"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4:31" customFormat="1" x14ac:dyDescent="0.25"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4:31" customFormat="1" x14ac:dyDescent="0.25"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4:31" customFormat="1" x14ac:dyDescent="0.25"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4:31" customFormat="1" x14ac:dyDescent="0.25"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4:31" customFormat="1" x14ac:dyDescent="0.25"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4:31" customFormat="1" x14ac:dyDescent="0.25"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4:31" customFormat="1" x14ac:dyDescent="0.25"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4:31" customFormat="1" x14ac:dyDescent="0.25"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4:31" customFormat="1" x14ac:dyDescent="0.25"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4:31" customFormat="1" x14ac:dyDescent="0.25"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4:31" customFormat="1" x14ac:dyDescent="0.25"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4:31" customFormat="1" x14ac:dyDescent="0.25"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4:31" customFormat="1" x14ac:dyDescent="0.25"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4:31" customFormat="1" x14ac:dyDescent="0.25"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4:31" customFormat="1" x14ac:dyDescent="0.25"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4:31" customFormat="1" x14ac:dyDescent="0.25"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4:31" customFormat="1" x14ac:dyDescent="0.25"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4:31" customFormat="1" x14ac:dyDescent="0.25"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4:31" customFormat="1" x14ac:dyDescent="0.25"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4:31" customFormat="1" x14ac:dyDescent="0.25"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4:31" customFormat="1" x14ac:dyDescent="0.25"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4:31" customFormat="1" x14ac:dyDescent="0.25"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4:31" customFormat="1" x14ac:dyDescent="0.25"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4:31" customFormat="1" x14ac:dyDescent="0.25"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4:31" customFormat="1" x14ac:dyDescent="0.25"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4:31" customFormat="1" x14ac:dyDescent="0.25"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4:31" customFormat="1" x14ac:dyDescent="0.25"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4:31" customFormat="1" x14ac:dyDescent="0.25"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4:31" customFormat="1" x14ac:dyDescent="0.25"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4:31" customFormat="1" x14ac:dyDescent="0.25"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4:31" customFormat="1" x14ac:dyDescent="0.25"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4:31" customFormat="1" x14ac:dyDescent="0.25"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4:31" customFormat="1" x14ac:dyDescent="0.25"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4:31" customFormat="1" x14ac:dyDescent="0.25"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4:31" customFormat="1" x14ac:dyDescent="0.25"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4:31" customFormat="1" x14ac:dyDescent="0.25"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4:31" customFormat="1" x14ac:dyDescent="0.25"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4:31" customFormat="1" x14ac:dyDescent="0.25"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4:31" customFormat="1" x14ac:dyDescent="0.25"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4:31" customFormat="1" x14ac:dyDescent="0.25"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4:31" customFormat="1" x14ac:dyDescent="0.25"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4:31" customFormat="1" x14ac:dyDescent="0.25"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4:31" customFormat="1" x14ac:dyDescent="0.25"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4:31" customFormat="1" x14ac:dyDescent="0.25"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4:31" customFormat="1" x14ac:dyDescent="0.25"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4:31" customFormat="1" x14ac:dyDescent="0.25"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4:31" customFormat="1" x14ac:dyDescent="0.25"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4:31" customFormat="1" x14ac:dyDescent="0.25"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4:31" customFormat="1" x14ac:dyDescent="0.25"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4:31" customFormat="1" x14ac:dyDescent="0.25"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4:31" customFormat="1" x14ac:dyDescent="0.25"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4:31" customFormat="1" x14ac:dyDescent="0.25"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4:31" customFormat="1" x14ac:dyDescent="0.25"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4:31" customFormat="1" x14ac:dyDescent="0.25"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4:31" customFormat="1" x14ac:dyDescent="0.25"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4:31" customFormat="1" x14ac:dyDescent="0.25"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4:31" customFormat="1" x14ac:dyDescent="0.25"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4:31" customFormat="1" x14ac:dyDescent="0.25"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4:31" customFormat="1" x14ac:dyDescent="0.25"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4:31" customFormat="1" x14ac:dyDescent="0.25"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4:31" customFormat="1" x14ac:dyDescent="0.25"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4:31" customFormat="1" x14ac:dyDescent="0.25"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4:31" customFormat="1" x14ac:dyDescent="0.25"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4:31" customFormat="1" x14ac:dyDescent="0.25"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4:31" customFormat="1" x14ac:dyDescent="0.25"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4:31" customFormat="1" x14ac:dyDescent="0.25"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4:31" customFormat="1" x14ac:dyDescent="0.25"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4:31" customFormat="1" x14ac:dyDescent="0.25"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4:31" customFormat="1" x14ac:dyDescent="0.25"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4:31" customFormat="1" x14ac:dyDescent="0.25"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4:31" customFormat="1" x14ac:dyDescent="0.25"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4:31" customFormat="1" x14ac:dyDescent="0.25"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4:31" customFormat="1" x14ac:dyDescent="0.25"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14:31" customFormat="1" x14ac:dyDescent="0.25"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14:31" customFormat="1" x14ac:dyDescent="0.25"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14:31" customFormat="1" x14ac:dyDescent="0.25"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4:31" customFormat="1" x14ac:dyDescent="0.25"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4:31" customFormat="1" x14ac:dyDescent="0.25"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4:31" customFormat="1" x14ac:dyDescent="0.25"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4:31" customFormat="1" x14ac:dyDescent="0.25"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4:31" customFormat="1" x14ac:dyDescent="0.25"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4:31" customFormat="1" x14ac:dyDescent="0.25"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4:31" customFormat="1" x14ac:dyDescent="0.25"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4:31" customFormat="1" x14ac:dyDescent="0.25"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4:31" customFormat="1" x14ac:dyDescent="0.25"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4:31" customFormat="1" x14ac:dyDescent="0.25"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4:31" customFormat="1" x14ac:dyDescent="0.25"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4:31" customFormat="1" x14ac:dyDescent="0.25"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4:31" customFormat="1" x14ac:dyDescent="0.25"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4:31" customFormat="1" x14ac:dyDescent="0.25"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4:31" customFormat="1" x14ac:dyDescent="0.25"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4:31" customFormat="1" x14ac:dyDescent="0.25"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4:31" customFormat="1" x14ac:dyDescent="0.25"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4:31" customFormat="1" x14ac:dyDescent="0.25"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4:31" customFormat="1" x14ac:dyDescent="0.25"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4:31" customFormat="1" x14ac:dyDescent="0.25"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4:31" customFormat="1" x14ac:dyDescent="0.25"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4:31" customFormat="1" x14ac:dyDescent="0.25"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4:31" customFormat="1" x14ac:dyDescent="0.25"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4:31" customFormat="1" x14ac:dyDescent="0.25"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4:31" customFormat="1" x14ac:dyDescent="0.25"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4:31" customFormat="1" x14ac:dyDescent="0.25"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4:31" customFormat="1" x14ac:dyDescent="0.25"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4:31" customFormat="1" x14ac:dyDescent="0.25"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4:31" customFormat="1" x14ac:dyDescent="0.25"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4:31" customFormat="1" x14ac:dyDescent="0.25"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4:31" customFormat="1" x14ac:dyDescent="0.25"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4:31" customFormat="1" x14ac:dyDescent="0.25"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4:31" customFormat="1" x14ac:dyDescent="0.25"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4:31" customFormat="1" x14ac:dyDescent="0.25"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4:31" customFormat="1" x14ac:dyDescent="0.25"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4:31" customFormat="1" x14ac:dyDescent="0.25"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4:31" customFormat="1" x14ac:dyDescent="0.25"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4:31" customFormat="1" x14ac:dyDescent="0.25"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4:31" customFormat="1" x14ac:dyDescent="0.25"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4:31" customFormat="1" x14ac:dyDescent="0.25"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4:31" customFormat="1" x14ac:dyDescent="0.25"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4:31" customFormat="1" x14ac:dyDescent="0.25"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4:31" customFormat="1" x14ac:dyDescent="0.25"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4:31" customFormat="1" x14ac:dyDescent="0.25"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4:31" customFormat="1" x14ac:dyDescent="0.25"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4:31" customFormat="1" x14ac:dyDescent="0.25"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4:31" customFormat="1" x14ac:dyDescent="0.25"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4:31" customFormat="1" x14ac:dyDescent="0.25"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4:31" customFormat="1" x14ac:dyDescent="0.25"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4:31" customFormat="1" x14ac:dyDescent="0.25"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4:31" customFormat="1" x14ac:dyDescent="0.25"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4:31" customFormat="1" x14ac:dyDescent="0.25"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4:31" customFormat="1" x14ac:dyDescent="0.25"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4:31" customFormat="1" x14ac:dyDescent="0.25"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4:31" customFormat="1" x14ac:dyDescent="0.25"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4:31" customFormat="1" x14ac:dyDescent="0.25"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spans="14:31" customFormat="1" x14ac:dyDescent="0.25"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14:31" customFormat="1" x14ac:dyDescent="0.25"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spans="14:31" customFormat="1" x14ac:dyDescent="0.25"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spans="14:31" customFormat="1" x14ac:dyDescent="0.25"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spans="14:31" customFormat="1" x14ac:dyDescent="0.25"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spans="14:31" customFormat="1" x14ac:dyDescent="0.25"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spans="14:31" customFormat="1" x14ac:dyDescent="0.25"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spans="14:31" customFormat="1" x14ac:dyDescent="0.25"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spans="14:31" customFormat="1" x14ac:dyDescent="0.25"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spans="14:31" customFormat="1" x14ac:dyDescent="0.25"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spans="14:31" customFormat="1" x14ac:dyDescent="0.25"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spans="14:31" customFormat="1" x14ac:dyDescent="0.25"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spans="14:31" customFormat="1" x14ac:dyDescent="0.25"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spans="14:31" customFormat="1" x14ac:dyDescent="0.25"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spans="14:31" customFormat="1" x14ac:dyDescent="0.25"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spans="14:31" customFormat="1" x14ac:dyDescent="0.25"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spans="14:31" customFormat="1" x14ac:dyDescent="0.25"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spans="14:31" customFormat="1" x14ac:dyDescent="0.25"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spans="14:31" customFormat="1" x14ac:dyDescent="0.25"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spans="14:31" customFormat="1" x14ac:dyDescent="0.25"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spans="14:31" customFormat="1" x14ac:dyDescent="0.25"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spans="14:31" customFormat="1" x14ac:dyDescent="0.25"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spans="14:31" customFormat="1" x14ac:dyDescent="0.25"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spans="14:31" customFormat="1" x14ac:dyDescent="0.25"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spans="14:31" customFormat="1" x14ac:dyDescent="0.25"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spans="14:31" customFormat="1" x14ac:dyDescent="0.25"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spans="14:31" customFormat="1" x14ac:dyDescent="0.25"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spans="14:31" customFormat="1" x14ac:dyDescent="0.25"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spans="14:31" customFormat="1" x14ac:dyDescent="0.25"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spans="14:31" customFormat="1" x14ac:dyDescent="0.25"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spans="14:31" customFormat="1" x14ac:dyDescent="0.25"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spans="14:31" customFormat="1" x14ac:dyDescent="0.25"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spans="14:31" customFormat="1" x14ac:dyDescent="0.25"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spans="14:31" customFormat="1" x14ac:dyDescent="0.25"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spans="14:31" customFormat="1" x14ac:dyDescent="0.25"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spans="14:31" customFormat="1" x14ac:dyDescent="0.25"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spans="14:31" customFormat="1" x14ac:dyDescent="0.25"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spans="14:31" customFormat="1" x14ac:dyDescent="0.25"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spans="14:31" customFormat="1" x14ac:dyDescent="0.25"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spans="14:31" customFormat="1" x14ac:dyDescent="0.25"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spans="14:31" customFormat="1" x14ac:dyDescent="0.25"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spans="14:31" customFormat="1" x14ac:dyDescent="0.25"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spans="14:31" customFormat="1" x14ac:dyDescent="0.25"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spans="14:31" customFormat="1" x14ac:dyDescent="0.25"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spans="14:31" customFormat="1" x14ac:dyDescent="0.25"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spans="14:31" customFormat="1" x14ac:dyDescent="0.25"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spans="14:31" customFormat="1" x14ac:dyDescent="0.25"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spans="14:31" customFormat="1" x14ac:dyDescent="0.25"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spans="14:31" customFormat="1" x14ac:dyDescent="0.25"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spans="14:31" customFormat="1" x14ac:dyDescent="0.25"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spans="14:31" customFormat="1" x14ac:dyDescent="0.25"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spans="14:31" customFormat="1" x14ac:dyDescent="0.25"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 spans="14:31" customFormat="1" x14ac:dyDescent="0.25"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spans="14:31" customFormat="1" x14ac:dyDescent="0.25"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 spans="14:31" customFormat="1" x14ac:dyDescent="0.25"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 spans="14:31" customFormat="1" x14ac:dyDescent="0.25"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 spans="14:31" customFormat="1" x14ac:dyDescent="0.25"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 spans="14:31" customFormat="1" x14ac:dyDescent="0.25"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 spans="14:31" customFormat="1" x14ac:dyDescent="0.25"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 spans="14:31" customFormat="1" x14ac:dyDescent="0.25"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 spans="14:31" customFormat="1" x14ac:dyDescent="0.25"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 spans="14:31" customFormat="1" x14ac:dyDescent="0.25"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 spans="14:31" customFormat="1" x14ac:dyDescent="0.25"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 spans="14:31" customFormat="1" x14ac:dyDescent="0.25"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 spans="14:31" customFormat="1" x14ac:dyDescent="0.25"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 spans="14:31" customFormat="1" x14ac:dyDescent="0.25"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 spans="14:31" customFormat="1" x14ac:dyDescent="0.25"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 spans="14:31" customFormat="1" x14ac:dyDescent="0.25"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 spans="14:31" customFormat="1" x14ac:dyDescent="0.25"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 spans="14:31" customFormat="1" x14ac:dyDescent="0.25"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 spans="14:31" customFormat="1" x14ac:dyDescent="0.25"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 spans="14:31" customFormat="1" x14ac:dyDescent="0.25"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 spans="14:31" customFormat="1" x14ac:dyDescent="0.25"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 spans="14:31" customFormat="1" x14ac:dyDescent="0.25"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 spans="14:31" customFormat="1" x14ac:dyDescent="0.25"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 spans="14:31" customFormat="1" x14ac:dyDescent="0.25"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 spans="14:31" customFormat="1" x14ac:dyDescent="0.25"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 spans="14:31" customFormat="1" x14ac:dyDescent="0.25"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 spans="14:31" customFormat="1" x14ac:dyDescent="0.25"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 spans="14:31" customFormat="1" x14ac:dyDescent="0.25"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 spans="14:31" customFormat="1" x14ac:dyDescent="0.25"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 spans="14:31" customFormat="1" x14ac:dyDescent="0.25"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 spans="14:31" customFormat="1" x14ac:dyDescent="0.25"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 spans="14:31" customFormat="1" x14ac:dyDescent="0.25"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 spans="14:31" customFormat="1" x14ac:dyDescent="0.25"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 spans="14:31" customFormat="1" x14ac:dyDescent="0.25"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 spans="14:31" customFormat="1" x14ac:dyDescent="0.25"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 spans="14:31" customFormat="1" x14ac:dyDescent="0.25"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 spans="14:31" customFormat="1" x14ac:dyDescent="0.25"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 spans="14:31" customFormat="1" x14ac:dyDescent="0.25"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 spans="14:31" customFormat="1" x14ac:dyDescent="0.25"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 spans="14:31" customFormat="1" x14ac:dyDescent="0.25"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 spans="14:31" customFormat="1" x14ac:dyDescent="0.25"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 spans="14:31" customFormat="1" x14ac:dyDescent="0.25"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 spans="14:31" customFormat="1" x14ac:dyDescent="0.25"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 spans="14:31" customFormat="1" x14ac:dyDescent="0.25"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 spans="14:31" customFormat="1" x14ac:dyDescent="0.25"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 spans="14:31" customFormat="1" x14ac:dyDescent="0.25"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 spans="14:31" customFormat="1" x14ac:dyDescent="0.25"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 spans="14:31" customFormat="1" x14ac:dyDescent="0.25"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 spans="14:31" customFormat="1" x14ac:dyDescent="0.25"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 spans="14:31" customFormat="1" x14ac:dyDescent="0.25"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 spans="14:31" customFormat="1" x14ac:dyDescent="0.25"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</row>
    <row r="1053" spans="14:31" customFormat="1" x14ac:dyDescent="0.25"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 spans="14:31" customFormat="1" x14ac:dyDescent="0.25"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 spans="14:31" customFormat="1" x14ac:dyDescent="0.25"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 spans="14:31" customFormat="1" x14ac:dyDescent="0.25"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 spans="14:31" customFormat="1" x14ac:dyDescent="0.25"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 spans="14:31" customFormat="1" x14ac:dyDescent="0.25"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 spans="14:31" customFormat="1" x14ac:dyDescent="0.25"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 spans="14:31" customFormat="1" x14ac:dyDescent="0.25"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 spans="14:31" customFormat="1" x14ac:dyDescent="0.25"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 spans="14:31" customFormat="1" x14ac:dyDescent="0.25"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 spans="14:31" customFormat="1" x14ac:dyDescent="0.25"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 spans="14:31" customFormat="1" x14ac:dyDescent="0.25"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</row>
    <row r="1065" spans="14:31" customFormat="1" x14ac:dyDescent="0.25"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 spans="14:31" customFormat="1" x14ac:dyDescent="0.25"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 spans="14:31" customFormat="1" x14ac:dyDescent="0.25"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 spans="14:31" customFormat="1" x14ac:dyDescent="0.25"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 spans="14:31" customFormat="1" x14ac:dyDescent="0.25"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 spans="14:31" customFormat="1" x14ac:dyDescent="0.25"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 spans="14:31" customFormat="1" x14ac:dyDescent="0.25"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 spans="14:31" customFormat="1" x14ac:dyDescent="0.25"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 spans="14:31" customFormat="1" x14ac:dyDescent="0.25"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 spans="14:31" customFormat="1" x14ac:dyDescent="0.25"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 spans="14:31" customFormat="1" x14ac:dyDescent="0.25"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 spans="14:31" customFormat="1" x14ac:dyDescent="0.25"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 spans="14:31" customFormat="1" x14ac:dyDescent="0.25"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 spans="14:31" customFormat="1" x14ac:dyDescent="0.25"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 spans="14:31" customFormat="1" x14ac:dyDescent="0.25"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 spans="14:31" customFormat="1" x14ac:dyDescent="0.25"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 spans="14:31" customFormat="1" x14ac:dyDescent="0.25"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 spans="14:31" customFormat="1" x14ac:dyDescent="0.25"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 spans="14:31" customFormat="1" x14ac:dyDescent="0.25"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</row>
    <row r="1084" spans="14:31" customFormat="1" x14ac:dyDescent="0.25"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 spans="14:31" customFormat="1" x14ac:dyDescent="0.25"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 spans="14:31" customFormat="1" x14ac:dyDescent="0.25"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 spans="14:31" customFormat="1" x14ac:dyDescent="0.25"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 spans="14:31" customFormat="1" x14ac:dyDescent="0.25"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 spans="14:31" customFormat="1" x14ac:dyDescent="0.25"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 spans="14:31" customFormat="1" x14ac:dyDescent="0.25"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</row>
    <row r="1091" spans="14:31" customFormat="1" x14ac:dyDescent="0.25"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</row>
    <row r="1092" spans="14:31" customFormat="1" x14ac:dyDescent="0.25"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 spans="14:31" customFormat="1" x14ac:dyDescent="0.25"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 spans="14:31" customFormat="1" x14ac:dyDescent="0.25"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 spans="14:31" customFormat="1" x14ac:dyDescent="0.25"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 spans="14:31" customFormat="1" x14ac:dyDescent="0.25"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 spans="14:31" customFormat="1" x14ac:dyDescent="0.25"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 spans="14:31" customFormat="1" x14ac:dyDescent="0.25"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</row>
    <row r="1099" spans="14:31" customFormat="1" x14ac:dyDescent="0.25"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</row>
    <row r="1100" spans="14:31" customFormat="1" x14ac:dyDescent="0.25"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 spans="14:31" customFormat="1" x14ac:dyDescent="0.25"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 spans="14:31" customFormat="1" x14ac:dyDescent="0.25"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 spans="14:31" customFormat="1" x14ac:dyDescent="0.25"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 spans="14:31" customFormat="1" x14ac:dyDescent="0.25"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 spans="14:31" customFormat="1" x14ac:dyDescent="0.25"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 spans="14:31" customFormat="1" x14ac:dyDescent="0.25"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 spans="14:31" customFormat="1" x14ac:dyDescent="0.25"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 spans="14:31" customFormat="1" x14ac:dyDescent="0.25"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  <row r="1109" spans="14:31" customFormat="1" x14ac:dyDescent="0.25"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</row>
    <row r="1110" spans="14:31" customFormat="1" x14ac:dyDescent="0.25"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</row>
    <row r="1111" spans="14:31" customFormat="1" x14ac:dyDescent="0.25"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</row>
    <row r="1112" spans="14:31" customFormat="1" x14ac:dyDescent="0.25"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</row>
    <row r="1113" spans="14:31" customFormat="1" x14ac:dyDescent="0.25"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</row>
    <row r="1114" spans="14:31" customFormat="1" x14ac:dyDescent="0.25"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</row>
    <row r="1115" spans="14:31" customFormat="1" x14ac:dyDescent="0.25"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</row>
    <row r="1116" spans="14:31" customFormat="1" x14ac:dyDescent="0.25"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</row>
    <row r="1117" spans="14:31" customFormat="1" x14ac:dyDescent="0.25"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</row>
    <row r="1118" spans="14:31" customFormat="1" x14ac:dyDescent="0.25"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</row>
    <row r="1119" spans="14:31" customFormat="1" x14ac:dyDescent="0.25"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</row>
    <row r="1120" spans="14:31" customFormat="1" x14ac:dyDescent="0.25"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</row>
    <row r="1121" spans="14:31" customFormat="1" x14ac:dyDescent="0.25"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</row>
    <row r="1122" spans="14:31" customFormat="1" x14ac:dyDescent="0.25"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</row>
    <row r="1123" spans="14:31" customFormat="1" x14ac:dyDescent="0.25"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</row>
    <row r="1124" spans="14:31" customFormat="1" x14ac:dyDescent="0.25"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</row>
    <row r="1125" spans="14:31" customFormat="1" x14ac:dyDescent="0.25"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</row>
    <row r="1126" spans="14:31" customFormat="1" x14ac:dyDescent="0.25"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</row>
    <row r="1127" spans="14:31" customFormat="1" x14ac:dyDescent="0.25"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</row>
    <row r="1128" spans="14:31" customFormat="1" x14ac:dyDescent="0.25"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</row>
    <row r="1129" spans="14:31" customFormat="1" x14ac:dyDescent="0.25"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</row>
    <row r="1130" spans="14:31" customFormat="1" x14ac:dyDescent="0.25"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</row>
    <row r="1131" spans="14:31" customFormat="1" x14ac:dyDescent="0.25"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</row>
    <row r="1132" spans="14:31" customFormat="1" x14ac:dyDescent="0.25"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</row>
    <row r="1133" spans="14:31" customFormat="1" x14ac:dyDescent="0.25"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</row>
    <row r="1134" spans="14:31" customFormat="1" x14ac:dyDescent="0.25"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</row>
    <row r="1135" spans="14:31" customFormat="1" x14ac:dyDescent="0.25"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</row>
    <row r="1136" spans="14:31" customFormat="1" x14ac:dyDescent="0.25"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</row>
    <row r="1137" spans="14:31" customFormat="1" x14ac:dyDescent="0.25"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</row>
    <row r="1138" spans="14:31" customFormat="1" x14ac:dyDescent="0.25"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</row>
    <row r="1139" spans="14:31" customFormat="1" x14ac:dyDescent="0.25"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</row>
    <row r="1140" spans="14:31" customFormat="1" x14ac:dyDescent="0.25"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</row>
    <row r="1141" spans="14:31" customFormat="1" x14ac:dyDescent="0.25"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</row>
    <row r="1142" spans="14:31" customFormat="1" x14ac:dyDescent="0.25"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</row>
    <row r="1143" spans="14:31" customFormat="1" x14ac:dyDescent="0.25"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</row>
    <row r="1144" spans="14:31" customFormat="1" x14ac:dyDescent="0.25"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</row>
    <row r="1145" spans="14:31" customFormat="1" x14ac:dyDescent="0.25"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</row>
    <row r="1146" spans="14:31" customFormat="1" x14ac:dyDescent="0.25"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</row>
    <row r="1147" spans="14:31" customFormat="1" x14ac:dyDescent="0.25"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</row>
    <row r="1148" spans="14:31" customFormat="1" x14ac:dyDescent="0.25"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</row>
    <row r="1149" spans="14:31" customFormat="1" x14ac:dyDescent="0.25"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</row>
    <row r="1150" spans="14:31" customFormat="1" x14ac:dyDescent="0.25"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</row>
    <row r="1151" spans="14:31" customFormat="1" x14ac:dyDescent="0.25"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</row>
    <row r="1152" spans="14:31" customFormat="1" x14ac:dyDescent="0.25"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</row>
    <row r="1153" spans="14:31" customFormat="1" x14ac:dyDescent="0.25"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</row>
    <row r="1154" spans="14:31" customFormat="1" x14ac:dyDescent="0.25"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</row>
    <row r="1155" spans="14:31" customFormat="1" x14ac:dyDescent="0.25"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</row>
    <row r="1156" spans="14:31" customFormat="1" x14ac:dyDescent="0.25"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</row>
    <row r="1157" spans="14:31" customFormat="1" x14ac:dyDescent="0.25"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</row>
    <row r="1158" spans="14:31" customFormat="1" x14ac:dyDescent="0.25"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</row>
    <row r="1159" spans="14:31" customFormat="1" x14ac:dyDescent="0.25"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</row>
    <row r="1160" spans="14:31" customFormat="1" x14ac:dyDescent="0.25"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</row>
    <row r="1161" spans="14:31" customFormat="1" x14ac:dyDescent="0.25"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</row>
    <row r="1162" spans="14:31" customFormat="1" x14ac:dyDescent="0.25"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</row>
    <row r="1163" spans="14:31" customFormat="1" x14ac:dyDescent="0.25"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</row>
    <row r="1164" spans="14:31" customFormat="1" x14ac:dyDescent="0.25"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</row>
    <row r="1165" spans="14:31" customFormat="1" x14ac:dyDescent="0.25"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</row>
    <row r="1166" spans="14:31" customFormat="1" x14ac:dyDescent="0.25"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</row>
    <row r="1167" spans="14:31" customFormat="1" x14ac:dyDescent="0.25"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</row>
    <row r="1168" spans="14:31" customFormat="1" x14ac:dyDescent="0.25"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</row>
    <row r="1169" spans="14:31" customFormat="1" x14ac:dyDescent="0.25"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</row>
    <row r="1170" spans="14:31" customFormat="1" x14ac:dyDescent="0.25"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</row>
    <row r="1171" spans="14:31" customFormat="1" x14ac:dyDescent="0.25"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</row>
    <row r="1172" spans="14:31" customFormat="1" x14ac:dyDescent="0.25"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</row>
    <row r="1173" spans="14:31" customFormat="1" x14ac:dyDescent="0.25"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</row>
    <row r="1174" spans="14:31" customFormat="1" x14ac:dyDescent="0.25"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</row>
    <row r="1175" spans="14:31" customFormat="1" x14ac:dyDescent="0.25"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</row>
    <row r="1176" spans="14:31" customFormat="1" x14ac:dyDescent="0.25"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</row>
    <row r="1177" spans="14:31" customFormat="1" x14ac:dyDescent="0.25"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</row>
    <row r="1178" spans="14:31" customFormat="1" x14ac:dyDescent="0.25"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</row>
    <row r="1179" spans="14:31" customFormat="1" x14ac:dyDescent="0.25"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</row>
    <row r="1180" spans="14:31" customFormat="1" x14ac:dyDescent="0.25"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</row>
    <row r="1181" spans="14:31" customFormat="1" x14ac:dyDescent="0.25"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</row>
    <row r="1182" spans="14:31" customFormat="1" x14ac:dyDescent="0.25"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</row>
    <row r="1183" spans="14:31" customFormat="1" x14ac:dyDescent="0.25"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</row>
    <row r="1184" spans="14:31" customFormat="1" x14ac:dyDescent="0.25"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</row>
    <row r="1185" spans="14:31" customFormat="1" x14ac:dyDescent="0.25"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</row>
    <row r="1186" spans="14:31" customFormat="1" x14ac:dyDescent="0.25"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</row>
    <row r="1187" spans="14:31" customFormat="1" x14ac:dyDescent="0.25"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</row>
    <row r="1188" spans="14:31" customFormat="1" x14ac:dyDescent="0.25"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</row>
    <row r="1189" spans="14:31" customFormat="1" x14ac:dyDescent="0.25"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</row>
    <row r="1190" spans="14:31" customFormat="1" x14ac:dyDescent="0.25"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</row>
    <row r="1191" spans="14:31" customFormat="1" x14ac:dyDescent="0.25"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</row>
    <row r="1192" spans="14:31" customFormat="1" x14ac:dyDescent="0.25"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</row>
    <row r="1193" spans="14:31" customFormat="1" x14ac:dyDescent="0.25"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</row>
    <row r="1194" spans="14:31" customFormat="1" x14ac:dyDescent="0.25"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</row>
    <row r="1195" spans="14:31" customFormat="1" x14ac:dyDescent="0.25"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</row>
    <row r="1196" spans="14:31" customFormat="1" x14ac:dyDescent="0.25"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</row>
    <row r="1197" spans="14:31" customFormat="1" x14ac:dyDescent="0.25"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</row>
    <row r="1198" spans="14:31" customFormat="1" x14ac:dyDescent="0.25"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</row>
    <row r="1199" spans="14:31" customFormat="1" x14ac:dyDescent="0.25"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</row>
    <row r="1200" spans="14:31" customFormat="1" x14ac:dyDescent="0.25"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</row>
    <row r="1201" spans="14:31" customFormat="1" x14ac:dyDescent="0.25"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</row>
    <row r="1202" spans="14:31" customFormat="1" x14ac:dyDescent="0.25"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</row>
    <row r="1203" spans="14:31" customFormat="1" x14ac:dyDescent="0.25"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</row>
    <row r="1204" spans="14:31" customFormat="1" x14ac:dyDescent="0.25"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</row>
    <row r="1205" spans="14:31" customFormat="1" x14ac:dyDescent="0.25"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</row>
    <row r="1206" spans="14:31" customFormat="1" x14ac:dyDescent="0.25"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7D5A-0B1F-44AA-B994-EF5B323E87F1}">
  <dimension ref="A1:AQ1190"/>
  <sheetViews>
    <sheetView workbookViewId="0">
      <selection activeCell="AG27" sqref="AG27"/>
    </sheetView>
    <sheetView tabSelected="1" workbookViewId="1"/>
    <sheetView workbookViewId="2"/>
  </sheetViews>
  <sheetFormatPr defaultRowHeight="15" x14ac:dyDescent="0.25"/>
  <cols>
    <col min="1" max="1" width="9.7109375" customWidth="1"/>
    <col min="2" max="3" width="11" style="4" customWidth="1"/>
    <col min="4" max="4" width="9.5703125" customWidth="1"/>
    <col min="5" max="5" width="9.5703125" style="5" customWidth="1"/>
    <col min="6" max="6" width="11.28515625" style="5" customWidth="1"/>
    <col min="7" max="7" width="15.42578125" customWidth="1"/>
    <col min="8" max="9" width="12.140625" customWidth="1"/>
    <col min="10" max="10" width="9.85546875" customWidth="1"/>
    <col min="12" max="12" width="12.85546875" style="3" customWidth="1"/>
    <col min="13" max="13" width="15.140625" customWidth="1"/>
    <col min="14" max="14" width="10" style="9" customWidth="1"/>
    <col min="15" max="17" width="7.28515625" style="9" customWidth="1"/>
    <col min="18" max="31" width="9.140625" style="9"/>
  </cols>
  <sheetData>
    <row r="1" spans="1:43" x14ac:dyDescent="0.25">
      <c r="A1" t="s">
        <v>0</v>
      </c>
      <c r="B1" t="s">
        <v>1</v>
      </c>
      <c r="C1" t="s">
        <v>57</v>
      </c>
      <c r="D1" t="s">
        <v>2</v>
      </c>
      <c r="E1" t="s">
        <v>3</v>
      </c>
      <c r="F1" t="s">
        <v>4</v>
      </c>
      <c r="G1" t="s">
        <v>5</v>
      </c>
      <c r="H1" t="s">
        <v>34</v>
      </c>
      <c r="I1" t="s">
        <v>6</v>
      </c>
      <c r="J1" t="s">
        <v>7</v>
      </c>
      <c r="K1" t="s">
        <v>8</v>
      </c>
      <c r="L1" s="3" t="s">
        <v>9</v>
      </c>
      <c r="M1" t="s">
        <v>10</v>
      </c>
      <c r="N1" s="9" t="s">
        <v>36</v>
      </c>
      <c r="O1" s="9" t="s">
        <v>35</v>
      </c>
      <c r="P1" s="9" t="s">
        <v>37</v>
      </c>
      <c r="Q1" s="9" t="s">
        <v>38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46</v>
      </c>
      <c r="Z1" s="9" t="s">
        <v>47</v>
      </c>
      <c r="AA1" s="9" t="s">
        <v>48</v>
      </c>
      <c r="AB1" s="9" t="s">
        <v>56</v>
      </c>
      <c r="AC1" s="9" t="s">
        <v>49</v>
      </c>
      <c r="AD1" s="9" t="s">
        <v>50</v>
      </c>
      <c r="AE1" s="9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</row>
    <row r="2" spans="1:43" x14ac:dyDescent="0.25">
      <c r="A2" s="1">
        <v>44368</v>
      </c>
      <c r="B2" s="4">
        <v>44368</v>
      </c>
      <c r="C2" s="7">
        <v>6</v>
      </c>
      <c r="D2" t="s">
        <v>17</v>
      </c>
      <c r="E2" s="5">
        <v>38.06344</v>
      </c>
      <c r="F2" s="5">
        <v>-122.93102</v>
      </c>
      <c r="G2" s="6">
        <v>8.3333333333333315E-2</v>
      </c>
      <c r="H2" s="2">
        <v>1.9999999999999996</v>
      </c>
      <c r="I2" s="2">
        <v>0</v>
      </c>
      <c r="J2" t="s">
        <v>12</v>
      </c>
      <c r="K2" t="s">
        <v>16</v>
      </c>
      <c r="L2" s="7">
        <v>0</v>
      </c>
      <c r="M2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>
        <v>0</v>
      </c>
      <c r="AG2">
        <v>0</v>
      </c>
      <c r="AH2">
        <v>0</v>
      </c>
      <c r="AI2">
        <v>0</v>
      </c>
      <c r="AJ2">
        <v>17.446000000000002</v>
      </c>
      <c r="AK2">
        <v>69.8</v>
      </c>
      <c r="AL2">
        <v>5.33</v>
      </c>
      <c r="AM2">
        <v>56503</v>
      </c>
      <c r="AN2">
        <v>37.619999999999997</v>
      </c>
      <c r="AO2">
        <v>13.4</v>
      </c>
      <c r="AP2" t="s">
        <v>39</v>
      </c>
      <c r="AQ2" t="s">
        <v>40</v>
      </c>
    </row>
    <row r="3" spans="1:43" x14ac:dyDescent="0.25">
      <c r="A3" s="1">
        <v>44370</v>
      </c>
      <c r="B3" s="4">
        <v>44370</v>
      </c>
      <c r="C3" s="7">
        <v>6</v>
      </c>
      <c r="D3" t="s">
        <v>17</v>
      </c>
      <c r="E3" s="5">
        <v>38.062429999999999</v>
      </c>
      <c r="F3" s="5">
        <v>-122.92899</v>
      </c>
      <c r="G3" s="6">
        <v>8.3333333333333329E-2</v>
      </c>
      <c r="H3" s="2">
        <v>2</v>
      </c>
      <c r="I3" s="2">
        <v>9</v>
      </c>
      <c r="J3" t="s">
        <v>12</v>
      </c>
      <c r="K3" t="s">
        <v>13</v>
      </c>
      <c r="L3" s="7">
        <v>1</v>
      </c>
      <c r="M3">
        <v>18</v>
      </c>
      <c r="N3" s="9">
        <v>8</v>
      </c>
      <c r="O3" s="9">
        <v>10</v>
      </c>
      <c r="P3" s="9">
        <v>12</v>
      </c>
      <c r="Q3" s="9">
        <v>6</v>
      </c>
      <c r="R3" s="9">
        <v>5</v>
      </c>
      <c r="S3" s="9">
        <v>3</v>
      </c>
      <c r="T3" s="9">
        <v>7</v>
      </c>
      <c r="U3" s="9">
        <v>3</v>
      </c>
      <c r="V3" s="9">
        <v>0</v>
      </c>
      <c r="W3" s="9">
        <v>0</v>
      </c>
      <c r="X3" s="9">
        <v>0</v>
      </c>
      <c r="Y3" s="9">
        <v>4</v>
      </c>
      <c r="Z3" s="9">
        <v>5</v>
      </c>
      <c r="AA3" s="9">
        <v>6</v>
      </c>
      <c r="AB3" s="9">
        <v>3</v>
      </c>
      <c r="AC3" s="9">
        <v>2.5</v>
      </c>
      <c r="AD3" s="9">
        <v>1.5</v>
      </c>
      <c r="AE3" s="9">
        <v>3.5</v>
      </c>
      <c r="AF3">
        <v>1.5</v>
      </c>
      <c r="AG3">
        <v>0</v>
      </c>
      <c r="AH3">
        <v>0</v>
      </c>
      <c r="AI3">
        <v>0</v>
      </c>
      <c r="AJ3">
        <v>20.872</v>
      </c>
      <c r="AK3">
        <v>114.5</v>
      </c>
      <c r="AL3">
        <v>8.24</v>
      </c>
      <c r="AM3">
        <v>56046</v>
      </c>
      <c r="AN3">
        <v>37.29</v>
      </c>
      <c r="AO3">
        <v>9.99</v>
      </c>
      <c r="AP3" t="s">
        <v>39</v>
      </c>
      <c r="AQ3" t="s">
        <v>41</v>
      </c>
    </row>
    <row r="4" spans="1:43" x14ac:dyDescent="0.25">
      <c r="A4" s="1">
        <v>44371</v>
      </c>
      <c r="B4" s="4">
        <v>44371</v>
      </c>
      <c r="C4" s="7">
        <v>6</v>
      </c>
      <c r="D4" t="s">
        <v>17</v>
      </c>
      <c r="E4" s="5">
        <v>38.062429999999999</v>
      </c>
      <c r="F4" s="5">
        <v>-122.92901999999999</v>
      </c>
      <c r="G4" s="6">
        <v>8.3333333333333259E-2</v>
      </c>
      <c r="H4" s="2">
        <v>1.9999999999999982</v>
      </c>
      <c r="I4" s="2">
        <v>4.5000000000000036</v>
      </c>
      <c r="J4" t="s">
        <v>12</v>
      </c>
      <c r="K4" t="s">
        <v>13</v>
      </c>
      <c r="L4" s="7">
        <v>1</v>
      </c>
      <c r="M4">
        <v>9</v>
      </c>
      <c r="N4" s="9">
        <v>3</v>
      </c>
      <c r="O4" s="9">
        <v>5</v>
      </c>
      <c r="P4" s="9">
        <v>6</v>
      </c>
      <c r="Q4" s="9">
        <v>2</v>
      </c>
      <c r="R4" s="9">
        <v>1</v>
      </c>
      <c r="S4" s="9">
        <v>2</v>
      </c>
      <c r="T4" s="9">
        <v>5</v>
      </c>
      <c r="U4" s="9">
        <v>0</v>
      </c>
      <c r="V4" s="9">
        <v>1</v>
      </c>
      <c r="W4" s="9">
        <v>0</v>
      </c>
      <c r="X4" s="9">
        <v>0</v>
      </c>
      <c r="Y4" s="9">
        <v>1.5000000000000013</v>
      </c>
      <c r="Z4" s="9">
        <v>2.5000000000000022</v>
      </c>
      <c r="AA4" s="9">
        <v>3.0000000000000027</v>
      </c>
      <c r="AB4" s="9">
        <v>1.0000000000000009</v>
      </c>
      <c r="AC4" s="9">
        <v>0.50000000000000044</v>
      </c>
      <c r="AD4" s="9">
        <v>1.0000000000000009</v>
      </c>
      <c r="AE4" s="9">
        <v>2.5000000000000022</v>
      </c>
      <c r="AF4">
        <v>0</v>
      </c>
      <c r="AG4">
        <v>0.50000000000000044</v>
      </c>
      <c r="AH4">
        <v>0</v>
      </c>
      <c r="AI4">
        <v>0</v>
      </c>
      <c r="AJ4">
        <v>21.535</v>
      </c>
      <c r="AK4">
        <v>114.8</v>
      </c>
      <c r="AL4">
        <v>8.14</v>
      </c>
      <c r="AM4">
        <v>56409</v>
      </c>
      <c r="AN4">
        <v>37.549999999999997</v>
      </c>
      <c r="AO4">
        <v>9.98</v>
      </c>
      <c r="AP4" t="s">
        <v>39</v>
      </c>
      <c r="AQ4" t="s">
        <v>41</v>
      </c>
    </row>
    <row r="5" spans="1:43" x14ac:dyDescent="0.25">
      <c r="A5" s="1">
        <v>44380</v>
      </c>
      <c r="B5" s="4">
        <v>44380</v>
      </c>
      <c r="C5" s="7">
        <v>7</v>
      </c>
      <c r="D5" t="s">
        <v>17</v>
      </c>
      <c r="E5" s="5">
        <v>38.062309999999997</v>
      </c>
      <c r="F5" s="5">
        <v>-122.92822</v>
      </c>
      <c r="G5" s="6">
        <v>8.3333333333333315E-2</v>
      </c>
      <c r="H5" s="2">
        <v>1.9999999999999996</v>
      </c>
      <c r="I5" s="2">
        <v>1.0000000000000002</v>
      </c>
      <c r="J5" t="s">
        <v>12</v>
      </c>
      <c r="K5" t="s">
        <v>13</v>
      </c>
      <c r="L5" s="7">
        <v>1</v>
      </c>
      <c r="M5">
        <v>2</v>
      </c>
      <c r="N5" s="9">
        <v>1</v>
      </c>
      <c r="O5" s="9">
        <v>1</v>
      </c>
      <c r="P5" s="9">
        <v>2</v>
      </c>
      <c r="Q5" s="9">
        <v>0</v>
      </c>
      <c r="R5" s="9">
        <v>1</v>
      </c>
      <c r="S5" s="9">
        <v>0</v>
      </c>
      <c r="T5" s="9">
        <v>1</v>
      </c>
      <c r="U5" s="9">
        <v>0</v>
      </c>
      <c r="V5" s="9">
        <v>0</v>
      </c>
      <c r="W5" s="9">
        <v>0</v>
      </c>
      <c r="X5" s="9">
        <v>0</v>
      </c>
      <c r="Y5" s="9">
        <v>0.50000000000000011</v>
      </c>
      <c r="Z5" s="9">
        <v>0.50000000000000011</v>
      </c>
      <c r="AA5" s="9">
        <v>1.0000000000000002</v>
      </c>
      <c r="AB5" s="9">
        <v>0</v>
      </c>
      <c r="AC5" s="9">
        <v>0.50000000000000011</v>
      </c>
      <c r="AD5" s="9">
        <v>0</v>
      </c>
      <c r="AE5" s="9">
        <v>0.50000000000000011</v>
      </c>
      <c r="AF5">
        <v>0</v>
      </c>
      <c r="AG5">
        <v>0</v>
      </c>
      <c r="AH5">
        <v>0</v>
      </c>
      <c r="AI5">
        <v>0</v>
      </c>
      <c r="AJ5">
        <v>18.632000000000001</v>
      </c>
      <c r="AK5">
        <v>68.3</v>
      </c>
      <c r="AL5">
        <v>5.0999999999999996</v>
      </c>
      <c r="AM5">
        <v>56327</v>
      </c>
      <c r="AN5">
        <v>37.5</v>
      </c>
      <c r="AO5" t="s">
        <v>42</v>
      </c>
      <c r="AQ5" t="s">
        <v>40</v>
      </c>
    </row>
    <row r="6" spans="1:43" x14ac:dyDescent="0.25">
      <c r="A6" s="1">
        <v>44383</v>
      </c>
      <c r="B6" s="4">
        <v>44383</v>
      </c>
      <c r="C6" s="7">
        <v>7</v>
      </c>
      <c r="D6" t="s">
        <v>17</v>
      </c>
      <c r="E6" s="5">
        <v>38.064399999999999</v>
      </c>
      <c r="F6" s="5">
        <v>-122.92665</v>
      </c>
      <c r="G6" s="6">
        <v>8.3333333333333315E-2</v>
      </c>
      <c r="H6" s="2">
        <v>1.9999999999999996</v>
      </c>
      <c r="I6" s="2">
        <v>0.50000000000000011</v>
      </c>
      <c r="J6" t="s">
        <v>12</v>
      </c>
      <c r="K6" t="s">
        <v>16</v>
      </c>
      <c r="L6" s="7">
        <v>1</v>
      </c>
      <c r="M6">
        <v>1</v>
      </c>
      <c r="N6" s="9">
        <v>0</v>
      </c>
      <c r="O6" s="9">
        <v>1</v>
      </c>
      <c r="P6" s="9">
        <v>1</v>
      </c>
      <c r="Q6" s="9">
        <v>0</v>
      </c>
      <c r="R6" s="9">
        <v>0</v>
      </c>
      <c r="S6" s="9">
        <v>0</v>
      </c>
      <c r="T6" s="9">
        <v>1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0.50000000000000011</v>
      </c>
      <c r="AA6" s="9">
        <v>0.50000000000000011</v>
      </c>
      <c r="AB6" s="9">
        <v>0</v>
      </c>
      <c r="AC6" s="9">
        <v>0</v>
      </c>
      <c r="AD6" s="9">
        <v>0</v>
      </c>
      <c r="AE6" s="9">
        <v>0.50000000000000011</v>
      </c>
      <c r="AF6">
        <v>0</v>
      </c>
      <c r="AG6">
        <v>0</v>
      </c>
      <c r="AH6">
        <v>0</v>
      </c>
      <c r="AI6">
        <v>0</v>
      </c>
      <c r="AJ6">
        <v>18.7</v>
      </c>
      <c r="AK6">
        <v>74.099999999999994</v>
      </c>
      <c r="AL6">
        <v>5.53</v>
      </c>
      <c r="AM6">
        <v>56539</v>
      </c>
      <c r="AN6">
        <v>37.549999999999997</v>
      </c>
      <c r="AO6" t="s">
        <v>42</v>
      </c>
      <c r="AP6" t="s">
        <v>43</v>
      </c>
      <c r="AQ6" t="s">
        <v>40</v>
      </c>
    </row>
    <row r="7" spans="1:43" x14ac:dyDescent="0.25">
      <c r="A7" s="1">
        <v>44384</v>
      </c>
      <c r="B7" s="4">
        <v>44384</v>
      </c>
      <c r="C7" s="7">
        <v>7</v>
      </c>
      <c r="D7" t="s">
        <v>17</v>
      </c>
      <c r="E7" s="5">
        <v>38.0625</v>
      </c>
      <c r="F7" s="5">
        <v>-122.92913</v>
      </c>
      <c r="G7" s="6">
        <v>0.10416666666666669</v>
      </c>
      <c r="H7" s="2">
        <v>2.5000000000000004</v>
      </c>
      <c r="I7" s="2">
        <v>1.5999999999999996</v>
      </c>
      <c r="J7" t="s">
        <v>12</v>
      </c>
      <c r="K7" t="s">
        <v>13</v>
      </c>
      <c r="L7" s="7">
        <v>1</v>
      </c>
      <c r="M7">
        <v>4</v>
      </c>
      <c r="N7" s="9">
        <v>1</v>
      </c>
      <c r="O7" s="9">
        <v>3</v>
      </c>
      <c r="P7" s="9">
        <v>4</v>
      </c>
      <c r="Q7" s="9">
        <v>0</v>
      </c>
      <c r="R7" s="9">
        <v>1</v>
      </c>
      <c r="S7" s="9">
        <v>0</v>
      </c>
      <c r="T7" s="9">
        <v>3</v>
      </c>
      <c r="U7" s="9">
        <v>0</v>
      </c>
      <c r="V7" s="9">
        <v>0</v>
      </c>
      <c r="W7" s="9">
        <v>0</v>
      </c>
      <c r="X7" s="9">
        <v>0</v>
      </c>
      <c r="Y7" s="9">
        <v>0.39999999999999991</v>
      </c>
      <c r="Z7" s="9">
        <v>1.1999999999999997</v>
      </c>
      <c r="AA7" s="9">
        <v>1.5999999999999996</v>
      </c>
      <c r="AB7" s="9">
        <v>0</v>
      </c>
      <c r="AC7" s="9">
        <v>0.39999999999999991</v>
      </c>
      <c r="AD7" s="9">
        <v>0</v>
      </c>
      <c r="AE7" s="9">
        <v>1.1999999999999997</v>
      </c>
      <c r="AF7">
        <v>0</v>
      </c>
      <c r="AG7">
        <v>0</v>
      </c>
      <c r="AH7">
        <v>0</v>
      </c>
      <c r="AI7">
        <v>0</v>
      </c>
      <c r="AJ7">
        <v>15.63</v>
      </c>
      <c r="AK7">
        <v>76.7</v>
      </c>
      <c r="AL7">
        <v>6.04</v>
      </c>
      <c r="AM7">
        <v>57647</v>
      </c>
      <c r="AN7">
        <v>38.43</v>
      </c>
      <c r="AO7" t="s">
        <v>42</v>
      </c>
      <c r="AP7" t="s">
        <v>44</v>
      </c>
      <c r="AQ7" t="s">
        <v>40</v>
      </c>
    </row>
    <row r="8" spans="1:43" x14ac:dyDescent="0.25">
      <c r="A8" s="1">
        <v>44387</v>
      </c>
      <c r="B8" s="4">
        <v>44387</v>
      </c>
      <c r="C8" s="7">
        <v>7</v>
      </c>
      <c r="D8" t="s">
        <v>17</v>
      </c>
      <c r="E8" s="5">
        <v>38.062280000000001</v>
      </c>
      <c r="F8" s="5">
        <v>-122.92908</v>
      </c>
      <c r="G8" s="6">
        <v>8.333333333333337E-2</v>
      </c>
      <c r="H8" s="2">
        <v>2.0000000000000009</v>
      </c>
      <c r="I8" s="2">
        <v>1.9999999999999991</v>
      </c>
      <c r="J8" t="s">
        <v>12</v>
      </c>
      <c r="K8" t="s">
        <v>13</v>
      </c>
      <c r="L8" s="7">
        <v>1</v>
      </c>
      <c r="M8">
        <v>4</v>
      </c>
      <c r="N8" s="9">
        <v>2</v>
      </c>
      <c r="O8" s="9">
        <v>2</v>
      </c>
      <c r="P8" s="9">
        <v>1</v>
      </c>
      <c r="Q8" s="9">
        <v>3</v>
      </c>
      <c r="R8" s="9">
        <v>0</v>
      </c>
      <c r="S8" s="9">
        <v>2</v>
      </c>
      <c r="T8" s="9">
        <v>1</v>
      </c>
      <c r="U8" s="9">
        <v>1</v>
      </c>
      <c r="V8" s="9">
        <v>0</v>
      </c>
      <c r="W8" s="9">
        <v>0</v>
      </c>
      <c r="X8" s="9">
        <v>0</v>
      </c>
      <c r="Y8" s="9">
        <v>0.99999999999999956</v>
      </c>
      <c r="Z8" s="9">
        <v>0.99999999999999956</v>
      </c>
      <c r="AA8" s="9">
        <v>0.49999999999999978</v>
      </c>
      <c r="AB8" s="9">
        <v>1.4999999999999993</v>
      </c>
      <c r="AC8" s="9">
        <v>0</v>
      </c>
      <c r="AD8" s="9">
        <v>0.99999999999999956</v>
      </c>
      <c r="AE8" s="9">
        <v>0.49999999999999978</v>
      </c>
      <c r="AF8">
        <v>0.49999999999999978</v>
      </c>
      <c r="AG8">
        <v>0</v>
      </c>
      <c r="AH8">
        <v>0</v>
      </c>
      <c r="AI8">
        <v>0</v>
      </c>
      <c r="AJ8">
        <v>20.789000000000001</v>
      </c>
      <c r="AK8">
        <v>127.8</v>
      </c>
      <c r="AL8">
        <v>9.1999999999999993</v>
      </c>
      <c r="AM8">
        <v>56292</v>
      </c>
      <c r="AN8">
        <v>37.47</v>
      </c>
      <c r="AO8" t="s">
        <v>42</v>
      </c>
      <c r="AP8" t="s">
        <v>39</v>
      </c>
      <c r="AQ8" t="s">
        <v>41</v>
      </c>
    </row>
    <row r="9" spans="1:43" x14ac:dyDescent="0.25">
      <c r="A9" s="1">
        <v>44398</v>
      </c>
      <c r="B9" s="4">
        <v>44398</v>
      </c>
      <c r="C9" s="7">
        <v>7</v>
      </c>
      <c r="D9" t="s">
        <v>17</v>
      </c>
      <c r="E9" s="5">
        <v>38.062489999999997</v>
      </c>
      <c r="F9" s="5">
        <v>-122.92906000000001</v>
      </c>
      <c r="G9" s="6">
        <v>8.3333333333333315E-2</v>
      </c>
      <c r="H9" s="2">
        <v>1.9999999999999996</v>
      </c>
      <c r="I9" s="2">
        <v>2.5000000000000004</v>
      </c>
      <c r="J9" t="s">
        <v>12</v>
      </c>
      <c r="K9" t="s">
        <v>16</v>
      </c>
      <c r="L9" s="7">
        <v>1</v>
      </c>
      <c r="M9">
        <v>5</v>
      </c>
      <c r="N9" s="9">
        <v>0</v>
      </c>
      <c r="O9" s="9">
        <v>5</v>
      </c>
      <c r="P9" s="9">
        <v>3</v>
      </c>
      <c r="Q9" s="9">
        <v>2</v>
      </c>
      <c r="R9" s="9">
        <v>0</v>
      </c>
      <c r="S9" s="9">
        <v>0</v>
      </c>
      <c r="T9" s="9">
        <v>3</v>
      </c>
      <c r="U9" s="9">
        <v>2</v>
      </c>
      <c r="V9" s="9">
        <v>0</v>
      </c>
      <c r="W9" s="9">
        <v>0</v>
      </c>
      <c r="X9" s="9">
        <v>0</v>
      </c>
      <c r="Y9" s="9">
        <v>0</v>
      </c>
      <c r="Z9" s="9">
        <v>2.5000000000000004</v>
      </c>
      <c r="AA9" s="9">
        <v>1.5000000000000004</v>
      </c>
      <c r="AB9" s="9">
        <v>1.0000000000000002</v>
      </c>
      <c r="AC9" s="9">
        <v>0</v>
      </c>
      <c r="AD9" s="9">
        <v>0</v>
      </c>
      <c r="AE9" s="9">
        <v>1.5000000000000004</v>
      </c>
      <c r="AF9">
        <v>1.0000000000000002</v>
      </c>
      <c r="AG9">
        <v>0</v>
      </c>
      <c r="AH9">
        <v>0</v>
      </c>
      <c r="AI9">
        <v>0</v>
      </c>
      <c r="AJ9">
        <v>17.753</v>
      </c>
      <c r="AK9">
        <v>91.3</v>
      </c>
      <c r="AL9">
        <v>6.91</v>
      </c>
      <c r="AM9">
        <v>57286</v>
      </c>
      <c r="AN9">
        <v>38.21</v>
      </c>
      <c r="AO9" t="s">
        <v>42</v>
      </c>
      <c r="AP9" t="s">
        <v>44</v>
      </c>
      <c r="AQ9" t="s">
        <v>41</v>
      </c>
    </row>
    <row r="10" spans="1:43" x14ac:dyDescent="0.25">
      <c r="A10" s="1">
        <v>44399</v>
      </c>
      <c r="B10" s="4">
        <v>44399</v>
      </c>
      <c r="C10" s="7">
        <v>7</v>
      </c>
      <c r="D10" t="s">
        <v>17</v>
      </c>
      <c r="E10" s="5">
        <v>38.062469999999998</v>
      </c>
      <c r="F10" s="5">
        <v>-122.92905</v>
      </c>
      <c r="G10" s="6">
        <v>9.375E-2</v>
      </c>
      <c r="H10" s="2">
        <v>2.25</v>
      </c>
      <c r="I10" s="2">
        <v>2.6666666666666665</v>
      </c>
      <c r="J10" t="s">
        <v>12</v>
      </c>
      <c r="K10" t="s">
        <v>13</v>
      </c>
      <c r="L10" s="7">
        <v>1</v>
      </c>
      <c r="M10">
        <v>6</v>
      </c>
      <c r="N10" s="9">
        <v>5</v>
      </c>
      <c r="O10" s="9">
        <v>1</v>
      </c>
      <c r="P10" s="9">
        <v>4</v>
      </c>
      <c r="Q10" s="9">
        <v>2</v>
      </c>
      <c r="R10" s="9">
        <v>4</v>
      </c>
      <c r="S10" s="9">
        <v>1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2.2222222222222223</v>
      </c>
      <c r="Z10" s="9">
        <v>0.44444444444444442</v>
      </c>
      <c r="AA10" s="9">
        <v>1.7777777777777777</v>
      </c>
      <c r="AB10" s="9">
        <v>0.88888888888888884</v>
      </c>
      <c r="AC10" s="9">
        <v>1.7777777777777777</v>
      </c>
      <c r="AD10" s="9">
        <v>0.44444444444444442</v>
      </c>
      <c r="AE10" s="9">
        <v>0</v>
      </c>
      <c r="AF10">
        <v>0.44444444444444442</v>
      </c>
      <c r="AG10">
        <v>0</v>
      </c>
      <c r="AH10">
        <v>0</v>
      </c>
      <c r="AI10">
        <v>0</v>
      </c>
      <c r="AJ10">
        <v>17.965</v>
      </c>
      <c r="AK10">
        <v>90.2</v>
      </c>
      <c r="AL10">
        <v>6.8</v>
      </c>
      <c r="AM10">
        <v>56940</v>
      </c>
      <c r="AN10">
        <v>37.94</v>
      </c>
      <c r="AO10" t="s">
        <v>42</v>
      </c>
      <c r="AP10" t="s">
        <v>43</v>
      </c>
      <c r="AQ10" t="s">
        <v>40</v>
      </c>
    </row>
    <row r="11" spans="1:43" x14ac:dyDescent="0.25">
      <c r="A11" s="1">
        <v>44400</v>
      </c>
      <c r="B11" s="4">
        <v>44400</v>
      </c>
      <c r="C11" s="7">
        <v>7</v>
      </c>
      <c r="D11" t="s">
        <v>17</v>
      </c>
      <c r="E11" s="5">
        <v>38.062469999999998</v>
      </c>
      <c r="F11" s="5">
        <v>-122.92905</v>
      </c>
      <c r="G11" s="6">
        <v>5.9027777777777679E-2</v>
      </c>
      <c r="H11" s="2">
        <v>1.4166666666666643</v>
      </c>
      <c r="I11" s="2">
        <v>6.3529411764705985</v>
      </c>
      <c r="J11" t="s">
        <v>12</v>
      </c>
      <c r="K11" t="s">
        <v>13</v>
      </c>
      <c r="L11" s="7">
        <v>1</v>
      </c>
      <c r="M11">
        <v>9</v>
      </c>
      <c r="N11" s="9">
        <v>5</v>
      </c>
      <c r="O11" s="9">
        <v>4</v>
      </c>
      <c r="P11" s="9">
        <v>7</v>
      </c>
      <c r="Q11" s="9">
        <v>2</v>
      </c>
      <c r="R11" s="9">
        <v>3</v>
      </c>
      <c r="S11" s="9">
        <v>2</v>
      </c>
      <c r="T11" s="9">
        <v>4</v>
      </c>
      <c r="U11" s="9">
        <v>0</v>
      </c>
      <c r="V11" s="9">
        <v>0</v>
      </c>
      <c r="W11" s="9">
        <v>0</v>
      </c>
      <c r="X11" s="9">
        <v>0</v>
      </c>
      <c r="Y11" s="9">
        <v>3.5294117647058885</v>
      </c>
      <c r="Z11" s="9">
        <v>2.8235294117647105</v>
      </c>
      <c r="AA11" s="9">
        <v>4.9411764705882435</v>
      </c>
      <c r="AB11" s="9">
        <v>1.4117647058823553</v>
      </c>
      <c r="AC11" s="9">
        <v>2.117647058823533</v>
      </c>
      <c r="AD11" s="9">
        <v>1.4117647058823553</v>
      </c>
      <c r="AE11" s="9">
        <v>2.8235294117647105</v>
      </c>
      <c r="AF11">
        <v>0</v>
      </c>
      <c r="AG11">
        <v>0</v>
      </c>
      <c r="AH11">
        <v>0</v>
      </c>
      <c r="AI11">
        <v>0</v>
      </c>
      <c r="AJ11">
        <v>18.34</v>
      </c>
      <c r="AK11">
        <v>121.7</v>
      </c>
      <c r="AL11">
        <v>9.06</v>
      </c>
      <c r="AM11">
        <v>56852</v>
      </c>
      <c r="AN11">
        <v>37.89</v>
      </c>
      <c r="AO11" t="s">
        <v>42</v>
      </c>
      <c r="AP11" t="s">
        <v>44</v>
      </c>
      <c r="AQ11" t="s">
        <v>41</v>
      </c>
    </row>
    <row r="12" spans="1:43" x14ac:dyDescent="0.25">
      <c r="A12" s="1">
        <v>44401</v>
      </c>
      <c r="B12" s="4">
        <v>44401</v>
      </c>
      <c r="C12" s="7">
        <v>7</v>
      </c>
      <c r="D12" t="s">
        <v>17</v>
      </c>
      <c r="E12" s="5">
        <v>38.062440000000002</v>
      </c>
      <c r="F12" s="5">
        <v>-122.92905</v>
      </c>
      <c r="G12" s="6">
        <v>8.333333333333337E-2</v>
      </c>
      <c r="H12" s="2">
        <v>2.0000000000000009</v>
      </c>
      <c r="I12" s="2">
        <v>1.4999999999999993</v>
      </c>
      <c r="J12" t="s">
        <v>12</v>
      </c>
      <c r="K12" t="s">
        <v>16</v>
      </c>
      <c r="L12" s="7">
        <v>1</v>
      </c>
      <c r="M12">
        <v>3</v>
      </c>
      <c r="N12" s="9">
        <v>1</v>
      </c>
      <c r="O12" s="9">
        <v>2</v>
      </c>
      <c r="P12" s="9">
        <v>3</v>
      </c>
      <c r="Q12" s="9">
        <v>0</v>
      </c>
      <c r="R12" s="9">
        <v>1</v>
      </c>
      <c r="S12" s="9">
        <v>0</v>
      </c>
      <c r="T12" s="9">
        <v>2</v>
      </c>
      <c r="U12" s="9">
        <v>0</v>
      </c>
      <c r="V12" s="9">
        <v>0</v>
      </c>
      <c r="W12" s="9">
        <v>0</v>
      </c>
      <c r="X12" s="9">
        <v>0</v>
      </c>
      <c r="Y12" s="9">
        <v>0.49999999999999978</v>
      </c>
      <c r="Z12" s="9">
        <v>0.99999999999999956</v>
      </c>
      <c r="AA12" s="9">
        <v>1.4999999999999993</v>
      </c>
      <c r="AB12" s="9">
        <v>0</v>
      </c>
      <c r="AC12" s="9">
        <v>0.49999999999999978</v>
      </c>
      <c r="AD12" s="9">
        <v>0</v>
      </c>
      <c r="AE12" s="9">
        <v>0.99999999999999956</v>
      </c>
      <c r="AF12">
        <v>0</v>
      </c>
      <c r="AG12">
        <v>0</v>
      </c>
      <c r="AH12">
        <v>0</v>
      </c>
      <c r="AI12">
        <v>0</v>
      </c>
      <c r="AJ12">
        <v>18.295000000000002</v>
      </c>
      <c r="AK12">
        <v>103.5</v>
      </c>
      <c r="AL12">
        <v>7.78</v>
      </c>
      <c r="AM12">
        <v>56648</v>
      </c>
      <c r="AN12">
        <v>37.74</v>
      </c>
      <c r="AO12" t="s">
        <v>42</v>
      </c>
      <c r="AP12" t="s">
        <v>44</v>
      </c>
      <c r="AQ12" t="s">
        <v>40</v>
      </c>
    </row>
    <row r="13" spans="1:43" x14ac:dyDescent="0.25">
      <c r="A13" s="1">
        <v>44402</v>
      </c>
      <c r="B13" s="4">
        <v>44402</v>
      </c>
      <c r="C13" s="7">
        <v>7</v>
      </c>
      <c r="D13" t="s">
        <v>17</v>
      </c>
      <c r="E13" s="5">
        <v>38.062049999999999</v>
      </c>
      <c r="F13" s="5">
        <v>-122.92876</v>
      </c>
      <c r="G13" s="6">
        <v>8.333333333333337E-2</v>
      </c>
      <c r="H13" s="2">
        <v>2.0000000000000009</v>
      </c>
      <c r="I13" s="2">
        <v>5.9999999999999973</v>
      </c>
      <c r="J13" t="s">
        <v>12</v>
      </c>
      <c r="K13" t="s">
        <v>13</v>
      </c>
      <c r="L13" s="7">
        <v>1</v>
      </c>
      <c r="M13">
        <v>12</v>
      </c>
      <c r="N13" s="9">
        <v>4</v>
      </c>
      <c r="O13" s="9">
        <v>8</v>
      </c>
      <c r="P13" s="9">
        <v>6</v>
      </c>
      <c r="Q13" s="9">
        <v>6</v>
      </c>
      <c r="R13" s="9">
        <v>2</v>
      </c>
      <c r="S13" s="9">
        <v>2</v>
      </c>
      <c r="T13" s="9">
        <v>4</v>
      </c>
      <c r="U13" s="9">
        <v>4</v>
      </c>
      <c r="V13" s="9">
        <v>0</v>
      </c>
      <c r="W13" s="9">
        <v>0</v>
      </c>
      <c r="X13" s="9">
        <v>0</v>
      </c>
      <c r="Y13" s="9">
        <v>1.9999999999999991</v>
      </c>
      <c r="Z13" s="9">
        <v>3.9999999999999982</v>
      </c>
      <c r="AA13" s="9">
        <v>2.9999999999999987</v>
      </c>
      <c r="AB13" s="9">
        <v>2.9999999999999987</v>
      </c>
      <c r="AC13" s="9">
        <v>0.99999999999999956</v>
      </c>
      <c r="AD13" s="9">
        <v>0.99999999999999956</v>
      </c>
      <c r="AE13" s="9">
        <v>1.9999999999999991</v>
      </c>
      <c r="AF13">
        <v>1.9999999999999991</v>
      </c>
      <c r="AG13">
        <v>0</v>
      </c>
      <c r="AH13">
        <v>0</v>
      </c>
      <c r="AI13">
        <v>0</v>
      </c>
      <c r="AJ13">
        <v>18.106000000000002</v>
      </c>
      <c r="AK13">
        <v>111.7</v>
      </c>
      <c r="AL13">
        <v>8.43</v>
      </c>
      <c r="AM13">
        <v>56354</v>
      </c>
      <c r="AN13">
        <v>37.520000000000003</v>
      </c>
      <c r="AO13" t="s">
        <v>42</v>
      </c>
      <c r="AP13" t="s">
        <v>44</v>
      </c>
      <c r="AQ13" t="s">
        <v>40</v>
      </c>
    </row>
    <row r="14" spans="1:43" x14ac:dyDescent="0.25">
      <c r="A14" s="1">
        <v>44413</v>
      </c>
      <c r="B14" s="4">
        <v>44413</v>
      </c>
      <c r="C14" s="7">
        <v>8</v>
      </c>
      <c r="D14" t="s">
        <v>17</v>
      </c>
      <c r="E14" s="5">
        <v>38.0625</v>
      </c>
      <c r="F14" s="5">
        <v>-122.92922</v>
      </c>
      <c r="G14" s="6">
        <v>8.3333333333333315E-2</v>
      </c>
      <c r="H14" s="2">
        <v>1.9999999999999996</v>
      </c>
      <c r="I14" s="2">
        <v>1.5000000000000004</v>
      </c>
      <c r="J14" t="s">
        <v>12</v>
      </c>
      <c r="K14" t="s">
        <v>16</v>
      </c>
      <c r="L14" s="7">
        <v>1</v>
      </c>
      <c r="M14">
        <v>3</v>
      </c>
      <c r="N14" s="9">
        <v>1</v>
      </c>
      <c r="O14" s="9">
        <v>2</v>
      </c>
      <c r="P14" s="9">
        <v>2</v>
      </c>
      <c r="Q14" s="9">
        <v>0</v>
      </c>
      <c r="R14" s="9">
        <v>0</v>
      </c>
      <c r="S14" s="9">
        <v>2</v>
      </c>
      <c r="T14" s="9">
        <v>2</v>
      </c>
      <c r="U14" s="9">
        <v>0</v>
      </c>
      <c r="V14" s="9">
        <v>0</v>
      </c>
      <c r="W14" s="9">
        <v>0</v>
      </c>
      <c r="X14" s="9">
        <v>1</v>
      </c>
      <c r="Y14" s="9">
        <v>0.50000000000000011</v>
      </c>
      <c r="Z14" s="9">
        <v>1.0000000000000002</v>
      </c>
      <c r="AA14" s="9">
        <v>1.0000000000000002</v>
      </c>
      <c r="AB14" s="9">
        <v>0</v>
      </c>
      <c r="AC14" s="9">
        <v>0</v>
      </c>
      <c r="AD14" s="9">
        <v>0</v>
      </c>
      <c r="AE14" s="9">
        <v>1.0000000000000002</v>
      </c>
      <c r="AF14">
        <v>0</v>
      </c>
      <c r="AG14">
        <v>0</v>
      </c>
      <c r="AH14">
        <v>0</v>
      </c>
      <c r="AI14">
        <v>0.50000000000000011</v>
      </c>
      <c r="AJ14">
        <v>18.701000000000001</v>
      </c>
      <c r="AK14">
        <v>82.7</v>
      </c>
      <c r="AL14">
        <v>6.34</v>
      </c>
      <c r="AM14">
        <v>50285</v>
      </c>
      <c r="AN14">
        <v>33.020000000000003</v>
      </c>
      <c r="AO14" t="s">
        <v>42</v>
      </c>
      <c r="AP14" t="s">
        <v>39</v>
      </c>
      <c r="AQ14" t="s">
        <v>40</v>
      </c>
    </row>
    <row r="15" spans="1:43" x14ac:dyDescent="0.25">
      <c r="A15" s="1">
        <v>44430</v>
      </c>
      <c r="B15" s="4">
        <v>44430</v>
      </c>
      <c r="C15" s="7">
        <v>8</v>
      </c>
      <c r="D15" t="s">
        <v>17</v>
      </c>
      <c r="E15" s="5">
        <v>38.062480000000001</v>
      </c>
      <c r="F15" s="5">
        <v>-122.92908</v>
      </c>
      <c r="G15" s="6">
        <v>8.333333333333337E-2</v>
      </c>
      <c r="H15" s="2">
        <v>2.0000000000000009</v>
      </c>
      <c r="I15" s="2">
        <v>1.9999999999999991</v>
      </c>
      <c r="J15" t="s">
        <v>12</v>
      </c>
      <c r="K15" t="s">
        <v>13</v>
      </c>
      <c r="L15" s="7">
        <v>1</v>
      </c>
      <c r="M15">
        <v>4</v>
      </c>
      <c r="N15" s="9">
        <v>2</v>
      </c>
      <c r="O15" s="9">
        <v>2</v>
      </c>
      <c r="P15" s="9">
        <v>4</v>
      </c>
      <c r="Q15" s="9">
        <v>0</v>
      </c>
      <c r="R15" s="9">
        <v>2</v>
      </c>
      <c r="S15" s="9">
        <v>0</v>
      </c>
      <c r="T15" s="9">
        <v>2</v>
      </c>
      <c r="U15" s="9">
        <v>0</v>
      </c>
      <c r="V15" s="9">
        <v>0</v>
      </c>
      <c r="W15" s="9">
        <v>0</v>
      </c>
      <c r="X15" s="9">
        <v>0</v>
      </c>
      <c r="Y15" s="9">
        <v>0.99999999999999956</v>
      </c>
      <c r="Z15" s="9">
        <v>0.99999999999999956</v>
      </c>
      <c r="AA15" s="9">
        <v>1.9999999999999991</v>
      </c>
      <c r="AB15" s="9">
        <v>0</v>
      </c>
      <c r="AC15" s="9">
        <v>0.99999999999999956</v>
      </c>
      <c r="AD15" s="9">
        <v>0</v>
      </c>
      <c r="AE15" s="9">
        <v>0.99999999999999956</v>
      </c>
      <c r="AF15">
        <v>0</v>
      </c>
      <c r="AG15">
        <v>0</v>
      </c>
      <c r="AH15">
        <v>0</v>
      </c>
      <c r="AI15">
        <v>0</v>
      </c>
      <c r="AJ15">
        <v>17.236000000000001</v>
      </c>
      <c r="AK15">
        <v>80.2</v>
      </c>
      <c r="AL15">
        <v>6.19</v>
      </c>
      <c r="AM15">
        <v>54293</v>
      </c>
      <c r="AN15">
        <v>35.97</v>
      </c>
      <c r="AO15" t="s">
        <v>42</v>
      </c>
      <c r="AP15" t="s">
        <v>39</v>
      </c>
      <c r="AQ15" t="s">
        <v>40</v>
      </c>
    </row>
    <row r="16" spans="1:43" x14ac:dyDescent="0.25">
      <c r="A16" s="1">
        <v>44434</v>
      </c>
      <c r="B16" s="4">
        <v>44434</v>
      </c>
      <c r="C16" s="7">
        <v>8</v>
      </c>
      <c r="D16" t="s">
        <v>17</v>
      </c>
      <c r="E16" s="5">
        <v>38.062620000000003</v>
      </c>
      <c r="F16" s="5">
        <v>-122.92925</v>
      </c>
      <c r="G16" s="6">
        <v>8.680555555555558E-2</v>
      </c>
      <c r="H16" s="2">
        <v>2.0833333333333339</v>
      </c>
      <c r="I16" s="2">
        <v>3.359999999999999</v>
      </c>
      <c r="J16" t="s">
        <v>12</v>
      </c>
      <c r="K16" t="s">
        <v>13</v>
      </c>
      <c r="L16" s="7">
        <v>1</v>
      </c>
      <c r="M16">
        <v>7</v>
      </c>
      <c r="N16" s="9">
        <v>4</v>
      </c>
      <c r="O16" s="9">
        <v>3</v>
      </c>
      <c r="P16" s="9">
        <v>4</v>
      </c>
      <c r="Q16" s="9">
        <v>3</v>
      </c>
      <c r="R16" s="9">
        <v>2</v>
      </c>
      <c r="S16" s="9">
        <v>2</v>
      </c>
      <c r="T16" s="9">
        <v>2</v>
      </c>
      <c r="U16" s="9">
        <v>1</v>
      </c>
      <c r="V16" s="9">
        <v>0</v>
      </c>
      <c r="W16" s="9">
        <v>0</v>
      </c>
      <c r="X16" s="9">
        <v>0</v>
      </c>
      <c r="Y16" s="9">
        <v>1.9199999999999995</v>
      </c>
      <c r="Z16" s="9">
        <v>1.4399999999999995</v>
      </c>
      <c r="AA16" s="9">
        <v>1.9199999999999995</v>
      </c>
      <c r="AB16" s="9">
        <v>1.4399999999999995</v>
      </c>
      <c r="AC16" s="9">
        <v>0.95999999999999974</v>
      </c>
      <c r="AD16" s="9">
        <v>0.95999999999999974</v>
      </c>
      <c r="AE16" s="9">
        <v>0.95999999999999974</v>
      </c>
      <c r="AF16">
        <v>0.47999999999999987</v>
      </c>
      <c r="AG16">
        <v>0</v>
      </c>
      <c r="AH16">
        <v>0</v>
      </c>
      <c r="AI16">
        <v>0</v>
      </c>
      <c r="AJ16">
        <v>21.55</v>
      </c>
      <c r="AK16">
        <v>140.9</v>
      </c>
      <c r="AL16">
        <v>10.1</v>
      </c>
      <c r="AM16">
        <v>54105</v>
      </c>
      <c r="AN16">
        <v>35.83</v>
      </c>
      <c r="AO16" t="s">
        <v>42</v>
      </c>
      <c r="AP16" t="s">
        <v>39</v>
      </c>
      <c r="AQ16" t="s">
        <v>41</v>
      </c>
    </row>
    <row r="17" spans="1:43" x14ac:dyDescent="0.25">
      <c r="A17" s="1">
        <v>44435</v>
      </c>
      <c r="B17" s="4">
        <v>44435</v>
      </c>
      <c r="C17" s="7">
        <v>8</v>
      </c>
      <c r="D17" t="s">
        <v>17</v>
      </c>
      <c r="E17" s="5">
        <v>38.062620000000003</v>
      </c>
      <c r="F17" s="5">
        <v>-122.92925</v>
      </c>
      <c r="G17" s="6">
        <v>8.3333333333333259E-2</v>
      </c>
      <c r="H17" s="2">
        <v>1.9999999999999982</v>
      </c>
      <c r="I17" s="2">
        <v>1.5000000000000013</v>
      </c>
      <c r="J17" t="s">
        <v>12</v>
      </c>
      <c r="K17" t="s">
        <v>16</v>
      </c>
      <c r="L17" s="7">
        <v>1</v>
      </c>
      <c r="M17">
        <v>3</v>
      </c>
      <c r="N17" s="9">
        <v>2</v>
      </c>
      <c r="O17" s="9">
        <v>1</v>
      </c>
      <c r="P17" s="9">
        <v>3</v>
      </c>
      <c r="Q17" s="9">
        <v>0</v>
      </c>
      <c r="R17" s="9">
        <v>2</v>
      </c>
      <c r="S17" s="9">
        <v>0</v>
      </c>
      <c r="T17" s="9">
        <v>1</v>
      </c>
      <c r="U17" s="9">
        <v>0</v>
      </c>
      <c r="V17" s="9">
        <v>0</v>
      </c>
      <c r="W17" s="9">
        <v>0</v>
      </c>
      <c r="X17" s="9">
        <v>0</v>
      </c>
      <c r="Y17" s="9">
        <v>1.0000000000000009</v>
      </c>
      <c r="Z17" s="9">
        <v>0.50000000000000044</v>
      </c>
      <c r="AA17" s="9">
        <v>1.5000000000000013</v>
      </c>
      <c r="AB17" s="9">
        <v>0</v>
      </c>
      <c r="AC17" s="9">
        <v>1.0000000000000009</v>
      </c>
      <c r="AD17" s="9">
        <v>0</v>
      </c>
      <c r="AE17" s="9">
        <v>0.50000000000000044</v>
      </c>
      <c r="AF17">
        <v>0</v>
      </c>
      <c r="AG17">
        <v>0</v>
      </c>
      <c r="AH17">
        <v>0</v>
      </c>
      <c r="AI17">
        <v>0</v>
      </c>
      <c r="AJ17">
        <v>20.931000000000001</v>
      </c>
      <c r="AK17">
        <v>107.9</v>
      </c>
      <c r="AL17">
        <v>7.88</v>
      </c>
      <c r="AM17">
        <v>54655</v>
      </c>
      <c r="AN17">
        <v>36.24</v>
      </c>
      <c r="AO17" t="s">
        <v>42</v>
      </c>
      <c r="AP17" t="s">
        <v>43</v>
      </c>
      <c r="AQ17" t="s">
        <v>41</v>
      </c>
    </row>
    <row r="18" spans="1:43" x14ac:dyDescent="0.25">
      <c r="A18" s="1">
        <v>44436</v>
      </c>
      <c r="B18" s="4">
        <v>44436</v>
      </c>
      <c r="C18" s="7">
        <v>8</v>
      </c>
      <c r="D18" t="s">
        <v>17</v>
      </c>
      <c r="E18" s="5">
        <v>38.062620000000003</v>
      </c>
      <c r="F18" s="5">
        <v>-122.92925</v>
      </c>
      <c r="G18" s="6">
        <v>8.3333333333333259E-2</v>
      </c>
      <c r="H18" s="2">
        <v>1.9999999999999982</v>
      </c>
      <c r="I18" s="2">
        <v>3.5000000000000031</v>
      </c>
      <c r="J18" t="s">
        <v>12</v>
      </c>
      <c r="K18" t="s">
        <v>16</v>
      </c>
      <c r="L18" s="7">
        <v>1</v>
      </c>
      <c r="M18">
        <v>7</v>
      </c>
      <c r="N18" s="9">
        <v>3</v>
      </c>
      <c r="O18" s="9">
        <v>4</v>
      </c>
      <c r="P18" s="9">
        <v>7</v>
      </c>
      <c r="Q18" s="9">
        <v>0</v>
      </c>
      <c r="R18" s="9">
        <v>3</v>
      </c>
      <c r="S18" s="9">
        <v>0</v>
      </c>
      <c r="T18" s="9">
        <v>4</v>
      </c>
      <c r="U18" s="9">
        <v>0</v>
      </c>
      <c r="V18" s="9">
        <v>0</v>
      </c>
      <c r="W18" s="9">
        <v>0</v>
      </c>
      <c r="X18" s="9">
        <v>0</v>
      </c>
      <c r="Y18" s="9">
        <v>1.5000000000000013</v>
      </c>
      <c r="Z18" s="9">
        <v>2.0000000000000018</v>
      </c>
      <c r="AA18" s="9">
        <v>3.5000000000000031</v>
      </c>
      <c r="AB18" s="9">
        <v>0</v>
      </c>
      <c r="AC18" s="9">
        <v>1.5000000000000013</v>
      </c>
      <c r="AD18" s="9">
        <v>0</v>
      </c>
      <c r="AE18" s="9">
        <v>2.0000000000000018</v>
      </c>
      <c r="AF18">
        <v>0</v>
      </c>
      <c r="AG18">
        <v>0</v>
      </c>
      <c r="AH18">
        <v>0</v>
      </c>
      <c r="AI18">
        <v>0</v>
      </c>
      <c r="AJ18">
        <v>21.343</v>
      </c>
      <c r="AK18">
        <v>101.7</v>
      </c>
      <c r="AL18">
        <v>7.29</v>
      </c>
      <c r="AM18">
        <v>54426</v>
      </c>
      <c r="AN18">
        <v>36.07</v>
      </c>
      <c r="AO18" t="s">
        <v>42</v>
      </c>
      <c r="AP18" t="s">
        <v>39</v>
      </c>
      <c r="AQ18" t="s">
        <v>41</v>
      </c>
    </row>
    <row r="19" spans="1:43" x14ac:dyDescent="0.25">
      <c r="A19" s="1">
        <v>44437</v>
      </c>
      <c r="B19" s="4">
        <v>44437</v>
      </c>
      <c r="C19" s="7">
        <v>8</v>
      </c>
      <c r="D19" t="s">
        <v>17</v>
      </c>
      <c r="E19" s="5">
        <v>38.062620000000003</v>
      </c>
      <c r="F19" s="5">
        <v>-122.92925</v>
      </c>
      <c r="G19" s="6">
        <v>8.333333333333337E-2</v>
      </c>
      <c r="H19" s="2">
        <v>2.0000000000000009</v>
      </c>
      <c r="I19" s="2">
        <v>0.49999999999999978</v>
      </c>
      <c r="J19" t="s">
        <v>12</v>
      </c>
      <c r="K19" t="s">
        <v>13</v>
      </c>
      <c r="L19" s="7">
        <v>1</v>
      </c>
      <c r="M19">
        <v>1</v>
      </c>
      <c r="N19" s="9">
        <v>1</v>
      </c>
      <c r="O19" s="9">
        <v>0</v>
      </c>
      <c r="P19" s="9">
        <v>1</v>
      </c>
      <c r="Q19" s="9">
        <v>0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0.49999999999999978</v>
      </c>
      <c r="Z19" s="9">
        <v>0</v>
      </c>
      <c r="AA19" s="9">
        <v>0.49999999999999978</v>
      </c>
      <c r="AB19" s="9">
        <v>0</v>
      </c>
      <c r="AC19" s="9">
        <v>0.49999999999999978</v>
      </c>
      <c r="AD19" s="9">
        <v>0</v>
      </c>
      <c r="AE19" s="9">
        <v>0</v>
      </c>
      <c r="AF19">
        <v>0</v>
      </c>
      <c r="AG19">
        <v>0</v>
      </c>
      <c r="AH19">
        <v>0</v>
      </c>
      <c r="AI19">
        <v>0</v>
      </c>
      <c r="AJ19">
        <v>20.844999999999999</v>
      </c>
      <c r="AK19">
        <v>108.5</v>
      </c>
      <c r="AL19">
        <v>7.86</v>
      </c>
      <c r="AM19">
        <v>54318</v>
      </c>
      <c r="AN19">
        <v>36</v>
      </c>
      <c r="AO19" t="s">
        <v>42</v>
      </c>
      <c r="AP19" t="s">
        <v>44</v>
      </c>
      <c r="AQ19" t="s">
        <v>41</v>
      </c>
    </row>
    <row r="20" spans="1:43" x14ac:dyDescent="0.25">
      <c r="A20" s="1">
        <v>44449</v>
      </c>
      <c r="B20" s="4">
        <v>44449</v>
      </c>
      <c r="C20" s="7">
        <v>9</v>
      </c>
      <c r="D20" t="s">
        <v>17</v>
      </c>
      <c r="E20" s="5">
        <v>38.062620000000003</v>
      </c>
      <c r="F20" s="5">
        <v>-122.92925</v>
      </c>
      <c r="G20" s="6">
        <v>9.0277777777777901E-2</v>
      </c>
      <c r="H20" s="2">
        <v>2.1666666666666696</v>
      </c>
      <c r="I20" s="2">
        <v>3.2307692307692264</v>
      </c>
      <c r="J20" t="s">
        <v>12</v>
      </c>
      <c r="K20" t="s">
        <v>13</v>
      </c>
      <c r="L20" s="7">
        <v>1</v>
      </c>
      <c r="M20">
        <v>7</v>
      </c>
      <c r="N20" s="9">
        <v>4</v>
      </c>
      <c r="O20" s="9">
        <v>3</v>
      </c>
      <c r="P20" s="9">
        <v>6</v>
      </c>
      <c r="Q20" s="9">
        <v>1</v>
      </c>
      <c r="R20" s="9">
        <v>3</v>
      </c>
      <c r="S20" s="9">
        <v>1</v>
      </c>
      <c r="T20" s="9">
        <v>3</v>
      </c>
      <c r="U20" s="9">
        <v>0</v>
      </c>
      <c r="V20" s="9">
        <v>0</v>
      </c>
      <c r="W20" s="9">
        <v>0</v>
      </c>
      <c r="X20" s="9">
        <v>0</v>
      </c>
      <c r="Y20" s="9">
        <v>1.8461538461538436</v>
      </c>
      <c r="Z20" s="9">
        <v>1.3846153846153828</v>
      </c>
      <c r="AA20" s="9">
        <v>2.7692307692307656</v>
      </c>
      <c r="AB20" s="9">
        <v>0.4615384615384609</v>
      </c>
      <c r="AC20" s="9">
        <v>1.3846153846153828</v>
      </c>
      <c r="AD20" s="9">
        <v>0.4615384615384609</v>
      </c>
      <c r="AE20" s="9">
        <v>1.3846153846153828</v>
      </c>
      <c r="AF20">
        <v>0</v>
      </c>
      <c r="AG20">
        <v>0</v>
      </c>
      <c r="AH20">
        <v>0</v>
      </c>
      <c r="AI20">
        <v>0</v>
      </c>
      <c r="AJ20">
        <v>18.163</v>
      </c>
      <c r="AK20">
        <v>90.7</v>
      </c>
      <c r="AL20">
        <v>6.89</v>
      </c>
      <c r="AM20">
        <v>54532</v>
      </c>
      <c r="AN20">
        <v>36.159999999999997</v>
      </c>
      <c r="AO20" t="s">
        <v>42</v>
      </c>
      <c r="AP20" t="s">
        <v>39</v>
      </c>
      <c r="AQ20" t="s">
        <v>40</v>
      </c>
    </row>
    <row r="21" spans="1:43" x14ac:dyDescent="0.25">
      <c r="A21" s="1">
        <v>44450</v>
      </c>
      <c r="B21" s="4">
        <v>44450</v>
      </c>
      <c r="C21" s="7">
        <v>9</v>
      </c>
      <c r="D21" t="s">
        <v>17</v>
      </c>
      <c r="E21" s="5">
        <v>38.062620000000003</v>
      </c>
      <c r="F21" s="5">
        <v>-122.92925</v>
      </c>
      <c r="G21" s="6">
        <v>8.333333333333337E-2</v>
      </c>
      <c r="H21" s="2">
        <v>2.0000000000000009</v>
      </c>
      <c r="I21" s="2">
        <v>2.4999999999999991</v>
      </c>
      <c r="J21" t="s">
        <v>12</v>
      </c>
      <c r="K21" t="s">
        <v>16</v>
      </c>
      <c r="L21" s="7">
        <v>1</v>
      </c>
      <c r="M21">
        <v>5</v>
      </c>
      <c r="N21" s="9">
        <v>3</v>
      </c>
      <c r="O21" s="9">
        <v>2</v>
      </c>
      <c r="P21" s="9">
        <v>4</v>
      </c>
      <c r="Q21" s="9">
        <v>1</v>
      </c>
      <c r="R21" s="9">
        <v>2</v>
      </c>
      <c r="S21" s="9">
        <v>1</v>
      </c>
      <c r="T21" s="9">
        <v>2</v>
      </c>
      <c r="U21" s="9">
        <v>0</v>
      </c>
      <c r="V21" s="9">
        <v>0</v>
      </c>
      <c r="W21" s="9">
        <v>0</v>
      </c>
      <c r="X21" s="9">
        <v>0</v>
      </c>
      <c r="Y21" s="9">
        <v>1.4999999999999993</v>
      </c>
      <c r="Z21" s="9">
        <v>0.99999999999999956</v>
      </c>
      <c r="AA21" s="9">
        <v>1.9999999999999991</v>
      </c>
      <c r="AB21" s="9">
        <v>0.49999999999999978</v>
      </c>
      <c r="AC21" s="9">
        <v>0.99999999999999956</v>
      </c>
      <c r="AD21" s="9">
        <v>0.49999999999999978</v>
      </c>
      <c r="AE21" s="9">
        <v>0.99999999999999956</v>
      </c>
      <c r="AF21">
        <v>0</v>
      </c>
      <c r="AG21">
        <v>0</v>
      </c>
      <c r="AH21">
        <v>0</v>
      </c>
      <c r="AI21">
        <v>0</v>
      </c>
      <c r="AJ21">
        <v>18.059000000000001</v>
      </c>
      <c r="AK21">
        <v>100.7</v>
      </c>
      <c r="AL21">
        <v>7.66</v>
      </c>
      <c r="AM21">
        <v>54870</v>
      </c>
      <c r="AN21">
        <v>36.409999999999997</v>
      </c>
      <c r="AO21" t="s">
        <v>42</v>
      </c>
      <c r="AP21" t="s">
        <v>39</v>
      </c>
      <c r="AQ21" t="s">
        <v>40</v>
      </c>
    </row>
    <row r="22" spans="1:43" x14ac:dyDescent="0.25">
      <c r="A22" s="1">
        <v>44451</v>
      </c>
      <c r="B22" s="4">
        <v>44451</v>
      </c>
      <c r="C22" s="7">
        <v>9</v>
      </c>
      <c r="D22" t="s">
        <v>17</v>
      </c>
      <c r="E22" s="5">
        <v>38.062620000000003</v>
      </c>
      <c r="F22" s="5">
        <v>-122.92925</v>
      </c>
      <c r="G22" s="6">
        <v>8.333333333333337E-2</v>
      </c>
      <c r="H22" s="2">
        <v>2.0000000000000009</v>
      </c>
      <c r="I22" s="2">
        <v>0.99999999999999956</v>
      </c>
      <c r="J22" t="s">
        <v>12</v>
      </c>
      <c r="K22" t="s">
        <v>13</v>
      </c>
      <c r="L22" s="7">
        <v>1</v>
      </c>
      <c r="M22">
        <v>2</v>
      </c>
      <c r="N22" s="9">
        <v>1</v>
      </c>
      <c r="O22" s="9">
        <v>1</v>
      </c>
      <c r="P22" s="9">
        <v>0</v>
      </c>
      <c r="Q22" s="9">
        <v>2</v>
      </c>
      <c r="R22" s="9">
        <v>0</v>
      </c>
      <c r="S22" s="9">
        <v>1</v>
      </c>
      <c r="T22" s="9">
        <v>0</v>
      </c>
      <c r="U22" s="9">
        <v>1</v>
      </c>
      <c r="V22" s="9">
        <v>0</v>
      </c>
      <c r="W22" s="9">
        <v>0</v>
      </c>
      <c r="X22" s="9">
        <v>0</v>
      </c>
      <c r="Y22" s="9">
        <v>0.49999999999999978</v>
      </c>
      <c r="Z22" s="9">
        <v>0.49999999999999978</v>
      </c>
      <c r="AA22" s="9">
        <v>0</v>
      </c>
      <c r="AB22" s="9">
        <v>0.99999999999999956</v>
      </c>
      <c r="AC22" s="9">
        <v>0</v>
      </c>
      <c r="AD22" s="9">
        <v>0.49999999999999978</v>
      </c>
      <c r="AE22" s="9">
        <v>0</v>
      </c>
      <c r="AF22">
        <v>0.49999999999999978</v>
      </c>
      <c r="AG22">
        <v>0</v>
      </c>
      <c r="AH22">
        <v>0</v>
      </c>
      <c r="AI22">
        <v>0</v>
      </c>
      <c r="AJ22">
        <v>18.416</v>
      </c>
      <c r="AK22">
        <v>97.3</v>
      </c>
      <c r="AL22">
        <v>7.36</v>
      </c>
      <c r="AM22">
        <v>54606</v>
      </c>
      <c r="AN22">
        <v>36.21</v>
      </c>
      <c r="AO22" t="s">
        <v>42</v>
      </c>
      <c r="AP22" t="s">
        <v>44</v>
      </c>
      <c r="AQ22" t="s">
        <v>41</v>
      </c>
    </row>
    <row r="23" spans="1:43" x14ac:dyDescent="0.25">
      <c r="A23" s="1">
        <v>44453</v>
      </c>
      <c r="B23" s="4">
        <v>44453</v>
      </c>
      <c r="C23" s="7">
        <v>9</v>
      </c>
      <c r="D23" t="s">
        <v>17</v>
      </c>
      <c r="E23" s="5">
        <v>38.062620000000003</v>
      </c>
      <c r="F23" s="5">
        <v>-122.92925</v>
      </c>
      <c r="G23" s="6">
        <v>8.333333333333337E-2</v>
      </c>
      <c r="H23" s="2">
        <v>2.0000000000000009</v>
      </c>
      <c r="I23" s="2">
        <v>0.49999999999999978</v>
      </c>
      <c r="J23" t="s">
        <v>12</v>
      </c>
      <c r="K23" t="s">
        <v>13</v>
      </c>
      <c r="L23" s="7">
        <v>1</v>
      </c>
      <c r="M23">
        <v>1</v>
      </c>
      <c r="N23" s="9">
        <v>0</v>
      </c>
      <c r="O23" s="9">
        <v>1</v>
      </c>
      <c r="P23" s="9">
        <v>1</v>
      </c>
      <c r="Q23" s="9">
        <v>0</v>
      </c>
      <c r="R23" s="9">
        <v>0</v>
      </c>
      <c r="S23" s="9">
        <v>0</v>
      </c>
      <c r="T23" s="9">
        <v>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0.49999999999999978</v>
      </c>
      <c r="AA23" s="9">
        <v>0.49999999999999978</v>
      </c>
      <c r="AB23" s="9">
        <v>0</v>
      </c>
      <c r="AC23" s="9">
        <v>0</v>
      </c>
      <c r="AD23" s="9">
        <v>0</v>
      </c>
      <c r="AE23" s="9">
        <v>0.49999999999999978</v>
      </c>
      <c r="AF23">
        <v>0</v>
      </c>
      <c r="AG23">
        <v>0</v>
      </c>
      <c r="AH23">
        <v>0</v>
      </c>
      <c r="AI23">
        <v>0</v>
      </c>
      <c r="AJ23">
        <v>18.452999999999999</v>
      </c>
      <c r="AK23">
        <v>121</v>
      </c>
      <c r="AL23">
        <v>9.15</v>
      </c>
      <c r="AM23">
        <v>54325</v>
      </c>
      <c r="AN23">
        <v>36.01</v>
      </c>
      <c r="AO23" t="s">
        <v>42</v>
      </c>
      <c r="AP23" t="s">
        <v>45</v>
      </c>
      <c r="AQ23" t="s">
        <v>40</v>
      </c>
    </row>
    <row r="24" spans="1:43" x14ac:dyDescent="0.25">
      <c r="C24" s="11"/>
      <c r="G24" s="6"/>
      <c r="H24" s="2"/>
      <c r="I24" s="2"/>
    </row>
    <row r="25" spans="1:43" x14ac:dyDescent="0.25">
      <c r="B25"/>
      <c r="C25"/>
      <c r="E25"/>
      <c r="F25"/>
      <c r="L25"/>
    </row>
    <row r="26" spans="1:43" x14ac:dyDescent="0.25">
      <c r="B26"/>
      <c r="C26"/>
      <c r="E26"/>
      <c r="F26"/>
      <c r="L26"/>
    </row>
    <row r="27" spans="1:43" x14ac:dyDescent="0.25">
      <c r="B27"/>
      <c r="C27"/>
      <c r="E27"/>
      <c r="F27"/>
      <c r="L27"/>
    </row>
    <row r="28" spans="1:43" x14ac:dyDescent="0.25">
      <c r="B28"/>
      <c r="C28"/>
      <c r="E28"/>
      <c r="F28"/>
      <c r="H28" s="2"/>
      <c r="L28"/>
      <c r="AF28" s="9"/>
      <c r="AG28" s="12"/>
    </row>
    <row r="29" spans="1:43" x14ac:dyDescent="0.25">
      <c r="B29"/>
      <c r="C29"/>
      <c r="E29"/>
      <c r="F29"/>
      <c r="L29"/>
      <c r="AF29" s="9"/>
      <c r="AG29" s="9"/>
    </row>
    <row r="30" spans="1:43" x14ac:dyDescent="0.25">
      <c r="B30"/>
      <c r="C30"/>
      <c r="E30"/>
      <c r="F30"/>
      <c r="AF30" s="9"/>
      <c r="AG30" s="9"/>
    </row>
    <row r="31" spans="1:43" x14ac:dyDescent="0.25">
      <c r="B31"/>
      <c r="C31"/>
      <c r="E31"/>
      <c r="F31"/>
      <c r="L31"/>
      <c r="AF31" s="9"/>
      <c r="AG31" s="9"/>
    </row>
    <row r="32" spans="1:43" x14ac:dyDescent="0.25">
      <c r="B32"/>
      <c r="C32"/>
      <c r="E32"/>
      <c r="F32"/>
      <c r="AF32" s="9"/>
      <c r="AG32" s="9"/>
    </row>
    <row r="33" spans="2:33" x14ac:dyDescent="0.25">
      <c r="B33"/>
      <c r="C33"/>
      <c r="E33"/>
      <c r="F33"/>
      <c r="L33"/>
      <c r="AF33" s="9"/>
      <c r="AG33" s="9"/>
    </row>
    <row r="34" spans="2:33" x14ac:dyDescent="0.25">
      <c r="B34"/>
      <c r="C34"/>
      <c r="E34"/>
      <c r="F34"/>
      <c r="L34"/>
    </row>
    <row r="35" spans="2:33" x14ac:dyDescent="0.25">
      <c r="B35"/>
      <c r="C35" s="2"/>
      <c r="D35" s="2"/>
      <c r="E35" s="2"/>
      <c r="F35" s="2"/>
      <c r="G35" s="2"/>
      <c r="H35" s="2"/>
      <c r="I35" s="9"/>
      <c r="J35" s="9"/>
      <c r="K35" s="9"/>
      <c r="L35" s="9"/>
      <c r="M35" s="9"/>
      <c r="U35"/>
      <c r="V35"/>
    </row>
    <row r="36" spans="2:33" x14ac:dyDescent="0.25">
      <c r="B36"/>
      <c r="C36"/>
      <c r="E36"/>
      <c r="F36"/>
      <c r="H36" s="2"/>
      <c r="I36" s="9"/>
      <c r="J36" s="9"/>
      <c r="K36" s="9"/>
      <c r="L36" s="9"/>
      <c r="M36" s="9"/>
      <c r="AF36" s="9"/>
      <c r="AG36" s="2"/>
    </row>
    <row r="37" spans="2:33" x14ac:dyDescent="0.25">
      <c r="B37"/>
      <c r="C37" s="2"/>
      <c r="E37"/>
      <c r="F37"/>
      <c r="H37" s="2"/>
      <c r="I37" s="9"/>
      <c r="J37" s="9"/>
      <c r="K37" s="9"/>
      <c r="L37" s="9"/>
      <c r="M37" s="9"/>
      <c r="AF37" s="9"/>
      <c r="AG37" s="9"/>
    </row>
    <row r="38" spans="2:33" x14ac:dyDescent="0.25">
      <c r="B38"/>
      <c r="C38" s="2"/>
      <c r="E38" s="2"/>
      <c r="F38" s="2"/>
      <c r="G38" s="2"/>
      <c r="H38" s="2"/>
      <c r="I38" s="9"/>
      <c r="J38" s="9"/>
      <c r="K38" s="9"/>
      <c r="L38" s="9"/>
      <c r="M38" s="9"/>
      <c r="AF38" s="9"/>
      <c r="AG38" s="2"/>
    </row>
    <row r="39" spans="2:33" x14ac:dyDescent="0.25">
      <c r="B39"/>
      <c r="C39" s="2"/>
      <c r="E39"/>
      <c r="F39"/>
      <c r="I39" s="9"/>
      <c r="J39" s="9"/>
      <c r="K39" s="9"/>
      <c r="L39" s="9"/>
      <c r="M39" s="9"/>
      <c r="AF39" s="9"/>
      <c r="AG39" s="9"/>
    </row>
    <row r="40" spans="2:33" x14ac:dyDescent="0.25">
      <c r="B40"/>
      <c r="C40" s="2"/>
      <c r="E40"/>
      <c r="F40"/>
      <c r="L40"/>
      <c r="AF40" s="9"/>
      <c r="AG40" s="2"/>
    </row>
    <row r="41" spans="2:33" x14ac:dyDescent="0.25">
      <c r="B41"/>
      <c r="C41" s="2"/>
      <c r="E41"/>
      <c r="F41"/>
      <c r="L41"/>
      <c r="AF41" s="9"/>
      <c r="AG41" s="9"/>
    </row>
    <row r="42" spans="2:33" x14ac:dyDescent="0.25">
      <c r="B42"/>
      <c r="C42" s="2"/>
      <c r="E42"/>
      <c r="F42"/>
      <c r="L42"/>
      <c r="AF42" s="9"/>
      <c r="AG42" s="2"/>
    </row>
    <row r="43" spans="2:33" x14ac:dyDescent="0.25">
      <c r="B43"/>
      <c r="C43" s="2"/>
      <c r="E43"/>
      <c r="F43"/>
      <c r="L43"/>
      <c r="AF43" s="9"/>
      <c r="AG43" s="9"/>
    </row>
    <row r="44" spans="2:33" x14ac:dyDescent="0.25">
      <c r="B44"/>
      <c r="C44" s="2"/>
      <c r="E44"/>
      <c r="F44"/>
      <c r="L44"/>
    </row>
    <row r="45" spans="2:33" x14ac:dyDescent="0.25">
      <c r="B45"/>
      <c r="C45" s="2"/>
      <c r="E45"/>
      <c r="F45"/>
      <c r="L45"/>
    </row>
    <row r="46" spans="2:33" x14ac:dyDescent="0.25">
      <c r="B46"/>
      <c r="C46"/>
      <c r="E46"/>
      <c r="F46"/>
      <c r="L46"/>
    </row>
    <row r="47" spans="2:33" x14ac:dyDescent="0.25">
      <c r="B47"/>
      <c r="C47"/>
      <c r="E47"/>
      <c r="F47"/>
      <c r="L47"/>
    </row>
    <row r="48" spans="2:33" x14ac:dyDescent="0.25">
      <c r="B48"/>
      <c r="C48"/>
      <c r="E48"/>
      <c r="F48"/>
      <c r="L48"/>
    </row>
    <row r="49" spans="2:12" x14ac:dyDescent="0.25">
      <c r="B49"/>
      <c r="C49"/>
      <c r="E49"/>
      <c r="F49"/>
      <c r="L49"/>
    </row>
    <row r="50" spans="2:12" x14ac:dyDescent="0.25">
      <c r="B50"/>
      <c r="C50"/>
      <c r="E50"/>
      <c r="F50"/>
      <c r="L50"/>
    </row>
    <row r="51" spans="2:12" x14ac:dyDescent="0.25">
      <c r="B51"/>
      <c r="C51"/>
      <c r="E51"/>
      <c r="F51"/>
      <c r="L51"/>
    </row>
    <row r="52" spans="2:12" x14ac:dyDescent="0.25">
      <c r="B52"/>
      <c r="C52"/>
      <c r="E52"/>
      <c r="F52"/>
      <c r="L52"/>
    </row>
    <row r="53" spans="2:12" x14ac:dyDescent="0.25">
      <c r="B53"/>
      <c r="C53"/>
      <c r="E53"/>
      <c r="F53"/>
      <c r="L53"/>
    </row>
    <row r="54" spans="2:12" x14ac:dyDescent="0.25">
      <c r="B54"/>
      <c r="C54"/>
      <c r="E54"/>
      <c r="F54"/>
      <c r="L54"/>
    </row>
    <row r="55" spans="2:12" x14ac:dyDescent="0.25">
      <c r="B55"/>
      <c r="C55"/>
      <c r="E55"/>
      <c r="F55"/>
      <c r="L55"/>
    </row>
    <row r="56" spans="2:12" x14ac:dyDescent="0.25">
      <c r="B56"/>
      <c r="C56"/>
      <c r="E56"/>
      <c r="F56"/>
      <c r="L56"/>
    </row>
    <row r="57" spans="2:12" x14ac:dyDescent="0.25">
      <c r="B57"/>
      <c r="C57"/>
      <c r="E57"/>
      <c r="F57"/>
      <c r="L57"/>
    </row>
    <row r="58" spans="2:12" x14ac:dyDescent="0.25">
      <c r="B58"/>
      <c r="C58"/>
      <c r="E58"/>
      <c r="F58"/>
      <c r="L58"/>
    </row>
    <row r="59" spans="2:12" x14ac:dyDescent="0.25">
      <c r="B59"/>
      <c r="C59"/>
      <c r="E59"/>
      <c r="F59"/>
      <c r="L59"/>
    </row>
    <row r="60" spans="2:12" x14ac:dyDescent="0.25">
      <c r="B60"/>
      <c r="C60"/>
      <c r="E60"/>
      <c r="F60"/>
      <c r="L60"/>
    </row>
    <row r="61" spans="2:12" x14ac:dyDescent="0.25">
      <c r="B61"/>
      <c r="C61"/>
      <c r="E61"/>
      <c r="F61"/>
      <c r="L61"/>
    </row>
    <row r="62" spans="2:12" x14ac:dyDescent="0.25">
      <c r="B62"/>
      <c r="C62"/>
      <c r="E62"/>
      <c r="F62"/>
      <c r="L62"/>
    </row>
    <row r="63" spans="2:12" x14ac:dyDescent="0.25">
      <c r="B63"/>
      <c r="C63"/>
      <c r="E63"/>
      <c r="F63"/>
      <c r="L63"/>
    </row>
    <row r="64" spans="2:12" x14ac:dyDescent="0.25">
      <c r="B64"/>
      <c r="C64"/>
      <c r="E64"/>
      <c r="F64"/>
      <c r="L64"/>
    </row>
    <row r="65" spans="2:12" x14ac:dyDescent="0.25">
      <c r="B65"/>
      <c r="C65"/>
      <c r="E65"/>
      <c r="F65"/>
      <c r="L65"/>
    </row>
    <row r="66" spans="2:12" x14ac:dyDescent="0.25">
      <c r="B66"/>
      <c r="C66"/>
      <c r="E66"/>
      <c r="F66"/>
      <c r="L66"/>
    </row>
    <row r="67" spans="2:12" x14ac:dyDescent="0.25">
      <c r="B67"/>
      <c r="C67"/>
      <c r="E67"/>
      <c r="F67"/>
      <c r="L67"/>
    </row>
    <row r="68" spans="2:12" x14ac:dyDescent="0.25">
      <c r="B68"/>
      <c r="C68"/>
      <c r="E68"/>
      <c r="F68"/>
      <c r="L68"/>
    </row>
    <row r="69" spans="2:12" x14ac:dyDescent="0.25">
      <c r="B69"/>
      <c r="C69"/>
      <c r="E69"/>
      <c r="F69"/>
      <c r="L69"/>
    </row>
    <row r="70" spans="2:12" x14ac:dyDescent="0.25">
      <c r="B70"/>
      <c r="C70"/>
      <c r="E70"/>
      <c r="F70"/>
      <c r="L70"/>
    </row>
    <row r="71" spans="2:12" x14ac:dyDescent="0.25">
      <c r="B71"/>
      <c r="C71"/>
      <c r="E71"/>
      <c r="F71"/>
      <c r="L71"/>
    </row>
    <row r="72" spans="2:12" x14ac:dyDescent="0.25">
      <c r="B72"/>
      <c r="C72"/>
      <c r="E72"/>
      <c r="F72"/>
      <c r="L72"/>
    </row>
    <row r="73" spans="2:12" x14ac:dyDescent="0.25">
      <c r="B73"/>
      <c r="C73"/>
      <c r="E73"/>
      <c r="F73"/>
      <c r="L73"/>
    </row>
    <row r="74" spans="2:12" x14ac:dyDescent="0.25">
      <c r="B74"/>
      <c r="C74"/>
      <c r="E74"/>
      <c r="F74"/>
      <c r="L74"/>
    </row>
    <row r="75" spans="2:12" x14ac:dyDescent="0.25">
      <c r="B75"/>
      <c r="C75"/>
      <c r="E75"/>
      <c r="F75"/>
      <c r="L75"/>
    </row>
    <row r="76" spans="2:12" x14ac:dyDescent="0.25">
      <c r="B76"/>
      <c r="C76"/>
      <c r="E76"/>
      <c r="F76"/>
      <c r="L76"/>
    </row>
    <row r="77" spans="2:12" x14ac:dyDescent="0.25">
      <c r="B77"/>
      <c r="C77"/>
      <c r="E77"/>
      <c r="F77"/>
      <c r="L77"/>
    </row>
    <row r="78" spans="2:12" x14ac:dyDescent="0.25">
      <c r="B78"/>
      <c r="C78"/>
      <c r="E78"/>
      <c r="F78"/>
      <c r="L78"/>
    </row>
    <row r="79" spans="2:12" x14ac:dyDescent="0.25">
      <c r="B79"/>
      <c r="C79"/>
      <c r="E79"/>
      <c r="F79"/>
      <c r="L79"/>
    </row>
    <row r="80" spans="2:12" x14ac:dyDescent="0.25">
      <c r="B80"/>
      <c r="C80"/>
      <c r="E80"/>
      <c r="F80"/>
      <c r="L80"/>
    </row>
    <row r="81" spans="2:12" x14ac:dyDescent="0.25">
      <c r="B81"/>
      <c r="C81"/>
      <c r="E81"/>
      <c r="F81"/>
      <c r="L81"/>
    </row>
    <row r="82" spans="2:12" x14ac:dyDescent="0.25">
      <c r="B82"/>
      <c r="C82"/>
      <c r="E82"/>
      <c r="F82"/>
      <c r="L82"/>
    </row>
    <row r="83" spans="2:12" x14ac:dyDescent="0.25">
      <c r="B83"/>
      <c r="C83"/>
      <c r="E83"/>
      <c r="F83"/>
      <c r="L83"/>
    </row>
    <row r="84" spans="2:12" x14ac:dyDescent="0.25">
      <c r="B84"/>
      <c r="C84"/>
      <c r="E84"/>
      <c r="F84"/>
      <c r="L84"/>
    </row>
    <row r="85" spans="2:12" x14ac:dyDescent="0.25">
      <c r="B85"/>
      <c r="C85"/>
      <c r="E85"/>
      <c r="F85"/>
      <c r="L85"/>
    </row>
    <row r="86" spans="2:12" x14ac:dyDescent="0.25">
      <c r="B86"/>
      <c r="C86"/>
      <c r="E86"/>
      <c r="F86"/>
      <c r="L86"/>
    </row>
    <row r="87" spans="2:12" x14ac:dyDescent="0.25">
      <c r="B87"/>
      <c r="C87"/>
      <c r="E87"/>
      <c r="F87"/>
      <c r="L87"/>
    </row>
    <row r="88" spans="2:12" x14ac:dyDescent="0.25">
      <c r="B88"/>
      <c r="C88"/>
      <c r="E88"/>
      <c r="F88"/>
      <c r="L88"/>
    </row>
    <row r="89" spans="2:12" x14ac:dyDescent="0.25">
      <c r="B89"/>
      <c r="C89"/>
      <c r="E89"/>
      <c r="F89"/>
      <c r="L89"/>
    </row>
    <row r="90" spans="2:12" x14ac:dyDescent="0.25">
      <c r="B90"/>
      <c r="C90"/>
      <c r="E90"/>
      <c r="F90"/>
      <c r="L90"/>
    </row>
    <row r="91" spans="2:12" x14ac:dyDescent="0.25">
      <c r="B91"/>
      <c r="C91"/>
      <c r="E91"/>
      <c r="F91"/>
      <c r="L91"/>
    </row>
    <row r="92" spans="2:12" x14ac:dyDescent="0.25">
      <c r="B92"/>
      <c r="C92"/>
      <c r="E92"/>
      <c r="F92"/>
      <c r="L92"/>
    </row>
    <row r="93" spans="2:12" x14ac:dyDescent="0.25">
      <c r="B93"/>
      <c r="C93"/>
      <c r="E93"/>
      <c r="F93"/>
      <c r="L93"/>
    </row>
    <row r="94" spans="2:12" x14ac:dyDescent="0.25">
      <c r="B94"/>
      <c r="C94"/>
      <c r="E94"/>
      <c r="F94"/>
      <c r="L94"/>
    </row>
    <row r="95" spans="2:12" x14ac:dyDescent="0.25">
      <c r="B95"/>
      <c r="C95"/>
      <c r="E95"/>
      <c r="F95"/>
      <c r="L95"/>
    </row>
    <row r="96" spans="2:12" x14ac:dyDescent="0.25">
      <c r="B96"/>
      <c r="C96"/>
      <c r="E96"/>
      <c r="F96"/>
      <c r="L96"/>
    </row>
    <row r="97" spans="2:12" x14ac:dyDescent="0.25">
      <c r="B97"/>
      <c r="C97"/>
      <c r="E97"/>
      <c r="F97"/>
      <c r="L97"/>
    </row>
    <row r="98" spans="2:12" x14ac:dyDescent="0.25">
      <c r="B98"/>
      <c r="C98"/>
      <c r="E98"/>
      <c r="F98"/>
      <c r="L98"/>
    </row>
    <row r="99" spans="2:12" x14ac:dyDescent="0.25">
      <c r="B99"/>
      <c r="C99"/>
      <c r="E99"/>
      <c r="F99"/>
      <c r="L99"/>
    </row>
    <row r="100" spans="2:12" x14ac:dyDescent="0.25">
      <c r="B100"/>
      <c r="C100"/>
      <c r="E100"/>
      <c r="F100"/>
      <c r="L100"/>
    </row>
    <row r="101" spans="2:12" x14ac:dyDescent="0.25">
      <c r="B101"/>
      <c r="C101"/>
      <c r="E101"/>
      <c r="F101"/>
      <c r="L101"/>
    </row>
    <row r="102" spans="2:12" x14ac:dyDescent="0.25">
      <c r="B102"/>
      <c r="C102"/>
      <c r="E102"/>
      <c r="F102"/>
      <c r="L102"/>
    </row>
    <row r="103" spans="2:12" x14ac:dyDescent="0.25">
      <c r="B103"/>
      <c r="C103"/>
      <c r="E103"/>
      <c r="F103"/>
      <c r="L103"/>
    </row>
    <row r="104" spans="2:12" x14ac:dyDescent="0.25">
      <c r="B104"/>
      <c r="C104"/>
      <c r="E104"/>
      <c r="F104"/>
      <c r="L104"/>
    </row>
    <row r="105" spans="2:12" x14ac:dyDescent="0.25">
      <c r="B105"/>
      <c r="C105"/>
      <c r="E105"/>
      <c r="F105"/>
      <c r="L105"/>
    </row>
    <row r="106" spans="2:12" x14ac:dyDescent="0.25">
      <c r="B106"/>
      <c r="C106"/>
      <c r="E106"/>
      <c r="F106"/>
      <c r="L106"/>
    </row>
    <row r="107" spans="2:12" x14ac:dyDescent="0.25">
      <c r="B107"/>
      <c r="C107"/>
      <c r="E107"/>
      <c r="F107"/>
      <c r="L107"/>
    </row>
    <row r="108" spans="2:12" x14ac:dyDescent="0.25">
      <c r="B108"/>
      <c r="C108"/>
      <c r="E108"/>
      <c r="F108"/>
      <c r="L108"/>
    </row>
    <row r="109" spans="2:12" x14ac:dyDescent="0.25">
      <c r="B109"/>
      <c r="C109"/>
      <c r="E109"/>
      <c r="F109"/>
      <c r="L109"/>
    </row>
    <row r="110" spans="2:12" x14ac:dyDescent="0.25">
      <c r="B110"/>
      <c r="C110"/>
      <c r="E110"/>
      <c r="F110"/>
      <c r="L110"/>
    </row>
    <row r="111" spans="2:12" x14ac:dyDescent="0.25">
      <c r="B111"/>
      <c r="C111"/>
      <c r="E111"/>
      <c r="F111"/>
      <c r="L111"/>
    </row>
    <row r="112" spans="2:12" x14ac:dyDescent="0.25">
      <c r="B112"/>
      <c r="C112"/>
      <c r="E112"/>
      <c r="F112"/>
      <c r="L112"/>
    </row>
    <row r="113" spans="2:12" x14ac:dyDescent="0.25">
      <c r="B113"/>
      <c r="C113"/>
      <c r="E113"/>
      <c r="F113"/>
      <c r="L113"/>
    </row>
    <row r="114" spans="2:12" x14ac:dyDescent="0.25">
      <c r="B114"/>
      <c r="C114"/>
      <c r="E114"/>
      <c r="F114"/>
      <c r="L114"/>
    </row>
    <row r="115" spans="2:12" x14ac:dyDescent="0.25">
      <c r="B115"/>
      <c r="C115"/>
      <c r="E115"/>
      <c r="F115"/>
      <c r="L115"/>
    </row>
    <row r="116" spans="2:12" x14ac:dyDescent="0.25">
      <c r="B116"/>
      <c r="C116"/>
      <c r="E116"/>
      <c r="F116"/>
      <c r="L116"/>
    </row>
    <row r="117" spans="2:12" x14ac:dyDescent="0.25">
      <c r="B117"/>
      <c r="C117"/>
      <c r="E117"/>
      <c r="F117"/>
      <c r="L117"/>
    </row>
    <row r="118" spans="2:12" x14ac:dyDescent="0.25">
      <c r="B118"/>
      <c r="C118"/>
      <c r="E118"/>
      <c r="F118"/>
      <c r="L118"/>
    </row>
    <row r="119" spans="2:12" x14ac:dyDescent="0.25">
      <c r="B119"/>
      <c r="C119"/>
      <c r="E119"/>
      <c r="F119"/>
      <c r="L119"/>
    </row>
    <row r="120" spans="2:12" x14ac:dyDescent="0.25">
      <c r="B120"/>
      <c r="C120"/>
      <c r="E120"/>
      <c r="F120"/>
      <c r="L120"/>
    </row>
    <row r="121" spans="2:12" x14ac:dyDescent="0.25">
      <c r="B121"/>
      <c r="C121"/>
      <c r="E121"/>
      <c r="F121"/>
      <c r="L121"/>
    </row>
    <row r="122" spans="2:12" x14ac:dyDescent="0.25">
      <c r="B122"/>
      <c r="C122"/>
      <c r="E122"/>
      <c r="F122"/>
      <c r="L122"/>
    </row>
    <row r="123" spans="2:12" x14ac:dyDescent="0.25">
      <c r="B123"/>
      <c r="C123"/>
      <c r="E123"/>
      <c r="F123"/>
      <c r="L123"/>
    </row>
    <row r="124" spans="2:12" x14ac:dyDescent="0.25">
      <c r="B124"/>
      <c r="C124"/>
      <c r="E124"/>
      <c r="F124"/>
      <c r="L124"/>
    </row>
    <row r="125" spans="2:12" x14ac:dyDescent="0.25">
      <c r="B125"/>
      <c r="C125"/>
      <c r="E125"/>
      <c r="F125"/>
      <c r="L125"/>
    </row>
    <row r="126" spans="2:12" x14ac:dyDescent="0.25">
      <c r="B126"/>
      <c r="C126"/>
      <c r="E126"/>
      <c r="F126"/>
      <c r="L126"/>
    </row>
    <row r="127" spans="2:12" x14ac:dyDescent="0.25">
      <c r="B127"/>
      <c r="C127"/>
      <c r="E127"/>
      <c r="F127"/>
      <c r="L127"/>
    </row>
    <row r="128" spans="2:12" x14ac:dyDescent="0.25">
      <c r="B128"/>
      <c r="C128"/>
      <c r="E128"/>
      <c r="F128"/>
      <c r="L128"/>
    </row>
    <row r="129" spans="2:12" x14ac:dyDescent="0.25">
      <c r="B129"/>
      <c r="C129"/>
      <c r="E129"/>
      <c r="F129"/>
      <c r="L129"/>
    </row>
    <row r="130" spans="2:12" x14ac:dyDescent="0.25">
      <c r="B130"/>
      <c r="C130"/>
      <c r="E130"/>
      <c r="F130"/>
      <c r="L130"/>
    </row>
    <row r="131" spans="2:12" x14ac:dyDescent="0.25">
      <c r="B131"/>
      <c r="C131"/>
      <c r="E131"/>
      <c r="F131"/>
      <c r="L131"/>
    </row>
    <row r="132" spans="2:12" x14ac:dyDescent="0.25">
      <c r="B132"/>
      <c r="C132"/>
      <c r="E132"/>
      <c r="F132"/>
      <c r="L132"/>
    </row>
    <row r="133" spans="2:12" x14ac:dyDescent="0.25">
      <c r="B133"/>
      <c r="C133"/>
      <c r="E133"/>
      <c r="F133"/>
      <c r="L133"/>
    </row>
    <row r="134" spans="2:12" x14ac:dyDescent="0.25">
      <c r="B134"/>
      <c r="C134"/>
      <c r="E134"/>
      <c r="F134"/>
      <c r="L134"/>
    </row>
    <row r="135" spans="2:12" x14ac:dyDescent="0.25">
      <c r="B135"/>
      <c r="C135"/>
      <c r="E135"/>
      <c r="F135"/>
      <c r="L135"/>
    </row>
    <row r="136" spans="2:12" x14ac:dyDescent="0.25">
      <c r="B136"/>
      <c r="C136"/>
      <c r="E136"/>
      <c r="F136"/>
      <c r="L136"/>
    </row>
    <row r="137" spans="2:12" x14ac:dyDescent="0.25">
      <c r="B137"/>
      <c r="C137"/>
      <c r="E137"/>
      <c r="F137"/>
      <c r="L137"/>
    </row>
    <row r="138" spans="2:12" x14ac:dyDescent="0.25">
      <c r="B138"/>
      <c r="C138"/>
      <c r="E138"/>
      <c r="F138"/>
      <c r="L138"/>
    </row>
    <row r="139" spans="2:12" x14ac:dyDescent="0.25">
      <c r="B139"/>
      <c r="C139"/>
      <c r="E139"/>
      <c r="F139"/>
      <c r="L139"/>
    </row>
    <row r="140" spans="2:12" x14ac:dyDescent="0.25">
      <c r="B140"/>
      <c r="C140"/>
      <c r="E140"/>
      <c r="F140"/>
      <c r="L140"/>
    </row>
    <row r="141" spans="2:12" x14ac:dyDescent="0.25">
      <c r="B141"/>
      <c r="C141"/>
      <c r="E141"/>
      <c r="F141"/>
      <c r="L141"/>
    </row>
    <row r="142" spans="2:12" x14ac:dyDescent="0.25">
      <c r="B142"/>
      <c r="C142"/>
      <c r="E142"/>
      <c r="F142"/>
      <c r="L142"/>
    </row>
    <row r="143" spans="2:12" x14ac:dyDescent="0.25">
      <c r="B143"/>
      <c r="C143"/>
      <c r="E143"/>
      <c r="F143"/>
      <c r="L143"/>
    </row>
    <row r="144" spans="2:12" x14ac:dyDescent="0.25">
      <c r="B144"/>
      <c r="C144"/>
      <c r="E144"/>
      <c r="F144"/>
      <c r="L144"/>
    </row>
    <row r="145" spans="2:12" x14ac:dyDescent="0.25">
      <c r="B145"/>
      <c r="C145"/>
      <c r="E145"/>
      <c r="F145"/>
      <c r="L145"/>
    </row>
    <row r="146" spans="2:12" x14ac:dyDescent="0.25">
      <c r="B146"/>
      <c r="C146"/>
      <c r="E146"/>
      <c r="F146"/>
      <c r="L146"/>
    </row>
    <row r="147" spans="2:12" x14ac:dyDescent="0.25">
      <c r="B147"/>
      <c r="C147"/>
      <c r="E147"/>
      <c r="F147"/>
      <c r="L147"/>
    </row>
    <row r="148" spans="2:12" x14ac:dyDescent="0.25">
      <c r="B148"/>
      <c r="C148"/>
      <c r="E148"/>
      <c r="F148"/>
      <c r="L148"/>
    </row>
    <row r="149" spans="2:12" x14ac:dyDescent="0.25">
      <c r="B149"/>
      <c r="C149"/>
      <c r="E149"/>
      <c r="F149"/>
      <c r="L149"/>
    </row>
    <row r="150" spans="2:12" x14ac:dyDescent="0.25">
      <c r="B150"/>
      <c r="C150"/>
      <c r="E150"/>
      <c r="F150"/>
      <c r="L150"/>
    </row>
    <row r="151" spans="2:12" x14ac:dyDescent="0.25">
      <c r="B151"/>
      <c r="C151"/>
      <c r="E151"/>
      <c r="F151"/>
      <c r="L151"/>
    </row>
    <row r="152" spans="2:12" x14ac:dyDescent="0.25">
      <c r="B152"/>
      <c r="C152"/>
      <c r="E152"/>
      <c r="F152"/>
      <c r="L152"/>
    </row>
    <row r="153" spans="2:12" x14ac:dyDescent="0.25">
      <c r="B153"/>
      <c r="C153"/>
      <c r="E153"/>
      <c r="F153"/>
      <c r="L153"/>
    </row>
    <row r="154" spans="2:12" x14ac:dyDescent="0.25">
      <c r="B154"/>
      <c r="C154"/>
      <c r="E154"/>
      <c r="F154"/>
      <c r="L154"/>
    </row>
    <row r="155" spans="2:12" x14ac:dyDescent="0.25">
      <c r="B155"/>
      <c r="C155"/>
      <c r="E155"/>
      <c r="F155"/>
      <c r="L155"/>
    </row>
    <row r="156" spans="2:12" x14ac:dyDescent="0.25">
      <c r="B156"/>
      <c r="C156"/>
      <c r="E156"/>
      <c r="F156"/>
      <c r="L156"/>
    </row>
    <row r="157" spans="2:12" x14ac:dyDescent="0.25">
      <c r="B157"/>
      <c r="C157"/>
      <c r="E157"/>
      <c r="F157"/>
      <c r="L157"/>
    </row>
    <row r="158" spans="2:12" x14ac:dyDescent="0.25">
      <c r="B158"/>
      <c r="C158"/>
      <c r="E158"/>
      <c r="F158"/>
      <c r="L158"/>
    </row>
    <row r="159" spans="2:12" x14ac:dyDescent="0.25">
      <c r="B159"/>
      <c r="C159"/>
      <c r="E159"/>
      <c r="F159"/>
      <c r="L159"/>
    </row>
    <row r="160" spans="2:12" x14ac:dyDescent="0.25">
      <c r="B160"/>
      <c r="C160"/>
      <c r="E160"/>
      <c r="F160"/>
      <c r="L160"/>
    </row>
    <row r="161" spans="2:12" x14ac:dyDescent="0.25">
      <c r="B161"/>
      <c r="C161"/>
      <c r="E161"/>
      <c r="F161"/>
      <c r="L161"/>
    </row>
    <row r="162" spans="2:12" x14ac:dyDescent="0.25">
      <c r="B162"/>
      <c r="C162"/>
      <c r="E162"/>
      <c r="F162"/>
      <c r="L162"/>
    </row>
    <row r="163" spans="2:12" x14ac:dyDescent="0.25">
      <c r="B163"/>
      <c r="C163"/>
      <c r="E163"/>
      <c r="F163"/>
      <c r="L163"/>
    </row>
    <row r="164" spans="2:12" x14ac:dyDescent="0.25">
      <c r="B164"/>
      <c r="C164"/>
      <c r="E164"/>
      <c r="F164"/>
      <c r="L164"/>
    </row>
    <row r="165" spans="2:12" x14ac:dyDescent="0.25">
      <c r="B165"/>
      <c r="C165"/>
      <c r="E165"/>
      <c r="F165"/>
      <c r="L165"/>
    </row>
    <row r="166" spans="2:12" x14ac:dyDescent="0.25">
      <c r="B166"/>
      <c r="C166"/>
      <c r="E166"/>
      <c r="F166"/>
      <c r="L166"/>
    </row>
    <row r="167" spans="2:12" x14ac:dyDescent="0.25">
      <c r="B167"/>
      <c r="C167"/>
      <c r="E167"/>
      <c r="F167"/>
      <c r="L167"/>
    </row>
    <row r="168" spans="2:12" x14ac:dyDescent="0.25">
      <c r="B168"/>
      <c r="C168"/>
      <c r="E168"/>
      <c r="F168"/>
      <c r="L168"/>
    </row>
    <row r="169" spans="2:12" x14ac:dyDescent="0.25">
      <c r="B169"/>
      <c r="C169"/>
      <c r="E169"/>
      <c r="F169"/>
      <c r="L169"/>
    </row>
    <row r="170" spans="2:12" x14ac:dyDescent="0.25">
      <c r="B170"/>
      <c r="C170"/>
      <c r="E170"/>
      <c r="F170"/>
      <c r="L170"/>
    </row>
    <row r="171" spans="2:12" x14ac:dyDescent="0.25">
      <c r="B171"/>
      <c r="C171"/>
      <c r="E171"/>
      <c r="F171"/>
      <c r="L171"/>
    </row>
    <row r="172" spans="2:12" x14ac:dyDescent="0.25">
      <c r="B172"/>
      <c r="C172"/>
      <c r="E172"/>
      <c r="F172"/>
      <c r="L172"/>
    </row>
    <row r="173" spans="2:12" x14ac:dyDescent="0.25">
      <c r="B173"/>
      <c r="C173"/>
      <c r="E173"/>
      <c r="F173"/>
      <c r="L173"/>
    </row>
    <row r="174" spans="2:12" x14ac:dyDescent="0.25">
      <c r="B174"/>
      <c r="C174"/>
      <c r="E174"/>
      <c r="F174"/>
      <c r="L174"/>
    </row>
    <row r="175" spans="2:12" x14ac:dyDescent="0.25">
      <c r="B175"/>
      <c r="C175"/>
      <c r="E175"/>
      <c r="F175"/>
      <c r="L175"/>
    </row>
    <row r="176" spans="2:12" x14ac:dyDescent="0.25">
      <c r="B176"/>
      <c r="C176"/>
      <c r="E176"/>
      <c r="F176"/>
      <c r="L176"/>
    </row>
    <row r="177" spans="2:12" x14ac:dyDescent="0.25">
      <c r="B177"/>
      <c r="C177"/>
      <c r="E177"/>
      <c r="F177"/>
      <c r="L177"/>
    </row>
    <row r="178" spans="2:12" x14ac:dyDescent="0.25">
      <c r="B178"/>
      <c r="C178"/>
      <c r="E178"/>
      <c r="F178"/>
      <c r="L178"/>
    </row>
    <row r="179" spans="2:12" x14ac:dyDescent="0.25">
      <c r="B179"/>
      <c r="C179"/>
      <c r="E179"/>
      <c r="F179"/>
      <c r="L179"/>
    </row>
    <row r="180" spans="2:12" x14ac:dyDescent="0.25">
      <c r="B180"/>
      <c r="C180"/>
      <c r="E180"/>
      <c r="F180"/>
      <c r="L180"/>
    </row>
    <row r="181" spans="2:12" x14ac:dyDescent="0.25">
      <c r="B181"/>
      <c r="C181"/>
      <c r="E181"/>
      <c r="F181"/>
      <c r="L181"/>
    </row>
    <row r="182" spans="2:12" x14ac:dyDescent="0.25">
      <c r="B182"/>
      <c r="C182"/>
      <c r="E182"/>
      <c r="F182"/>
      <c r="L182"/>
    </row>
    <row r="183" spans="2:12" x14ac:dyDescent="0.25">
      <c r="B183"/>
      <c r="C183"/>
      <c r="E183"/>
      <c r="F183"/>
      <c r="L183"/>
    </row>
    <row r="184" spans="2:12" x14ac:dyDescent="0.25">
      <c r="B184"/>
      <c r="C184"/>
      <c r="E184"/>
      <c r="F184"/>
      <c r="L184"/>
    </row>
    <row r="185" spans="2:12" x14ac:dyDescent="0.25">
      <c r="B185"/>
      <c r="C185"/>
      <c r="E185"/>
      <c r="F185"/>
      <c r="L185"/>
    </row>
    <row r="186" spans="2:12" x14ac:dyDescent="0.25">
      <c r="B186"/>
      <c r="C186"/>
      <c r="E186"/>
      <c r="F186"/>
      <c r="L186"/>
    </row>
    <row r="187" spans="2:12" x14ac:dyDescent="0.25">
      <c r="B187"/>
      <c r="C187"/>
      <c r="E187"/>
      <c r="F187"/>
      <c r="L187"/>
    </row>
    <row r="188" spans="2:12" x14ac:dyDescent="0.25">
      <c r="B188"/>
      <c r="C188"/>
      <c r="E188"/>
      <c r="F188"/>
      <c r="L188"/>
    </row>
    <row r="189" spans="2:12" x14ac:dyDescent="0.25">
      <c r="B189"/>
      <c r="C189"/>
      <c r="E189"/>
      <c r="F189"/>
      <c r="L189"/>
    </row>
    <row r="190" spans="2:12" x14ac:dyDescent="0.25">
      <c r="B190"/>
      <c r="C190"/>
      <c r="E190"/>
      <c r="F190"/>
      <c r="L190"/>
    </row>
    <row r="191" spans="2:12" x14ac:dyDescent="0.25">
      <c r="B191"/>
      <c r="C191"/>
      <c r="E191"/>
      <c r="F191"/>
      <c r="L191"/>
    </row>
    <row r="192" spans="2:12" x14ac:dyDescent="0.25">
      <c r="B192"/>
      <c r="C192"/>
      <c r="E192"/>
      <c r="F192"/>
      <c r="L192"/>
    </row>
    <row r="193" spans="2:12" x14ac:dyDescent="0.25">
      <c r="B193"/>
      <c r="C193"/>
      <c r="E193"/>
      <c r="F193"/>
      <c r="L193"/>
    </row>
    <row r="194" spans="2:12" x14ac:dyDescent="0.25">
      <c r="B194"/>
      <c r="C194"/>
      <c r="E194"/>
      <c r="F194"/>
      <c r="L194"/>
    </row>
    <row r="195" spans="2:12" x14ac:dyDescent="0.25">
      <c r="B195"/>
      <c r="C195"/>
      <c r="E195"/>
      <c r="F195"/>
      <c r="L195"/>
    </row>
    <row r="196" spans="2:12" x14ac:dyDescent="0.25">
      <c r="B196"/>
      <c r="C196"/>
      <c r="E196"/>
      <c r="F196"/>
      <c r="L196"/>
    </row>
    <row r="197" spans="2:12" x14ac:dyDescent="0.25">
      <c r="B197"/>
      <c r="C197"/>
      <c r="E197"/>
      <c r="F197"/>
      <c r="L197"/>
    </row>
    <row r="198" spans="2:12" x14ac:dyDescent="0.25">
      <c r="B198"/>
      <c r="C198"/>
      <c r="E198"/>
      <c r="F198"/>
      <c r="L198"/>
    </row>
    <row r="199" spans="2:12" x14ac:dyDescent="0.25">
      <c r="B199"/>
      <c r="C199"/>
      <c r="E199"/>
      <c r="F199"/>
      <c r="L199"/>
    </row>
    <row r="200" spans="2:12" x14ac:dyDescent="0.25">
      <c r="B200"/>
      <c r="C200"/>
      <c r="E200"/>
      <c r="F200"/>
      <c r="L200"/>
    </row>
    <row r="201" spans="2:12" x14ac:dyDescent="0.25">
      <c r="B201"/>
      <c r="C201"/>
      <c r="E201"/>
      <c r="F201"/>
      <c r="L201"/>
    </row>
    <row r="202" spans="2:12" x14ac:dyDescent="0.25">
      <c r="B202"/>
      <c r="C202"/>
      <c r="E202"/>
      <c r="F202"/>
      <c r="L202"/>
    </row>
    <row r="203" spans="2:12" x14ac:dyDescent="0.25">
      <c r="B203"/>
      <c r="C203"/>
      <c r="E203"/>
      <c r="F203"/>
      <c r="L203"/>
    </row>
    <row r="204" spans="2:12" x14ac:dyDescent="0.25">
      <c r="B204"/>
      <c r="C204"/>
      <c r="E204"/>
      <c r="F204"/>
      <c r="L204"/>
    </row>
    <row r="205" spans="2:12" x14ac:dyDescent="0.25">
      <c r="B205"/>
      <c r="C205"/>
      <c r="E205"/>
      <c r="F205"/>
      <c r="L205"/>
    </row>
    <row r="206" spans="2:12" x14ac:dyDescent="0.25">
      <c r="B206"/>
      <c r="C206"/>
      <c r="E206"/>
      <c r="F206"/>
      <c r="L206"/>
    </row>
    <row r="207" spans="2:12" x14ac:dyDescent="0.25">
      <c r="B207"/>
      <c r="C207"/>
      <c r="E207"/>
      <c r="F207"/>
      <c r="L207"/>
    </row>
    <row r="208" spans="2:12" x14ac:dyDescent="0.25">
      <c r="B208"/>
      <c r="C208"/>
      <c r="E208"/>
      <c r="F208"/>
      <c r="L208"/>
    </row>
    <row r="209" spans="2:12" x14ac:dyDescent="0.25">
      <c r="B209"/>
      <c r="C209"/>
      <c r="E209"/>
      <c r="F209"/>
      <c r="L209"/>
    </row>
    <row r="210" spans="2:12" x14ac:dyDescent="0.25">
      <c r="B210"/>
      <c r="C210"/>
      <c r="E210"/>
      <c r="F210"/>
      <c r="L210"/>
    </row>
    <row r="211" spans="2:12" x14ac:dyDescent="0.25">
      <c r="B211"/>
      <c r="C211"/>
      <c r="E211"/>
      <c r="F211"/>
      <c r="L211"/>
    </row>
    <row r="212" spans="2:12" x14ac:dyDescent="0.25">
      <c r="B212"/>
      <c r="C212"/>
      <c r="E212"/>
      <c r="F212"/>
      <c r="L212"/>
    </row>
    <row r="213" spans="2:12" x14ac:dyDescent="0.25">
      <c r="B213"/>
      <c r="C213"/>
      <c r="E213"/>
      <c r="F213"/>
      <c r="L213"/>
    </row>
    <row r="214" spans="2:12" x14ac:dyDescent="0.25">
      <c r="B214"/>
      <c r="C214"/>
      <c r="E214"/>
      <c r="F214"/>
      <c r="L214"/>
    </row>
    <row r="215" spans="2:12" x14ac:dyDescent="0.25">
      <c r="B215"/>
      <c r="C215"/>
      <c r="E215"/>
      <c r="F215"/>
      <c r="L215"/>
    </row>
    <row r="216" spans="2:12" x14ac:dyDescent="0.25">
      <c r="B216"/>
      <c r="C216"/>
      <c r="E216"/>
      <c r="F216"/>
      <c r="L216"/>
    </row>
    <row r="217" spans="2:12" x14ac:dyDescent="0.25">
      <c r="B217"/>
      <c r="C217"/>
      <c r="E217"/>
      <c r="F217"/>
      <c r="L217"/>
    </row>
    <row r="218" spans="2:12" x14ac:dyDescent="0.25">
      <c r="B218"/>
      <c r="C218"/>
      <c r="E218"/>
      <c r="F218"/>
      <c r="L218"/>
    </row>
    <row r="219" spans="2:12" x14ac:dyDescent="0.25">
      <c r="B219"/>
      <c r="C219"/>
      <c r="E219"/>
      <c r="F219"/>
      <c r="L219"/>
    </row>
    <row r="220" spans="2:12" x14ac:dyDescent="0.25">
      <c r="B220"/>
      <c r="C220"/>
      <c r="E220"/>
      <c r="F220"/>
      <c r="L220"/>
    </row>
    <row r="221" spans="2:12" x14ac:dyDescent="0.25">
      <c r="B221"/>
      <c r="C221"/>
      <c r="E221"/>
      <c r="F221"/>
      <c r="L221"/>
    </row>
    <row r="222" spans="2:12" x14ac:dyDescent="0.25">
      <c r="B222"/>
      <c r="C222"/>
      <c r="E222"/>
      <c r="F222"/>
      <c r="L222"/>
    </row>
    <row r="223" spans="2:12" x14ac:dyDescent="0.25">
      <c r="B223"/>
      <c r="C223"/>
      <c r="E223"/>
      <c r="F223"/>
      <c r="L223"/>
    </row>
    <row r="224" spans="2:12" x14ac:dyDescent="0.25">
      <c r="B224"/>
      <c r="C224"/>
      <c r="E224"/>
      <c r="F224"/>
      <c r="L224"/>
    </row>
    <row r="225" spans="2:12" x14ac:dyDescent="0.25">
      <c r="B225"/>
      <c r="C225"/>
      <c r="E225"/>
      <c r="F225"/>
      <c r="L225"/>
    </row>
    <row r="226" spans="2:12" x14ac:dyDescent="0.25">
      <c r="B226"/>
      <c r="C226"/>
      <c r="E226"/>
      <c r="F226"/>
      <c r="L226"/>
    </row>
    <row r="227" spans="2:12" x14ac:dyDescent="0.25">
      <c r="B227"/>
      <c r="C227"/>
      <c r="E227"/>
      <c r="F227"/>
      <c r="L227"/>
    </row>
    <row r="228" spans="2:12" x14ac:dyDescent="0.25">
      <c r="B228"/>
      <c r="C228"/>
      <c r="E228"/>
      <c r="F228"/>
      <c r="L228"/>
    </row>
    <row r="229" spans="2:12" x14ac:dyDescent="0.25">
      <c r="B229"/>
      <c r="C229"/>
      <c r="E229"/>
      <c r="F229"/>
      <c r="L229"/>
    </row>
    <row r="230" spans="2:12" x14ac:dyDescent="0.25">
      <c r="B230"/>
      <c r="C230"/>
      <c r="E230"/>
      <c r="F230"/>
      <c r="L230"/>
    </row>
    <row r="231" spans="2:12" x14ac:dyDescent="0.25">
      <c r="B231"/>
      <c r="C231"/>
      <c r="E231"/>
      <c r="F231"/>
      <c r="L231"/>
    </row>
    <row r="232" spans="2:12" x14ac:dyDescent="0.25">
      <c r="B232"/>
      <c r="C232"/>
      <c r="E232"/>
      <c r="F232"/>
      <c r="L232"/>
    </row>
    <row r="233" spans="2:12" x14ac:dyDescent="0.25">
      <c r="B233"/>
      <c r="C233"/>
      <c r="E233"/>
      <c r="F233"/>
      <c r="L233"/>
    </row>
    <row r="234" spans="2:12" x14ac:dyDescent="0.25">
      <c r="B234"/>
      <c r="C234"/>
      <c r="E234"/>
      <c r="F234"/>
      <c r="L234"/>
    </row>
    <row r="235" spans="2:12" x14ac:dyDescent="0.25">
      <c r="B235"/>
      <c r="C235"/>
      <c r="E235"/>
      <c r="F235"/>
      <c r="L235"/>
    </row>
    <row r="236" spans="2:12" x14ac:dyDescent="0.25">
      <c r="B236"/>
      <c r="C236"/>
      <c r="E236"/>
      <c r="F236"/>
      <c r="L236"/>
    </row>
    <row r="237" spans="2:12" x14ac:dyDescent="0.25">
      <c r="B237"/>
      <c r="C237"/>
      <c r="E237"/>
      <c r="F237"/>
      <c r="L237"/>
    </row>
    <row r="238" spans="2:12" x14ac:dyDescent="0.25">
      <c r="B238"/>
      <c r="C238"/>
      <c r="E238"/>
      <c r="F238"/>
      <c r="L238"/>
    </row>
    <row r="239" spans="2:12" x14ac:dyDescent="0.25">
      <c r="B239"/>
      <c r="C239"/>
      <c r="E239"/>
      <c r="F239"/>
      <c r="L239"/>
    </row>
    <row r="240" spans="2:12" x14ac:dyDescent="0.25">
      <c r="B240"/>
      <c r="C240"/>
      <c r="E240"/>
      <c r="F240"/>
      <c r="L240"/>
    </row>
    <row r="241" spans="2:12" x14ac:dyDescent="0.25">
      <c r="B241"/>
      <c r="C241"/>
      <c r="E241"/>
      <c r="F241"/>
      <c r="L241"/>
    </row>
    <row r="242" spans="2:12" x14ac:dyDescent="0.25">
      <c r="B242"/>
      <c r="C242"/>
      <c r="E242"/>
      <c r="F242"/>
      <c r="L242"/>
    </row>
    <row r="243" spans="2:12" x14ac:dyDescent="0.25">
      <c r="B243"/>
      <c r="C243"/>
      <c r="E243"/>
      <c r="F243"/>
      <c r="L243"/>
    </row>
    <row r="244" spans="2:12" x14ac:dyDescent="0.25">
      <c r="B244"/>
      <c r="C244"/>
      <c r="E244"/>
      <c r="F244"/>
      <c r="L244"/>
    </row>
    <row r="245" spans="2:12" x14ac:dyDescent="0.25">
      <c r="B245"/>
      <c r="C245"/>
      <c r="E245"/>
      <c r="F245"/>
      <c r="L245"/>
    </row>
    <row r="246" spans="2:12" x14ac:dyDescent="0.25">
      <c r="B246"/>
      <c r="C246"/>
      <c r="E246"/>
      <c r="F246"/>
      <c r="L246"/>
    </row>
    <row r="247" spans="2:12" x14ac:dyDescent="0.25">
      <c r="B247"/>
      <c r="C247"/>
      <c r="E247"/>
      <c r="F247"/>
      <c r="L247"/>
    </row>
    <row r="248" spans="2:12" x14ac:dyDescent="0.25">
      <c r="B248"/>
      <c r="C248"/>
      <c r="E248"/>
      <c r="F248"/>
      <c r="L248"/>
    </row>
    <row r="249" spans="2:12" x14ac:dyDescent="0.25">
      <c r="B249"/>
      <c r="C249"/>
      <c r="E249"/>
      <c r="F249"/>
      <c r="L249"/>
    </row>
    <row r="250" spans="2:12" x14ac:dyDescent="0.25">
      <c r="B250"/>
      <c r="C250"/>
      <c r="E250"/>
      <c r="F250"/>
      <c r="L250"/>
    </row>
    <row r="251" spans="2:12" x14ac:dyDescent="0.25">
      <c r="B251"/>
      <c r="C251"/>
      <c r="E251"/>
      <c r="F251"/>
      <c r="L251"/>
    </row>
    <row r="252" spans="2:12" x14ac:dyDescent="0.25">
      <c r="B252"/>
      <c r="C252"/>
      <c r="E252"/>
      <c r="F252"/>
      <c r="L252"/>
    </row>
    <row r="253" spans="2:12" x14ac:dyDescent="0.25">
      <c r="B253"/>
      <c r="C253"/>
      <c r="E253"/>
      <c r="F253"/>
      <c r="L253"/>
    </row>
    <row r="254" spans="2:12" x14ac:dyDescent="0.25">
      <c r="B254"/>
      <c r="C254"/>
      <c r="E254"/>
      <c r="F254"/>
      <c r="L254"/>
    </row>
    <row r="255" spans="2:12" x14ac:dyDescent="0.25">
      <c r="B255"/>
      <c r="C255"/>
      <c r="E255"/>
      <c r="F255"/>
      <c r="L255"/>
    </row>
    <row r="256" spans="2:12" x14ac:dyDescent="0.25">
      <c r="B256"/>
      <c r="C256"/>
      <c r="E256"/>
      <c r="F256"/>
      <c r="L256"/>
    </row>
    <row r="257" spans="2:12" x14ac:dyDescent="0.25">
      <c r="B257"/>
      <c r="C257"/>
      <c r="E257"/>
      <c r="F257"/>
      <c r="L257"/>
    </row>
    <row r="258" spans="2:12" x14ac:dyDescent="0.25">
      <c r="B258"/>
      <c r="C258"/>
      <c r="E258"/>
      <c r="F258"/>
      <c r="L258"/>
    </row>
    <row r="259" spans="2:12" x14ac:dyDescent="0.25">
      <c r="B259"/>
      <c r="C259"/>
      <c r="E259"/>
      <c r="F259"/>
      <c r="L259"/>
    </row>
    <row r="260" spans="2:12" x14ac:dyDescent="0.25">
      <c r="B260"/>
      <c r="C260"/>
      <c r="E260"/>
      <c r="F260"/>
      <c r="L260"/>
    </row>
    <row r="261" spans="2:12" x14ac:dyDescent="0.25">
      <c r="B261"/>
      <c r="C261"/>
      <c r="E261"/>
      <c r="F261"/>
      <c r="L261"/>
    </row>
    <row r="262" spans="2:12" x14ac:dyDescent="0.25">
      <c r="B262"/>
      <c r="C262"/>
      <c r="E262"/>
      <c r="F262"/>
      <c r="L262"/>
    </row>
    <row r="263" spans="2:12" x14ac:dyDescent="0.25">
      <c r="B263"/>
      <c r="C263"/>
      <c r="E263"/>
      <c r="F263"/>
      <c r="L263"/>
    </row>
    <row r="264" spans="2:12" x14ac:dyDescent="0.25">
      <c r="B264"/>
      <c r="C264"/>
      <c r="E264"/>
      <c r="F264"/>
      <c r="L264"/>
    </row>
    <row r="265" spans="2:12" x14ac:dyDescent="0.25">
      <c r="B265"/>
      <c r="C265"/>
      <c r="E265"/>
      <c r="F265"/>
      <c r="L265"/>
    </row>
    <row r="266" spans="2:12" x14ac:dyDescent="0.25">
      <c r="B266"/>
      <c r="C266"/>
      <c r="E266"/>
      <c r="F266"/>
      <c r="L266"/>
    </row>
    <row r="267" spans="2:12" x14ac:dyDescent="0.25">
      <c r="B267"/>
      <c r="C267"/>
      <c r="E267"/>
      <c r="F267"/>
      <c r="L267"/>
    </row>
    <row r="268" spans="2:12" x14ac:dyDescent="0.25">
      <c r="B268"/>
      <c r="C268"/>
      <c r="E268"/>
      <c r="F268"/>
      <c r="L268"/>
    </row>
    <row r="269" spans="2:12" x14ac:dyDescent="0.25">
      <c r="B269"/>
      <c r="C269"/>
      <c r="E269"/>
      <c r="F269"/>
      <c r="L269"/>
    </row>
    <row r="270" spans="2:12" x14ac:dyDescent="0.25">
      <c r="B270"/>
      <c r="C270"/>
      <c r="E270"/>
      <c r="F270"/>
      <c r="L270"/>
    </row>
    <row r="271" spans="2:12" x14ac:dyDescent="0.25">
      <c r="B271"/>
      <c r="C271"/>
      <c r="E271"/>
      <c r="F271"/>
      <c r="L271"/>
    </row>
    <row r="272" spans="2:12" x14ac:dyDescent="0.25">
      <c r="B272"/>
      <c r="C272"/>
      <c r="E272"/>
      <c r="F272"/>
      <c r="L272"/>
    </row>
    <row r="273" spans="2:12" x14ac:dyDescent="0.25">
      <c r="B273"/>
      <c r="C273"/>
      <c r="E273"/>
      <c r="F273"/>
      <c r="L273"/>
    </row>
    <row r="274" spans="2:12" x14ac:dyDescent="0.25">
      <c r="B274"/>
      <c r="C274"/>
      <c r="E274"/>
      <c r="F274"/>
      <c r="L274"/>
    </row>
    <row r="275" spans="2:12" x14ac:dyDescent="0.25">
      <c r="B275"/>
      <c r="C275"/>
      <c r="E275"/>
      <c r="F275"/>
      <c r="L275"/>
    </row>
    <row r="276" spans="2:12" x14ac:dyDescent="0.25">
      <c r="B276"/>
      <c r="C276"/>
      <c r="E276"/>
      <c r="F276"/>
      <c r="L276"/>
    </row>
    <row r="277" spans="2:12" x14ac:dyDescent="0.25">
      <c r="B277"/>
      <c r="C277"/>
      <c r="E277"/>
      <c r="F277"/>
      <c r="L277"/>
    </row>
    <row r="278" spans="2:12" x14ac:dyDescent="0.25">
      <c r="B278"/>
      <c r="C278"/>
      <c r="E278"/>
      <c r="F278"/>
      <c r="L278"/>
    </row>
    <row r="279" spans="2:12" x14ac:dyDescent="0.25">
      <c r="B279"/>
      <c r="C279"/>
      <c r="E279"/>
      <c r="F279"/>
      <c r="L279"/>
    </row>
    <row r="280" spans="2:12" x14ac:dyDescent="0.25">
      <c r="B280"/>
      <c r="C280"/>
      <c r="E280"/>
      <c r="F280"/>
      <c r="L280"/>
    </row>
    <row r="281" spans="2:12" x14ac:dyDescent="0.25">
      <c r="B281"/>
      <c r="C281"/>
      <c r="E281"/>
      <c r="F281"/>
      <c r="L281"/>
    </row>
    <row r="282" spans="2:12" x14ac:dyDescent="0.25">
      <c r="B282"/>
      <c r="C282"/>
      <c r="E282"/>
      <c r="F282"/>
      <c r="L282"/>
    </row>
    <row r="283" spans="2:12" x14ac:dyDescent="0.25">
      <c r="B283"/>
      <c r="C283"/>
      <c r="E283"/>
      <c r="F283"/>
      <c r="L283"/>
    </row>
    <row r="284" spans="2:12" x14ac:dyDescent="0.25">
      <c r="B284"/>
      <c r="C284"/>
      <c r="E284"/>
      <c r="F284"/>
      <c r="L284"/>
    </row>
    <row r="285" spans="2:12" x14ac:dyDescent="0.25">
      <c r="B285"/>
      <c r="C285"/>
      <c r="E285"/>
      <c r="F285"/>
      <c r="L285"/>
    </row>
    <row r="286" spans="2:12" x14ac:dyDescent="0.25">
      <c r="B286"/>
      <c r="C286"/>
      <c r="E286"/>
      <c r="F286"/>
      <c r="L286"/>
    </row>
    <row r="287" spans="2:12" x14ac:dyDescent="0.25">
      <c r="B287"/>
      <c r="C287"/>
      <c r="E287"/>
      <c r="F287"/>
      <c r="L287"/>
    </row>
    <row r="288" spans="2:12" x14ac:dyDescent="0.25">
      <c r="B288"/>
      <c r="C288"/>
      <c r="E288"/>
      <c r="F288"/>
      <c r="L288"/>
    </row>
    <row r="289" spans="2:12" x14ac:dyDescent="0.25">
      <c r="B289"/>
      <c r="C289"/>
      <c r="E289"/>
      <c r="F289"/>
      <c r="L289"/>
    </row>
    <row r="290" spans="2:12" x14ac:dyDescent="0.25">
      <c r="B290"/>
      <c r="C290"/>
      <c r="E290"/>
      <c r="F290"/>
      <c r="L290"/>
    </row>
    <row r="291" spans="2:12" x14ac:dyDescent="0.25">
      <c r="B291"/>
      <c r="C291"/>
      <c r="E291"/>
      <c r="F291"/>
      <c r="L291"/>
    </row>
    <row r="292" spans="2:12" x14ac:dyDescent="0.25">
      <c r="B292"/>
      <c r="C292"/>
      <c r="E292"/>
      <c r="F292"/>
      <c r="L292"/>
    </row>
    <row r="293" spans="2:12" x14ac:dyDescent="0.25">
      <c r="B293"/>
      <c r="C293"/>
      <c r="E293"/>
      <c r="F293"/>
      <c r="L293"/>
    </row>
    <row r="294" spans="2:12" x14ac:dyDescent="0.25">
      <c r="B294"/>
      <c r="C294"/>
      <c r="E294"/>
      <c r="F294"/>
      <c r="L294"/>
    </row>
    <row r="295" spans="2:12" x14ac:dyDescent="0.25">
      <c r="B295"/>
      <c r="C295"/>
      <c r="E295"/>
      <c r="F295"/>
      <c r="L295"/>
    </row>
    <row r="296" spans="2:12" x14ac:dyDescent="0.25">
      <c r="B296"/>
      <c r="C296"/>
      <c r="E296"/>
      <c r="F296"/>
      <c r="L296"/>
    </row>
    <row r="297" spans="2:12" x14ac:dyDescent="0.25">
      <c r="B297"/>
      <c r="C297"/>
      <c r="E297"/>
      <c r="F297"/>
      <c r="L297"/>
    </row>
    <row r="298" spans="2:12" x14ac:dyDescent="0.25">
      <c r="B298"/>
      <c r="C298"/>
      <c r="E298"/>
      <c r="F298"/>
      <c r="L298"/>
    </row>
    <row r="299" spans="2:12" x14ac:dyDescent="0.25">
      <c r="B299"/>
      <c r="C299"/>
      <c r="E299"/>
      <c r="F299"/>
      <c r="L299"/>
    </row>
    <row r="300" spans="2:12" x14ac:dyDescent="0.25">
      <c r="B300"/>
      <c r="C300"/>
      <c r="E300"/>
      <c r="F300"/>
      <c r="L300"/>
    </row>
    <row r="301" spans="2:12" x14ac:dyDescent="0.25">
      <c r="B301"/>
      <c r="C301"/>
      <c r="E301"/>
      <c r="F301"/>
      <c r="L301"/>
    </row>
    <row r="302" spans="2:12" x14ac:dyDescent="0.25">
      <c r="B302"/>
      <c r="C302"/>
      <c r="E302"/>
      <c r="F302"/>
      <c r="L302"/>
    </row>
    <row r="303" spans="2:12" x14ac:dyDescent="0.25">
      <c r="B303"/>
      <c r="C303"/>
      <c r="E303"/>
      <c r="F303"/>
      <c r="L303"/>
    </row>
    <row r="304" spans="2:12" x14ac:dyDescent="0.25">
      <c r="B304"/>
      <c r="C304"/>
      <c r="E304"/>
      <c r="F304"/>
      <c r="L304"/>
    </row>
    <row r="305" spans="2:12" x14ac:dyDescent="0.25">
      <c r="B305"/>
      <c r="C305"/>
      <c r="E305"/>
      <c r="F305"/>
      <c r="L305"/>
    </row>
    <row r="306" spans="2:12" x14ac:dyDescent="0.25">
      <c r="B306"/>
      <c r="C306"/>
      <c r="E306"/>
      <c r="F306"/>
      <c r="L306"/>
    </row>
    <row r="307" spans="2:12" x14ac:dyDescent="0.25">
      <c r="B307"/>
      <c r="C307"/>
      <c r="E307"/>
      <c r="F307"/>
      <c r="L307"/>
    </row>
    <row r="308" spans="2:12" x14ac:dyDescent="0.25">
      <c r="B308"/>
      <c r="C308"/>
      <c r="E308"/>
      <c r="F308"/>
      <c r="L308"/>
    </row>
    <row r="309" spans="2:12" x14ac:dyDescent="0.25">
      <c r="B309"/>
      <c r="C309"/>
      <c r="E309"/>
      <c r="F309"/>
      <c r="L309"/>
    </row>
    <row r="310" spans="2:12" x14ac:dyDescent="0.25">
      <c r="B310"/>
      <c r="C310"/>
      <c r="E310"/>
      <c r="F310"/>
      <c r="L310"/>
    </row>
    <row r="311" spans="2:12" x14ac:dyDescent="0.25">
      <c r="B311"/>
      <c r="C311"/>
      <c r="E311"/>
      <c r="F311"/>
      <c r="L311"/>
    </row>
    <row r="312" spans="2:12" x14ac:dyDescent="0.25">
      <c r="B312"/>
      <c r="C312"/>
      <c r="E312"/>
      <c r="F312"/>
      <c r="L312"/>
    </row>
    <row r="313" spans="2:12" x14ac:dyDescent="0.25">
      <c r="B313"/>
      <c r="C313"/>
      <c r="E313"/>
      <c r="F313"/>
      <c r="L313"/>
    </row>
    <row r="314" spans="2:12" x14ac:dyDescent="0.25">
      <c r="B314"/>
      <c r="C314"/>
      <c r="E314"/>
      <c r="F314"/>
      <c r="L314"/>
    </row>
    <row r="315" spans="2:12" x14ac:dyDescent="0.25">
      <c r="B315"/>
      <c r="C315"/>
      <c r="E315"/>
      <c r="F315"/>
      <c r="L315"/>
    </row>
    <row r="316" spans="2:12" x14ac:dyDescent="0.25">
      <c r="B316"/>
      <c r="C316"/>
      <c r="E316"/>
      <c r="F316"/>
      <c r="L316"/>
    </row>
    <row r="317" spans="2:12" x14ac:dyDescent="0.25">
      <c r="B317"/>
      <c r="C317"/>
      <c r="E317"/>
      <c r="F317"/>
      <c r="L317"/>
    </row>
    <row r="318" spans="2:12" x14ac:dyDescent="0.25">
      <c r="B318"/>
      <c r="C318"/>
      <c r="E318"/>
      <c r="F318"/>
      <c r="L318"/>
    </row>
    <row r="319" spans="2:12" x14ac:dyDescent="0.25">
      <c r="B319"/>
      <c r="C319"/>
      <c r="E319"/>
      <c r="F319"/>
      <c r="L319"/>
    </row>
    <row r="320" spans="2:12" x14ac:dyDescent="0.25">
      <c r="B320"/>
      <c r="C320"/>
      <c r="E320"/>
      <c r="F320"/>
      <c r="L320"/>
    </row>
    <row r="321" spans="2:12" x14ac:dyDescent="0.25">
      <c r="B321"/>
      <c r="C321"/>
      <c r="E321"/>
      <c r="F321"/>
      <c r="L321"/>
    </row>
    <row r="322" spans="2:12" x14ac:dyDescent="0.25">
      <c r="B322"/>
      <c r="C322"/>
      <c r="E322"/>
      <c r="F322"/>
      <c r="L322"/>
    </row>
    <row r="323" spans="2:12" x14ac:dyDescent="0.25">
      <c r="B323"/>
      <c r="C323"/>
      <c r="E323"/>
      <c r="F323"/>
      <c r="L323"/>
    </row>
    <row r="324" spans="2:12" x14ac:dyDescent="0.25">
      <c r="B324"/>
      <c r="C324"/>
      <c r="E324"/>
      <c r="F324"/>
      <c r="L324"/>
    </row>
    <row r="325" spans="2:12" x14ac:dyDescent="0.25">
      <c r="B325"/>
      <c r="C325"/>
      <c r="E325"/>
      <c r="F325"/>
      <c r="L325"/>
    </row>
    <row r="326" spans="2:12" x14ac:dyDescent="0.25">
      <c r="B326"/>
      <c r="C326"/>
      <c r="E326"/>
      <c r="F326"/>
      <c r="L326"/>
    </row>
    <row r="327" spans="2:12" x14ac:dyDescent="0.25">
      <c r="B327"/>
      <c r="C327"/>
      <c r="E327"/>
      <c r="F327"/>
      <c r="L327"/>
    </row>
    <row r="328" spans="2:12" x14ac:dyDescent="0.25">
      <c r="B328"/>
      <c r="C328"/>
      <c r="E328"/>
      <c r="F328"/>
      <c r="L328"/>
    </row>
    <row r="329" spans="2:12" x14ac:dyDescent="0.25">
      <c r="B329"/>
      <c r="C329"/>
      <c r="E329"/>
      <c r="F329"/>
      <c r="L329"/>
    </row>
    <row r="330" spans="2:12" x14ac:dyDescent="0.25">
      <c r="B330"/>
      <c r="C330"/>
      <c r="E330"/>
      <c r="F330"/>
      <c r="L330"/>
    </row>
    <row r="331" spans="2:12" x14ac:dyDescent="0.25">
      <c r="B331"/>
      <c r="C331"/>
      <c r="E331"/>
      <c r="F331"/>
      <c r="L331"/>
    </row>
    <row r="332" spans="2:12" x14ac:dyDescent="0.25">
      <c r="B332"/>
      <c r="C332"/>
      <c r="E332"/>
      <c r="F332"/>
      <c r="L332"/>
    </row>
    <row r="333" spans="2:12" x14ac:dyDescent="0.25">
      <c r="B333"/>
      <c r="C333"/>
      <c r="E333"/>
      <c r="F333"/>
      <c r="L333"/>
    </row>
    <row r="334" spans="2:12" x14ac:dyDescent="0.25">
      <c r="B334"/>
      <c r="C334"/>
      <c r="E334"/>
      <c r="F334"/>
      <c r="L334"/>
    </row>
    <row r="335" spans="2:12" x14ac:dyDescent="0.25">
      <c r="B335"/>
      <c r="C335"/>
      <c r="E335"/>
      <c r="F335"/>
      <c r="L335"/>
    </row>
    <row r="336" spans="2:12" x14ac:dyDescent="0.25">
      <c r="B336"/>
      <c r="C336"/>
      <c r="E336"/>
      <c r="F336"/>
      <c r="L336"/>
    </row>
    <row r="337" spans="2:12" x14ac:dyDescent="0.25">
      <c r="B337"/>
      <c r="C337"/>
      <c r="E337"/>
      <c r="F337"/>
      <c r="L337"/>
    </row>
    <row r="338" spans="2:12" x14ac:dyDescent="0.25">
      <c r="B338"/>
      <c r="C338"/>
      <c r="E338"/>
      <c r="F338"/>
      <c r="L338"/>
    </row>
    <row r="339" spans="2:12" x14ac:dyDescent="0.25">
      <c r="B339"/>
      <c r="C339"/>
      <c r="E339"/>
      <c r="F339"/>
      <c r="L339"/>
    </row>
    <row r="340" spans="2:12" x14ac:dyDescent="0.25">
      <c r="B340"/>
      <c r="C340"/>
      <c r="E340"/>
      <c r="F340"/>
      <c r="L340"/>
    </row>
    <row r="341" spans="2:12" x14ac:dyDescent="0.25">
      <c r="B341"/>
      <c r="C341"/>
      <c r="E341"/>
      <c r="F341"/>
      <c r="L341"/>
    </row>
    <row r="342" spans="2:12" x14ac:dyDescent="0.25">
      <c r="B342"/>
      <c r="C342"/>
      <c r="E342"/>
      <c r="F342"/>
      <c r="L342"/>
    </row>
    <row r="343" spans="2:12" x14ac:dyDescent="0.25">
      <c r="B343"/>
      <c r="C343"/>
      <c r="E343"/>
      <c r="F343"/>
      <c r="L343"/>
    </row>
    <row r="344" spans="2:12" x14ac:dyDescent="0.25">
      <c r="B344"/>
      <c r="C344"/>
      <c r="E344"/>
      <c r="F344"/>
      <c r="L344"/>
    </row>
    <row r="345" spans="2:12" x14ac:dyDescent="0.25">
      <c r="B345"/>
      <c r="C345"/>
      <c r="E345"/>
      <c r="F345"/>
      <c r="L345"/>
    </row>
    <row r="346" spans="2:12" x14ac:dyDescent="0.25">
      <c r="B346"/>
      <c r="C346"/>
      <c r="E346"/>
      <c r="F346"/>
      <c r="L346"/>
    </row>
    <row r="347" spans="2:12" x14ac:dyDescent="0.25">
      <c r="B347"/>
      <c r="C347"/>
      <c r="E347"/>
      <c r="F347"/>
      <c r="L347"/>
    </row>
    <row r="348" spans="2:12" x14ac:dyDescent="0.25">
      <c r="B348"/>
      <c r="C348"/>
      <c r="E348"/>
      <c r="F348"/>
      <c r="L348"/>
    </row>
    <row r="349" spans="2:12" x14ac:dyDescent="0.25">
      <c r="B349"/>
      <c r="C349"/>
      <c r="E349"/>
      <c r="F349"/>
      <c r="L349"/>
    </row>
    <row r="350" spans="2:12" x14ac:dyDescent="0.25">
      <c r="B350"/>
      <c r="C350"/>
      <c r="E350"/>
      <c r="F350"/>
      <c r="L350"/>
    </row>
    <row r="351" spans="2:12" x14ac:dyDescent="0.25">
      <c r="B351"/>
      <c r="C351"/>
      <c r="E351"/>
      <c r="F351"/>
      <c r="L351"/>
    </row>
    <row r="352" spans="2:12" x14ac:dyDescent="0.25">
      <c r="B352"/>
      <c r="C352"/>
      <c r="E352"/>
      <c r="F352"/>
      <c r="L352"/>
    </row>
    <row r="353" spans="2:12" x14ac:dyDescent="0.25">
      <c r="B353"/>
      <c r="C353"/>
      <c r="E353"/>
      <c r="F353"/>
      <c r="L353"/>
    </row>
    <row r="354" spans="2:12" x14ac:dyDescent="0.25">
      <c r="B354"/>
      <c r="C354"/>
      <c r="E354"/>
      <c r="F354"/>
      <c r="L354"/>
    </row>
    <row r="355" spans="2:12" x14ac:dyDescent="0.25">
      <c r="B355"/>
      <c r="C355"/>
      <c r="E355"/>
      <c r="F355"/>
      <c r="L355"/>
    </row>
    <row r="356" spans="2:12" x14ac:dyDescent="0.25">
      <c r="B356"/>
      <c r="C356"/>
      <c r="E356"/>
      <c r="F356"/>
      <c r="L356"/>
    </row>
    <row r="357" spans="2:12" x14ac:dyDescent="0.25">
      <c r="B357"/>
      <c r="C357"/>
      <c r="E357"/>
      <c r="F357"/>
      <c r="L357"/>
    </row>
    <row r="358" spans="2:12" x14ac:dyDescent="0.25">
      <c r="B358"/>
      <c r="C358"/>
      <c r="E358"/>
      <c r="F358"/>
      <c r="L358"/>
    </row>
    <row r="359" spans="2:12" x14ac:dyDescent="0.25">
      <c r="B359"/>
      <c r="C359"/>
      <c r="E359"/>
      <c r="F359"/>
      <c r="L359"/>
    </row>
    <row r="360" spans="2:12" x14ac:dyDescent="0.25">
      <c r="B360"/>
      <c r="C360"/>
      <c r="E360"/>
      <c r="F360"/>
      <c r="L360"/>
    </row>
    <row r="361" spans="2:12" x14ac:dyDescent="0.25">
      <c r="B361"/>
      <c r="C361"/>
      <c r="E361"/>
      <c r="F361"/>
      <c r="L361"/>
    </row>
    <row r="362" spans="2:12" x14ac:dyDescent="0.25">
      <c r="B362"/>
      <c r="C362"/>
      <c r="E362"/>
      <c r="F362"/>
      <c r="L362"/>
    </row>
    <row r="363" spans="2:12" x14ac:dyDescent="0.25">
      <c r="B363"/>
      <c r="C363"/>
      <c r="E363"/>
      <c r="F363"/>
      <c r="L363"/>
    </row>
    <row r="364" spans="2:12" x14ac:dyDescent="0.25">
      <c r="B364"/>
      <c r="C364"/>
      <c r="E364"/>
      <c r="F364"/>
      <c r="L364"/>
    </row>
    <row r="365" spans="2:12" x14ac:dyDescent="0.25">
      <c r="B365"/>
      <c r="C365"/>
      <c r="E365"/>
      <c r="F365"/>
      <c r="L365"/>
    </row>
    <row r="366" spans="2:12" x14ac:dyDescent="0.25">
      <c r="B366"/>
      <c r="C366"/>
      <c r="E366"/>
      <c r="F366"/>
      <c r="L366"/>
    </row>
    <row r="367" spans="2:12" x14ac:dyDescent="0.25">
      <c r="B367"/>
      <c r="C367"/>
      <c r="E367"/>
      <c r="F367"/>
      <c r="L367"/>
    </row>
    <row r="368" spans="2:12" x14ac:dyDescent="0.25">
      <c r="B368"/>
      <c r="C368"/>
      <c r="E368"/>
      <c r="F368"/>
      <c r="L368"/>
    </row>
    <row r="369" spans="2:12" x14ac:dyDescent="0.25">
      <c r="B369"/>
      <c r="C369"/>
      <c r="E369"/>
      <c r="F369"/>
      <c r="L369"/>
    </row>
    <row r="370" spans="2:12" x14ac:dyDescent="0.25">
      <c r="B370"/>
      <c r="C370"/>
      <c r="E370"/>
      <c r="F370"/>
      <c r="L370"/>
    </row>
    <row r="371" spans="2:12" x14ac:dyDescent="0.25">
      <c r="B371"/>
      <c r="C371"/>
      <c r="E371"/>
      <c r="F371"/>
      <c r="L371"/>
    </row>
    <row r="372" spans="2:12" x14ac:dyDescent="0.25">
      <c r="B372"/>
      <c r="C372"/>
      <c r="E372"/>
      <c r="F372"/>
      <c r="L372"/>
    </row>
    <row r="373" spans="2:12" x14ac:dyDescent="0.25">
      <c r="B373"/>
      <c r="C373"/>
      <c r="E373"/>
      <c r="F373"/>
      <c r="L373"/>
    </row>
    <row r="374" spans="2:12" x14ac:dyDescent="0.25">
      <c r="B374"/>
      <c r="C374"/>
      <c r="E374"/>
      <c r="F374"/>
      <c r="L374"/>
    </row>
    <row r="375" spans="2:12" x14ac:dyDescent="0.25">
      <c r="B375"/>
      <c r="C375"/>
      <c r="E375"/>
      <c r="F375"/>
      <c r="L375"/>
    </row>
    <row r="376" spans="2:12" x14ac:dyDescent="0.25">
      <c r="B376"/>
      <c r="C376"/>
      <c r="E376"/>
      <c r="F376"/>
      <c r="L376"/>
    </row>
    <row r="377" spans="2:12" x14ac:dyDescent="0.25">
      <c r="B377"/>
      <c r="C377"/>
      <c r="E377"/>
      <c r="F377"/>
      <c r="L377"/>
    </row>
    <row r="378" spans="2:12" x14ac:dyDescent="0.25">
      <c r="B378"/>
      <c r="C378"/>
      <c r="E378"/>
      <c r="F378"/>
      <c r="L378"/>
    </row>
    <row r="379" spans="2:12" x14ac:dyDescent="0.25">
      <c r="B379"/>
      <c r="C379"/>
      <c r="E379"/>
      <c r="F379"/>
      <c r="L379"/>
    </row>
    <row r="380" spans="2:12" x14ac:dyDescent="0.25">
      <c r="B380"/>
      <c r="C380"/>
      <c r="E380"/>
      <c r="F380"/>
      <c r="L380"/>
    </row>
    <row r="381" spans="2:12" x14ac:dyDescent="0.25">
      <c r="B381"/>
      <c r="C381"/>
      <c r="E381"/>
      <c r="F381"/>
      <c r="L381"/>
    </row>
    <row r="382" spans="2:12" x14ac:dyDescent="0.25">
      <c r="B382"/>
      <c r="C382"/>
      <c r="E382"/>
      <c r="F382"/>
      <c r="L382"/>
    </row>
    <row r="383" spans="2:12" x14ac:dyDescent="0.25">
      <c r="B383"/>
      <c r="C383"/>
      <c r="E383"/>
      <c r="F383"/>
      <c r="L383"/>
    </row>
    <row r="384" spans="2:12" x14ac:dyDescent="0.25">
      <c r="B384"/>
      <c r="C384"/>
      <c r="E384"/>
      <c r="F384"/>
      <c r="L384"/>
    </row>
    <row r="385" spans="2:12" x14ac:dyDescent="0.25">
      <c r="B385"/>
      <c r="C385"/>
      <c r="E385"/>
      <c r="F385"/>
      <c r="L385"/>
    </row>
    <row r="386" spans="2:12" x14ac:dyDescent="0.25">
      <c r="B386"/>
      <c r="C386"/>
      <c r="E386"/>
      <c r="F386"/>
      <c r="L386"/>
    </row>
    <row r="387" spans="2:12" x14ac:dyDescent="0.25">
      <c r="B387"/>
      <c r="C387"/>
      <c r="E387"/>
      <c r="F387"/>
      <c r="L387"/>
    </row>
    <row r="388" spans="2:12" x14ac:dyDescent="0.25">
      <c r="B388"/>
      <c r="C388"/>
      <c r="E388"/>
      <c r="F388"/>
      <c r="L388"/>
    </row>
    <row r="389" spans="2:12" x14ac:dyDescent="0.25">
      <c r="B389"/>
      <c r="C389"/>
      <c r="E389"/>
      <c r="F389"/>
      <c r="L389"/>
    </row>
    <row r="390" spans="2:12" x14ac:dyDescent="0.25">
      <c r="B390"/>
      <c r="C390"/>
      <c r="E390"/>
      <c r="F390"/>
      <c r="L390"/>
    </row>
    <row r="391" spans="2:12" x14ac:dyDescent="0.25">
      <c r="B391"/>
      <c r="C391"/>
      <c r="E391"/>
      <c r="F391"/>
      <c r="L391"/>
    </row>
    <row r="392" spans="2:12" x14ac:dyDescent="0.25">
      <c r="B392"/>
      <c r="C392"/>
      <c r="E392"/>
      <c r="F392"/>
      <c r="L392"/>
    </row>
    <row r="393" spans="2:12" x14ac:dyDescent="0.25">
      <c r="B393"/>
      <c r="C393"/>
      <c r="E393"/>
      <c r="F393"/>
      <c r="L393"/>
    </row>
    <row r="394" spans="2:12" x14ac:dyDescent="0.25">
      <c r="B394"/>
      <c r="C394"/>
      <c r="E394"/>
      <c r="F394"/>
      <c r="L394"/>
    </row>
    <row r="395" spans="2:12" x14ac:dyDescent="0.25">
      <c r="B395"/>
      <c r="C395"/>
      <c r="E395"/>
      <c r="F395"/>
      <c r="L395"/>
    </row>
    <row r="396" spans="2:12" x14ac:dyDescent="0.25">
      <c r="B396"/>
      <c r="C396"/>
      <c r="E396"/>
      <c r="F396"/>
      <c r="L396"/>
    </row>
    <row r="397" spans="2:12" x14ac:dyDescent="0.25">
      <c r="B397"/>
      <c r="C397"/>
      <c r="E397"/>
      <c r="F397"/>
      <c r="L397"/>
    </row>
    <row r="398" spans="2:12" x14ac:dyDescent="0.25">
      <c r="B398"/>
      <c r="C398"/>
      <c r="E398"/>
      <c r="F398"/>
      <c r="L398"/>
    </row>
    <row r="399" spans="2:12" x14ac:dyDescent="0.25">
      <c r="B399"/>
      <c r="C399"/>
      <c r="E399"/>
      <c r="F399"/>
      <c r="L399"/>
    </row>
    <row r="400" spans="2:12" x14ac:dyDescent="0.25">
      <c r="B400"/>
      <c r="C400"/>
      <c r="E400"/>
      <c r="F400"/>
      <c r="L400"/>
    </row>
    <row r="401" spans="2:12" x14ac:dyDescent="0.25">
      <c r="B401"/>
      <c r="C401"/>
      <c r="E401"/>
      <c r="F401"/>
      <c r="L401"/>
    </row>
    <row r="402" spans="2:12" x14ac:dyDescent="0.25">
      <c r="B402"/>
      <c r="C402"/>
      <c r="E402"/>
      <c r="F402"/>
      <c r="L402"/>
    </row>
    <row r="403" spans="2:12" x14ac:dyDescent="0.25">
      <c r="B403"/>
      <c r="C403"/>
      <c r="E403"/>
      <c r="F403"/>
      <c r="L403"/>
    </row>
    <row r="404" spans="2:12" x14ac:dyDescent="0.25">
      <c r="B404"/>
      <c r="C404"/>
      <c r="E404"/>
      <c r="F404"/>
      <c r="L404"/>
    </row>
    <row r="405" spans="2:12" x14ac:dyDescent="0.25">
      <c r="B405"/>
      <c r="C405"/>
      <c r="E405"/>
      <c r="F405"/>
      <c r="L405"/>
    </row>
    <row r="406" spans="2:12" x14ac:dyDescent="0.25">
      <c r="B406"/>
      <c r="C406"/>
      <c r="E406"/>
      <c r="F406"/>
      <c r="L406"/>
    </row>
    <row r="407" spans="2:12" x14ac:dyDescent="0.25">
      <c r="B407"/>
      <c r="C407"/>
      <c r="E407"/>
      <c r="F407"/>
      <c r="L407"/>
    </row>
    <row r="408" spans="2:12" x14ac:dyDescent="0.25">
      <c r="B408"/>
      <c r="C408"/>
      <c r="E408"/>
      <c r="F408"/>
      <c r="L408"/>
    </row>
    <row r="409" spans="2:12" x14ac:dyDescent="0.25">
      <c r="B409"/>
      <c r="C409"/>
      <c r="E409"/>
      <c r="F409"/>
      <c r="L409"/>
    </row>
    <row r="410" spans="2:12" x14ac:dyDescent="0.25">
      <c r="B410"/>
      <c r="C410"/>
      <c r="E410"/>
      <c r="F410"/>
      <c r="L410"/>
    </row>
    <row r="411" spans="2:12" x14ac:dyDescent="0.25">
      <c r="B411"/>
      <c r="C411"/>
      <c r="E411"/>
      <c r="F411"/>
      <c r="L411"/>
    </row>
    <row r="412" spans="2:12" x14ac:dyDescent="0.25">
      <c r="B412"/>
      <c r="C412"/>
      <c r="E412"/>
      <c r="F412"/>
      <c r="L412"/>
    </row>
    <row r="413" spans="2:12" x14ac:dyDescent="0.25">
      <c r="B413"/>
      <c r="C413"/>
      <c r="E413"/>
      <c r="F413"/>
      <c r="L413"/>
    </row>
    <row r="414" spans="2:12" x14ac:dyDescent="0.25">
      <c r="B414"/>
      <c r="C414"/>
      <c r="E414"/>
      <c r="F414"/>
      <c r="L414"/>
    </row>
    <row r="415" spans="2:12" x14ac:dyDescent="0.25">
      <c r="B415"/>
      <c r="C415"/>
      <c r="E415"/>
      <c r="F415"/>
      <c r="L415"/>
    </row>
    <row r="416" spans="2:12" x14ac:dyDescent="0.25">
      <c r="B416"/>
      <c r="C416"/>
      <c r="E416"/>
      <c r="F416"/>
      <c r="L416"/>
    </row>
    <row r="417" spans="2:12" x14ac:dyDescent="0.25">
      <c r="B417"/>
      <c r="C417"/>
      <c r="E417"/>
      <c r="F417"/>
      <c r="L417"/>
    </row>
    <row r="418" spans="2:12" x14ac:dyDescent="0.25">
      <c r="B418"/>
      <c r="C418"/>
      <c r="E418"/>
      <c r="F418"/>
      <c r="L418"/>
    </row>
    <row r="419" spans="2:12" x14ac:dyDescent="0.25">
      <c r="B419"/>
      <c r="C419"/>
      <c r="E419"/>
      <c r="F419"/>
      <c r="L419"/>
    </row>
    <row r="420" spans="2:12" x14ac:dyDescent="0.25">
      <c r="B420"/>
      <c r="C420"/>
      <c r="E420"/>
      <c r="F420"/>
      <c r="L420"/>
    </row>
    <row r="421" spans="2:12" x14ac:dyDescent="0.25">
      <c r="B421"/>
      <c r="C421"/>
      <c r="E421"/>
      <c r="F421"/>
      <c r="L421"/>
    </row>
    <row r="422" spans="2:12" x14ac:dyDescent="0.25">
      <c r="B422"/>
      <c r="C422"/>
      <c r="E422"/>
      <c r="F422"/>
      <c r="L422"/>
    </row>
    <row r="423" spans="2:12" x14ac:dyDescent="0.25">
      <c r="B423"/>
      <c r="C423"/>
      <c r="E423"/>
      <c r="F423"/>
      <c r="L423"/>
    </row>
    <row r="424" spans="2:12" x14ac:dyDescent="0.25">
      <c r="B424"/>
      <c r="C424"/>
      <c r="E424"/>
      <c r="F424"/>
      <c r="L424"/>
    </row>
    <row r="425" spans="2:12" x14ac:dyDescent="0.25">
      <c r="B425"/>
      <c r="C425"/>
      <c r="E425"/>
      <c r="F425"/>
      <c r="L425"/>
    </row>
    <row r="426" spans="2:12" x14ac:dyDescent="0.25">
      <c r="B426"/>
      <c r="C426"/>
      <c r="E426"/>
      <c r="F426"/>
      <c r="L426"/>
    </row>
    <row r="427" spans="2:12" x14ac:dyDescent="0.25">
      <c r="B427"/>
      <c r="C427"/>
      <c r="E427"/>
      <c r="F427"/>
      <c r="L427"/>
    </row>
    <row r="428" spans="2:12" x14ac:dyDescent="0.25">
      <c r="B428"/>
      <c r="C428"/>
      <c r="E428"/>
      <c r="F428"/>
      <c r="L428"/>
    </row>
    <row r="429" spans="2:12" x14ac:dyDescent="0.25">
      <c r="B429"/>
      <c r="C429"/>
      <c r="E429"/>
      <c r="F429"/>
      <c r="L429"/>
    </row>
    <row r="430" spans="2:12" x14ac:dyDescent="0.25">
      <c r="B430"/>
      <c r="C430"/>
      <c r="E430"/>
      <c r="F430"/>
      <c r="L430"/>
    </row>
    <row r="431" spans="2:12" x14ac:dyDescent="0.25">
      <c r="B431"/>
      <c r="C431"/>
      <c r="E431"/>
      <c r="F431"/>
      <c r="L431"/>
    </row>
    <row r="432" spans="2:12" x14ac:dyDescent="0.25">
      <c r="B432"/>
      <c r="C432"/>
      <c r="E432"/>
      <c r="F432"/>
      <c r="L432"/>
    </row>
    <row r="433" spans="2:12" x14ac:dyDescent="0.25">
      <c r="B433"/>
      <c r="C433"/>
      <c r="E433"/>
      <c r="F433"/>
      <c r="L433"/>
    </row>
    <row r="434" spans="2:12" x14ac:dyDescent="0.25">
      <c r="B434"/>
      <c r="C434"/>
      <c r="E434"/>
      <c r="F434"/>
      <c r="L434"/>
    </row>
    <row r="435" spans="2:12" x14ac:dyDescent="0.25">
      <c r="B435"/>
      <c r="C435"/>
      <c r="E435"/>
      <c r="F435"/>
      <c r="L435"/>
    </row>
    <row r="436" spans="2:12" x14ac:dyDescent="0.25">
      <c r="B436"/>
      <c r="C436"/>
      <c r="E436"/>
      <c r="F436"/>
      <c r="L436"/>
    </row>
    <row r="437" spans="2:12" x14ac:dyDescent="0.25">
      <c r="B437"/>
      <c r="C437"/>
      <c r="E437"/>
      <c r="F437"/>
      <c r="L437"/>
    </row>
    <row r="438" spans="2:12" x14ac:dyDescent="0.25">
      <c r="B438"/>
      <c r="C438"/>
      <c r="E438"/>
      <c r="F438"/>
      <c r="L438"/>
    </row>
    <row r="439" spans="2:12" x14ac:dyDescent="0.25">
      <c r="B439"/>
      <c r="C439"/>
      <c r="E439"/>
      <c r="F439"/>
      <c r="L439"/>
    </row>
    <row r="440" spans="2:12" x14ac:dyDescent="0.25">
      <c r="B440"/>
      <c r="C440"/>
      <c r="E440"/>
      <c r="F440"/>
      <c r="L440"/>
    </row>
    <row r="441" spans="2:12" x14ac:dyDescent="0.25">
      <c r="B441"/>
      <c r="C441"/>
      <c r="E441"/>
      <c r="F441"/>
      <c r="L441"/>
    </row>
    <row r="442" spans="2:12" x14ac:dyDescent="0.25">
      <c r="B442"/>
      <c r="C442"/>
      <c r="E442"/>
      <c r="F442"/>
      <c r="L442"/>
    </row>
    <row r="443" spans="2:12" x14ac:dyDescent="0.25">
      <c r="B443"/>
      <c r="C443"/>
      <c r="E443"/>
      <c r="F443"/>
      <c r="L443"/>
    </row>
    <row r="444" spans="2:12" x14ac:dyDescent="0.25">
      <c r="B444"/>
      <c r="C444"/>
      <c r="E444"/>
      <c r="F444"/>
      <c r="L444"/>
    </row>
    <row r="445" spans="2:12" x14ac:dyDescent="0.25">
      <c r="B445"/>
      <c r="C445"/>
      <c r="E445"/>
      <c r="F445"/>
      <c r="L445"/>
    </row>
    <row r="446" spans="2:12" x14ac:dyDescent="0.25">
      <c r="B446"/>
      <c r="C446"/>
      <c r="E446"/>
      <c r="F446"/>
      <c r="L446"/>
    </row>
    <row r="447" spans="2:12" x14ac:dyDescent="0.25">
      <c r="B447"/>
      <c r="C447"/>
      <c r="E447"/>
      <c r="F447"/>
      <c r="L447"/>
    </row>
    <row r="448" spans="2:12" x14ac:dyDescent="0.25">
      <c r="B448"/>
      <c r="C448"/>
      <c r="E448"/>
      <c r="F448"/>
      <c r="L448"/>
    </row>
    <row r="449" spans="2:12" x14ac:dyDescent="0.25">
      <c r="B449"/>
      <c r="C449"/>
      <c r="E449"/>
      <c r="F449"/>
      <c r="L449"/>
    </row>
    <row r="450" spans="2:12" x14ac:dyDescent="0.25">
      <c r="B450"/>
      <c r="C450"/>
      <c r="E450"/>
      <c r="F450"/>
      <c r="L450"/>
    </row>
    <row r="451" spans="2:12" x14ac:dyDescent="0.25">
      <c r="B451"/>
      <c r="C451"/>
      <c r="E451"/>
      <c r="F451"/>
      <c r="L451"/>
    </row>
    <row r="452" spans="2:12" x14ac:dyDescent="0.25">
      <c r="B452"/>
      <c r="C452"/>
      <c r="E452"/>
      <c r="F452"/>
      <c r="L452"/>
    </row>
    <row r="453" spans="2:12" x14ac:dyDescent="0.25">
      <c r="B453"/>
      <c r="C453"/>
      <c r="E453"/>
      <c r="F453"/>
      <c r="L453"/>
    </row>
    <row r="454" spans="2:12" x14ac:dyDescent="0.25">
      <c r="B454"/>
      <c r="C454"/>
      <c r="E454"/>
      <c r="F454"/>
      <c r="L454"/>
    </row>
    <row r="455" spans="2:12" x14ac:dyDescent="0.25">
      <c r="B455"/>
      <c r="C455"/>
      <c r="E455"/>
      <c r="F455"/>
      <c r="L455"/>
    </row>
    <row r="456" spans="2:12" x14ac:dyDescent="0.25">
      <c r="B456"/>
      <c r="C456"/>
      <c r="E456"/>
      <c r="F456"/>
      <c r="L456"/>
    </row>
    <row r="457" spans="2:12" x14ac:dyDescent="0.25">
      <c r="B457"/>
      <c r="C457"/>
      <c r="E457"/>
      <c r="F457"/>
      <c r="L457"/>
    </row>
    <row r="458" spans="2:12" x14ac:dyDescent="0.25">
      <c r="B458"/>
      <c r="C458"/>
      <c r="E458"/>
      <c r="F458"/>
      <c r="L458"/>
    </row>
    <row r="459" spans="2:12" x14ac:dyDescent="0.25">
      <c r="B459"/>
      <c r="C459"/>
      <c r="E459"/>
      <c r="F459"/>
      <c r="L459"/>
    </row>
    <row r="460" spans="2:12" x14ac:dyDescent="0.25">
      <c r="B460"/>
      <c r="C460"/>
      <c r="E460"/>
      <c r="F460"/>
      <c r="L460"/>
    </row>
    <row r="461" spans="2:12" x14ac:dyDescent="0.25">
      <c r="B461"/>
      <c r="C461"/>
      <c r="E461"/>
      <c r="F461"/>
      <c r="L461"/>
    </row>
    <row r="462" spans="2:12" x14ac:dyDescent="0.25">
      <c r="B462"/>
      <c r="C462"/>
      <c r="E462"/>
      <c r="F462"/>
      <c r="L462"/>
    </row>
    <row r="463" spans="2:12" x14ac:dyDescent="0.25">
      <c r="B463"/>
      <c r="C463"/>
      <c r="E463"/>
      <c r="F463"/>
      <c r="L463"/>
    </row>
    <row r="464" spans="2:12" x14ac:dyDescent="0.25">
      <c r="B464"/>
      <c r="C464"/>
      <c r="E464"/>
      <c r="F464"/>
      <c r="L464"/>
    </row>
    <row r="465" spans="2:12" x14ac:dyDescent="0.25">
      <c r="B465"/>
      <c r="C465"/>
      <c r="E465"/>
      <c r="F465"/>
      <c r="L465"/>
    </row>
    <row r="466" spans="2:12" x14ac:dyDescent="0.25">
      <c r="B466"/>
      <c r="C466"/>
      <c r="E466"/>
      <c r="F466"/>
      <c r="L466"/>
    </row>
    <row r="467" spans="2:12" x14ac:dyDescent="0.25">
      <c r="B467"/>
      <c r="C467"/>
      <c r="E467"/>
      <c r="F467"/>
      <c r="L467"/>
    </row>
    <row r="468" spans="2:12" x14ac:dyDescent="0.25">
      <c r="B468"/>
      <c r="C468"/>
      <c r="E468"/>
      <c r="F468"/>
      <c r="L468"/>
    </row>
    <row r="469" spans="2:12" x14ac:dyDescent="0.25">
      <c r="B469"/>
      <c r="C469"/>
      <c r="E469"/>
      <c r="F469"/>
      <c r="L469"/>
    </row>
    <row r="470" spans="2:12" x14ac:dyDescent="0.25">
      <c r="B470"/>
      <c r="C470"/>
      <c r="E470"/>
      <c r="F470"/>
      <c r="L470"/>
    </row>
    <row r="471" spans="2:12" x14ac:dyDescent="0.25">
      <c r="B471"/>
      <c r="C471"/>
      <c r="E471"/>
      <c r="F471"/>
      <c r="L471"/>
    </row>
    <row r="472" spans="2:12" x14ac:dyDescent="0.25">
      <c r="B472"/>
      <c r="C472"/>
      <c r="E472"/>
      <c r="F472"/>
      <c r="L472"/>
    </row>
    <row r="473" spans="2:12" x14ac:dyDescent="0.25">
      <c r="B473"/>
      <c r="C473"/>
      <c r="E473"/>
      <c r="F473"/>
      <c r="L473"/>
    </row>
    <row r="474" spans="2:12" x14ac:dyDescent="0.25">
      <c r="B474"/>
      <c r="C474"/>
      <c r="E474"/>
      <c r="F474"/>
      <c r="L474"/>
    </row>
    <row r="475" spans="2:12" x14ac:dyDescent="0.25">
      <c r="B475"/>
      <c r="C475"/>
      <c r="E475"/>
      <c r="F475"/>
      <c r="L475"/>
    </row>
    <row r="476" spans="2:12" x14ac:dyDescent="0.25">
      <c r="B476"/>
      <c r="C476"/>
      <c r="E476"/>
      <c r="F476"/>
      <c r="L476"/>
    </row>
    <row r="477" spans="2:12" x14ac:dyDescent="0.25">
      <c r="B477"/>
      <c r="C477"/>
      <c r="E477"/>
      <c r="F477"/>
      <c r="L477"/>
    </row>
    <row r="478" spans="2:12" x14ac:dyDescent="0.25">
      <c r="B478"/>
      <c r="C478"/>
      <c r="E478"/>
      <c r="F478"/>
      <c r="L478"/>
    </row>
    <row r="479" spans="2:12" x14ac:dyDescent="0.25">
      <c r="B479"/>
      <c r="C479"/>
      <c r="E479"/>
      <c r="F479"/>
      <c r="L479"/>
    </row>
    <row r="480" spans="2:12" x14ac:dyDescent="0.25">
      <c r="B480"/>
      <c r="C480"/>
      <c r="E480"/>
      <c r="F480"/>
      <c r="L480"/>
    </row>
    <row r="481" spans="2:12" x14ac:dyDescent="0.25">
      <c r="B481"/>
      <c r="C481"/>
      <c r="E481"/>
      <c r="F481"/>
      <c r="L481"/>
    </row>
    <row r="482" spans="2:12" x14ac:dyDescent="0.25">
      <c r="B482"/>
      <c r="C482"/>
      <c r="E482"/>
      <c r="F482"/>
      <c r="L482"/>
    </row>
    <row r="483" spans="2:12" x14ac:dyDescent="0.25">
      <c r="B483"/>
      <c r="C483"/>
      <c r="E483"/>
      <c r="F483"/>
      <c r="L483"/>
    </row>
    <row r="484" spans="2:12" x14ac:dyDescent="0.25">
      <c r="B484"/>
      <c r="C484"/>
      <c r="E484"/>
      <c r="F484"/>
      <c r="L484"/>
    </row>
    <row r="485" spans="2:12" x14ac:dyDescent="0.25">
      <c r="B485"/>
      <c r="C485"/>
      <c r="E485"/>
      <c r="F485"/>
      <c r="L485"/>
    </row>
    <row r="486" spans="2:12" x14ac:dyDescent="0.25">
      <c r="B486"/>
      <c r="C486"/>
      <c r="E486"/>
      <c r="F486"/>
      <c r="L486"/>
    </row>
    <row r="487" spans="2:12" x14ac:dyDescent="0.25">
      <c r="B487"/>
      <c r="C487"/>
      <c r="E487"/>
      <c r="F487"/>
      <c r="L487"/>
    </row>
    <row r="488" spans="2:12" x14ac:dyDescent="0.25">
      <c r="B488"/>
      <c r="C488"/>
      <c r="E488"/>
      <c r="F488"/>
      <c r="L488"/>
    </row>
    <row r="489" spans="2:12" x14ac:dyDescent="0.25">
      <c r="B489"/>
      <c r="C489"/>
      <c r="E489"/>
      <c r="F489"/>
      <c r="L489"/>
    </row>
    <row r="490" spans="2:12" x14ac:dyDescent="0.25">
      <c r="B490"/>
      <c r="C490"/>
      <c r="E490"/>
      <c r="F490"/>
      <c r="L490"/>
    </row>
    <row r="491" spans="2:12" x14ac:dyDescent="0.25">
      <c r="B491"/>
      <c r="C491"/>
      <c r="E491"/>
      <c r="F491"/>
      <c r="L491"/>
    </row>
    <row r="492" spans="2:12" x14ac:dyDescent="0.25">
      <c r="B492"/>
      <c r="C492"/>
      <c r="E492"/>
      <c r="F492"/>
      <c r="L492"/>
    </row>
    <row r="493" spans="2:12" x14ac:dyDescent="0.25">
      <c r="B493"/>
      <c r="C493"/>
      <c r="E493"/>
      <c r="F493"/>
      <c r="L493"/>
    </row>
    <row r="494" spans="2:12" x14ac:dyDescent="0.25">
      <c r="B494"/>
      <c r="C494"/>
      <c r="E494"/>
      <c r="F494"/>
      <c r="L494"/>
    </row>
    <row r="495" spans="2:12" x14ac:dyDescent="0.25">
      <c r="B495"/>
      <c r="C495"/>
      <c r="E495"/>
      <c r="F495"/>
      <c r="L495"/>
    </row>
    <row r="496" spans="2:12" x14ac:dyDescent="0.25">
      <c r="B496"/>
      <c r="C496"/>
      <c r="E496"/>
      <c r="F496"/>
      <c r="L496"/>
    </row>
    <row r="497" spans="2:12" x14ac:dyDescent="0.25">
      <c r="B497"/>
      <c r="C497"/>
      <c r="E497"/>
      <c r="F497"/>
      <c r="L497"/>
    </row>
    <row r="498" spans="2:12" x14ac:dyDescent="0.25">
      <c r="B498"/>
      <c r="C498"/>
      <c r="E498"/>
      <c r="F498"/>
      <c r="L498"/>
    </row>
    <row r="499" spans="2:12" x14ac:dyDescent="0.25">
      <c r="B499"/>
      <c r="C499"/>
      <c r="E499"/>
      <c r="F499"/>
      <c r="L499"/>
    </row>
    <row r="500" spans="2:12" x14ac:dyDescent="0.25">
      <c r="B500"/>
      <c r="C500"/>
      <c r="E500"/>
      <c r="F500"/>
      <c r="L500"/>
    </row>
    <row r="501" spans="2:12" x14ac:dyDescent="0.25">
      <c r="B501"/>
      <c r="C501"/>
      <c r="E501"/>
      <c r="F501"/>
      <c r="L501"/>
    </row>
    <row r="502" spans="2:12" x14ac:dyDescent="0.25">
      <c r="B502"/>
      <c r="C502"/>
      <c r="E502"/>
      <c r="F502"/>
      <c r="L502"/>
    </row>
    <row r="503" spans="2:12" x14ac:dyDescent="0.25">
      <c r="B503"/>
      <c r="C503"/>
      <c r="E503"/>
      <c r="F503"/>
      <c r="L503"/>
    </row>
    <row r="504" spans="2:12" x14ac:dyDescent="0.25">
      <c r="B504"/>
      <c r="C504"/>
      <c r="E504"/>
      <c r="F504"/>
      <c r="L504"/>
    </row>
    <row r="505" spans="2:12" x14ac:dyDescent="0.25">
      <c r="B505"/>
      <c r="C505"/>
      <c r="E505"/>
      <c r="F505"/>
      <c r="L505"/>
    </row>
    <row r="506" spans="2:12" x14ac:dyDescent="0.25">
      <c r="B506"/>
      <c r="C506"/>
      <c r="E506"/>
      <c r="F506"/>
      <c r="L506"/>
    </row>
    <row r="507" spans="2:12" x14ac:dyDescent="0.25">
      <c r="B507"/>
      <c r="C507"/>
      <c r="E507"/>
      <c r="F507"/>
      <c r="L507"/>
    </row>
    <row r="508" spans="2:12" x14ac:dyDescent="0.25">
      <c r="B508"/>
      <c r="C508"/>
      <c r="E508"/>
      <c r="F508"/>
      <c r="L508"/>
    </row>
    <row r="509" spans="2:12" x14ac:dyDescent="0.25">
      <c r="B509"/>
      <c r="C509"/>
      <c r="E509"/>
      <c r="F509"/>
      <c r="L509"/>
    </row>
    <row r="510" spans="2:12" x14ac:dyDescent="0.25">
      <c r="B510"/>
      <c r="C510"/>
      <c r="E510"/>
      <c r="F510"/>
      <c r="L510"/>
    </row>
    <row r="511" spans="2:12" x14ac:dyDescent="0.25">
      <c r="B511"/>
      <c r="C511"/>
      <c r="E511"/>
      <c r="F511"/>
      <c r="L511"/>
    </row>
    <row r="512" spans="2:12" x14ac:dyDescent="0.25">
      <c r="B512"/>
      <c r="C512"/>
      <c r="E512"/>
      <c r="F512"/>
      <c r="L512"/>
    </row>
    <row r="513" spans="2:12" x14ac:dyDescent="0.25">
      <c r="B513"/>
      <c r="C513"/>
      <c r="E513"/>
      <c r="F513"/>
      <c r="L513"/>
    </row>
    <row r="514" spans="2:12" x14ac:dyDescent="0.25">
      <c r="B514"/>
      <c r="C514"/>
      <c r="E514"/>
      <c r="F514"/>
      <c r="L514"/>
    </row>
    <row r="515" spans="2:12" x14ac:dyDescent="0.25">
      <c r="B515"/>
      <c r="C515"/>
      <c r="E515"/>
      <c r="F515"/>
      <c r="L515"/>
    </row>
    <row r="516" spans="2:12" x14ac:dyDescent="0.25">
      <c r="B516"/>
      <c r="C516"/>
      <c r="E516"/>
      <c r="F516"/>
      <c r="L516"/>
    </row>
    <row r="517" spans="2:12" x14ac:dyDescent="0.25">
      <c r="B517"/>
      <c r="C517"/>
      <c r="E517"/>
      <c r="F517"/>
      <c r="L517"/>
    </row>
    <row r="518" spans="2:12" x14ac:dyDescent="0.25">
      <c r="B518"/>
      <c r="C518"/>
      <c r="E518"/>
      <c r="F518"/>
      <c r="L518"/>
    </row>
    <row r="519" spans="2:12" x14ac:dyDescent="0.25">
      <c r="B519"/>
      <c r="C519"/>
      <c r="E519"/>
      <c r="F519"/>
      <c r="L519"/>
    </row>
    <row r="520" spans="2:12" x14ac:dyDescent="0.25">
      <c r="B520"/>
      <c r="C520"/>
      <c r="E520"/>
      <c r="F520"/>
      <c r="L520"/>
    </row>
    <row r="521" spans="2:12" x14ac:dyDescent="0.25">
      <c r="B521"/>
      <c r="C521"/>
      <c r="E521"/>
      <c r="F521"/>
      <c r="L521"/>
    </row>
    <row r="522" spans="2:12" x14ac:dyDescent="0.25">
      <c r="B522"/>
      <c r="C522"/>
      <c r="E522"/>
      <c r="F522"/>
      <c r="L522"/>
    </row>
    <row r="523" spans="2:12" x14ac:dyDescent="0.25">
      <c r="B523"/>
      <c r="C523"/>
      <c r="E523"/>
      <c r="F523"/>
      <c r="L523"/>
    </row>
    <row r="524" spans="2:12" x14ac:dyDescent="0.25">
      <c r="B524"/>
      <c r="C524"/>
      <c r="E524"/>
      <c r="F524"/>
      <c r="L524"/>
    </row>
    <row r="525" spans="2:12" x14ac:dyDescent="0.25">
      <c r="B525"/>
      <c r="C525"/>
      <c r="E525"/>
      <c r="F525"/>
      <c r="L525"/>
    </row>
    <row r="526" spans="2:12" x14ac:dyDescent="0.25">
      <c r="B526"/>
      <c r="C526"/>
      <c r="E526"/>
      <c r="F526"/>
      <c r="L526"/>
    </row>
    <row r="527" spans="2:12" x14ac:dyDescent="0.25">
      <c r="B527"/>
      <c r="C527"/>
      <c r="E527"/>
      <c r="F527"/>
      <c r="L527"/>
    </row>
    <row r="528" spans="2:12" x14ac:dyDescent="0.25">
      <c r="B528"/>
      <c r="C528"/>
      <c r="E528"/>
      <c r="F528"/>
      <c r="L528"/>
    </row>
    <row r="529" spans="2:12" x14ac:dyDescent="0.25">
      <c r="B529"/>
      <c r="C529"/>
      <c r="E529"/>
      <c r="F529"/>
      <c r="L529"/>
    </row>
    <row r="530" spans="2:12" x14ac:dyDescent="0.25">
      <c r="B530"/>
      <c r="C530"/>
      <c r="E530"/>
      <c r="F530"/>
      <c r="L530"/>
    </row>
    <row r="531" spans="2:12" x14ac:dyDescent="0.25">
      <c r="B531"/>
      <c r="C531"/>
      <c r="E531"/>
      <c r="F531"/>
      <c r="L531"/>
    </row>
    <row r="532" spans="2:12" x14ac:dyDescent="0.25">
      <c r="B532"/>
      <c r="C532"/>
      <c r="E532"/>
      <c r="F532"/>
      <c r="L532"/>
    </row>
    <row r="533" spans="2:12" x14ac:dyDescent="0.25">
      <c r="B533"/>
      <c r="C533"/>
      <c r="E533"/>
      <c r="F533"/>
      <c r="L533"/>
    </row>
    <row r="534" spans="2:12" x14ac:dyDescent="0.25">
      <c r="B534"/>
      <c r="C534"/>
      <c r="E534"/>
      <c r="F534"/>
      <c r="L534"/>
    </row>
    <row r="535" spans="2:12" x14ac:dyDescent="0.25">
      <c r="B535"/>
      <c r="C535"/>
      <c r="E535"/>
      <c r="F535"/>
      <c r="L535"/>
    </row>
    <row r="536" spans="2:12" x14ac:dyDescent="0.25">
      <c r="B536"/>
      <c r="C536"/>
      <c r="E536"/>
      <c r="F536"/>
      <c r="L536"/>
    </row>
    <row r="537" spans="2:12" x14ac:dyDescent="0.25">
      <c r="B537"/>
      <c r="C537"/>
      <c r="E537"/>
      <c r="F537"/>
      <c r="L537"/>
    </row>
    <row r="538" spans="2:12" x14ac:dyDescent="0.25">
      <c r="B538"/>
      <c r="C538"/>
      <c r="E538"/>
      <c r="F538"/>
      <c r="L538"/>
    </row>
    <row r="539" spans="2:12" x14ac:dyDescent="0.25">
      <c r="B539"/>
      <c r="C539"/>
      <c r="E539"/>
      <c r="F539"/>
      <c r="L539"/>
    </row>
    <row r="540" spans="2:12" x14ac:dyDescent="0.25">
      <c r="B540"/>
      <c r="C540"/>
      <c r="E540"/>
      <c r="F540"/>
      <c r="L540"/>
    </row>
    <row r="541" spans="2:12" x14ac:dyDescent="0.25">
      <c r="B541"/>
      <c r="C541"/>
      <c r="E541"/>
      <c r="F541"/>
      <c r="L541"/>
    </row>
    <row r="542" spans="2:12" x14ac:dyDescent="0.25">
      <c r="B542"/>
      <c r="C542"/>
      <c r="E542"/>
      <c r="F542"/>
      <c r="L542"/>
    </row>
    <row r="543" spans="2:12" x14ac:dyDescent="0.25">
      <c r="B543"/>
      <c r="C543"/>
      <c r="E543"/>
      <c r="F543"/>
      <c r="L543"/>
    </row>
    <row r="544" spans="2:12" x14ac:dyDescent="0.25">
      <c r="B544"/>
      <c r="C544"/>
      <c r="E544"/>
      <c r="F544"/>
      <c r="L544"/>
    </row>
    <row r="545" spans="2:12" x14ac:dyDescent="0.25">
      <c r="B545"/>
      <c r="C545"/>
      <c r="E545"/>
      <c r="F545"/>
      <c r="L545"/>
    </row>
    <row r="546" spans="2:12" x14ac:dyDescent="0.25">
      <c r="B546"/>
      <c r="C546"/>
      <c r="E546"/>
      <c r="F546"/>
      <c r="L546"/>
    </row>
    <row r="547" spans="2:12" x14ac:dyDescent="0.25">
      <c r="B547"/>
      <c r="C547"/>
      <c r="E547"/>
      <c r="F547"/>
      <c r="L547"/>
    </row>
    <row r="548" spans="2:12" x14ac:dyDescent="0.25">
      <c r="B548"/>
      <c r="C548"/>
      <c r="E548"/>
      <c r="F548"/>
      <c r="L548"/>
    </row>
    <row r="549" spans="2:12" x14ac:dyDescent="0.25">
      <c r="B549"/>
      <c r="C549"/>
      <c r="E549"/>
      <c r="F549"/>
      <c r="L549"/>
    </row>
    <row r="550" spans="2:12" x14ac:dyDescent="0.25">
      <c r="B550"/>
      <c r="C550"/>
      <c r="E550"/>
      <c r="F550"/>
      <c r="L550"/>
    </row>
    <row r="551" spans="2:12" x14ac:dyDescent="0.25">
      <c r="B551"/>
      <c r="C551"/>
      <c r="E551"/>
      <c r="F551"/>
      <c r="L551"/>
    </row>
    <row r="552" spans="2:12" x14ac:dyDescent="0.25">
      <c r="B552"/>
      <c r="C552"/>
      <c r="E552"/>
      <c r="F552"/>
      <c r="L552"/>
    </row>
    <row r="553" spans="2:12" x14ac:dyDescent="0.25">
      <c r="B553"/>
      <c r="C553"/>
      <c r="E553"/>
      <c r="F553"/>
      <c r="L553"/>
    </row>
    <row r="554" spans="2:12" x14ac:dyDescent="0.25">
      <c r="B554"/>
      <c r="C554"/>
      <c r="E554"/>
      <c r="F554"/>
      <c r="L554"/>
    </row>
    <row r="555" spans="2:12" x14ac:dyDescent="0.25">
      <c r="B555"/>
      <c r="C555"/>
      <c r="E555"/>
      <c r="F555"/>
      <c r="L555"/>
    </row>
    <row r="556" spans="2:12" x14ac:dyDescent="0.25">
      <c r="B556"/>
      <c r="C556"/>
      <c r="E556"/>
      <c r="F556"/>
      <c r="L556"/>
    </row>
    <row r="557" spans="2:12" x14ac:dyDescent="0.25">
      <c r="B557"/>
      <c r="C557"/>
      <c r="E557"/>
      <c r="F557"/>
      <c r="L557"/>
    </row>
    <row r="558" spans="2:12" x14ac:dyDescent="0.25">
      <c r="B558"/>
      <c r="C558"/>
      <c r="E558"/>
      <c r="F558"/>
      <c r="L558"/>
    </row>
    <row r="559" spans="2:12" x14ac:dyDescent="0.25">
      <c r="B559"/>
      <c r="C559"/>
      <c r="E559"/>
      <c r="F559"/>
      <c r="L559"/>
    </row>
    <row r="560" spans="2:12" x14ac:dyDescent="0.25">
      <c r="B560"/>
      <c r="C560"/>
      <c r="E560"/>
      <c r="F560"/>
      <c r="L560"/>
    </row>
    <row r="561" spans="2:12" x14ac:dyDescent="0.25">
      <c r="B561"/>
      <c r="C561"/>
      <c r="E561"/>
      <c r="F561"/>
      <c r="L561"/>
    </row>
    <row r="562" spans="2:12" x14ac:dyDescent="0.25">
      <c r="B562"/>
      <c r="C562"/>
      <c r="E562"/>
      <c r="F562"/>
      <c r="L562"/>
    </row>
    <row r="563" spans="2:12" x14ac:dyDescent="0.25">
      <c r="B563"/>
      <c r="C563"/>
      <c r="E563"/>
      <c r="F563"/>
      <c r="L563"/>
    </row>
    <row r="564" spans="2:12" x14ac:dyDescent="0.25">
      <c r="B564"/>
      <c r="C564"/>
      <c r="E564"/>
      <c r="F564"/>
      <c r="L564"/>
    </row>
    <row r="565" spans="2:12" x14ac:dyDescent="0.25">
      <c r="B565"/>
      <c r="C565"/>
      <c r="E565"/>
      <c r="F565"/>
      <c r="L565"/>
    </row>
    <row r="566" spans="2:12" x14ac:dyDescent="0.25">
      <c r="B566"/>
      <c r="C566"/>
      <c r="E566"/>
      <c r="F566"/>
      <c r="L566"/>
    </row>
    <row r="567" spans="2:12" x14ac:dyDescent="0.25">
      <c r="B567"/>
      <c r="C567"/>
      <c r="E567"/>
      <c r="F567"/>
      <c r="L567"/>
    </row>
    <row r="568" spans="2:12" x14ac:dyDescent="0.25">
      <c r="B568"/>
      <c r="C568"/>
      <c r="E568"/>
      <c r="F568"/>
      <c r="L568"/>
    </row>
    <row r="569" spans="2:12" x14ac:dyDescent="0.25">
      <c r="B569"/>
      <c r="C569"/>
      <c r="E569"/>
      <c r="F569"/>
      <c r="L569"/>
    </row>
    <row r="570" spans="2:12" x14ac:dyDescent="0.25">
      <c r="B570"/>
      <c r="C570"/>
      <c r="E570"/>
      <c r="F570"/>
      <c r="L570"/>
    </row>
    <row r="571" spans="2:12" x14ac:dyDescent="0.25">
      <c r="B571"/>
      <c r="C571"/>
      <c r="E571"/>
      <c r="F571"/>
      <c r="L571"/>
    </row>
    <row r="572" spans="2:12" x14ac:dyDescent="0.25">
      <c r="B572"/>
      <c r="C572"/>
      <c r="E572"/>
      <c r="F572"/>
      <c r="L572"/>
    </row>
    <row r="573" spans="2:12" x14ac:dyDescent="0.25">
      <c r="B573"/>
      <c r="C573"/>
      <c r="E573"/>
      <c r="F573"/>
      <c r="L573"/>
    </row>
    <row r="574" spans="2:12" x14ac:dyDescent="0.25">
      <c r="B574"/>
      <c r="C574"/>
      <c r="E574"/>
      <c r="F574"/>
      <c r="L574"/>
    </row>
    <row r="575" spans="2:12" x14ac:dyDescent="0.25">
      <c r="B575"/>
      <c r="C575"/>
      <c r="E575"/>
      <c r="F575"/>
      <c r="L575"/>
    </row>
    <row r="576" spans="2:12" x14ac:dyDescent="0.25">
      <c r="B576"/>
      <c r="C576"/>
      <c r="E576"/>
      <c r="F576"/>
      <c r="L576"/>
    </row>
    <row r="577" spans="2:12" x14ac:dyDescent="0.25">
      <c r="B577"/>
      <c r="C577"/>
      <c r="E577"/>
      <c r="F577"/>
      <c r="L577"/>
    </row>
    <row r="578" spans="2:12" x14ac:dyDescent="0.25">
      <c r="B578"/>
      <c r="C578"/>
      <c r="E578"/>
      <c r="F578"/>
      <c r="L578"/>
    </row>
    <row r="579" spans="2:12" x14ac:dyDescent="0.25">
      <c r="B579"/>
      <c r="C579"/>
      <c r="E579"/>
      <c r="F579"/>
      <c r="L579"/>
    </row>
    <row r="580" spans="2:12" x14ac:dyDescent="0.25">
      <c r="B580"/>
      <c r="C580"/>
      <c r="E580"/>
      <c r="F580"/>
      <c r="L580"/>
    </row>
    <row r="581" spans="2:12" x14ac:dyDescent="0.25">
      <c r="B581"/>
      <c r="C581"/>
      <c r="E581"/>
      <c r="F581"/>
      <c r="L581"/>
    </row>
    <row r="582" spans="2:12" x14ac:dyDescent="0.25">
      <c r="B582"/>
      <c r="C582"/>
      <c r="E582"/>
      <c r="F582"/>
      <c r="L582"/>
    </row>
    <row r="583" spans="2:12" x14ac:dyDescent="0.25">
      <c r="B583"/>
      <c r="C583"/>
      <c r="E583"/>
      <c r="F583"/>
      <c r="L583"/>
    </row>
    <row r="584" spans="2:12" x14ac:dyDescent="0.25">
      <c r="B584"/>
      <c r="C584"/>
      <c r="E584"/>
      <c r="F584"/>
      <c r="L584"/>
    </row>
    <row r="585" spans="2:12" x14ac:dyDescent="0.25">
      <c r="B585"/>
      <c r="C585"/>
      <c r="E585"/>
      <c r="F585"/>
      <c r="L585"/>
    </row>
    <row r="586" spans="2:12" x14ac:dyDescent="0.25">
      <c r="B586"/>
      <c r="C586"/>
      <c r="E586"/>
      <c r="F586"/>
      <c r="L586"/>
    </row>
    <row r="587" spans="2:12" x14ac:dyDescent="0.25">
      <c r="B587"/>
      <c r="C587"/>
      <c r="E587"/>
      <c r="F587"/>
      <c r="L587"/>
    </row>
    <row r="588" spans="2:12" x14ac:dyDescent="0.25">
      <c r="B588"/>
      <c r="C588"/>
      <c r="E588"/>
      <c r="F588"/>
      <c r="L588"/>
    </row>
    <row r="589" spans="2:12" x14ac:dyDescent="0.25">
      <c r="B589"/>
      <c r="C589"/>
      <c r="E589"/>
      <c r="F589"/>
      <c r="L589"/>
    </row>
    <row r="590" spans="2:12" x14ac:dyDescent="0.25">
      <c r="B590"/>
      <c r="C590"/>
      <c r="E590"/>
      <c r="F590"/>
      <c r="L590"/>
    </row>
    <row r="591" spans="2:12" x14ac:dyDescent="0.25">
      <c r="B591"/>
      <c r="C591"/>
      <c r="E591"/>
      <c r="F591"/>
      <c r="L591"/>
    </row>
    <row r="592" spans="2:12" x14ac:dyDescent="0.25">
      <c r="B592"/>
      <c r="C592"/>
      <c r="E592"/>
      <c r="F592"/>
      <c r="L592"/>
    </row>
    <row r="593" spans="2:12" x14ac:dyDescent="0.25">
      <c r="B593"/>
      <c r="C593"/>
      <c r="E593"/>
      <c r="F593"/>
      <c r="L593"/>
    </row>
    <row r="594" spans="2:12" x14ac:dyDescent="0.25">
      <c r="B594"/>
      <c r="C594"/>
      <c r="E594"/>
      <c r="F594"/>
      <c r="L594"/>
    </row>
    <row r="595" spans="2:12" x14ac:dyDescent="0.25">
      <c r="B595"/>
      <c r="C595"/>
      <c r="E595"/>
      <c r="F595"/>
      <c r="L595"/>
    </row>
    <row r="596" spans="2:12" x14ac:dyDescent="0.25">
      <c r="B596"/>
      <c r="C596"/>
      <c r="E596"/>
      <c r="F596"/>
      <c r="L596"/>
    </row>
    <row r="597" spans="2:12" x14ac:dyDescent="0.25">
      <c r="B597"/>
      <c r="C597"/>
      <c r="E597"/>
      <c r="F597"/>
      <c r="L597"/>
    </row>
    <row r="598" spans="2:12" x14ac:dyDescent="0.25">
      <c r="B598"/>
      <c r="C598"/>
      <c r="E598"/>
      <c r="F598"/>
      <c r="L598"/>
    </row>
    <row r="599" spans="2:12" x14ac:dyDescent="0.25">
      <c r="B599"/>
      <c r="C599"/>
      <c r="E599"/>
      <c r="F599"/>
      <c r="L599"/>
    </row>
    <row r="600" spans="2:12" x14ac:dyDescent="0.25">
      <c r="B600"/>
      <c r="C600"/>
      <c r="E600"/>
      <c r="F600"/>
      <c r="L600"/>
    </row>
    <row r="601" spans="2:12" x14ac:dyDescent="0.25">
      <c r="B601"/>
      <c r="C601"/>
      <c r="E601"/>
      <c r="F601"/>
      <c r="L601"/>
    </row>
    <row r="602" spans="2:12" x14ac:dyDescent="0.25">
      <c r="B602"/>
      <c r="C602"/>
      <c r="E602"/>
      <c r="F602"/>
      <c r="L602"/>
    </row>
    <row r="603" spans="2:12" x14ac:dyDescent="0.25">
      <c r="B603"/>
      <c r="C603"/>
      <c r="E603"/>
      <c r="F603"/>
      <c r="L603"/>
    </row>
    <row r="604" spans="2:12" x14ac:dyDescent="0.25">
      <c r="B604"/>
      <c r="C604"/>
      <c r="E604"/>
      <c r="F604"/>
      <c r="L604"/>
    </row>
    <row r="605" spans="2:12" x14ac:dyDescent="0.25">
      <c r="B605"/>
      <c r="C605"/>
      <c r="E605"/>
      <c r="F605"/>
      <c r="L605"/>
    </row>
    <row r="606" spans="2:12" x14ac:dyDescent="0.25">
      <c r="B606"/>
      <c r="C606"/>
      <c r="E606"/>
      <c r="F606"/>
      <c r="L606"/>
    </row>
    <row r="607" spans="2:12" x14ac:dyDescent="0.25">
      <c r="B607"/>
      <c r="C607"/>
      <c r="E607"/>
      <c r="F607"/>
      <c r="L607"/>
    </row>
    <row r="608" spans="2:12" x14ac:dyDescent="0.25">
      <c r="B608"/>
      <c r="C608"/>
      <c r="E608"/>
      <c r="F608"/>
      <c r="L608"/>
    </row>
    <row r="609" spans="2:12" x14ac:dyDescent="0.25">
      <c r="B609"/>
      <c r="C609"/>
      <c r="E609"/>
      <c r="F609"/>
      <c r="L609"/>
    </row>
    <row r="610" spans="2:12" x14ac:dyDescent="0.25">
      <c r="B610"/>
      <c r="C610"/>
      <c r="E610"/>
      <c r="F610"/>
      <c r="L610"/>
    </row>
    <row r="611" spans="2:12" x14ac:dyDescent="0.25">
      <c r="B611"/>
      <c r="C611"/>
      <c r="E611"/>
      <c r="F611"/>
      <c r="L611"/>
    </row>
    <row r="612" spans="2:12" x14ac:dyDescent="0.25">
      <c r="B612"/>
      <c r="C612"/>
      <c r="E612"/>
      <c r="F612"/>
      <c r="L612"/>
    </row>
    <row r="613" spans="2:12" x14ac:dyDescent="0.25">
      <c r="B613"/>
      <c r="C613"/>
      <c r="E613"/>
      <c r="F613"/>
      <c r="L613"/>
    </row>
    <row r="614" spans="2:12" x14ac:dyDescent="0.25">
      <c r="B614"/>
      <c r="C614"/>
      <c r="E614"/>
      <c r="F614"/>
      <c r="L614"/>
    </row>
    <row r="615" spans="2:12" x14ac:dyDescent="0.25">
      <c r="B615"/>
      <c r="C615"/>
      <c r="E615"/>
      <c r="F615"/>
      <c r="L615"/>
    </row>
    <row r="616" spans="2:12" x14ac:dyDescent="0.25">
      <c r="B616"/>
      <c r="C616"/>
      <c r="E616"/>
      <c r="F616"/>
      <c r="L616"/>
    </row>
    <row r="617" spans="2:12" x14ac:dyDescent="0.25">
      <c r="B617"/>
      <c r="C617"/>
      <c r="E617"/>
      <c r="F617"/>
      <c r="L617"/>
    </row>
    <row r="618" spans="2:12" x14ac:dyDescent="0.25">
      <c r="B618"/>
      <c r="C618"/>
      <c r="E618"/>
      <c r="F618"/>
      <c r="L618"/>
    </row>
    <row r="619" spans="2:12" x14ac:dyDescent="0.25">
      <c r="B619"/>
      <c r="C619"/>
      <c r="E619"/>
      <c r="F619"/>
      <c r="L619"/>
    </row>
    <row r="620" spans="2:12" x14ac:dyDescent="0.25">
      <c r="B620"/>
      <c r="C620"/>
      <c r="E620"/>
      <c r="F620"/>
      <c r="L620"/>
    </row>
    <row r="621" spans="2:12" x14ac:dyDescent="0.25">
      <c r="B621"/>
      <c r="C621"/>
      <c r="E621"/>
      <c r="F621"/>
      <c r="L621"/>
    </row>
    <row r="622" spans="2:12" x14ac:dyDescent="0.25">
      <c r="B622"/>
      <c r="C622"/>
      <c r="E622"/>
      <c r="F622"/>
      <c r="L622"/>
    </row>
    <row r="623" spans="2:12" x14ac:dyDescent="0.25">
      <c r="B623"/>
      <c r="C623"/>
      <c r="E623"/>
      <c r="F623"/>
      <c r="L623"/>
    </row>
    <row r="624" spans="2:12" x14ac:dyDescent="0.25">
      <c r="B624"/>
      <c r="C624"/>
      <c r="E624"/>
      <c r="F624"/>
      <c r="L624"/>
    </row>
    <row r="625" spans="2:12" x14ac:dyDescent="0.25">
      <c r="B625"/>
      <c r="C625"/>
      <c r="E625"/>
      <c r="F625"/>
      <c r="L625"/>
    </row>
    <row r="626" spans="2:12" x14ac:dyDescent="0.25">
      <c r="B626"/>
      <c r="C626"/>
      <c r="E626"/>
      <c r="F626"/>
      <c r="L626"/>
    </row>
    <row r="627" spans="2:12" x14ac:dyDescent="0.25">
      <c r="B627"/>
      <c r="C627"/>
      <c r="E627"/>
      <c r="F627"/>
      <c r="L627"/>
    </row>
    <row r="628" spans="2:12" x14ac:dyDescent="0.25">
      <c r="B628"/>
      <c r="C628"/>
      <c r="E628"/>
      <c r="F628"/>
      <c r="L628"/>
    </row>
    <row r="629" spans="2:12" x14ac:dyDescent="0.25">
      <c r="B629"/>
      <c r="C629"/>
      <c r="E629"/>
      <c r="F629"/>
      <c r="L629"/>
    </row>
    <row r="630" spans="2:12" x14ac:dyDescent="0.25">
      <c r="B630"/>
      <c r="C630"/>
      <c r="E630"/>
      <c r="F630"/>
      <c r="L630"/>
    </row>
    <row r="631" spans="2:12" x14ac:dyDescent="0.25">
      <c r="B631"/>
      <c r="C631"/>
      <c r="E631"/>
      <c r="F631"/>
      <c r="L631"/>
    </row>
    <row r="632" spans="2:12" x14ac:dyDescent="0.25">
      <c r="B632"/>
      <c r="C632"/>
      <c r="E632"/>
      <c r="F632"/>
      <c r="L632"/>
    </row>
    <row r="633" spans="2:12" x14ac:dyDescent="0.25">
      <c r="B633"/>
      <c r="C633"/>
      <c r="E633"/>
      <c r="F633"/>
      <c r="L633"/>
    </row>
    <row r="634" spans="2:12" x14ac:dyDescent="0.25">
      <c r="B634"/>
      <c r="C634"/>
      <c r="E634"/>
      <c r="F634"/>
      <c r="L634"/>
    </row>
    <row r="635" spans="2:12" x14ac:dyDescent="0.25">
      <c r="B635"/>
      <c r="C635"/>
      <c r="E635"/>
      <c r="F635"/>
      <c r="L635"/>
    </row>
    <row r="636" spans="2:12" x14ac:dyDescent="0.25">
      <c r="B636"/>
      <c r="C636"/>
      <c r="E636"/>
      <c r="F636"/>
      <c r="L636"/>
    </row>
    <row r="637" spans="2:12" x14ac:dyDescent="0.25">
      <c r="B637"/>
      <c r="C637"/>
      <c r="E637"/>
      <c r="F637"/>
      <c r="L637"/>
    </row>
    <row r="638" spans="2:12" x14ac:dyDescent="0.25">
      <c r="B638"/>
      <c r="C638"/>
      <c r="E638"/>
      <c r="F638"/>
      <c r="L638"/>
    </row>
    <row r="639" spans="2:12" x14ac:dyDescent="0.25">
      <c r="B639"/>
      <c r="C639"/>
      <c r="E639"/>
      <c r="F639"/>
      <c r="L639"/>
    </row>
    <row r="640" spans="2:12" x14ac:dyDescent="0.25">
      <c r="B640"/>
      <c r="C640"/>
      <c r="E640"/>
      <c r="F640"/>
      <c r="L640"/>
    </row>
    <row r="641" spans="2:12" x14ac:dyDescent="0.25">
      <c r="B641"/>
      <c r="C641"/>
      <c r="E641"/>
      <c r="F641"/>
      <c r="L641"/>
    </row>
    <row r="642" spans="2:12" x14ac:dyDescent="0.25">
      <c r="B642"/>
      <c r="C642"/>
      <c r="E642"/>
      <c r="F642"/>
      <c r="L642"/>
    </row>
    <row r="643" spans="2:12" x14ac:dyDescent="0.25">
      <c r="B643"/>
      <c r="C643"/>
      <c r="E643"/>
      <c r="F643"/>
      <c r="L643"/>
    </row>
    <row r="644" spans="2:12" x14ac:dyDescent="0.25">
      <c r="B644"/>
      <c r="C644"/>
      <c r="E644"/>
      <c r="F644"/>
      <c r="L644"/>
    </row>
    <row r="645" spans="2:12" x14ac:dyDescent="0.25">
      <c r="B645"/>
      <c r="C645"/>
      <c r="E645"/>
      <c r="F645"/>
      <c r="L645"/>
    </row>
    <row r="646" spans="2:12" x14ac:dyDescent="0.25">
      <c r="B646"/>
      <c r="C646"/>
      <c r="E646"/>
      <c r="F646"/>
      <c r="L646"/>
    </row>
    <row r="647" spans="2:12" x14ac:dyDescent="0.25">
      <c r="B647"/>
      <c r="C647"/>
      <c r="E647"/>
      <c r="F647"/>
      <c r="L647"/>
    </row>
    <row r="648" spans="2:12" x14ac:dyDescent="0.25">
      <c r="B648"/>
      <c r="C648"/>
      <c r="E648"/>
      <c r="F648"/>
      <c r="L648"/>
    </row>
    <row r="649" spans="2:12" x14ac:dyDescent="0.25">
      <c r="B649"/>
      <c r="C649"/>
      <c r="E649"/>
      <c r="F649"/>
      <c r="L649"/>
    </row>
    <row r="650" spans="2:12" x14ac:dyDescent="0.25">
      <c r="B650"/>
      <c r="C650"/>
      <c r="E650"/>
      <c r="F650"/>
      <c r="L650"/>
    </row>
    <row r="651" spans="2:12" x14ac:dyDescent="0.25">
      <c r="B651"/>
      <c r="C651"/>
      <c r="E651"/>
      <c r="F651"/>
      <c r="L651"/>
    </row>
    <row r="652" spans="2:12" x14ac:dyDescent="0.25">
      <c r="B652"/>
      <c r="C652"/>
      <c r="E652"/>
      <c r="F652"/>
      <c r="L652"/>
    </row>
    <row r="653" spans="2:12" x14ac:dyDescent="0.25">
      <c r="B653"/>
      <c r="C653"/>
      <c r="E653"/>
      <c r="F653"/>
      <c r="L653"/>
    </row>
    <row r="654" spans="2:12" x14ac:dyDescent="0.25">
      <c r="B654"/>
      <c r="C654"/>
      <c r="E654"/>
      <c r="F654"/>
      <c r="L654"/>
    </row>
    <row r="655" spans="2:12" x14ac:dyDescent="0.25">
      <c r="B655"/>
      <c r="C655"/>
      <c r="E655"/>
      <c r="F655"/>
      <c r="L655"/>
    </row>
    <row r="656" spans="2:12" x14ac:dyDescent="0.25">
      <c r="B656"/>
      <c r="C656"/>
      <c r="E656"/>
      <c r="F656"/>
      <c r="L656"/>
    </row>
    <row r="657" spans="2:12" x14ac:dyDescent="0.25">
      <c r="B657"/>
      <c r="C657"/>
      <c r="E657"/>
      <c r="F657"/>
      <c r="L657"/>
    </row>
    <row r="658" spans="2:12" x14ac:dyDescent="0.25">
      <c r="B658"/>
      <c r="C658"/>
      <c r="E658"/>
      <c r="F658"/>
      <c r="L658"/>
    </row>
    <row r="659" spans="2:12" x14ac:dyDescent="0.25">
      <c r="B659"/>
      <c r="C659"/>
      <c r="E659"/>
      <c r="F659"/>
      <c r="L659"/>
    </row>
    <row r="660" spans="2:12" x14ac:dyDescent="0.25">
      <c r="B660"/>
      <c r="C660"/>
      <c r="E660"/>
      <c r="F660"/>
      <c r="L660"/>
    </row>
    <row r="661" spans="2:12" x14ac:dyDescent="0.25">
      <c r="B661"/>
      <c r="C661"/>
      <c r="E661"/>
      <c r="F661"/>
      <c r="L661"/>
    </row>
    <row r="662" spans="2:12" x14ac:dyDescent="0.25">
      <c r="B662"/>
      <c r="C662"/>
      <c r="E662"/>
      <c r="F662"/>
      <c r="L662"/>
    </row>
    <row r="663" spans="2:12" x14ac:dyDescent="0.25">
      <c r="B663"/>
      <c r="C663"/>
      <c r="E663"/>
      <c r="F663"/>
      <c r="L663"/>
    </row>
    <row r="664" spans="2:12" x14ac:dyDescent="0.25">
      <c r="B664"/>
      <c r="C664"/>
      <c r="E664"/>
      <c r="F664"/>
      <c r="L664"/>
    </row>
    <row r="665" spans="2:12" x14ac:dyDescent="0.25">
      <c r="B665"/>
      <c r="C665"/>
      <c r="E665"/>
      <c r="F665"/>
      <c r="L665"/>
    </row>
    <row r="666" spans="2:12" x14ac:dyDescent="0.25">
      <c r="B666"/>
      <c r="C666"/>
      <c r="E666"/>
      <c r="F666"/>
      <c r="L666"/>
    </row>
    <row r="667" spans="2:12" x14ac:dyDescent="0.25">
      <c r="B667"/>
      <c r="C667"/>
      <c r="E667"/>
      <c r="F667"/>
      <c r="L667"/>
    </row>
    <row r="668" spans="2:12" x14ac:dyDescent="0.25">
      <c r="B668"/>
      <c r="C668"/>
      <c r="E668"/>
      <c r="F668"/>
      <c r="L668"/>
    </row>
    <row r="669" spans="2:12" x14ac:dyDescent="0.25">
      <c r="B669"/>
      <c r="C669"/>
      <c r="E669"/>
      <c r="F669"/>
      <c r="L669"/>
    </row>
    <row r="670" spans="2:12" x14ac:dyDescent="0.25">
      <c r="B670"/>
      <c r="C670"/>
      <c r="E670"/>
      <c r="F670"/>
      <c r="L670"/>
    </row>
    <row r="671" spans="2:12" x14ac:dyDescent="0.25">
      <c r="B671"/>
      <c r="C671"/>
      <c r="E671"/>
      <c r="F671"/>
      <c r="L671"/>
    </row>
    <row r="672" spans="2:12" x14ac:dyDescent="0.25">
      <c r="B672"/>
      <c r="C672"/>
      <c r="E672"/>
      <c r="F672"/>
      <c r="L672"/>
    </row>
    <row r="673" spans="2:12" x14ac:dyDescent="0.25">
      <c r="B673"/>
      <c r="C673"/>
      <c r="E673"/>
      <c r="F673"/>
      <c r="L673"/>
    </row>
    <row r="674" spans="2:12" x14ac:dyDescent="0.25">
      <c r="B674"/>
      <c r="C674"/>
      <c r="E674"/>
      <c r="F674"/>
      <c r="L674"/>
    </row>
    <row r="675" spans="2:12" x14ac:dyDescent="0.25">
      <c r="B675"/>
      <c r="C675"/>
      <c r="E675"/>
      <c r="F675"/>
      <c r="L675"/>
    </row>
    <row r="676" spans="2:12" x14ac:dyDescent="0.25">
      <c r="B676"/>
      <c r="C676"/>
      <c r="E676"/>
      <c r="F676"/>
      <c r="L676"/>
    </row>
    <row r="677" spans="2:12" x14ac:dyDescent="0.25">
      <c r="B677"/>
      <c r="C677"/>
      <c r="E677"/>
      <c r="F677"/>
      <c r="L677"/>
    </row>
    <row r="678" spans="2:12" x14ac:dyDescent="0.25">
      <c r="B678"/>
      <c r="C678"/>
      <c r="E678"/>
      <c r="F678"/>
      <c r="L678"/>
    </row>
    <row r="679" spans="2:12" x14ac:dyDescent="0.25">
      <c r="B679"/>
      <c r="C679"/>
      <c r="E679"/>
      <c r="F679"/>
      <c r="L679"/>
    </row>
    <row r="680" spans="2:12" x14ac:dyDescent="0.25">
      <c r="B680"/>
      <c r="C680"/>
      <c r="E680"/>
      <c r="F680"/>
      <c r="L680"/>
    </row>
    <row r="681" spans="2:12" x14ac:dyDescent="0.25">
      <c r="B681"/>
      <c r="C681"/>
      <c r="E681"/>
      <c r="F681"/>
      <c r="L681"/>
    </row>
    <row r="682" spans="2:12" x14ac:dyDescent="0.25">
      <c r="B682"/>
      <c r="C682"/>
      <c r="E682"/>
      <c r="F682"/>
      <c r="L682"/>
    </row>
    <row r="683" spans="2:12" x14ac:dyDescent="0.25">
      <c r="B683"/>
      <c r="C683"/>
      <c r="E683"/>
      <c r="F683"/>
      <c r="L683"/>
    </row>
    <row r="684" spans="2:12" x14ac:dyDescent="0.25">
      <c r="B684"/>
      <c r="C684"/>
      <c r="E684"/>
      <c r="F684"/>
      <c r="L684"/>
    </row>
    <row r="685" spans="2:12" x14ac:dyDescent="0.25">
      <c r="B685"/>
      <c r="C685"/>
      <c r="E685"/>
      <c r="F685"/>
      <c r="L685"/>
    </row>
    <row r="686" spans="2:12" x14ac:dyDescent="0.25">
      <c r="B686"/>
      <c r="C686"/>
      <c r="E686"/>
      <c r="F686"/>
      <c r="L686"/>
    </row>
    <row r="687" spans="2:12" x14ac:dyDescent="0.25">
      <c r="B687"/>
      <c r="C687"/>
      <c r="E687"/>
      <c r="F687"/>
      <c r="L687"/>
    </row>
    <row r="688" spans="2:12" x14ac:dyDescent="0.25">
      <c r="B688"/>
      <c r="C688"/>
      <c r="E688"/>
      <c r="F688"/>
      <c r="L688"/>
    </row>
    <row r="689" spans="2:12" x14ac:dyDescent="0.25">
      <c r="B689"/>
      <c r="C689"/>
      <c r="E689"/>
      <c r="F689"/>
      <c r="L689"/>
    </row>
    <row r="690" spans="2:12" x14ac:dyDescent="0.25">
      <c r="B690"/>
      <c r="C690"/>
      <c r="E690"/>
      <c r="F690"/>
      <c r="L690"/>
    </row>
    <row r="691" spans="2:12" x14ac:dyDescent="0.25">
      <c r="B691"/>
      <c r="C691"/>
      <c r="E691"/>
      <c r="F691"/>
      <c r="L691"/>
    </row>
    <row r="692" spans="2:12" x14ac:dyDescent="0.25">
      <c r="B692"/>
      <c r="C692"/>
      <c r="E692"/>
      <c r="F692"/>
      <c r="L692"/>
    </row>
    <row r="693" spans="2:12" x14ac:dyDescent="0.25">
      <c r="B693"/>
      <c r="C693"/>
      <c r="E693"/>
      <c r="F693"/>
      <c r="L693"/>
    </row>
    <row r="694" spans="2:12" x14ac:dyDescent="0.25">
      <c r="B694"/>
      <c r="C694"/>
      <c r="E694"/>
      <c r="F694"/>
      <c r="L694"/>
    </row>
    <row r="695" spans="2:12" x14ac:dyDescent="0.25">
      <c r="B695"/>
      <c r="C695"/>
      <c r="E695"/>
      <c r="F695"/>
      <c r="L695"/>
    </row>
    <row r="696" spans="2:12" x14ac:dyDescent="0.25">
      <c r="B696"/>
      <c r="C696"/>
      <c r="E696"/>
      <c r="F696"/>
      <c r="L696"/>
    </row>
    <row r="697" spans="2:12" x14ac:dyDescent="0.25">
      <c r="B697"/>
      <c r="C697"/>
      <c r="E697"/>
      <c r="F697"/>
      <c r="L697"/>
    </row>
    <row r="698" spans="2:12" x14ac:dyDescent="0.25">
      <c r="B698"/>
      <c r="C698"/>
      <c r="E698"/>
      <c r="F698"/>
      <c r="L698"/>
    </row>
    <row r="699" spans="2:12" x14ac:dyDescent="0.25">
      <c r="B699"/>
      <c r="C699"/>
      <c r="E699"/>
      <c r="F699"/>
      <c r="L699"/>
    </row>
    <row r="700" spans="2:12" x14ac:dyDescent="0.25">
      <c r="B700"/>
      <c r="C700"/>
      <c r="E700"/>
      <c r="F700"/>
      <c r="L700"/>
    </row>
    <row r="701" spans="2:12" x14ac:dyDescent="0.25">
      <c r="B701"/>
      <c r="C701"/>
      <c r="E701"/>
      <c r="F701"/>
      <c r="L701"/>
    </row>
    <row r="702" spans="2:12" x14ac:dyDescent="0.25">
      <c r="B702"/>
      <c r="C702"/>
      <c r="E702"/>
      <c r="F702"/>
      <c r="L702"/>
    </row>
    <row r="703" spans="2:12" x14ac:dyDescent="0.25">
      <c r="B703"/>
      <c r="C703"/>
      <c r="E703"/>
      <c r="F703"/>
      <c r="L703"/>
    </row>
    <row r="704" spans="2:12" x14ac:dyDescent="0.25">
      <c r="B704"/>
      <c r="C704"/>
      <c r="E704"/>
      <c r="F704"/>
      <c r="L704"/>
    </row>
    <row r="705" spans="2:12" x14ac:dyDescent="0.25">
      <c r="B705"/>
      <c r="C705"/>
      <c r="E705"/>
      <c r="F705"/>
      <c r="L705"/>
    </row>
    <row r="706" spans="2:12" x14ac:dyDescent="0.25">
      <c r="B706"/>
      <c r="C706"/>
      <c r="E706"/>
      <c r="F706"/>
      <c r="L706"/>
    </row>
    <row r="707" spans="2:12" x14ac:dyDescent="0.25">
      <c r="B707"/>
      <c r="C707"/>
      <c r="E707"/>
      <c r="F707"/>
      <c r="L707"/>
    </row>
    <row r="708" spans="2:12" x14ac:dyDescent="0.25">
      <c r="B708"/>
      <c r="C708"/>
      <c r="E708"/>
      <c r="F708"/>
      <c r="L708"/>
    </row>
    <row r="709" spans="2:12" x14ac:dyDescent="0.25">
      <c r="B709"/>
      <c r="C709"/>
      <c r="E709"/>
      <c r="F709"/>
      <c r="L709"/>
    </row>
    <row r="710" spans="2:12" x14ac:dyDescent="0.25">
      <c r="B710"/>
      <c r="C710"/>
      <c r="E710"/>
      <c r="F710"/>
      <c r="L710"/>
    </row>
    <row r="711" spans="2:12" x14ac:dyDescent="0.25">
      <c r="B711"/>
      <c r="C711"/>
      <c r="E711"/>
      <c r="F711"/>
      <c r="L711"/>
    </row>
    <row r="712" spans="2:12" x14ac:dyDescent="0.25">
      <c r="B712"/>
      <c r="C712"/>
      <c r="E712"/>
      <c r="F712"/>
      <c r="L712"/>
    </row>
    <row r="713" spans="2:12" x14ac:dyDescent="0.25">
      <c r="B713"/>
      <c r="C713"/>
      <c r="E713"/>
      <c r="F713"/>
      <c r="L713"/>
    </row>
    <row r="714" spans="2:12" x14ac:dyDescent="0.25">
      <c r="B714"/>
      <c r="C714"/>
      <c r="E714"/>
      <c r="F714"/>
      <c r="L714"/>
    </row>
    <row r="715" spans="2:12" x14ac:dyDescent="0.25">
      <c r="B715"/>
      <c r="C715"/>
      <c r="E715"/>
      <c r="F715"/>
      <c r="L715"/>
    </row>
    <row r="716" spans="2:12" x14ac:dyDescent="0.25">
      <c r="B716"/>
      <c r="C716"/>
      <c r="E716"/>
      <c r="F716"/>
      <c r="L716"/>
    </row>
    <row r="717" spans="2:12" x14ac:dyDescent="0.25">
      <c r="B717"/>
      <c r="C717"/>
      <c r="E717"/>
      <c r="F717"/>
      <c r="L717"/>
    </row>
    <row r="718" spans="2:12" x14ac:dyDescent="0.25">
      <c r="B718"/>
      <c r="C718"/>
      <c r="E718"/>
      <c r="F718"/>
      <c r="L718"/>
    </row>
    <row r="719" spans="2:12" x14ac:dyDescent="0.25">
      <c r="B719"/>
      <c r="C719"/>
      <c r="E719"/>
      <c r="F719"/>
      <c r="L719"/>
    </row>
    <row r="720" spans="2:12" x14ac:dyDescent="0.25">
      <c r="B720"/>
      <c r="C720"/>
      <c r="E720"/>
      <c r="F720"/>
      <c r="L720"/>
    </row>
    <row r="721" spans="2:12" x14ac:dyDescent="0.25">
      <c r="B721"/>
      <c r="C721"/>
      <c r="E721"/>
      <c r="F721"/>
      <c r="L721"/>
    </row>
    <row r="722" spans="2:12" x14ac:dyDescent="0.25">
      <c r="B722"/>
      <c r="C722"/>
      <c r="E722"/>
      <c r="F722"/>
      <c r="L722"/>
    </row>
    <row r="723" spans="2:12" x14ac:dyDescent="0.25">
      <c r="B723"/>
      <c r="C723"/>
      <c r="E723"/>
      <c r="F723"/>
      <c r="L723"/>
    </row>
    <row r="724" spans="2:12" x14ac:dyDescent="0.25">
      <c r="B724"/>
      <c r="C724"/>
      <c r="E724"/>
      <c r="F724"/>
      <c r="L724"/>
    </row>
    <row r="725" spans="2:12" x14ac:dyDescent="0.25">
      <c r="B725"/>
      <c r="C725"/>
      <c r="E725"/>
      <c r="F725"/>
      <c r="L725"/>
    </row>
    <row r="726" spans="2:12" x14ac:dyDescent="0.25">
      <c r="B726"/>
      <c r="C726"/>
      <c r="E726"/>
      <c r="F726"/>
      <c r="L726"/>
    </row>
    <row r="727" spans="2:12" x14ac:dyDescent="0.25">
      <c r="B727"/>
      <c r="C727"/>
      <c r="E727"/>
      <c r="F727"/>
      <c r="L727"/>
    </row>
    <row r="728" spans="2:12" x14ac:dyDescent="0.25">
      <c r="B728"/>
      <c r="C728"/>
      <c r="E728"/>
      <c r="F728"/>
      <c r="L728"/>
    </row>
    <row r="729" spans="2:12" x14ac:dyDescent="0.25">
      <c r="B729"/>
      <c r="C729"/>
      <c r="E729"/>
      <c r="F729"/>
      <c r="L729"/>
    </row>
    <row r="730" spans="2:12" x14ac:dyDescent="0.25">
      <c r="B730"/>
      <c r="C730"/>
      <c r="E730"/>
      <c r="F730"/>
      <c r="L730"/>
    </row>
    <row r="731" spans="2:12" x14ac:dyDescent="0.25">
      <c r="B731"/>
      <c r="C731"/>
      <c r="E731"/>
      <c r="F731"/>
      <c r="L731"/>
    </row>
    <row r="732" spans="2:12" x14ac:dyDescent="0.25">
      <c r="B732"/>
      <c r="C732"/>
      <c r="E732"/>
      <c r="F732"/>
      <c r="L732"/>
    </row>
    <row r="733" spans="2:12" x14ac:dyDescent="0.25">
      <c r="B733"/>
      <c r="C733"/>
      <c r="E733"/>
      <c r="F733"/>
      <c r="L733"/>
    </row>
    <row r="734" spans="2:12" x14ac:dyDescent="0.25">
      <c r="B734"/>
      <c r="C734"/>
      <c r="E734"/>
      <c r="F734"/>
      <c r="L734"/>
    </row>
    <row r="735" spans="2:12" x14ac:dyDescent="0.25">
      <c r="B735"/>
      <c r="C735"/>
      <c r="E735"/>
      <c r="F735"/>
      <c r="L735"/>
    </row>
    <row r="736" spans="2:12" x14ac:dyDescent="0.25">
      <c r="B736"/>
      <c r="C736"/>
      <c r="E736"/>
      <c r="F736"/>
      <c r="L736"/>
    </row>
    <row r="737" spans="2:12" x14ac:dyDescent="0.25">
      <c r="B737"/>
      <c r="C737"/>
      <c r="E737"/>
      <c r="F737"/>
      <c r="L737"/>
    </row>
    <row r="738" spans="2:12" x14ac:dyDescent="0.25">
      <c r="B738"/>
      <c r="C738"/>
      <c r="E738"/>
      <c r="F738"/>
      <c r="L738"/>
    </row>
    <row r="739" spans="2:12" x14ac:dyDescent="0.25">
      <c r="B739"/>
      <c r="C739"/>
      <c r="E739"/>
      <c r="F739"/>
      <c r="L739"/>
    </row>
    <row r="740" spans="2:12" x14ac:dyDescent="0.25">
      <c r="B740"/>
      <c r="C740"/>
      <c r="E740"/>
      <c r="F740"/>
      <c r="L740"/>
    </row>
    <row r="741" spans="2:12" x14ac:dyDescent="0.25">
      <c r="B741"/>
      <c r="C741"/>
      <c r="E741"/>
      <c r="F741"/>
      <c r="L741"/>
    </row>
    <row r="742" spans="2:12" x14ac:dyDescent="0.25">
      <c r="B742"/>
      <c r="C742"/>
      <c r="E742"/>
      <c r="F742"/>
      <c r="L742"/>
    </row>
    <row r="743" spans="2:12" x14ac:dyDescent="0.25">
      <c r="B743"/>
      <c r="C743"/>
      <c r="E743"/>
      <c r="F743"/>
      <c r="L743"/>
    </row>
    <row r="744" spans="2:12" x14ac:dyDescent="0.25">
      <c r="B744"/>
      <c r="C744"/>
      <c r="E744"/>
      <c r="F744"/>
      <c r="L744"/>
    </row>
    <row r="745" spans="2:12" x14ac:dyDescent="0.25">
      <c r="B745"/>
      <c r="C745"/>
      <c r="E745"/>
      <c r="F745"/>
      <c r="L745"/>
    </row>
    <row r="746" spans="2:12" x14ac:dyDescent="0.25">
      <c r="B746"/>
      <c r="C746"/>
      <c r="E746"/>
      <c r="F746"/>
      <c r="L746"/>
    </row>
    <row r="747" spans="2:12" x14ac:dyDescent="0.25">
      <c r="B747"/>
      <c r="C747"/>
      <c r="E747"/>
      <c r="F747"/>
      <c r="L747"/>
    </row>
    <row r="748" spans="2:12" x14ac:dyDescent="0.25">
      <c r="B748"/>
      <c r="C748"/>
      <c r="E748"/>
      <c r="F748"/>
      <c r="L748"/>
    </row>
    <row r="749" spans="2:12" x14ac:dyDescent="0.25">
      <c r="B749"/>
      <c r="C749"/>
      <c r="E749"/>
      <c r="F749"/>
      <c r="L749"/>
    </row>
    <row r="750" spans="2:12" x14ac:dyDescent="0.25">
      <c r="B750"/>
      <c r="C750"/>
      <c r="E750"/>
      <c r="F750"/>
      <c r="L750"/>
    </row>
    <row r="751" spans="2:12" x14ac:dyDescent="0.25">
      <c r="B751"/>
      <c r="C751"/>
      <c r="E751"/>
      <c r="F751"/>
      <c r="L751"/>
    </row>
    <row r="752" spans="2:12" x14ac:dyDescent="0.25">
      <c r="B752"/>
      <c r="C752"/>
      <c r="E752"/>
      <c r="F752"/>
      <c r="L752"/>
    </row>
    <row r="753" spans="2:12" x14ac:dyDescent="0.25">
      <c r="B753"/>
      <c r="C753"/>
      <c r="E753"/>
      <c r="F753"/>
      <c r="L753"/>
    </row>
    <row r="754" spans="2:12" x14ac:dyDescent="0.25">
      <c r="B754"/>
      <c r="C754"/>
      <c r="E754"/>
      <c r="F754"/>
      <c r="L754"/>
    </row>
    <row r="755" spans="2:12" x14ac:dyDescent="0.25">
      <c r="B755"/>
      <c r="C755"/>
      <c r="E755"/>
      <c r="F755"/>
      <c r="L755"/>
    </row>
    <row r="756" spans="2:12" x14ac:dyDescent="0.25">
      <c r="B756"/>
      <c r="C756"/>
      <c r="E756"/>
      <c r="F756"/>
      <c r="L756"/>
    </row>
    <row r="757" spans="2:12" x14ac:dyDescent="0.25">
      <c r="B757"/>
      <c r="C757"/>
      <c r="E757"/>
      <c r="F757"/>
      <c r="L757"/>
    </row>
    <row r="758" spans="2:12" x14ac:dyDescent="0.25">
      <c r="B758"/>
      <c r="C758"/>
      <c r="E758"/>
      <c r="F758"/>
      <c r="L758"/>
    </row>
    <row r="759" spans="2:12" x14ac:dyDescent="0.25">
      <c r="B759"/>
      <c r="C759"/>
      <c r="E759"/>
      <c r="F759"/>
      <c r="L759"/>
    </row>
    <row r="760" spans="2:12" x14ac:dyDescent="0.25">
      <c r="B760"/>
      <c r="C760"/>
      <c r="E760"/>
      <c r="F760"/>
      <c r="L760"/>
    </row>
    <row r="761" spans="2:12" x14ac:dyDescent="0.25">
      <c r="B761"/>
      <c r="C761"/>
      <c r="E761"/>
      <c r="F761"/>
      <c r="L761"/>
    </row>
    <row r="762" spans="2:12" x14ac:dyDescent="0.25">
      <c r="B762"/>
      <c r="C762"/>
      <c r="E762"/>
      <c r="F762"/>
      <c r="L762"/>
    </row>
    <row r="763" spans="2:12" x14ac:dyDescent="0.25">
      <c r="B763"/>
      <c r="C763"/>
      <c r="E763"/>
      <c r="F763"/>
      <c r="L763"/>
    </row>
    <row r="764" spans="2:12" x14ac:dyDescent="0.25">
      <c r="B764"/>
      <c r="C764"/>
      <c r="E764"/>
      <c r="F764"/>
      <c r="L764"/>
    </row>
    <row r="765" spans="2:12" x14ac:dyDescent="0.25">
      <c r="B765"/>
      <c r="C765"/>
      <c r="E765"/>
      <c r="F765"/>
      <c r="L765"/>
    </row>
    <row r="766" spans="2:12" x14ac:dyDescent="0.25">
      <c r="B766"/>
      <c r="C766"/>
      <c r="E766"/>
      <c r="F766"/>
      <c r="L766"/>
    </row>
    <row r="767" spans="2:12" x14ac:dyDescent="0.25">
      <c r="B767"/>
      <c r="C767"/>
      <c r="E767"/>
      <c r="F767"/>
      <c r="L767"/>
    </row>
    <row r="768" spans="2:12" x14ac:dyDescent="0.25">
      <c r="B768"/>
      <c r="C768"/>
      <c r="E768"/>
      <c r="F768"/>
      <c r="L768"/>
    </row>
    <row r="769" spans="2:12" x14ac:dyDescent="0.25">
      <c r="B769"/>
      <c r="C769"/>
      <c r="E769"/>
      <c r="F769"/>
      <c r="L769"/>
    </row>
    <row r="770" spans="2:12" x14ac:dyDescent="0.25">
      <c r="B770"/>
      <c r="C770"/>
      <c r="E770"/>
      <c r="F770"/>
      <c r="L770"/>
    </row>
    <row r="771" spans="2:12" x14ac:dyDescent="0.25">
      <c r="B771"/>
      <c r="C771"/>
      <c r="E771"/>
      <c r="F771"/>
      <c r="L771"/>
    </row>
    <row r="772" spans="2:12" x14ac:dyDescent="0.25">
      <c r="B772"/>
      <c r="C772"/>
      <c r="E772"/>
      <c r="F772"/>
      <c r="L772"/>
    </row>
    <row r="773" spans="2:12" x14ac:dyDescent="0.25">
      <c r="B773"/>
      <c r="C773"/>
      <c r="E773"/>
      <c r="F773"/>
      <c r="L773"/>
    </row>
    <row r="774" spans="2:12" x14ac:dyDescent="0.25">
      <c r="B774"/>
      <c r="C774"/>
      <c r="E774"/>
      <c r="F774"/>
      <c r="L774"/>
    </row>
    <row r="775" spans="2:12" x14ac:dyDescent="0.25">
      <c r="B775"/>
      <c r="C775"/>
      <c r="E775"/>
      <c r="F775"/>
      <c r="L775"/>
    </row>
    <row r="776" spans="2:12" x14ac:dyDescent="0.25">
      <c r="B776"/>
      <c r="C776"/>
      <c r="E776"/>
      <c r="F776"/>
      <c r="L776"/>
    </row>
    <row r="777" spans="2:12" x14ac:dyDescent="0.25">
      <c r="B777"/>
      <c r="C777"/>
      <c r="E777"/>
      <c r="F777"/>
      <c r="L777"/>
    </row>
    <row r="778" spans="2:12" x14ac:dyDescent="0.25">
      <c r="B778"/>
      <c r="C778"/>
      <c r="E778"/>
      <c r="F778"/>
      <c r="L778"/>
    </row>
    <row r="779" spans="2:12" x14ac:dyDescent="0.25">
      <c r="B779"/>
      <c r="C779"/>
      <c r="E779"/>
      <c r="F779"/>
      <c r="L779"/>
    </row>
    <row r="780" spans="2:12" x14ac:dyDescent="0.25">
      <c r="B780"/>
      <c r="C780"/>
      <c r="E780"/>
      <c r="F780"/>
      <c r="L780"/>
    </row>
    <row r="781" spans="2:12" x14ac:dyDescent="0.25">
      <c r="B781"/>
      <c r="C781"/>
      <c r="E781"/>
      <c r="F781"/>
      <c r="L781"/>
    </row>
    <row r="782" spans="2:12" x14ac:dyDescent="0.25">
      <c r="B782"/>
      <c r="C782"/>
      <c r="E782"/>
      <c r="F782"/>
      <c r="L782"/>
    </row>
    <row r="783" spans="2:12" x14ac:dyDescent="0.25">
      <c r="B783"/>
      <c r="C783"/>
      <c r="E783"/>
      <c r="F783"/>
      <c r="L783"/>
    </row>
    <row r="784" spans="2:12" x14ac:dyDescent="0.25">
      <c r="B784"/>
      <c r="C784"/>
      <c r="E784"/>
      <c r="F784"/>
      <c r="L784"/>
    </row>
    <row r="785" spans="2:12" x14ac:dyDescent="0.25">
      <c r="B785"/>
      <c r="C785"/>
      <c r="E785"/>
      <c r="F785"/>
      <c r="L785"/>
    </row>
    <row r="786" spans="2:12" x14ac:dyDescent="0.25">
      <c r="B786"/>
      <c r="C786"/>
      <c r="E786"/>
      <c r="F786"/>
      <c r="L786"/>
    </row>
    <row r="787" spans="2:12" x14ac:dyDescent="0.25">
      <c r="B787"/>
      <c r="C787"/>
      <c r="E787"/>
      <c r="F787"/>
      <c r="L787"/>
    </row>
    <row r="788" spans="2:12" x14ac:dyDescent="0.25">
      <c r="B788"/>
      <c r="C788"/>
      <c r="E788"/>
      <c r="F788"/>
      <c r="L788"/>
    </row>
    <row r="789" spans="2:12" x14ac:dyDescent="0.25">
      <c r="B789"/>
      <c r="C789"/>
      <c r="E789"/>
      <c r="F789"/>
      <c r="L789"/>
    </row>
    <row r="790" spans="2:12" x14ac:dyDescent="0.25">
      <c r="B790"/>
      <c r="C790"/>
      <c r="E790"/>
      <c r="F790"/>
      <c r="L790"/>
    </row>
    <row r="791" spans="2:12" x14ac:dyDescent="0.25">
      <c r="B791"/>
      <c r="C791"/>
      <c r="E791"/>
      <c r="F791"/>
      <c r="L791"/>
    </row>
    <row r="792" spans="2:12" x14ac:dyDescent="0.25">
      <c r="B792"/>
      <c r="C792"/>
      <c r="E792"/>
      <c r="F792"/>
      <c r="L792"/>
    </row>
    <row r="793" spans="2:12" x14ac:dyDescent="0.25">
      <c r="B793"/>
      <c r="C793"/>
      <c r="E793"/>
      <c r="F793"/>
      <c r="L793"/>
    </row>
    <row r="794" spans="2:12" x14ac:dyDescent="0.25">
      <c r="B794"/>
      <c r="C794"/>
      <c r="E794"/>
      <c r="F794"/>
      <c r="L794"/>
    </row>
    <row r="795" spans="2:12" x14ac:dyDescent="0.25">
      <c r="B795"/>
      <c r="C795"/>
      <c r="E795"/>
      <c r="F795"/>
      <c r="L795"/>
    </row>
    <row r="796" spans="2:12" x14ac:dyDescent="0.25">
      <c r="B796"/>
      <c r="C796"/>
      <c r="E796"/>
      <c r="F796"/>
      <c r="L796"/>
    </row>
    <row r="797" spans="2:12" x14ac:dyDescent="0.25">
      <c r="B797"/>
      <c r="C797"/>
      <c r="E797"/>
      <c r="F797"/>
      <c r="L797"/>
    </row>
    <row r="798" spans="2:12" x14ac:dyDescent="0.25">
      <c r="B798"/>
      <c r="C798"/>
      <c r="E798"/>
      <c r="F798"/>
      <c r="L798"/>
    </row>
    <row r="799" spans="2:12" x14ac:dyDescent="0.25">
      <c r="B799"/>
      <c r="C799"/>
      <c r="E799"/>
      <c r="F799"/>
      <c r="L799"/>
    </row>
    <row r="800" spans="2:12" x14ac:dyDescent="0.25">
      <c r="B800"/>
      <c r="C800"/>
      <c r="E800"/>
      <c r="F800"/>
      <c r="L800"/>
    </row>
    <row r="801" spans="2:12" x14ac:dyDescent="0.25">
      <c r="B801"/>
      <c r="C801"/>
      <c r="E801"/>
      <c r="F801"/>
      <c r="L801"/>
    </row>
    <row r="802" spans="2:12" x14ac:dyDescent="0.25">
      <c r="B802"/>
      <c r="C802"/>
      <c r="E802"/>
      <c r="F802"/>
      <c r="L802"/>
    </row>
    <row r="803" spans="2:12" x14ac:dyDescent="0.25">
      <c r="B803"/>
      <c r="C803"/>
      <c r="E803"/>
      <c r="F803"/>
      <c r="L803"/>
    </row>
    <row r="804" spans="2:12" x14ac:dyDescent="0.25">
      <c r="B804"/>
      <c r="C804"/>
      <c r="E804"/>
      <c r="F804"/>
      <c r="L804"/>
    </row>
    <row r="805" spans="2:12" x14ac:dyDescent="0.25">
      <c r="B805"/>
      <c r="C805"/>
      <c r="E805"/>
      <c r="F805"/>
      <c r="L805"/>
    </row>
    <row r="806" spans="2:12" x14ac:dyDescent="0.25">
      <c r="B806"/>
      <c r="C806"/>
      <c r="E806"/>
      <c r="F806"/>
      <c r="L806"/>
    </row>
    <row r="807" spans="2:12" x14ac:dyDescent="0.25">
      <c r="B807"/>
      <c r="C807"/>
      <c r="E807"/>
      <c r="F807"/>
      <c r="L807"/>
    </row>
    <row r="808" spans="2:12" x14ac:dyDescent="0.25">
      <c r="B808"/>
      <c r="C808"/>
      <c r="E808"/>
      <c r="F808"/>
      <c r="L808"/>
    </row>
    <row r="809" spans="2:12" x14ac:dyDescent="0.25">
      <c r="B809"/>
      <c r="C809"/>
      <c r="E809"/>
      <c r="F809"/>
      <c r="L809"/>
    </row>
    <row r="810" spans="2:12" x14ac:dyDescent="0.25">
      <c r="B810"/>
      <c r="C810"/>
      <c r="E810"/>
      <c r="F810"/>
      <c r="L810"/>
    </row>
    <row r="811" spans="2:12" x14ac:dyDescent="0.25">
      <c r="B811"/>
      <c r="C811"/>
      <c r="E811"/>
      <c r="F811"/>
      <c r="L811"/>
    </row>
    <row r="812" spans="2:12" x14ac:dyDescent="0.25">
      <c r="B812"/>
      <c r="C812"/>
      <c r="E812"/>
      <c r="F812"/>
      <c r="L812"/>
    </row>
    <row r="813" spans="2:12" x14ac:dyDescent="0.25">
      <c r="B813"/>
      <c r="C813"/>
      <c r="E813"/>
      <c r="F813"/>
      <c r="L813"/>
    </row>
    <row r="814" spans="2:12" x14ac:dyDescent="0.25">
      <c r="B814"/>
      <c r="C814"/>
      <c r="E814"/>
      <c r="F814"/>
      <c r="L814"/>
    </row>
    <row r="815" spans="2:12" x14ac:dyDescent="0.25">
      <c r="B815"/>
      <c r="C815"/>
      <c r="E815"/>
      <c r="F815"/>
      <c r="L815"/>
    </row>
    <row r="816" spans="2:12" x14ac:dyDescent="0.25">
      <c r="B816"/>
      <c r="C816"/>
      <c r="E816"/>
      <c r="F816"/>
      <c r="L816"/>
    </row>
    <row r="817" spans="2:12" x14ac:dyDescent="0.25">
      <c r="B817"/>
      <c r="C817"/>
      <c r="E817"/>
      <c r="F817"/>
      <c r="L817"/>
    </row>
    <row r="818" spans="2:12" x14ac:dyDescent="0.25">
      <c r="B818"/>
      <c r="C818"/>
      <c r="E818"/>
      <c r="F818"/>
      <c r="L818"/>
    </row>
    <row r="819" spans="2:12" x14ac:dyDescent="0.25">
      <c r="B819"/>
      <c r="C819"/>
      <c r="E819"/>
      <c r="F819"/>
      <c r="L819"/>
    </row>
    <row r="820" spans="2:12" x14ac:dyDescent="0.25">
      <c r="B820"/>
      <c r="C820"/>
      <c r="E820"/>
      <c r="F820"/>
      <c r="L820"/>
    </row>
    <row r="821" spans="2:12" x14ac:dyDescent="0.25">
      <c r="B821"/>
      <c r="C821"/>
      <c r="E821"/>
      <c r="F821"/>
      <c r="L821"/>
    </row>
    <row r="822" spans="2:12" x14ac:dyDescent="0.25">
      <c r="B822"/>
      <c r="C822"/>
      <c r="E822"/>
      <c r="F822"/>
      <c r="L822"/>
    </row>
    <row r="823" spans="2:12" x14ac:dyDescent="0.25">
      <c r="B823"/>
      <c r="C823"/>
      <c r="E823"/>
      <c r="F823"/>
      <c r="L823"/>
    </row>
    <row r="824" spans="2:12" x14ac:dyDescent="0.25">
      <c r="B824"/>
      <c r="C824"/>
      <c r="E824"/>
      <c r="F824"/>
      <c r="L824"/>
    </row>
    <row r="825" spans="2:12" x14ac:dyDescent="0.25">
      <c r="B825"/>
      <c r="C825"/>
      <c r="E825"/>
      <c r="F825"/>
      <c r="L825"/>
    </row>
    <row r="826" spans="2:12" x14ac:dyDescent="0.25">
      <c r="B826"/>
      <c r="C826"/>
      <c r="E826"/>
      <c r="F826"/>
      <c r="L826"/>
    </row>
    <row r="827" spans="2:12" x14ac:dyDescent="0.25">
      <c r="B827"/>
      <c r="C827"/>
      <c r="E827"/>
      <c r="F827"/>
      <c r="L827"/>
    </row>
    <row r="828" spans="2:12" x14ac:dyDescent="0.25">
      <c r="B828"/>
      <c r="C828"/>
      <c r="E828"/>
      <c r="F828"/>
      <c r="L828"/>
    </row>
    <row r="829" spans="2:12" x14ac:dyDescent="0.25">
      <c r="B829"/>
      <c r="C829"/>
      <c r="E829"/>
      <c r="F829"/>
      <c r="L829"/>
    </row>
    <row r="830" spans="2:12" x14ac:dyDescent="0.25">
      <c r="B830"/>
      <c r="C830"/>
      <c r="E830"/>
      <c r="F830"/>
      <c r="L830"/>
    </row>
    <row r="831" spans="2:12" x14ac:dyDescent="0.25">
      <c r="B831"/>
      <c r="C831"/>
      <c r="E831"/>
      <c r="F831"/>
      <c r="L831"/>
    </row>
    <row r="832" spans="2:12" x14ac:dyDescent="0.25">
      <c r="B832"/>
      <c r="C832"/>
      <c r="E832"/>
      <c r="F832"/>
      <c r="L832"/>
    </row>
    <row r="833" spans="2:12" x14ac:dyDescent="0.25">
      <c r="B833"/>
      <c r="C833"/>
      <c r="E833"/>
      <c r="F833"/>
      <c r="L833"/>
    </row>
    <row r="834" spans="2:12" x14ac:dyDescent="0.25">
      <c r="B834"/>
      <c r="C834"/>
      <c r="E834"/>
      <c r="F834"/>
      <c r="L834"/>
    </row>
    <row r="835" spans="2:12" x14ac:dyDescent="0.25">
      <c r="B835"/>
      <c r="C835"/>
      <c r="E835"/>
      <c r="F835"/>
      <c r="L835"/>
    </row>
    <row r="836" spans="2:12" x14ac:dyDescent="0.25">
      <c r="B836"/>
      <c r="C836"/>
      <c r="E836"/>
      <c r="F836"/>
      <c r="L836"/>
    </row>
    <row r="837" spans="2:12" x14ac:dyDescent="0.25">
      <c r="B837"/>
      <c r="C837"/>
      <c r="E837"/>
      <c r="F837"/>
      <c r="L837"/>
    </row>
    <row r="838" spans="2:12" x14ac:dyDescent="0.25">
      <c r="B838"/>
      <c r="C838"/>
      <c r="E838"/>
      <c r="F838"/>
      <c r="L838"/>
    </row>
    <row r="839" spans="2:12" x14ac:dyDescent="0.25">
      <c r="B839"/>
      <c r="C839"/>
      <c r="E839"/>
      <c r="F839"/>
      <c r="L839"/>
    </row>
    <row r="840" spans="2:12" x14ac:dyDescent="0.25">
      <c r="B840"/>
      <c r="C840"/>
      <c r="E840"/>
      <c r="F840"/>
      <c r="L840"/>
    </row>
    <row r="841" spans="2:12" x14ac:dyDescent="0.25">
      <c r="B841"/>
      <c r="C841"/>
      <c r="E841"/>
      <c r="F841"/>
      <c r="L841"/>
    </row>
    <row r="842" spans="2:12" x14ac:dyDescent="0.25">
      <c r="B842"/>
      <c r="C842"/>
      <c r="E842"/>
      <c r="F842"/>
      <c r="L842"/>
    </row>
    <row r="843" spans="2:12" x14ac:dyDescent="0.25">
      <c r="B843"/>
      <c r="C843"/>
      <c r="E843"/>
      <c r="F843"/>
      <c r="L843"/>
    </row>
    <row r="844" spans="2:12" x14ac:dyDescent="0.25">
      <c r="B844"/>
      <c r="C844"/>
      <c r="E844"/>
      <c r="F844"/>
      <c r="L844"/>
    </row>
    <row r="845" spans="2:12" x14ac:dyDescent="0.25">
      <c r="B845"/>
      <c r="C845"/>
      <c r="E845"/>
      <c r="F845"/>
      <c r="L845"/>
    </row>
    <row r="846" spans="2:12" x14ac:dyDescent="0.25">
      <c r="B846"/>
      <c r="C846"/>
      <c r="E846"/>
      <c r="F846"/>
      <c r="L846"/>
    </row>
    <row r="847" spans="2:12" x14ac:dyDescent="0.25">
      <c r="B847"/>
      <c r="C847"/>
      <c r="E847"/>
      <c r="F847"/>
      <c r="L847"/>
    </row>
    <row r="848" spans="2:12" x14ac:dyDescent="0.25">
      <c r="B848"/>
      <c r="C848"/>
      <c r="E848"/>
      <c r="F848"/>
      <c r="L848"/>
    </row>
    <row r="849" spans="2:12" x14ac:dyDescent="0.25">
      <c r="B849"/>
      <c r="C849"/>
      <c r="E849"/>
      <c r="F849"/>
      <c r="L849"/>
    </row>
    <row r="850" spans="2:12" x14ac:dyDescent="0.25">
      <c r="B850"/>
      <c r="C850"/>
      <c r="E850"/>
      <c r="F850"/>
      <c r="L850"/>
    </row>
    <row r="851" spans="2:12" x14ac:dyDescent="0.25">
      <c r="B851"/>
      <c r="C851"/>
      <c r="E851"/>
      <c r="F851"/>
      <c r="L851"/>
    </row>
    <row r="852" spans="2:12" x14ac:dyDescent="0.25">
      <c r="B852"/>
      <c r="C852"/>
      <c r="E852"/>
      <c r="F852"/>
      <c r="L852"/>
    </row>
    <row r="853" spans="2:12" x14ac:dyDescent="0.25">
      <c r="B853"/>
      <c r="C853"/>
      <c r="E853"/>
      <c r="F853"/>
      <c r="L853"/>
    </row>
    <row r="854" spans="2:12" x14ac:dyDescent="0.25">
      <c r="B854"/>
      <c r="C854"/>
      <c r="E854"/>
      <c r="F854"/>
      <c r="L854"/>
    </row>
    <row r="855" spans="2:12" x14ac:dyDescent="0.25">
      <c r="B855"/>
      <c r="C855"/>
      <c r="E855"/>
      <c r="F855"/>
      <c r="L855"/>
    </row>
    <row r="856" spans="2:12" x14ac:dyDescent="0.25">
      <c r="B856"/>
      <c r="C856"/>
      <c r="E856"/>
      <c r="F856"/>
      <c r="L856"/>
    </row>
    <row r="857" spans="2:12" x14ac:dyDescent="0.25">
      <c r="B857"/>
      <c r="C857"/>
      <c r="E857"/>
      <c r="F857"/>
      <c r="L857"/>
    </row>
    <row r="858" spans="2:12" x14ac:dyDescent="0.25">
      <c r="B858"/>
      <c r="C858"/>
      <c r="E858"/>
      <c r="F858"/>
      <c r="L858"/>
    </row>
    <row r="859" spans="2:12" x14ac:dyDescent="0.25">
      <c r="B859"/>
      <c r="C859"/>
      <c r="E859"/>
      <c r="F859"/>
      <c r="L859"/>
    </row>
    <row r="860" spans="2:12" x14ac:dyDescent="0.25">
      <c r="B860"/>
      <c r="C860"/>
      <c r="E860"/>
      <c r="F860"/>
      <c r="L860"/>
    </row>
    <row r="861" spans="2:12" x14ac:dyDescent="0.25">
      <c r="B861"/>
      <c r="C861"/>
      <c r="E861"/>
      <c r="F861"/>
      <c r="L861"/>
    </row>
    <row r="862" spans="2:12" x14ac:dyDescent="0.25">
      <c r="B862"/>
      <c r="C862"/>
      <c r="E862"/>
      <c r="F862"/>
      <c r="L862"/>
    </row>
    <row r="863" spans="2:12" x14ac:dyDescent="0.25">
      <c r="B863"/>
      <c r="C863"/>
      <c r="E863"/>
      <c r="F863"/>
      <c r="L863"/>
    </row>
    <row r="864" spans="2:12" x14ac:dyDescent="0.25">
      <c r="B864"/>
      <c r="C864"/>
      <c r="E864"/>
      <c r="F864"/>
      <c r="L864"/>
    </row>
    <row r="865" spans="2:12" x14ac:dyDescent="0.25">
      <c r="B865"/>
      <c r="C865"/>
      <c r="E865"/>
      <c r="F865"/>
      <c r="L865"/>
    </row>
    <row r="866" spans="2:12" x14ac:dyDescent="0.25">
      <c r="B866"/>
      <c r="C866"/>
      <c r="E866"/>
      <c r="F866"/>
      <c r="L866"/>
    </row>
    <row r="867" spans="2:12" x14ac:dyDescent="0.25">
      <c r="B867"/>
      <c r="C867"/>
      <c r="E867"/>
      <c r="F867"/>
      <c r="L867"/>
    </row>
    <row r="868" spans="2:12" x14ac:dyDescent="0.25">
      <c r="B868"/>
      <c r="C868"/>
      <c r="E868"/>
      <c r="F868"/>
      <c r="L868"/>
    </row>
    <row r="869" spans="2:12" x14ac:dyDescent="0.25">
      <c r="B869"/>
      <c r="C869"/>
      <c r="E869"/>
      <c r="F869"/>
      <c r="L869"/>
    </row>
    <row r="870" spans="2:12" x14ac:dyDescent="0.25">
      <c r="B870"/>
      <c r="C870"/>
      <c r="E870"/>
      <c r="F870"/>
      <c r="L870"/>
    </row>
    <row r="871" spans="2:12" x14ac:dyDescent="0.25">
      <c r="B871"/>
      <c r="C871"/>
      <c r="E871"/>
      <c r="F871"/>
      <c r="L871"/>
    </row>
    <row r="872" spans="2:12" x14ac:dyDescent="0.25">
      <c r="B872"/>
      <c r="C872"/>
      <c r="E872"/>
      <c r="F872"/>
      <c r="L872"/>
    </row>
    <row r="873" spans="2:12" x14ac:dyDescent="0.25">
      <c r="B873"/>
      <c r="C873"/>
      <c r="E873"/>
      <c r="F873"/>
      <c r="L873"/>
    </row>
    <row r="874" spans="2:12" x14ac:dyDescent="0.25">
      <c r="B874"/>
      <c r="C874"/>
      <c r="E874"/>
      <c r="F874"/>
      <c r="L874"/>
    </row>
    <row r="875" spans="2:12" x14ac:dyDescent="0.25">
      <c r="B875"/>
      <c r="C875"/>
      <c r="E875"/>
      <c r="F875"/>
      <c r="L875"/>
    </row>
    <row r="876" spans="2:12" x14ac:dyDescent="0.25">
      <c r="B876"/>
      <c r="C876"/>
      <c r="E876"/>
      <c r="F876"/>
      <c r="L876"/>
    </row>
    <row r="877" spans="2:12" x14ac:dyDescent="0.25">
      <c r="B877"/>
      <c r="C877"/>
      <c r="E877"/>
      <c r="F877"/>
      <c r="L877"/>
    </row>
    <row r="878" spans="2:12" x14ac:dyDescent="0.25">
      <c r="B878"/>
      <c r="C878"/>
      <c r="E878"/>
      <c r="F878"/>
      <c r="L878"/>
    </row>
    <row r="879" spans="2:12" x14ac:dyDescent="0.25">
      <c r="B879"/>
      <c r="C879"/>
      <c r="E879"/>
      <c r="F879"/>
      <c r="L879"/>
    </row>
    <row r="880" spans="2:12" x14ac:dyDescent="0.25">
      <c r="B880"/>
      <c r="C880"/>
      <c r="E880"/>
      <c r="F880"/>
      <c r="L880"/>
    </row>
    <row r="881" spans="2:12" x14ac:dyDescent="0.25">
      <c r="B881"/>
      <c r="C881"/>
      <c r="E881"/>
      <c r="F881"/>
      <c r="L881"/>
    </row>
    <row r="882" spans="2:12" x14ac:dyDescent="0.25">
      <c r="B882"/>
      <c r="C882"/>
      <c r="E882"/>
      <c r="F882"/>
      <c r="L882"/>
    </row>
    <row r="883" spans="2:12" x14ac:dyDescent="0.25">
      <c r="B883"/>
      <c r="C883"/>
      <c r="E883"/>
      <c r="F883"/>
      <c r="L883"/>
    </row>
    <row r="884" spans="2:12" x14ac:dyDescent="0.25">
      <c r="B884"/>
      <c r="C884"/>
      <c r="E884"/>
      <c r="F884"/>
      <c r="L884"/>
    </row>
    <row r="885" spans="2:12" x14ac:dyDescent="0.25">
      <c r="B885"/>
      <c r="C885"/>
      <c r="E885"/>
      <c r="F885"/>
      <c r="L885"/>
    </row>
    <row r="886" spans="2:12" x14ac:dyDescent="0.25">
      <c r="B886"/>
      <c r="C886"/>
      <c r="E886"/>
      <c r="F886"/>
      <c r="L886"/>
    </row>
    <row r="887" spans="2:12" x14ac:dyDescent="0.25">
      <c r="B887"/>
      <c r="C887"/>
      <c r="E887"/>
      <c r="F887"/>
      <c r="L887"/>
    </row>
    <row r="888" spans="2:12" x14ac:dyDescent="0.25">
      <c r="B888"/>
      <c r="C888"/>
      <c r="E888"/>
      <c r="F888"/>
      <c r="L888"/>
    </row>
    <row r="889" spans="2:12" x14ac:dyDescent="0.25">
      <c r="B889"/>
      <c r="C889"/>
      <c r="E889"/>
      <c r="F889"/>
      <c r="L889"/>
    </row>
    <row r="890" spans="2:12" x14ac:dyDescent="0.25">
      <c r="B890"/>
      <c r="C890"/>
      <c r="E890"/>
      <c r="F890"/>
      <c r="L890"/>
    </row>
    <row r="891" spans="2:12" x14ac:dyDescent="0.25">
      <c r="B891"/>
      <c r="C891"/>
      <c r="E891"/>
      <c r="F891"/>
      <c r="L891"/>
    </row>
    <row r="892" spans="2:12" x14ac:dyDescent="0.25">
      <c r="B892"/>
      <c r="C892"/>
      <c r="E892"/>
      <c r="F892"/>
      <c r="L892"/>
    </row>
    <row r="893" spans="2:12" x14ac:dyDescent="0.25">
      <c r="B893"/>
      <c r="C893"/>
      <c r="E893"/>
      <c r="F893"/>
      <c r="L893"/>
    </row>
    <row r="894" spans="2:12" x14ac:dyDescent="0.25">
      <c r="B894"/>
      <c r="C894"/>
      <c r="E894"/>
      <c r="F894"/>
      <c r="L894"/>
    </row>
    <row r="895" spans="2:12" x14ac:dyDescent="0.25">
      <c r="B895"/>
      <c r="C895"/>
      <c r="E895"/>
      <c r="F895"/>
      <c r="L895"/>
    </row>
    <row r="896" spans="2:12" x14ac:dyDescent="0.25">
      <c r="B896"/>
      <c r="C896"/>
      <c r="E896"/>
      <c r="F896"/>
      <c r="L896"/>
    </row>
    <row r="897" spans="2:12" x14ac:dyDescent="0.25">
      <c r="B897"/>
      <c r="C897"/>
      <c r="E897"/>
      <c r="F897"/>
      <c r="L897"/>
    </row>
    <row r="898" spans="2:12" x14ac:dyDescent="0.25">
      <c r="B898"/>
      <c r="C898"/>
      <c r="E898"/>
      <c r="F898"/>
      <c r="L898"/>
    </row>
    <row r="899" spans="2:12" x14ac:dyDescent="0.25">
      <c r="B899"/>
      <c r="C899"/>
      <c r="E899"/>
      <c r="F899"/>
      <c r="L899"/>
    </row>
    <row r="900" spans="2:12" x14ac:dyDescent="0.25">
      <c r="B900"/>
      <c r="C900"/>
      <c r="E900"/>
      <c r="F900"/>
      <c r="L900"/>
    </row>
    <row r="901" spans="2:12" x14ac:dyDescent="0.25">
      <c r="B901"/>
      <c r="C901"/>
      <c r="E901"/>
      <c r="F901"/>
      <c r="L901"/>
    </row>
    <row r="902" spans="2:12" x14ac:dyDescent="0.25">
      <c r="B902"/>
      <c r="C902"/>
      <c r="E902"/>
      <c r="F902"/>
      <c r="L902"/>
    </row>
    <row r="903" spans="2:12" x14ac:dyDescent="0.25">
      <c r="B903"/>
      <c r="C903"/>
      <c r="E903"/>
      <c r="F903"/>
      <c r="L903"/>
    </row>
    <row r="904" spans="2:12" x14ac:dyDescent="0.25">
      <c r="B904"/>
      <c r="C904"/>
      <c r="E904"/>
      <c r="F904"/>
      <c r="L904"/>
    </row>
    <row r="905" spans="2:12" x14ac:dyDescent="0.25">
      <c r="B905"/>
      <c r="C905"/>
      <c r="E905"/>
      <c r="F905"/>
      <c r="L905"/>
    </row>
    <row r="906" spans="2:12" x14ac:dyDescent="0.25">
      <c r="B906"/>
      <c r="C906"/>
      <c r="E906"/>
      <c r="F906"/>
      <c r="L906"/>
    </row>
    <row r="907" spans="2:12" x14ac:dyDescent="0.25">
      <c r="B907"/>
      <c r="C907"/>
      <c r="E907"/>
      <c r="F907"/>
      <c r="L907"/>
    </row>
    <row r="908" spans="2:12" x14ac:dyDescent="0.25">
      <c r="B908"/>
      <c r="C908"/>
      <c r="E908"/>
      <c r="F908"/>
      <c r="L908"/>
    </row>
    <row r="909" spans="2:12" x14ac:dyDescent="0.25">
      <c r="B909"/>
      <c r="C909"/>
      <c r="E909"/>
      <c r="F909"/>
      <c r="L909"/>
    </row>
    <row r="910" spans="2:12" x14ac:dyDescent="0.25">
      <c r="B910"/>
      <c r="C910"/>
      <c r="E910"/>
      <c r="F910"/>
      <c r="L910"/>
    </row>
    <row r="911" spans="2:12" x14ac:dyDescent="0.25">
      <c r="B911"/>
      <c r="C911"/>
      <c r="E911"/>
      <c r="F911"/>
      <c r="L911"/>
    </row>
    <row r="912" spans="2:12" x14ac:dyDescent="0.25">
      <c r="B912"/>
      <c r="C912"/>
      <c r="E912"/>
      <c r="F912"/>
      <c r="L912"/>
    </row>
    <row r="913" spans="2:12" x14ac:dyDescent="0.25">
      <c r="B913"/>
      <c r="C913"/>
      <c r="E913"/>
      <c r="F913"/>
      <c r="L913"/>
    </row>
    <row r="914" spans="2:12" x14ac:dyDescent="0.25">
      <c r="B914"/>
      <c r="C914"/>
      <c r="E914"/>
      <c r="F914"/>
      <c r="L914"/>
    </row>
    <row r="915" spans="2:12" x14ac:dyDescent="0.25">
      <c r="B915"/>
      <c r="C915"/>
      <c r="E915"/>
      <c r="F915"/>
      <c r="L915"/>
    </row>
    <row r="916" spans="2:12" x14ac:dyDescent="0.25">
      <c r="B916"/>
      <c r="C916"/>
      <c r="E916"/>
      <c r="F916"/>
      <c r="L916"/>
    </row>
    <row r="917" spans="2:12" x14ac:dyDescent="0.25">
      <c r="B917"/>
      <c r="C917"/>
      <c r="E917"/>
      <c r="F917"/>
      <c r="L917"/>
    </row>
    <row r="918" spans="2:12" x14ac:dyDescent="0.25">
      <c r="B918"/>
      <c r="C918"/>
      <c r="E918"/>
      <c r="F918"/>
      <c r="L918"/>
    </row>
    <row r="919" spans="2:12" x14ac:dyDescent="0.25">
      <c r="B919"/>
      <c r="C919"/>
      <c r="E919"/>
      <c r="F919"/>
      <c r="L919"/>
    </row>
    <row r="920" spans="2:12" x14ac:dyDescent="0.25">
      <c r="B920"/>
      <c r="C920"/>
      <c r="E920"/>
      <c r="F920"/>
      <c r="L920"/>
    </row>
    <row r="921" spans="2:12" x14ac:dyDescent="0.25">
      <c r="B921"/>
      <c r="C921"/>
      <c r="E921"/>
      <c r="F921"/>
      <c r="L921"/>
    </row>
    <row r="922" spans="2:12" x14ac:dyDescent="0.25">
      <c r="B922"/>
      <c r="C922"/>
      <c r="E922"/>
      <c r="F922"/>
      <c r="L922"/>
    </row>
    <row r="923" spans="2:12" x14ac:dyDescent="0.25">
      <c r="B923"/>
      <c r="C923"/>
      <c r="E923"/>
      <c r="F923"/>
      <c r="L923"/>
    </row>
    <row r="924" spans="2:12" x14ac:dyDescent="0.25">
      <c r="B924"/>
      <c r="C924"/>
      <c r="E924"/>
      <c r="F924"/>
      <c r="L924"/>
    </row>
    <row r="925" spans="2:12" x14ac:dyDescent="0.25">
      <c r="B925"/>
      <c r="C925"/>
      <c r="E925"/>
      <c r="F925"/>
      <c r="L925"/>
    </row>
    <row r="926" spans="2:12" x14ac:dyDescent="0.25">
      <c r="B926"/>
      <c r="C926"/>
      <c r="E926"/>
      <c r="F926"/>
      <c r="L926"/>
    </row>
    <row r="927" spans="2:12" x14ac:dyDescent="0.25">
      <c r="B927"/>
      <c r="C927"/>
      <c r="E927"/>
      <c r="F927"/>
      <c r="L927"/>
    </row>
    <row r="928" spans="2:12" x14ac:dyDescent="0.25">
      <c r="B928"/>
      <c r="C928"/>
      <c r="E928"/>
      <c r="F928"/>
      <c r="L928"/>
    </row>
    <row r="929" spans="2:12" x14ac:dyDescent="0.25">
      <c r="B929"/>
      <c r="C929"/>
      <c r="E929"/>
      <c r="F929"/>
      <c r="L929"/>
    </row>
    <row r="930" spans="2:12" x14ac:dyDescent="0.25">
      <c r="B930"/>
      <c r="C930"/>
      <c r="E930"/>
      <c r="F930"/>
      <c r="L930"/>
    </row>
    <row r="931" spans="2:12" x14ac:dyDescent="0.25">
      <c r="B931"/>
      <c r="C931"/>
      <c r="E931"/>
      <c r="F931"/>
      <c r="L931"/>
    </row>
    <row r="932" spans="2:12" x14ac:dyDescent="0.25">
      <c r="B932"/>
      <c r="C932"/>
      <c r="E932"/>
      <c r="F932"/>
      <c r="L932"/>
    </row>
    <row r="933" spans="2:12" x14ac:dyDescent="0.25">
      <c r="B933"/>
      <c r="C933"/>
      <c r="E933"/>
      <c r="F933"/>
      <c r="L933"/>
    </row>
    <row r="934" spans="2:12" x14ac:dyDescent="0.25">
      <c r="B934"/>
      <c r="C934"/>
      <c r="E934"/>
      <c r="F934"/>
      <c r="L934"/>
    </row>
    <row r="935" spans="2:12" x14ac:dyDescent="0.25">
      <c r="B935"/>
      <c r="C935"/>
      <c r="E935"/>
      <c r="F935"/>
      <c r="L935"/>
    </row>
    <row r="936" spans="2:12" x14ac:dyDescent="0.25">
      <c r="B936"/>
      <c r="C936"/>
      <c r="E936"/>
      <c r="F936"/>
      <c r="L936"/>
    </row>
    <row r="937" spans="2:12" x14ac:dyDescent="0.25">
      <c r="B937"/>
      <c r="C937"/>
      <c r="E937"/>
      <c r="F937"/>
      <c r="L937"/>
    </row>
    <row r="938" spans="2:12" x14ac:dyDescent="0.25">
      <c r="B938"/>
      <c r="C938"/>
      <c r="E938"/>
      <c r="F938"/>
      <c r="L938"/>
    </row>
    <row r="939" spans="2:12" x14ac:dyDescent="0.25">
      <c r="B939"/>
      <c r="C939"/>
      <c r="E939"/>
      <c r="F939"/>
      <c r="L939"/>
    </row>
    <row r="940" spans="2:12" x14ac:dyDescent="0.25">
      <c r="B940"/>
      <c r="C940"/>
      <c r="E940"/>
      <c r="F940"/>
      <c r="L940"/>
    </row>
    <row r="941" spans="2:12" x14ac:dyDescent="0.25">
      <c r="B941"/>
      <c r="C941"/>
      <c r="E941"/>
      <c r="F941"/>
      <c r="L941"/>
    </row>
    <row r="942" spans="2:12" x14ac:dyDescent="0.25">
      <c r="B942"/>
      <c r="C942"/>
      <c r="E942"/>
      <c r="F942"/>
      <c r="L942"/>
    </row>
    <row r="943" spans="2:12" x14ac:dyDescent="0.25">
      <c r="B943"/>
      <c r="C943"/>
      <c r="E943"/>
      <c r="F943"/>
      <c r="L943"/>
    </row>
    <row r="944" spans="2:12" x14ac:dyDescent="0.25">
      <c r="B944"/>
      <c r="C944"/>
      <c r="E944"/>
      <c r="F944"/>
      <c r="L944"/>
    </row>
    <row r="945" spans="2:12" x14ac:dyDescent="0.25">
      <c r="B945"/>
      <c r="C945"/>
      <c r="E945"/>
      <c r="F945"/>
      <c r="L945"/>
    </row>
    <row r="946" spans="2:12" x14ac:dyDescent="0.25">
      <c r="B946"/>
      <c r="C946"/>
      <c r="E946"/>
      <c r="F946"/>
      <c r="L946"/>
    </row>
    <row r="947" spans="2:12" x14ac:dyDescent="0.25">
      <c r="B947"/>
      <c r="C947"/>
      <c r="E947"/>
      <c r="F947"/>
      <c r="L947"/>
    </row>
    <row r="948" spans="2:12" x14ac:dyDescent="0.25">
      <c r="B948"/>
      <c r="C948"/>
      <c r="E948"/>
      <c r="F948"/>
      <c r="L948"/>
    </row>
    <row r="949" spans="2:12" x14ac:dyDescent="0.25">
      <c r="B949"/>
      <c r="C949"/>
      <c r="E949"/>
      <c r="F949"/>
      <c r="L949"/>
    </row>
    <row r="950" spans="2:12" x14ac:dyDescent="0.25">
      <c r="B950"/>
      <c r="C950"/>
      <c r="E950"/>
      <c r="F950"/>
      <c r="L950"/>
    </row>
    <row r="951" spans="2:12" x14ac:dyDescent="0.25">
      <c r="B951"/>
      <c r="C951"/>
      <c r="E951"/>
      <c r="F951"/>
      <c r="L951"/>
    </row>
    <row r="952" spans="2:12" x14ac:dyDescent="0.25">
      <c r="B952"/>
      <c r="C952"/>
      <c r="E952"/>
      <c r="F952"/>
      <c r="L952"/>
    </row>
    <row r="953" spans="2:12" x14ac:dyDescent="0.25">
      <c r="B953"/>
      <c r="C953"/>
      <c r="E953"/>
      <c r="F953"/>
      <c r="L953"/>
    </row>
    <row r="954" spans="2:12" x14ac:dyDescent="0.25">
      <c r="B954"/>
      <c r="C954"/>
      <c r="E954"/>
      <c r="F954"/>
      <c r="L954"/>
    </row>
    <row r="955" spans="2:12" x14ac:dyDescent="0.25">
      <c r="B955"/>
      <c r="C955"/>
      <c r="E955"/>
      <c r="F955"/>
      <c r="L955"/>
    </row>
    <row r="956" spans="2:12" x14ac:dyDescent="0.25">
      <c r="B956"/>
      <c r="C956"/>
      <c r="E956"/>
      <c r="F956"/>
      <c r="L956"/>
    </row>
    <row r="957" spans="2:12" x14ac:dyDescent="0.25">
      <c r="B957"/>
      <c r="C957"/>
      <c r="E957"/>
      <c r="F957"/>
      <c r="L957"/>
    </row>
    <row r="958" spans="2:12" x14ac:dyDescent="0.25">
      <c r="B958"/>
      <c r="C958"/>
      <c r="E958"/>
      <c r="F958"/>
      <c r="L958"/>
    </row>
    <row r="959" spans="2:12" x14ac:dyDescent="0.25">
      <c r="B959"/>
      <c r="C959"/>
      <c r="E959"/>
      <c r="F959"/>
      <c r="L959"/>
    </row>
    <row r="960" spans="2:12" x14ac:dyDescent="0.25">
      <c r="B960"/>
      <c r="C960"/>
      <c r="E960"/>
      <c r="F960"/>
      <c r="L960"/>
    </row>
    <row r="961" spans="2:12" x14ac:dyDescent="0.25">
      <c r="B961"/>
      <c r="C961"/>
      <c r="E961"/>
      <c r="F961"/>
      <c r="L961"/>
    </row>
    <row r="962" spans="2:12" x14ac:dyDescent="0.25">
      <c r="B962"/>
      <c r="C962"/>
      <c r="E962"/>
      <c r="F962"/>
      <c r="L962"/>
    </row>
    <row r="963" spans="2:12" x14ac:dyDescent="0.25">
      <c r="B963"/>
      <c r="C963"/>
      <c r="E963"/>
      <c r="F963"/>
      <c r="L963"/>
    </row>
    <row r="964" spans="2:12" x14ac:dyDescent="0.25">
      <c r="B964"/>
      <c r="C964"/>
      <c r="E964"/>
      <c r="F964"/>
      <c r="L964"/>
    </row>
    <row r="965" spans="2:12" x14ac:dyDescent="0.25">
      <c r="B965"/>
      <c r="C965"/>
      <c r="E965"/>
      <c r="F965"/>
      <c r="L965"/>
    </row>
    <row r="966" spans="2:12" x14ac:dyDescent="0.25">
      <c r="B966"/>
      <c r="C966"/>
      <c r="E966"/>
      <c r="F966"/>
      <c r="L966"/>
    </row>
    <row r="967" spans="2:12" x14ac:dyDescent="0.25">
      <c r="B967"/>
      <c r="C967"/>
      <c r="E967"/>
      <c r="F967"/>
      <c r="L967"/>
    </row>
    <row r="968" spans="2:12" x14ac:dyDescent="0.25">
      <c r="B968"/>
      <c r="C968"/>
      <c r="E968"/>
      <c r="F968"/>
      <c r="L968"/>
    </row>
    <row r="969" spans="2:12" x14ac:dyDescent="0.25">
      <c r="B969"/>
      <c r="C969"/>
      <c r="E969"/>
      <c r="F969"/>
      <c r="L969"/>
    </row>
    <row r="970" spans="2:12" x14ac:dyDescent="0.25">
      <c r="B970"/>
      <c r="C970"/>
      <c r="E970"/>
      <c r="F970"/>
      <c r="L970"/>
    </row>
    <row r="971" spans="2:12" x14ac:dyDescent="0.25">
      <c r="B971"/>
      <c r="C971"/>
      <c r="E971"/>
      <c r="F971"/>
      <c r="L971"/>
    </row>
    <row r="972" spans="2:12" x14ac:dyDescent="0.25">
      <c r="B972"/>
      <c r="C972"/>
      <c r="E972"/>
      <c r="F972"/>
      <c r="L972"/>
    </row>
    <row r="973" spans="2:12" x14ac:dyDescent="0.25">
      <c r="B973"/>
      <c r="C973"/>
      <c r="E973"/>
      <c r="F973"/>
      <c r="L973"/>
    </row>
    <row r="974" spans="2:12" x14ac:dyDescent="0.25">
      <c r="B974"/>
      <c r="C974"/>
      <c r="E974"/>
      <c r="F974"/>
      <c r="L974"/>
    </row>
    <row r="975" spans="2:12" x14ac:dyDescent="0.25">
      <c r="B975"/>
      <c r="C975"/>
      <c r="E975"/>
      <c r="F975"/>
      <c r="L975"/>
    </row>
    <row r="976" spans="2:12" x14ac:dyDescent="0.25">
      <c r="B976"/>
      <c r="C976"/>
      <c r="E976"/>
      <c r="F976"/>
      <c r="L976"/>
    </row>
    <row r="977" spans="2:12" x14ac:dyDescent="0.25">
      <c r="B977"/>
      <c r="C977"/>
      <c r="E977"/>
      <c r="F977"/>
      <c r="L977"/>
    </row>
    <row r="978" spans="2:12" x14ac:dyDescent="0.25">
      <c r="B978"/>
      <c r="C978"/>
      <c r="E978"/>
      <c r="F978"/>
      <c r="L978"/>
    </row>
    <row r="979" spans="2:12" x14ac:dyDescent="0.25">
      <c r="B979"/>
      <c r="C979"/>
      <c r="E979"/>
      <c r="F979"/>
      <c r="L979"/>
    </row>
    <row r="980" spans="2:12" x14ac:dyDescent="0.25">
      <c r="B980"/>
      <c r="C980"/>
      <c r="E980"/>
      <c r="F980"/>
      <c r="L980"/>
    </row>
    <row r="981" spans="2:12" x14ac:dyDescent="0.25">
      <c r="B981"/>
      <c r="C981"/>
      <c r="E981"/>
      <c r="F981"/>
      <c r="L981"/>
    </row>
    <row r="982" spans="2:12" x14ac:dyDescent="0.25">
      <c r="B982"/>
      <c r="C982"/>
      <c r="E982"/>
      <c r="F982"/>
      <c r="L982"/>
    </row>
    <row r="983" spans="2:12" x14ac:dyDescent="0.25">
      <c r="B983"/>
      <c r="C983"/>
      <c r="E983"/>
      <c r="F983"/>
      <c r="L983"/>
    </row>
    <row r="984" spans="2:12" x14ac:dyDescent="0.25">
      <c r="B984"/>
      <c r="C984"/>
      <c r="E984"/>
      <c r="F984"/>
      <c r="L984"/>
    </row>
    <row r="985" spans="2:12" x14ac:dyDescent="0.25">
      <c r="B985"/>
      <c r="C985"/>
      <c r="E985"/>
      <c r="F985"/>
      <c r="L985"/>
    </row>
    <row r="986" spans="2:12" x14ac:dyDescent="0.25">
      <c r="B986"/>
      <c r="C986"/>
      <c r="E986"/>
      <c r="F986"/>
      <c r="L986"/>
    </row>
    <row r="987" spans="2:12" x14ac:dyDescent="0.25">
      <c r="B987"/>
      <c r="C987"/>
      <c r="E987"/>
      <c r="F987"/>
      <c r="L987"/>
    </row>
    <row r="988" spans="2:12" x14ac:dyDescent="0.25">
      <c r="B988"/>
      <c r="C988"/>
      <c r="E988"/>
      <c r="F988"/>
      <c r="L988"/>
    </row>
    <row r="989" spans="2:12" x14ac:dyDescent="0.25">
      <c r="B989"/>
      <c r="C989"/>
      <c r="E989"/>
      <c r="F989"/>
      <c r="L989"/>
    </row>
    <row r="990" spans="2:12" x14ac:dyDescent="0.25">
      <c r="B990"/>
      <c r="C990"/>
      <c r="E990"/>
      <c r="F990"/>
      <c r="L990"/>
    </row>
    <row r="991" spans="2:12" x14ac:dyDescent="0.25">
      <c r="B991"/>
      <c r="C991"/>
      <c r="E991"/>
      <c r="F991"/>
      <c r="L991"/>
    </row>
    <row r="992" spans="2:12" x14ac:dyDescent="0.25">
      <c r="B992"/>
      <c r="C992"/>
      <c r="E992"/>
      <c r="F992"/>
      <c r="L992"/>
    </row>
    <row r="993" spans="2:12" x14ac:dyDescent="0.25">
      <c r="B993"/>
      <c r="C993"/>
      <c r="E993"/>
      <c r="F993"/>
      <c r="L993"/>
    </row>
    <row r="994" spans="2:12" x14ac:dyDescent="0.25">
      <c r="B994"/>
      <c r="C994"/>
      <c r="E994"/>
      <c r="F994"/>
      <c r="L994"/>
    </row>
    <row r="995" spans="2:12" x14ac:dyDescent="0.25">
      <c r="B995"/>
      <c r="C995"/>
      <c r="E995"/>
      <c r="F995"/>
      <c r="L995"/>
    </row>
    <row r="996" spans="2:12" x14ac:dyDescent="0.25">
      <c r="B996"/>
      <c r="C996"/>
      <c r="E996"/>
      <c r="F996"/>
      <c r="L996"/>
    </row>
    <row r="997" spans="2:12" x14ac:dyDescent="0.25">
      <c r="B997"/>
      <c r="C997"/>
      <c r="E997"/>
      <c r="F997"/>
      <c r="L997"/>
    </row>
    <row r="998" spans="2:12" x14ac:dyDescent="0.25">
      <c r="B998"/>
      <c r="C998"/>
      <c r="E998"/>
      <c r="F998"/>
      <c r="L998"/>
    </row>
    <row r="999" spans="2:12" x14ac:dyDescent="0.25">
      <c r="B999"/>
      <c r="C999"/>
      <c r="E999"/>
      <c r="F999"/>
      <c r="L999"/>
    </row>
    <row r="1000" spans="2:12" x14ac:dyDescent="0.25">
      <c r="B1000"/>
      <c r="C1000"/>
      <c r="E1000"/>
      <c r="F1000"/>
      <c r="L1000"/>
    </row>
    <row r="1001" spans="2:12" x14ac:dyDescent="0.25">
      <c r="B1001"/>
      <c r="C1001"/>
      <c r="E1001"/>
      <c r="F1001"/>
      <c r="L1001"/>
    </row>
    <row r="1002" spans="2:12" x14ac:dyDescent="0.25">
      <c r="B1002"/>
      <c r="C1002"/>
      <c r="E1002"/>
      <c r="F1002"/>
      <c r="L1002"/>
    </row>
    <row r="1003" spans="2:12" x14ac:dyDescent="0.25">
      <c r="B1003"/>
      <c r="C1003"/>
      <c r="E1003"/>
      <c r="F1003"/>
      <c r="L1003"/>
    </row>
    <row r="1004" spans="2:12" x14ac:dyDescent="0.25">
      <c r="B1004"/>
      <c r="C1004"/>
      <c r="E1004"/>
      <c r="F1004"/>
      <c r="L1004"/>
    </row>
    <row r="1005" spans="2:12" x14ac:dyDescent="0.25">
      <c r="B1005"/>
      <c r="C1005"/>
      <c r="E1005"/>
      <c r="F1005"/>
      <c r="L1005"/>
    </row>
    <row r="1006" spans="2:12" x14ac:dyDescent="0.25">
      <c r="B1006"/>
      <c r="C1006"/>
      <c r="E1006"/>
      <c r="F1006"/>
      <c r="L1006"/>
    </row>
    <row r="1007" spans="2:12" x14ac:dyDescent="0.25">
      <c r="B1007"/>
      <c r="C1007"/>
      <c r="E1007"/>
      <c r="F1007"/>
      <c r="L1007"/>
    </row>
    <row r="1008" spans="2:12" x14ac:dyDescent="0.25">
      <c r="B1008"/>
      <c r="C1008"/>
      <c r="E1008"/>
      <c r="F1008"/>
      <c r="L1008"/>
    </row>
    <row r="1009" spans="2:12" x14ac:dyDescent="0.25">
      <c r="B1009"/>
      <c r="C1009"/>
      <c r="E1009"/>
      <c r="F1009"/>
      <c r="L1009"/>
    </row>
    <row r="1010" spans="2:12" x14ac:dyDescent="0.25">
      <c r="B1010"/>
      <c r="C1010"/>
      <c r="E1010"/>
      <c r="F1010"/>
      <c r="L1010"/>
    </row>
    <row r="1011" spans="2:12" x14ac:dyDescent="0.25">
      <c r="B1011"/>
      <c r="C1011"/>
      <c r="E1011"/>
      <c r="F1011"/>
      <c r="L1011"/>
    </row>
    <row r="1012" spans="2:12" x14ac:dyDescent="0.25">
      <c r="B1012"/>
      <c r="C1012"/>
      <c r="E1012"/>
      <c r="F1012"/>
      <c r="L1012"/>
    </row>
    <row r="1013" spans="2:12" x14ac:dyDescent="0.25">
      <c r="B1013"/>
      <c r="C1013"/>
      <c r="E1013"/>
      <c r="F1013"/>
      <c r="L1013"/>
    </row>
    <row r="1014" spans="2:12" x14ac:dyDescent="0.25">
      <c r="B1014"/>
      <c r="C1014"/>
      <c r="E1014"/>
      <c r="F1014"/>
      <c r="L1014"/>
    </row>
    <row r="1015" spans="2:12" x14ac:dyDescent="0.25">
      <c r="B1015"/>
      <c r="C1015"/>
      <c r="E1015"/>
      <c r="F1015"/>
      <c r="L1015"/>
    </row>
    <row r="1016" spans="2:12" x14ac:dyDescent="0.25">
      <c r="B1016"/>
      <c r="C1016"/>
      <c r="E1016"/>
      <c r="F1016"/>
      <c r="L1016"/>
    </row>
    <row r="1017" spans="2:12" x14ac:dyDescent="0.25">
      <c r="B1017"/>
      <c r="C1017"/>
      <c r="E1017"/>
      <c r="F1017"/>
      <c r="L1017"/>
    </row>
    <row r="1018" spans="2:12" x14ac:dyDescent="0.25">
      <c r="B1018"/>
      <c r="C1018"/>
      <c r="E1018"/>
      <c r="F1018"/>
      <c r="L1018"/>
    </row>
    <row r="1019" spans="2:12" x14ac:dyDescent="0.25">
      <c r="B1019"/>
      <c r="C1019"/>
      <c r="E1019"/>
      <c r="F1019"/>
      <c r="L1019"/>
    </row>
    <row r="1020" spans="2:12" x14ac:dyDescent="0.25">
      <c r="B1020"/>
      <c r="C1020"/>
      <c r="E1020"/>
      <c r="F1020"/>
      <c r="L1020"/>
    </row>
    <row r="1021" spans="2:12" x14ac:dyDescent="0.25">
      <c r="B1021"/>
      <c r="C1021"/>
      <c r="E1021"/>
      <c r="F1021"/>
      <c r="L1021"/>
    </row>
    <row r="1022" spans="2:12" x14ac:dyDescent="0.25">
      <c r="B1022"/>
      <c r="C1022"/>
      <c r="E1022"/>
      <c r="F1022"/>
      <c r="L1022"/>
    </row>
    <row r="1023" spans="2:12" x14ac:dyDescent="0.25">
      <c r="B1023"/>
      <c r="C1023"/>
      <c r="E1023"/>
      <c r="F1023"/>
      <c r="L1023"/>
    </row>
    <row r="1024" spans="2:12" x14ac:dyDescent="0.25">
      <c r="B1024"/>
      <c r="C1024"/>
      <c r="E1024"/>
      <c r="F1024"/>
      <c r="L1024"/>
    </row>
    <row r="1025" spans="2:12" x14ac:dyDescent="0.25">
      <c r="B1025"/>
      <c r="C1025"/>
      <c r="E1025"/>
      <c r="F1025"/>
      <c r="L1025"/>
    </row>
    <row r="1026" spans="2:12" x14ac:dyDescent="0.25">
      <c r="B1026"/>
      <c r="C1026"/>
      <c r="E1026"/>
      <c r="F1026"/>
      <c r="L1026"/>
    </row>
    <row r="1027" spans="2:12" x14ac:dyDescent="0.25">
      <c r="B1027"/>
      <c r="C1027"/>
      <c r="E1027"/>
      <c r="F1027"/>
      <c r="L1027"/>
    </row>
    <row r="1028" spans="2:12" x14ac:dyDescent="0.25">
      <c r="B1028"/>
      <c r="C1028"/>
      <c r="E1028"/>
      <c r="F1028"/>
      <c r="L1028"/>
    </row>
    <row r="1029" spans="2:12" x14ac:dyDescent="0.25">
      <c r="B1029"/>
      <c r="C1029"/>
      <c r="E1029"/>
      <c r="F1029"/>
      <c r="L1029"/>
    </row>
    <row r="1030" spans="2:12" x14ac:dyDescent="0.25">
      <c r="B1030"/>
      <c r="C1030"/>
      <c r="E1030"/>
      <c r="F1030"/>
      <c r="L1030"/>
    </row>
    <row r="1031" spans="2:12" x14ac:dyDescent="0.25">
      <c r="B1031"/>
      <c r="C1031"/>
      <c r="E1031"/>
      <c r="F1031"/>
      <c r="L1031"/>
    </row>
    <row r="1032" spans="2:12" x14ac:dyDescent="0.25">
      <c r="B1032"/>
      <c r="C1032"/>
      <c r="E1032"/>
      <c r="F1032"/>
      <c r="L1032"/>
    </row>
    <row r="1033" spans="2:12" x14ac:dyDescent="0.25">
      <c r="B1033"/>
      <c r="C1033"/>
      <c r="E1033"/>
      <c r="F1033"/>
      <c r="L1033"/>
    </row>
    <row r="1034" spans="2:12" x14ac:dyDescent="0.25">
      <c r="B1034"/>
      <c r="C1034"/>
      <c r="E1034"/>
      <c r="F1034"/>
      <c r="L1034"/>
    </row>
    <row r="1035" spans="2:12" x14ac:dyDescent="0.25">
      <c r="B1035"/>
      <c r="C1035"/>
      <c r="E1035"/>
      <c r="F1035"/>
      <c r="L1035"/>
    </row>
    <row r="1036" spans="2:12" x14ac:dyDescent="0.25">
      <c r="B1036"/>
      <c r="C1036"/>
      <c r="E1036"/>
      <c r="F1036"/>
      <c r="L1036"/>
    </row>
    <row r="1037" spans="2:12" x14ac:dyDescent="0.25">
      <c r="B1037"/>
      <c r="C1037"/>
      <c r="E1037"/>
      <c r="F1037"/>
      <c r="L1037"/>
    </row>
    <row r="1038" spans="2:12" x14ac:dyDescent="0.25">
      <c r="B1038"/>
      <c r="C1038"/>
      <c r="E1038"/>
      <c r="F1038"/>
      <c r="L1038"/>
    </row>
    <row r="1039" spans="2:12" x14ac:dyDescent="0.25">
      <c r="B1039"/>
      <c r="C1039"/>
      <c r="E1039"/>
      <c r="F1039"/>
      <c r="L1039"/>
    </row>
    <row r="1040" spans="2:12" x14ac:dyDescent="0.25">
      <c r="B1040"/>
      <c r="C1040"/>
      <c r="E1040"/>
      <c r="F1040"/>
      <c r="L1040"/>
    </row>
    <row r="1041" spans="2:12" x14ac:dyDescent="0.25">
      <c r="B1041"/>
      <c r="C1041"/>
      <c r="E1041"/>
      <c r="F1041"/>
      <c r="L1041"/>
    </row>
    <row r="1042" spans="2:12" x14ac:dyDescent="0.25">
      <c r="B1042"/>
      <c r="C1042"/>
      <c r="E1042"/>
      <c r="F1042"/>
      <c r="L1042"/>
    </row>
    <row r="1043" spans="2:12" x14ac:dyDescent="0.25">
      <c r="B1043"/>
      <c r="C1043"/>
      <c r="E1043"/>
      <c r="F1043"/>
      <c r="L1043"/>
    </row>
    <row r="1044" spans="2:12" x14ac:dyDescent="0.25">
      <c r="B1044"/>
      <c r="C1044"/>
      <c r="E1044"/>
      <c r="F1044"/>
      <c r="L1044"/>
    </row>
    <row r="1045" spans="2:12" x14ac:dyDescent="0.25">
      <c r="B1045"/>
      <c r="C1045"/>
      <c r="E1045"/>
      <c r="F1045"/>
      <c r="L1045"/>
    </row>
    <row r="1046" spans="2:12" x14ac:dyDescent="0.25">
      <c r="B1046"/>
      <c r="C1046"/>
      <c r="E1046"/>
      <c r="F1046"/>
      <c r="L1046"/>
    </row>
    <row r="1047" spans="2:12" x14ac:dyDescent="0.25">
      <c r="B1047"/>
      <c r="C1047"/>
      <c r="E1047"/>
      <c r="F1047"/>
      <c r="L1047"/>
    </row>
    <row r="1048" spans="2:12" x14ac:dyDescent="0.25">
      <c r="B1048"/>
      <c r="C1048"/>
      <c r="E1048"/>
      <c r="F1048"/>
      <c r="L1048"/>
    </row>
    <row r="1049" spans="2:12" x14ac:dyDescent="0.25">
      <c r="B1049"/>
      <c r="C1049"/>
      <c r="E1049"/>
      <c r="F1049"/>
      <c r="L1049"/>
    </row>
    <row r="1050" spans="2:12" x14ac:dyDescent="0.25">
      <c r="B1050"/>
      <c r="C1050"/>
      <c r="E1050"/>
      <c r="F1050"/>
      <c r="L1050"/>
    </row>
    <row r="1051" spans="2:12" x14ac:dyDescent="0.25">
      <c r="B1051"/>
      <c r="C1051"/>
      <c r="E1051"/>
      <c r="F1051"/>
      <c r="L1051"/>
    </row>
    <row r="1052" spans="2:12" x14ac:dyDescent="0.25">
      <c r="B1052"/>
      <c r="C1052"/>
      <c r="E1052"/>
      <c r="F1052"/>
      <c r="L1052"/>
    </row>
    <row r="1053" spans="2:12" x14ac:dyDescent="0.25">
      <c r="B1053"/>
      <c r="C1053"/>
      <c r="E1053"/>
      <c r="F1053"/>
      <c r="L1053"/>
    </row>
    <row r="1054" spans="2:12" x14ac:dyDescent="0.25">
      <c r="B1054"/>
      <c r="C1054"/>
      <c r="E1054"/>
      <c r="F1054"/>
      <c r="L1054"/>
    </row>
    <row r="1055" spans="2:12" x14ac:dyDescent="0.25">
      <c r="B1055"/>
      <c r="C1055"/>
      <c r="E1055"/>
      <c r="F1055"/>
      <c r="L1055"/>
    </row>
    <row r="1056" spans="2:12" x14ac:dyDescent="0.25">
      <c r="B1056"/>
      <c r="C1056"/>
      <c r="E1056"/>
      <c r="F1056"/>
      <c r="L1056"/>
    </row>
    <row r="1057" spans="2:12" x14ac:dyDescent="0.25">
      <c r="B1057"/>
      <c r="C1057"/>
      <c r="E1057"/>
      <c r="F1057"/>
      <c r="L1057"/>
    </row>
    <row r="1058" spans="2:12" x14ac:dyDescent="0.25">
      <c r="B1058"/>
      <c r="C1058"/>
      <c r="E1058"/>
      <c r="F1058"/>
      <c r="L1058"/>
    </row>
    <row r="1059" spans="2:12" x14ac:dyDescent="0.25">
      <c r="B1059"/>
      <c r="C1059"/>
      <c r="E1059"/>
      <c r="F1059"/>
      <c r="L1059"/>
    </row>
    <row r="1060" spans="2:12" x14ac:dyDescent="0.25">
      <c r="B1060"/>
      <c r="C1060"/>
      <c r="E1060"/>
      <c r="F1060"/>
      <c r="L1060"/>
    </row>
    <row r="1061" spans="2:12" x14ac:dyDescent="0.25">
      <c r="B1061"/>
      <c r="C1061"/>
      <c r="E1061"/>
      <c r="F1061"/>
      <c r="L1061"/>
    </row>
    <row r="1062" spans="2:12" x14ac:dyDescent="0.25">
      <c r="B1062"/>
      <c r="C1062"/>
      <c r="E1062"/>
      <c r="F1062"/>
      <c r="L1062"/>
    </row>
    <row r="1063" spans="2:12" x14ac:dyDescent="0.25">
      <c r="B1063"/>
      <c r="C1063"/>
      <c r="E1063"/>
      <c r="F1063"/>
      <c r="L1063"/>
    </row>
    <row r="1064" spans="2:12" x14ac:dyDescent="0.25">
      <c r="B1064"/>
      <c r="C1064"/>
      <c r="E1064"/>
      <c r="F1064"/>
      <c r="L1064"/>
    </row>
    <row r="1065" spans="2:12" x14ac:dyDescent="0.25">
      <c r="B1065"/>
      <c r="C1065"/>
      <c r="E1065"/>
      <c r="F1065"/>
      <c r="L1065"/>
    </row>
    <row r="1066" spans="2:12" x14ac:dyDescent="0.25">
      <c r="B1066"/>
      <c r="C1066"/>
      <c r="E1066"/>
      <c r="F1066"/>
      <c r="L1066"/>
    </row>
    <row r="1067" spans="2:12" x14ac:dyDescent="0.25">
      <c r="B1067"/>
      <c r="C1067"/>
      <c r="E1067"/>
      <c r="F1067"/>
      <c r="L1067"/>
    </row>
    <row r="1068" spans="2:12" x14ac:dyDescent="0.25">
      <c r="B1068"/>
      <c r="C1068"/>
      <c r="E1068"/>
      <c r="F1068"/>
      <c r="L1068"/>
    </row>
    <row r="1069" spans="2:12" x14ac:dyDescent="0.25">
      <c r="B1069"/>
      <c r="C1069"/>
      <c r="E1069"/>
      <c r="F1069"/>
      <c r="L1069"/>
    </row>
    <row r="1070" spans="2:12" x14ac:dyDescent="0.25">
      <c r="B1070"/>
      <c r="C1070"/>
      <c r="E1070"/>
      <c r="F1070"/>
      <c r="L1070"/>
    </row>
    <row r="1071" spans="2:12" x14ac:dyDescent="0.25">
      <c r="B1071"/>
      <c r="C1071"/>
      <c r="E1071"/>
      <c r="F1071"/>
      <c r="L1071"/>
    </row>
    <row r="1072" spans="2:12" x14ac:dyDescent="0.25">
      <c r="B1072"/>
      <c r="C1072"/>
      <c r="E1072"/>
      <c r="F1072"/>
      <c r="L1072"/>
    </row>
    <row r="1073" spans="2:12" x14ac:dyDescent="0.25">
      <c r="B1073"/>
      <c r="C1073"/>
      <c r="E1073"/>
      <c r="F1073"/>
      <c r="L1073"/>
    </row>
    <row r="1074" spans="2:12" x14ac:dyDescent="0.25">
      <c r="B1074"/>
      <c r="C1074"/>
      <c r="E1074"/>
      <c r="F1074"/>
      <c r="L1074"/>
    </row>
    <row r="1075" spans="2:12" x14ac:dyDescent="0.25">
      <c r="B1075"/>
      <c r="C1075"/>
      <c r="E1075"/>
      <c r="F1075"/>
      <c r="L1075"/>
    </row>
    <row r="1076" spans="2:12" x14ac:dyDescent="0.25">
      <c r="B1076"/>
      <c r="C1076"/>
      <c r="E1076"/>
      <c r="F1076"/>
      <c r="L1076"/>
    </row>
    <row r="1077" spans="2:12" x14ac:dyDescent="0.25">
      <c r="B1077"/>
      <c r="C1077"/>
      <c r="E1077"/>
      <c r="F1077"/>
      <c r="L1077"/>
    </row>
    <row r="1078" spans="2:12" x14ac:dyDescent="0.25">
      <c r="B1078"/>
      <c r="C1078"/>
      <c r="E1078"/>
      <c r="F1078"/>
      <c r="L1078"/>
    </row>
    <row r="1079" spans="2:12" x14ac:dyDescent="0.25">
      <c r="B1079"/>
      <c r="C1079"/>
      <c r="E1079"/>
      <c r="F1079"/>
      <c r="L1079"/>
    </row>
    <row r="1080" spans="2:12" x14ac:dyDescent="0.25">
      <c r="B1080"/>
      <c r="C1080"/>
      <c r="E1080"/>
      <c r="F1080"/>
      <c r="L1080"/>
    </row>
    <row r="1081" spans="2:12" x14ac:dyDescent="0.25">
      <c r="B1081"/>
      <c r="C1081"/>
      <c r="E1081"/>
      <c r="F1081"/>
      <c r="L1081"/>
    </row>
    <row r="1082" spans="2:12" x14ac:dyDescent="0.25">
      <c r="B1082"/>
      <c r="C1082"/>
      <c r="E1082"/>
      <c r="F1082"/>
      <c r="L1082"/>
    </row>
    <row r="1083" spans="2:12" x14ac:dyDescent="0.25">
      <c r="B1083"/>
      <c r="C1083"/>
      <c r="E1083"/>
      <c r="F1083"/>
      <c r="L1083"/>
    </row>
    <row r="1084" spans="2:12" x14ac:dyDescent="0.25">
      <c r="B1084"/>
      <c r="C1084"/>
      <c r="E1084"/>
      <c r="F1084"/>
      <c r="L1084"/>
    </row>
    <row r="1085" spans="2:12" x14ac:dyDescent="0.25">
      <c r="B1085"/>
      <c r="C1085"/>
      <c r="E1085"/>
      <c r="F1085"/>
      <c r="L1085"/>
    </row>
    <row r="1086" spans="2:12" x14ac:dyDescent="0.25">
      <c r="B1086"/>
      <c r="C1086"/>
      <c r="E1086"/>
      <c r="F1086"/>
      <c r="L1086"/>
    </row>
    <row r="1087" spans="2:12" x14ac:dyDescent="0.25">
      <c r="B1087"/>
      <c r="C1087"/>
      <c r="E1087"/>
      <c r="F1087"/>
      <c r="L1087"/>
    </row>
    <row r="1088" spans="2:12" x14ac:dyDescent="0.25">
      <c r="B1088"/>
      <c r="C1088"/>
      <c r="E1088"/>
      <c r="F1088"/>
      <c r="L1088"/>
    </row>
    <row r="1089" spans="2:12" x14ac:dyDescent="0.25">
      <c r="B1089"/>
      <c r="C1089"/>
      <c r="E1089"/>
      <c r="F1089"/>
      <c r="L1089"/>
    </row>
    <row r="1090" spans="2:12" x14ac:dyDescent="0.25">
      <c r="B1090"/>
      <c r="C1090"/>
      <c r="E1090"/>
      <c r="F1090"/>
      <c r="L1090"/>
    </row>
    <row r="1091" spans="2:12" x14ac:dyDescent="0.25">
      <c r="B1091"/>
      <c r="C1091"/>
      <c r="E1091"/>
      <c r="F1091"/>
      <c r="L1091"/>
    </row>
    <row r="1092" spans="2:12" x14ac:dyDescent="0.25">
      <c r="B1092"/>
      <c r="C1092"/>
      <c r="E1092"/>
      <c r="F1092"/>
      <c r="L1092"/>
    </row>
    <row r="1093" spans="2:12" x14ac:dyDescent="0.25">
      <c r="B1093"/>
      <c r="C1093"/>
      <c r="E1093"/>
      <c r="F1093"/>
      <c r="L1093"/>
    </row>
    <row r="1094" spans="2:12" x14ac:dyDescent="0.25">
      <c r="B1094"/>
      <c r="C1094"/>
      <c r="E1094"/>
      <c r="F1094"/>
      <c r="L1094"/>
    </row>
    <row r="1095" spans="2:12" x14ac:dyDescent="0.25">
      <c r="B1095"/>
      <c r="C1095"/>
      <c r="E1095"/>
      <c r="F1095"/>
      <c r="L1095"/>
    </row>
    <row r="1096" spans="2:12" x14ac:dyDescent="0.25">
      <c r="B1096"/>
      <c r="C1096"/>
      <c r="E1096"/>
      <c r="F1096"/>
      <c r="L1096"/>
    </row>
    <row r="1097" spans="2:12" x14ac:dyDescent="0.25">
      <c r="B1097"/>
      <c r="C1097"/>
      <c r="E1097"/>
      <c r="F1097"/>
      <c r="L1097"/>
    </row>
    <row r="1098" spans="2:12" x14ac:dyDescent="0.25">
      <c r="B1098"/>
      <c r="C1098"/>
      <c r="E1098"/>
      <c r="F1098"/>
      <c r="L1098"/>
    </row>
    <row r="1099" spans="2:12" x14ac:dyDescent="0.25">
      <c r="B1099"/>
      <c r="C1099"/>
      <c r="E1099"/>
      <c r="F1099"/>
      <c r="L1099"/>
    </row>
    <row r="1100" spans="2:12" x14ac:dyDescent="0.25">
      <c r="B1100"/>
      <c r="C1100"/>
      <c r="E1100"/>
      <c r="F1100"/>
      <c r="L1100"/>
    </row>
    <row r="1101" spans="2:12" x14ac:dyDescent="0.25">
      <c r="B1101"/>
      <c r="C1101"/>
      <c r="E1101"/>
      <c r="F1101"/>
      <c r="L1101"/>
    </row>
    <row r="1102" spans="2:12" x14ac:dyDescent="0.25">
      <c r="B1102"/>
      <c r="C1102"/>
      <c r="E1102"/>
      <c r="F1102"/>
      <c r="L1102"/>
    </row>
    <row r="1103" spans="2:12" x14ac:dyDescent="0.25">
      <c r="B1103"/>
      <c r="C1103"/>
      <c r="E1103"/>
      <c r="F1103"/>
      <c r="L1103"/>
    </row>
    <row r="1104" spans="2:12" x14ac:dyDescent="0.25">
      <c r="B1104"/>
      <c r="C1104"/>
      <c r="E1104"/>
      <c r="F1104"/>
      <c r="L1104"/>
    </row>
    <row r="1105" spans="2:12" x14ac:dyDescent="0.25">
      <c r="B1105"/>
      <c r="C1105"/>
      <c r="E1105"/>
      <c r="F1105"/>
      <c r="L1105"/>
    </row>
    <row r="1106" spans="2:12" x14ac:dyDescent="0.25">
      <c r="B1106"/>
      <c r="C1106"/>
      <c r="E1106"/>
      <c r="F1106"/>
      <c r="L1106"/>
    </row>
    <row r="1107" spans="2:12" x14ac:dyDescent="0.25">
      <c r="B1107"/>
      <c r="C1107"/>
      <c r="E1107"/>
      <c r="F1107"/>
      <c r="L1107"/>
    </row>
    <row r="1108" spans="2:12" x14ac:dyDescent="0.25">
      <c r="B1108"/>
      <c r="C1108"/>
      <c r="E1108"/>
      <c r="F1108"/>
      <c r="L1108"/>
    </row>
    <row r="1109" spans="2:12" x14ac:dyDescent="0.25">
      <c r="B1109"/>
      <c r="C1109"/>
      <c r="E1109"/>
      <c r="F1109"/>
      <c r="L1109"/>
    </row>
    <row r="1110" spans="2:12" x14ac:dyDescent="0.25">
      <c r="B1110"/>
      <c r="C1110"/>
      <c r="E1110"/>
      <c r="F1110"/>
      <c r="L1110"/>
    </row>
    <row r="1111" spans="2:12" x14ac:dyDescent="0.25">
      <c r="B1111"/>
      <c r="C1111"/>
      <c r="E1111"/>
      <c r="F1111"/>
      <c r="L1111"/>
    </row>
    <row r="1112" spans="2:12" x14ac:dyDescent="0.25">
      <c r="B1112"/>
      <c r="C1112"/>
      <c r="E1112"/>
      <c r="F1112"/>
      <c r="L1112"/>
    </row>
    <row r="1113" spans="2:12" x14ac:dyDescent="0.25">
      <c r="B1113"/>
      <c r="C1113"/>
      <c r="E1113"/>
      <c r="F1113"/>
      <c r="L1113"/>
    </row>
    <row r="1114" spans="2:12" x14ac:dyDescent="0.25">
      <c r="B1114"/>
      <c r="C1114"/>
      <c r="E1114"/>
      <c r="F1114"/>
      <c r="L1114"/>
    </row>
    <row r="1115" spans="2:12" x14ac:dyDescent="0.25">
      <c r="B1115"/>
      <c r="C1115"/>
      <c r="E1115"/>
      <c r="F1115"/>
      <c r="L1115"/>
    </row>
    <row r="1116" spans="2:12" x14ac:dyDescent="0.25">
      <c r="B1116"/>
      <c r="C1116"/>
      <c r="E1116"/>
      <c r="F1116"/>
      <c r="L1116"/>
    </row>
    <row r="1117" spans="2:12" x14ac:dyDescent="0.25">
      <c r="B1117"/>
      <c r="C1117"/>
      <c r="E1117"/>
      <c r="F1117"/>
      <c r="L1117"/>
    </row>
    <row r="1118" spans="2:12" x14ac:dyDescent="0.25">
      <c r="B1118"/>
      <c r="C1118"/>
      <c r="E1118"/>
      <c r="F1118"/>
      <c r="L1118"/>
    </row>
    <row r="1119" spans="2:12" x14ac:dyDescent="0.25">
      <c r="B1119"/>
      <c r="C1119"/>
      <c r="E1119"/>
      <c r="F1119"/>
      <c r="L1119"/>
    </row>
    <row r="1120" spans="2:12" x14ac:dyDescent="0.25">
      <c r="B1120"/>
      <c r="C1120"/>
      <c r="E1120"/>
      <c r="F1120"/>
      <c r="L1120"/>
    </row>
    <row r="1121" spans="2:12" x14ac:dyDescent="0.25">
      <c r="B1121"/>
      <c r="C1121"/>
      <c r="E1121"/>
      <c r="F1121"/>
      <c r="L1121"/>
    </row>
    <row r="1122" spans="2:12" x14ac:dyDescent="0.25">
      <c r="B1122"/>
      <c r="C1122"/>
      <c r="E1122"/>
      <c r="F1122"/>
      <c r="L1122"/>
    </row>
    <row r="1123" spans="2:12" x14ac:dyDescent="0.25">
      <c r="B1123"/>
      <c r="C1123"/>
      <c r="E1123"/>
      <c r="F1123"/>
      <c r="L1123"/>
    </row>
    <row r="1124" spans="2:12" x14ac:dyDescent="0.25">
      <c r="B1124"/>
      <c r="C1124"/>
      <c r="E1124"/>
      <c r="F1124"/>
      <c r="L1124"/>
    </row>
    <row r="1125" spans="2:12" x14ac:dyDescent="0.25">
      <c r="B1125"/>
      <c r="C1125"/>
      <c r="E1125"/>
      <c r="F1125"/>
      <c r="L1125"/>
    </row>
    <row r="1126" spans="2:12" x14ac:dyDescent="0.25">
      <c r="B1126"/>
      <c r="C1126"/>
      <c r="E1126"/>
      <c r="F1126"/>
      <c r="L1126"/>
    </row>
    <row r="1127" spans="2:12" x14ac:dyDescent="0.25">
      <c r="B1127"/>
      <c r="C1127"/>
      <c r="E1127"/>
      <c r="F1127"/>
      <c r="L1127"/>
    </row>
    <row r="1128" spans="2:12" x14ac:dyDescent="0.25">
      <c r="B1128"/>
      <c r="C1128"/>
      <c r="E1128"/>
      <c r="F1128"/>
      <c r="L1128"/>
    </row>
    <row r="1129" spans="2:12" x14ac:dyDescent="0.25">
      <c r="B1129"/>
      <c r="C1129"/>
      <c r="E1129"/>
      <c r="F1129"/>
      <c r="L1129"/>
    </row>
    <row r="1130" spans="2:12" x14ac:dyDescent="0.25">
      <c r="B1130"/>
      <c r="C1130"/>
      <c r="E1130"/>
      <c r="F1130"/>
      <c r="L1130"/>
    </row>
    <row r="1131" spans="2:12" x14ac:dyDescent="0.25">
      <c r="B1131"/>
      <c r="C1131"/>
      <c r="E1131"/>
      <c r="F1131"/>
      <c r="L1131"/>
    </row>
    <row r="1132" spans="2:12" x14ac:dyDescent="0.25">
      <c r="B1132"/>
      <c r="C1132"/>
      <c r="E1132"/>
      <c r="F1132"/>
      <c r="L1132"/>
    </row>
    <row r="1133" spans="2:12" x14ac:dyDescent="0.25">
      <c r="B1133"/>
      <c r="C1133"/>
      <c r="E1133"/>
      <c r="F1133"/>
      <c r="L1133"/>
    </row>
    <row r="1134" spans="2:12" x14ac:dyDescent="0.25">
      <c r="B1134"/>
      <c r="C1134"/>
      <c r="E1134"/>
      <c r="F1134"/>
      <c r="L1134"/>
    </row>
    <row r="1135" spans="2:12" x14ac:dyDescent="0.25">
      <c r="B1135"/>
      <c r="C1135"/>
      <c r="E1135"/>
      <c r="F1135"/>
      <c r="L1135"/>
    </row>
    <row r="1136" spans="2:12" x14ac:dyDescent="0.25">
      <c r="B1136"/>
      <c r="C1136"/>
      <c r="E1136"/>
      <c r="F1136"/>
      <c r="L1136"/>
    </row>
    <row r="1137" spans="2:12" x14ac:dyDescent="0.25">
      <c r="B1137"/>
      <c r="C1137"/>
      <c r="E1137"/>
      <c r="F1137"/>
      <c r="L1137"/>
    </row>
    <row r="1138" spans="2:12" x14ac:dyDescent="0.25">
      <c r="B1138"/>
      <c r="C1138"/>
      <c r="E1138"/>
      <c r="F1138"/>
      <c r="L1138"/>
    </row>
    <row r="1139" spans="2:12" x14ac:dyDescent="0.25">
      <c r="B1139"/>
      <c r="C1139"/>
      <c r="E1139"/>
      <c r="F1139"/>
      <c r="L1139"/>
    </row>
    <row r="1140" spans="2:12" x14ac:dyDescent="0.25">
      <c r="B1140"/>
      <c r="C1140"/>
      <c r="E1140"/>
      <c r="F1140"/>
      <c r="L1140"/>
    </row>
    <row r="1141" spans="2:12" x14ac:dyDescent="0.25">
      <c r="B1141"/>
      <c r="C1141"/>
      <c r="E1141"/>
      <c r="F1141"/>
      <c r="L1141"/>
    </row>
    <row r="1142" spans="2:12" x14ac:dyDescent="0.25">
      <c r="B1142"/>
      <c r="C1142"/>
      <c r="E1142"/>
      <c r="F1142"/>
      <c r="L1142"/>
    </row>
    <row r="1143" spans="2:12" x14ac:dyDescent="0.25">
      <c r="B1143"/>
      <c r="C1143"/>
      <c r="E1143"/>
      <c r="F1143"/>
      <c r="L1143"/>
    </row>
    <row r="1144" spans="2:12" x14ac:dyDescent="0.25">
      <c r="B1144"/>
      <c r="C1144"/>
      <c r="E1144"/>
      <c r="F1144"/>
      <c r="L1144"/>
    </row>
    <row r="1145" spans="2:12" x14ac:dyDescent="0.25">
      <c r="B1145"/>
      <c r="C1145"/>
      <c r="E1145"/>
      <c r="F1145"/>
      <c r="L1145"/>
    </row>
    <row r="1146" spans="2:12" x14ac:dyDescent="0.25">
      <c r="B1146"/>
      <c r="C1146"/>
      <c r="E1146"/>
      <c r="F1146"/>
      <c r="L1146"/>
    </row>
    <row r="1147" spans="2:12" x14ac:dyDescent="0.25">
      <c r="B1147"/>
      <c r="C1147"/>
      <c r="E1147"/>
      <c r="F1147"/>
      <c r="L1147"/>
    </row>
    <row r="1148" spans="2:12" x14ac:dyDescent="0.25">
      <c r="B1148"/>
      <c r="C1148"/>
      <c r="E1148"/>
      <c r="F1148"/>
      <c r="L1148"/>
    </row>
    <row r="1149" spans="2:12" x14ac:dyDescent="0.25">
      <c r="B1149"/>
      <c r="C1149"/>
      <c r="E1149"/>
      <c r="F1149"/>
      <c r="L1149"/>
    </row>
    <row r="1150" spans="2:12" x14ac:dyDescent="0.25">
      <c r="B1150"/>
      <c r="C1150"/>
      <c r="E1150"/>
      <c r="F1150"/>
      <c r="L1150"/>
    </row>
    <row r="1151" spans="2:12" x14ac:dyDescent="0.25">
      <c r="B1151"/>
      <c r="C1151"/>
      <c r="E1151"/>
      <c r="F1151"/>
      <c r="L1151"/>
    </row>
    <row r="1152" spans="2:12" x14ac:dyDescent="0.25">
      <c r="B1152"/>
      <c r="C1152"/>
      <c r="E1152"/>
      <c r="F1152"/>
      <c r="L1152"/>
    </row>
    <row r="1153" spans="2:12" x14ac:dyDescent="0.25">
      <c r="B1153"/>
      <c r="C1153"/>
      <c r="E1153"/>
      <c r="F1153"/>
      <c r="L1153"/>
    </row>
    <row r="1154" spans="2:12" x14ac:dyDescent="0.25">
      <c r="B1154"/>
      <c r="C1154"/>
      <c r="E1154"/>
      <c r="F1154"/>
      <c r="L1154"/>
    </row>
    <row r="1155" spans="2:12" x14ac:dyDescent="0.25">
      <c r="B1155"/>
      <c r="C1155"/>
      <c r="E1155"/>
      <c r="F1155"/>
      <c r="L1155"/>
    </row>
    <row r="1156" spans="2:12" x14ac:dyDescent="0.25">
      <c r="B1156"/>
      <c r="C1156"/>
      <c r="E1156"/>
      <c r="F1156"/>
      <c r="L1156"/>
    </row>
    <row r="1157" spans="2:12" x14ac:dyDescent="0.25">
      <c r="B1157"/>
      <c r="C1157"/>
      <c r="E1157"/>
      <c r="F1157"/>
      <c r="L1157"/>
    </row>
    <row r="1158" spans="2:12" x14ac:dyDescent="0.25">
      <c r="B1158"/>
      <c r="C1158"/>
      <c r="E1158"/>
      <c r="F1158"/>
      <c r="L1158"/>
    </row>
    <row r="1159" spans="2:12" x14ac:dyDescent="0.25">
      <c r="B1159"/>
      <c r="C1159"/>
      <c r="E1159"/>
      <c r="F1159"/>
      <c r="L1159"/>
    </row>
    <row r="1160" spans="2:12" x14ac:dyDescent="0.25">
      <c r="B1160"/>
      <c r="C1160"/>
      <c r="E1160"/>
      <c r="F1160"/>
      <c r="L1160"/>
    </row>
    <row r="1161" spans="2:12" x14ac:dyDescent="0.25">
      <c r="B1161"/>
      <c r="C1161"/>
      <c r="E1161"/>
      <c r="F1161"/>
      <c r="L1161"/>
    </row>
    <row r="1162" spans="2:12" x14ac:dyDescent="0.25">
      <c r="B1162"/>
      <c r="C1162"/>
      <c r="E1162"/>
      <c r="F1162"/>
      <c r="L1162"/>
    </row>
    <row r="1163" spans="2:12" x14ac:dyDescent="0.25">
      <c r="B1163"/>
      <c r="C1163"/>
      <c r="E1163"/>
      <c r="F1163"/>
      <c r="L1163"/>
    </row>
    <row r="1164" spans="2:12" x14ac:dyDescent="0.25">
      <c r="B1164"/>
      <c r="C1164"/>
      <c r="E1164"/>
      <c r="F1164"/>
      <c r="L1164"/>
    </row>
    <row r="1165" spans="2:12" x14ac:dyDescent="0.25">
      <c r="B1165"/>
      <c r="C1165"/>
      <c r="E1165"/>
      <c r="F1165"/>
      <c r="L1165"/>
    </row>
    <row r="1166" spans="2:12" x14ac:dyDescent="0.25">
      <c r="B1166"/>
      <c r="C1166"/>
      <c r="E1166"/>
      <c r="F1166"/>
      <c r="L1166"/>
    </row>
    <row r="1167" spans="2:12" x14ac:dyDescent="0.25">
      <c r="B1167"/>
      <c r="C1167"/>
      <c r="E1167"/>
      <c r="F1167"/>
      <c r="L1167"/>
    </row>
    <row r="1168" spans="2:12" x14ac:dyDescent="0.25">
      <c r="B1168"/>
      <c r="C1168"/>
      <c r="E1168"/>
      <c r="F1168"/>
      <c r="L1168"/>
    </row>
    <row r="1169" spans="2:12" x14ac:dyDescent="0.25">
      <c r="B1169"/>
      <c r="C1169"/>
      <c r="E1169"/>
      <c r="F1169"/>
      <c r="L1169"/>
    </row>
    <row r="1170" spans="2:12" x14ac:dyDescent="0.25">
      <c r="B1170"/>
      <c r="C1170"/>
      <c r="E1170"/>
      <c r="F1170"/>
      <c r="L1170"/>
    </row>
    <row r="1171" spans="2:12" x14ac:dyDescent="0.25">
      <c r="B1171"/>
      <c r="C1171"/>
      <c r="E1171"/>
      <c r="F1171"/>
      <c r="L1171"/>
    </row>
    <row r="1172" spans="2:12" x14ac:dyDescent="0.25">
      <c r="B1172"/>
      <c r="C1172"/>
      <c r="E1172"/>
      <c r="F1172"/>
      <c r="L1172"/>
    </row>
    <row r="1173" spans="2:12" x14ac:dyDescent="0.25">
      <c r="B1173"/>
      <c r="C1173"/>
      <c r="E1173"/>
      <c r="F1173"/>
      <c r="L1173"/>
    </row>
    <row r="1174" spans="2:12" x14ac:dyDescent="0.25">
      <c r="B1174"/>
      <c r="C1174"/>
      <c r="E1174"/>
      <c r="F1174"/>
      <c r="L1174"/>
    </row>
    <row r="1175" spans="2:12" x14ac:dyDescent="0.25">
      <c r="B1175"/>
      <c r="C1175"/>
      <c r="E1175"/>
      <c r="F1175"/>
      <c r="L1175"/>
    </row>
    <row r="1176" spans="2:12" x14ac:dyDescent="0.25">
      <c r="B1176"/>
      <c r="C1176"/>
      <c r="E1176"/>
      <c r="F1176"/>
      <c r="L1176"/>
    </row>
    <row r="1177" spans="2:12" x14ac:dyDescent="0.25">
      <c r="B1177"/>
      <c r="C1177"/>
      <c r="E1177"/>
      <c r="F1177"/>
      <c r="L1177"/>
    </row>
    <row r="1178" spans="2:12" x14ac:dyDescent="0.25">
      <c r="B1178"/>
      <c r="C1178"/>
      <c r="E1178"/>
      <c r="F1178"/>
      <c r="L1178"/>
    </row>
    <row r="1179" spans="2:12" x14ac:dyDescent="0.25">
      <c r="B1179"/>
      <c r="C1179"/>
      <c r="E1179"/>
      <c r="F1179"/>
      <c r="L1179"/>
    </row>
    <row r="1180" spans="2:12" x14ac:dyDescent="0.25">
      <c r="B1180"/>
      <c r="C1180"/>
      <c r="E1180"/>
      <c r="F1180"/>
      <c r="L1180"/>
    </row>
    <row r="1181" spans="2:12" x14ac:dyDescent="0.25">
      <c r="B1181"/>
      <c r="C1181"/>
      <c r="E1181"/>
      <c r="F1181"/>
      <c r="L1181"/>
    </row>
    <row r="1182" spans="2:12" x14ac:dyDescent="0.25">
      <c r="B1182"/>
      <c r="C1182"/>
      <c r="E1182"/>
      <c r="F1182"/>
      <c r="L1182"/>
    </row>
    <row r="1183" spans="2:12" x14ac:dyDescent="0.25">
      <c r="B1183"/>
      <c r="C1183"/>
      <c r="E1183"/>
      <c r="F1183"/>
      <c r="L1183"/>
    </row>
    <row r="1184" spans="2:12" x14ac:dyDescent="0.25">
      <c r="B1184"/>
      <c r="C1184"/>
      <c r="E1184"/>
      <c r="F1184"/>
      <c r="L1184"/>
    </row>
    <row r="1185" spans="2:12" x14ac:dyDescent="0.25">
      <c r="B1185"/>
      <c r="C1185"/>
      <c r="E1185"/>
      <c r="F1185"/>
      <c r="L1185"/>
    </row>
    <row r="1186" spans="2:12" x14ac:dyDescent="0.25">
      <c r="B1186"/>
      <c r="C1186"/>
      <c r="E1186"/>
      <c r="F1186"/>
      <c r="L1186"/>
    </row>
    <row r="1187" spans="2:12" x14ac:dyDescent="0.25">
      <c r="B1187"/>
      <c r="C1187"/>
      <c r="E1187"/>
      <c r="F1187"/>
      <c r="L1187"/>
    </row>
    <row r="1188" spans="2:12" x14ac:dyDescent="0.25">
      <c r="B1188"/>
      <c r="C1188"/>
      <c r="E1188"/>
      <c r="F1188"/>
      <c r="L1188"/>
    </row>
    <row r="1189" spans="2:12" x14ac:dyDescent="0.25">
      <c r="B1189"/>
      <c r="C1189"/>
      <c r="E1189"/>
      <c r="F1189"/>
      <c r="L1189"/>
    </row>
    <row r="1190" spans="2:12" x14ac:dyDescent="0.25">
      <c r="B1190"/>
      <c r="C1190"/>
      <c r="E1190"/>
      <c r="F1190"/>
      <c r="L11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7571-96F8-41EF-832D-EC3F00A8D89F}">
  <dimension ref="A1:T14"/>
  <sheetViews>
    <sheetView workbookViewId="0">
      <selection sqref="A1:T1"/>
    </sheetView>
    <sheetView workbookViewId="1"/>
    <sheetView tabSelected="1" workbookViewId="2"/>
  </sheetViews>
  <sheetFormatPr defaultRowHeight="15" x14ac:dyDescent="0.25"/>
  <cols>
    <col min="2" max="2" width="10.85546875" customWidth="1"/>
    <col min="3" max="3" width="12.42578125" customWidth="1"/>
    <col min="4" max="5" width="12.140625" customWidth="1"/>
    <col min="6" max="7" width="18" customWidth="1"/>
    <col min="8" max="9" width="16" customWidth="1"/>
    <col min="10" max="11" width="14.28515625" customWidth="1"/>
    <col min="12" max="13" width="15" customWidth="1"/>
    <col min="14" max="15" width="15.5703125" customWidth="1"/>
    <col min="16" max="17" width="16.28515625" customWidth="1"/>
    <col min="18" max="19" width="15" customWidth="1"/>
    <col min="20" max="20" width="15.7109375" customWidth="1"/>
  </cols>
  <sheetData>
    <row r="1" spans="1:20" ht="31.5" customHeight="1" x14ac:dyDescent="0.25">
      <c r="A1" s="8" t="s">
        <v>57</v>
      </c>
      <c r="B1" s="8" t="s">
        <v>68</v>
      </c>
      <c r="C1" s="8" t="s">
        <v>59</v>
      </c>
      <c r="D1" s="8" t="s">
        <v>58</v>
      </c>
      <c r="E1" s="8" t="s">
        <v>90</v>
      </c>
      <c r="F1" s="8" t="s">
        <v>63</v>
      </c>
      <c r="G1" s="8" t="s">
        <v>82</v>
      </c>
      <c r="H1" s="8" t="s">
        <v>62</v>
      </c>
      <c r="I1" s="8" t="s">
        <v>83</v>
      </c>
      <c r="J1" s="8" t="s">
        <v>60</v>
      </c>
      <c r="K1" s="8" t="s">
        <v>84</v>
      </c>
      <c r="L1" s="8" t="s">
        <v>61</v>
      </c>
      <c r="M1" s="8" t="s">
        <v>85</v>
      </c>
      <c r="N1" s="8" t="s">
        <v>64</v>
      </c>
      <c r="O1" s="8" t="s">
        <v>86</v>
      </c>
      <c r="P1" s="8" t="s">
        <v>65</v>
      </c>
      <c r="Q1" s="8" t="s">
        <v>87</v>
      </c>
      <c r="R1" s="8" t="s">
        <v>66</v>
      </c>
      <c r="S1" s="8" t="s">
        <v>88</v>
      </c>
      <c r="T1" s="8" t="s">
        <v>67</v>
      </c>
    </row>
    <row r="2" spans="1:20" x14ac:dyDescent="0.25">
      <c r="A2" t="s">
        <v>77</v>
      </c>
      <c r="B2" s="2">
        <f>SUMIF(Log!$C$2:$C$39, "2", Log!$H$2:$H$39)</f>
        <v>4.5000000000000018</v>
      </c>
      <c r="C2">
        <f>SUMIF(Log!$C$2:$C$39, "2", Log!$M$2:$M$39)</f>
        <v>0</v>
      </c>
      <c r="D2">
        <f>C2/B2</f>
        <v>0</v>
      </c>
      <c r="E2">
        <f>SUMIF(Log!$C$2:$C$39, "2", Log!$N$2:$N$39)</f>
        <v>0</v>
      </c>
      <c r="F2">
        <f>E2/B2</f>
        <v>0</v>
      </c>
      <c r="G2">
        <f>SUMIF(Log!$C$2:$C$39, "2", Log!$O$2:$O$39)</f>
        <v>0</v>
      </c>
      <c r="H2">
        <f>G2/B2</f>
        <v>0</v>
      </c>
      <c r="I2">
        <f>SUMIF(Log!$C$2:$C$39, "2", Log!$P$2:$P$39)</f>
        <v>0</v>
      </c>
      <c r="J2">
        <f>I2/B2</f>
        <v>0</v>
      </c>
      <c r="K2">
        <f>SUMIF(Log!$C$2:$C$39, "2", Log!$Q$2:$Q$39)</f>
        <v>0</v>
      </c>
      <c r="L2">
        <f>K2/B2</f>
        <v>0</v>
      </c>
      <c r="M2">
        <f>SUMIF(Log!$C$2:$C$39, "2", Log!$R$2:$R$39)</f>
        <v>0</v>
      </c>
      <c r="N2">
        <f>M2/B2</f>
        <v>0</v>
      </c>
      <c r="O2">
        <f>SUMIF(Log!$C$2:$C$39, "2", Log!$S$2:$S$39)</f>
        <v>0</v>
      </c>
      <c r="P2">
        <f>O2/B2</f>
        <v>0</v>
      </c>
      <c r="Q2">
        <f>SUMIF(Log!$C$2:$C$39, "2", Log!$T$2:$T$39)</f>
        <v>0</v>
      </c>
      <c r="R2">
        <f>Q2/B2</f>
        <v>0</v>
      </c>
      <c r="S2">
        <f>SUMIF(Log!$C$2:$C$39, "2", Log!$U$2:$U$39)</f>
        <v>0</v>
      </c>
      <c r="T2">
        <f>S2/B2</f>
        <v>0</v>
      </c>
    </row>
    <row r="3" spans="1:20" x14ac:dyDescent="0.25">
      <c r="A3" t="s">
        <v>78</v>
      </c>
      <c r="B3" s="2">
        <f>SUMIF(Log!$C$2:$C$39, "3", Log!$H$2:$H$39)</f>
        <v>1.5</v>
      </c>
      <c r="C3">
        <f>SUMIF(Log!$C$2:$C$39, "3", Log!$M$2:$M$39)</f>
        <v>0</v>
      </c>
      <c r="D3">
        <f t="shared" ref="D3:D9" si="0">C3/B3</f>
        <v>0</v>
      </c>
      <c r="E3">
        <f>SUMIF(Log!$C$2:$C$39, "3", Log!$N$2:$N$39)</f>
        <v>0</v>
      </c>
      <c r="F3">
        <f t="shared" ref="F3:F9" si="1">E3/B3</f>
        <v>0</v>
      </c>
      <c r="G3">
        <f>SUMIF(Log!$C$2:$C$39, "3", Log!$O$2:$O$39)</f>
        <v>0</v>
      </c>
      <c r="H3">
        <f t="shared" ref="H3:H9" si="2">G3/B3</f>
        <v>0</v>
      </c>
      <c r="I3">
        <f>SUMIF(Log!$C$2:$C$39, "3", Log!$P$2:$P$39)</f>
        <v>0</v>
      </c>
      <c r="J3">
        <f t="shared" ref="J3:J9" si="3">I3/B3</f>
        <v>0</v>
      </c>
      <c r="K3">
        <f>SUMIF(Log!$C$2:$C$39, "3", Log!$Q$2:$Q$39)</f>
        <v>0</v>
      </c>
      <c r="L3">
        <f t="shared" ref="L3:L9" si="4">K3/B3</f>
        <v>0</v>
      </c>
      <c r="M3">
        <f>SUMIF(Log!$C$2:$C$39, "3", Log!$R$2:$R$39)</f>
        <v>0</v>
      </c>
      <c r="N3">
        <f t="shared" ref="N3:N9" si="5">M3/B3</f>
        <v>0</v>
      </c>
      <c r="O3">
        <f>SUMIF(Log!$C$2:$C$39, "3", Log!$S$2:$S$39)</f>
        <v>0</v>
      </c>
      <c r="P3">
        <f t="shared" ref="P3:P9" si="6">O3/B3</f>
        <v>0</v>
      </c>
      <c r="Q3">
        <f>SUMIF(Log!$C$2:$C$39, "3", Log!$T$2:$T$39)</f>
        <v>0</v>
      </c>
      <c r="R3">
        <f t="shared" ref="R3:R9" si="7">Q3/B3</f>
        <v>0</v>
      </c>
      <c r="S3">
        <f>SUMIF(Log!$C$2:$C$39, "3", Log!$U$2:$U$39)</f>
        <v>0</v>
      </c>
      <c r="T3">
        <f t="shared" ref="T3:T9" si="8">S3/B3</f>
        <v>0</v>
      </c>
    </row>
    <row r="4" spans="1:20" x14ac:dyDescent="0.25">
      <c r="A4" t="s">
        <v>79</v>
      </c>
      <c r="B4" s="2">
        <f>SUMIF(Log!$C$2:$C$39, "4", Log!$H$2:$H$39)</f>
        <v>2.9999999999999987</v>
      </c>
      <c r="C4">
        <f>SUMIF(Log!$C$2:$C$39, "4", Log!$M$2:$M$39)</f>
        <v>0</v>
      </c>
      <c r="D4">
        <f t="shared" si="0"/>
        <v>0</v>
      </c>
      <c r="E4">
        <f>SUMIF(Log!$C$2:$C$39, "4", Log!$N$2:$N$39)</f>
        <v>0</v>
      </c>
      <c r="F4">
        <f t="shared" si="1"/>
        <v>0</v>
      </c>
      <c r="G4">
        <f>SUMIF(Log!$C$2:$C$39, "4", Log!$O$2:$O$39)</f>
        <v>0</v>
      </c>
      <c r="H4">
        <f t="shared" si="2"/>
        <v>0</v>
      </c>
      <c r="I4">
        <f>SUMIF(Log!$C$2:$C$39, "4", Log!$P$2:$P$39)</f>
        <v>0</v>
      </c>
      <c r="J4">
        <f t="shared" si="3"/>
        <v>0</v>
      </c>
      <c r="K4">
        <f>SUMIF(Log!$C$2:$C$39, "4", Log!$Q$2:$Q$39)</f>
        <v>0</v>
      </c>
      <c r="L4">
        <f t="shared" si="4"/>
        <v>0</v>
      </c>
      <c r="M4">
        <f>SUMIF(Log!$C$2:$C$39, "4", Log!$R$2:$R$39)</f>
        <v>0</v>
      </c>
      <c r="N4">
        <f t="shared" si="5"/>
        <v>0</v>
      </c>
      <c r="O4">
        <f>SUMIF(Log!$C$2:$C$39, "4", Log!$S$2:$S$39)</f>
        <v>0</v>
      </c>
      <c r="P4">
        <f t="shared" si="6"/>
        <v>0</v>
      </c>
      <c r="Q4">
        <f>SUMIF(Log!$C$2:$C$39, "4", Log!$T$2:$T$39)</f>
        <v>0</v>
      </c>
      <c r="R4">
        <f t="shared" si="7"/>
        <v>0</v>
      </c>
      <c r="S4">
        <f>SUMIF(Log!$C$2:$C$39, "4", Log!$U$2:$U$39)</f>
        <v>0</v>
      </c>
      <c r="T4">
        <f t="shared" si="8"/>
        <v>0</v>
      </c>
    </row>
    <row r="5" spans="1:20" x14ac:dyDescent="0.25">
      <c r="A5" t="s">
        <v>80</v>
      </c>
      <c r="B5" s="2">
        <f>SUMIF(Log!$C$2:$C$39, "5", Log!$H$2:$H$39)</f>
        <v>2.9999999999999987</v>
      </c>
      <c r="C5">
        <f>SUMIF(Log!$C$2:$C$39, "5", Log!$M$2:$M$39)</f>
        <v>0</v>
      </c>
      <c r="D5">
        <f t="shared" si="0"/>
        <v>0</v>
      </c>
      <c r="E5">
        <f>SUMIF(Log!$C$2:$C$39, "5", Log!$N$2:$N$39)</f>
        <v>0</v>
      </c>
      <c r="F5">
        <f t="shared" si="1"/>
        <v>0</v>
      </c>
      <c r="G5">
        <f>SUMIF(Log!$C$2:$C$39, "5", Log!$O$2:$O$39)</f>
        <v>0</v>
      </c>
      <c r="H5">
        <f t="shared" si="2"/>
        <v>0</v>
      </c>
      <c r="I5">
        <f>SUMIF(Log!$C$2:$C$39, "5", Log!$P$2:$P$39)</f>
        <v>0</v>
      </c>
      <c r="J5">
        <f t="shared" si="3"/>
        <v>0</v>
      </c>
      <c r="K5">
        <f>SUMIF(Log!$C$2:$C$39, "5", Log!$Q$2:$Q$39)</f>
        <v>0</v>
      </c>
      <c r="L5">
        <f t="shared" si="4"/>
        <v>0</v>
      </c>
      <c r="M5">
        <f>SUMIF(Log!$C$2:$C$39, "5", Log!$R$2:$R$39)</f>
        <v>0</v>
      </c>
      <c r="N5">
        <f t="shared" si="5"/>
        <v>0</v>
      </c>
      <c r="O5">
        <f>SUMIF(Log!$C$2:$C$39, "5", Log!$S$2:$S$39)</f>
        <v>0</v>
      </c>
      <c r="P5">
        <f t="shared" si="6"/>
        <v>0</v>
      </c>
      <c r="Q5">
        <f>SUMIF(Log!$C$2:$C$39, "5", Log!$T$2:$T$39)</f>
        <v>0</v>
      </c>
      <c r="R5">
        <f t="shared" si="7"/>
        <v>0</v>
      </c>
      <c r="S5">
        <f>SUMIF(Log!$C$2:$C$39, "5", Log!$U$2:$U$39)</f>
        <v>0</v>
      </c>
      <c r="T5">
        <f t="shared" si="8"/>
        <v>0</v>
      </c>
    </row>
    <row r="6" spans="1:20" x14ac:dyDescent="0.25">
      <c r="A6" t="s">
        <v>73</v>
      </c>
      <c r="B6" s="2">
        <f>SUMIF(Log!$C$2:$C$39, "6", Log!$H$2:$H$39)</f>
        <v>13.999999999999998</v>
      </c>
      <c r="C6">
        <f>SUMIF(Log!$C$2:$C$39, "6", Log!$M$2:$M$39)</f>
        <v>28</v>
      </c>
      <c r="D6">
        <f t="shared" si="0"/>
        <v>2.0000000000000004</v>
      </c>
      <c r="E6">
        <f>SUMIF(Log!$C$2:$C$39, "6", Log!$N$2:$N$39)</f>
        <v>12</v>
      </c>
      <c r="F6">
        <f t="shared" si="1"/>
        <v>0.85714285714285721</v>
      </c>
      <c r="G6">
        <f>SUMIF(Log!$C$2:$C$39, "6", Log!$O$2:$O$39)</f>
        <v>15</v>
      </c>
      <c r="H6">
        <f t="shared" si="2"/>
        <v>1.0714285714285716</v>
      </c>
      <c r="I6">
        <f>SUMIF(Log!$C$2:$C$39, "6", Log!$P$2:$P$39)</f>
        <v>19</v>
      </c>
      <c r="J6">
        <f t="shared" si="3"/>
        <v>1.3571428571428572</v>
      </c>
      <c r="K6">
        <f>SUMIF(Log!$C$2:$C$39, "6", Log!$Q$2:$Q$39)</f>
        <v>8</v>
      </c>
      <c r="L6">
        <f t="shared" si="4"/>
        <v>0.57142857142857151</v>
      </c>
      <c r="M6">
        <f>SUMIF(Log!$C$2:$C$39, "6", Log!$R$2:$R$39)</f>
        <v>7</v>
      </c>
      <c r="N6">
        <f t="shared" si="5"/>
        <v>0.50000000000000011</v>
      </c>
      <c r="O6">
        <f>SUMIF(Log!$C$2:$C$39, "6", Log!$S$2:$S$39)</f>
        <v>5</v>
      </c>
      <c r="P6">
        <f t="shared" si="6"/>
        <v>0.35714285714285721</v>
      </c>
      <c r="Q6">
        <f>SUMIF(Log!$C$2:$C$39, "6", Log!$T$2:$T$39)</f>
        <v>12</v>
      </c>
      <c r="R6">
        <f t="shared" si="7"/>
        <v>0.85714285714285721</v>
      </c>
      <c r="S6">
        <f>SUMIF(Log!$C$2:$C$39, "6", Log!$U$2:$U$39)</f>
        <v>3</v>
      </c>
      <c r="T6">
        <f t="shared" si="8"/>
        <v>0.2142857142857143</v>
      </c>
    </row>
    <row r="7" spans="1:20" x14ac:dyDescent="0.25">
      <c r="A7" t="s">
        <v>74</v>
      </c>
      <c r="B7" s="2">
        <f>SUMIF(Log!$C$2:$C$39, "7", Log!$H$2:$H$39)</f>
        <v>22.166666666666664</v>
      </c>
      <c r="C7">
        <f>SUMIF(Log!$C$2:$C$39, "7", Log!$M$2:$M$39)</f>
        <v>46</v>
      </c>
      <c r="D7">
        <f t="shared" si="0"/>
        <v>2.0751879699248121</v>
      </c>
      <c r="E7">
        <f>SUMIF(Log!$C$2:$C$39, "7", Log!$N$2:$N$39)</f>
        <v>19</v>
      </c>
      <c r="F7">
        <f t="shared" si="1"/>
        <v>0.85714285714285721</v>
      </c>
      <c r="G7">
        <f>SUMIF(Log!$C$2:$C$39, "7", Log!$O$2:$O$39)</f>
        <v>27</v>
      </c>
      <c r="H7">
        <f t="shared" si="2"/>
        <v>1.2180451127819549</v>
      </c>
      <c r="I7">
        <f>SUMIF(Log!$C$2:$C$39, "7", Log!$P$2:$P$39)</f>
        <v>31</v>
      </c>
      <c r="J7">
        <f t="shared" si="3"/>
        <v>1.398496240601504</v>
      </c>
      <c r="K7">
        <f>SUMIF(Log!$C$2:$C$39, "7", Log!$Q$2:$Q$39)</f>
        <v>15</v>
      </c>
      <c r="L7">
        <f t="shared" si="4"/>
        <v>0.67669172932330834</v>
      </c>
      <c r="M7">
        <f>SUMIF(Log!$C$2:$C$39, "7", Log!$R$2:$R$39)</f>
        <v>12</v>
      </c>
      <c r="N7">
        <f t="shared" si="5"/>
        <v>0.5413533834586467</v>
      </c>
      <c r="O7">
        <f>SUMIF(Log!$C$2:$C$39, "7", Log!$S$2:$S$39)</f>
        <v>7</v>
      </c>
      <c r="P7">
        <f t="shared" si="6"/>
        <v>0.31578947368421056</v>
      </c>
      <c r="Q7">
        <f>SUMIF(Log!$C$2:$C$39, "7", Log!$T$2:$T$39)</f>
        <v>19</v>
      </c>
      <c r="R7">
        <f t="shared" si="7"/>
        <v>0.85714285714285721</v>
      </c>
      <c r="S7">
        <f>SUMIF(Log!$C$2:$C$39, "7", Log!$U$2:$U$39)</f>
        <v>8</v>
      </c>
      <c r="T7">
        <f t="shared" si="8"/>
        <v>0.36090225563909778</v>
      </c>
    </row>
    <row r="8" spans="1:20" x14ac:dyDescent="0.25">
      <c r="A8" t="s">
        <v>75</v>
      </c>
      <c r="B8" s="2">
        <f>SUMIF(Log!$C$2:$C$39, "8", Log!$H$2:$H$39)</f>
        <v>14.083333333333332</v>
      </c>
      <c r="C8">
        <f>SUMIF(Log!$C$2:$C$39, "8", Log!$M$2:$M$39)</f>
        <v>25</v>
      </c>
      <c r="D8">
        <f t="shared" si="0"/>
        <v>1.775147928994083</v>
      </c>
      <c r="E8">
        <f>SUMIF(Log!$C$2:$C$39, "8", Log!$N$2:$N$39)</f>
        <v>13</v>
      </c>
      <c r="F8">
        <f t="shared" si="1"/>
        <v>0.92307692307692313</v>
      </c>
      <c r="G8">
        <f>SUMIF(Log!$C$2:$C$39, "8", Log!$O$2:$O$39)</f>
        <v>12</v>
      </c>
      <c r="H8">
        <f t="shared" si="2"/>
        <v>0.85207100591715978</v>
      </c>
      <c r="I8">
        <f>SUMIF(Log!$C$2:$C$39, "8", Log!$P$2:$P$39)</f>
        <v>21</v>
      </c>
      <c r="J8">
        <f t="shared" si="3"/>
        <v>1.4911242603550297</v>
      </c>
      <c r="K8">
        <f>SUMIF(Log!$C$2:$C$39, "8", Log!$Q$2:$Q$39)</f>
        <v>3</v>
      </c>
      <c r="L8">
        <f t="shared" si="4"/>
        <v>0.21301775147928995</v>
      </c>
      <c r="M8">
        <f>SUMIF(Log!$C$2:$C$39, "8", Log!$R$2:$R$39)</f>
        <v>10</v>
      </c>
      <c r="N8">
        <f t="shared" si="5"/>
        <v>0.71005917159763321</v>
      </c>
      <c r="O8">
        <f>SUMIF(Log!$C$2:$C$39, "8", Log!$S$2:$S$39)</f>
        <v>4</v>
      </c>
      <c r="P8">
        <f t="shared" si="6"/>
        <v>0.28402366863905326</v>
      </c>
      <c r="Q8">
        <f>SUMIF(Log!$C$2:$C$39, "8", Log!$T$2:$T$39)</f>
        <v>11</v>
      </c>
      <c r="R8">
        <f t="shared" si="7"/>
        <v>0.78106508875739655</v>
      </c>
      <c r="S8">
        <f>SUMIF(Log!$C$2:$C$39, "8", Log!$U$2:$U$39)</f>
        <v>1</v>
      </c>
      <c r="T8">
        <f t="shared" si="8"/>
        <v>7.1005917159763315E-2</v>
      </c>
    </row>
    <row r="9" spans="1:20" x14ac:dyDescent="0.25">
      <c r="A9" t="s">
        <v>76</v>
      </c>
      <c r="B9" s="2">
        <f>SUMIF(Log!$C$2:$C$39, "9", Log!$H$2:$H$39)</f>
        <v>8.1666666666666714</v>
      </c>
      <c r="C9">
        <f>SUMIF(Log!$C$2:$C$39, "9", Log!$M$2:$M$39)</f>
        <v>15</v>
      </c>
      <c r="D9">
        <f t="shared" si="0"/>
        <v>1.83673469387755</v>
      </c>
      <c r="E9">
        <f>SUMIF(Log!$C$2:$C$39, "9", Log!$N$2:$N$39)</f>
        <v>8</v>
      </c>
      <c r="F9">
        <f t="shared" si="1"/>
        <v>0.9795918367346933</v>
      </c>
      <c r="G9">
        <f>SUMIF(Log!$C$2:$C$39, "9", Log!$O$2:$O$39)</f>
        <v>7</v>
      </c>
      <c r="H9">
        <f t="shared" si="2"/>
        <v>0.85714285714285665</v>
      </c>
      <c r="I9">
        <f>SUMIF(Log!$C$2:$C$39, "9", Log!$P$2:$P$39)</f>
        <v>11</v>
      </c>
      <c r="J9">
        <f t="shared" si="3"/>
        <v>1.3469387755102034</v>
      </c>
      <c r="K9">
        <f>SUMIF(Log!$C$2:$C$39, "9", Log!$Q$2:$Q$39)</f>
        <v>4</v>
      </c>
      <c r="L9">
        <f t="shared" si="4"/>
        <v>0.48979591836734665</v>
      </c>
      <c r="M9">
        <f>SUMIF(Log!$C$2:$C$39, "9", Log!$R$2:$R$39)</f>
        <v>5</v>
      </c>
      <c r="N9">
        <f t="shared" si="5"/>
        <v>0.61224489795918335</v>
      </c>
      <c r="O9">
        <f>SUMIF(Log!$C$2:$C$39, "9", Log!$S$2:$S$39)</f>
        <v>3</v>
      </c>
      <c r="P9">
        <f t="shared" si="6"/>
        <v>0.36734693877551</v>
      </c>
      <c r="Q9">
        <f>SUMIF(Log!$C$2:$C$39, "9", Log!$T$2:$T$39)</f>
        <v>6</v>
      </c>
      <c r="R9">
        <f t="shared" si="7"/>
        <v>0.73469387755102</v>
      </c>
      <c r="S9">
        <f>SUMIF(Log!$C$2:$C$39, "9", Log!$U$2:$U$39)</f>
        <v>1</v>
      </c>
      <c r="T9">
        <f t="shared" si="8"/>
        <v>0.12244897959183666</v>
      </c>
    </row>
    <row r="11" spans="1:20" x14ac:dyDescent="0.25">
      <c r="C11" s="10"/>
    </row>
    <row r="12" spans="1:20" x14ac:dyDescent="0.25">
      <c r="C12" s="10"/>
    </row>
    <row r="14" spans="1:20" x14ac:dyDescent="0.25">
      <c r="B14" s="2"/>
    </row>
  </sheetData>
  <pageMargins left="0.7" right="0.7" top="0.75" bottom="0.75" header="0.3" footer="0.3"/>
  <pageSetup orientation="portrait" horizontalDpi="0" verticalDpi="0" r:id="rId1"/>
  <ignoredErrors>
    <ignoredError sqref="L2:L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BF12-BEED-430C-856E-A313B2285DF7}">
  <dimension ref="A1:Z29"/>
  <sheetViews>
    <sheetView workbookViewId="0">
      <selection activeCell="J13" sqref="J13"/>
    </sheetView>
    <sheetView workbookViewId="1"/>
    <sheetView workbookViewId="2">
      <selection activeCell="H21" sqref="H21"/>
    </sheetView>
  </sheetViews>
  <sheetFormatPr defaultRowHeight="15" x14ac:dyDescent="0.25"/>
  <cols>
    <col min="1" max="1" width="10.85546875" bestFit="1" customWidth="1"/>
    <col min="2" max="2" width="11" customWidth="1"/>
    <col min="3" max="3" width="12.42578125" customWidth="1"/>
    <col min="4" max="4" width="12.140625" customWidth="1"/>
    <col min="5" max="5" width="12" customWidth="1"/>
    <col min="6" max="6" width="12.7109375" customWidth="1"/>
    <col min="7" max="7" width="15.28515625" customWidth="1"/>
    <col min="8" max="8" width="13" customWidth="1"/>
    <col min="9" max="9" width="11.7109375" customWidth="1"/>
    <col min="10" max="10" width="12.7109375" customWidth="1"/>
    <col min="11" max="11" width="11" customWidth="1"/>
    <col min="12" max="12" width="12.5703125" customWidth="1"/>
    <col min="13" max="13" width="11.28515625" customWidth="1"/>
    <col min="14" max="14" width="12" customWidth="1"/>
    <col min="15" max="15" width="11.140625" bestFit="1" customWidth="1"/>
    <col min="16" max="16" width="12" customWidth="1"/>
    <col min="17" max="17" width="11" customWidth="1"/>
    <col min="18" max="18" width="12.42578125" customWidth="1"/>
    <col min="19" max="19" width="11.7109375" customWidth="1"/>
    <col min="20" max="20" width="12.140625" customWidth="1"/>
    <col min="21" max="21" width="11.140625" customWidth="1"/>
    <col min="22" max="22" width="12.140625" customWidth="1"/>
    <col min="23" max="23" width="12" customWidth="1"/>
    <col min="24" max="24" width="13.28515625" customWidth="1"/>
  </cols>
  <sheetData>
    <row r="1" spans="1:24" ht="30" x14ac:dyDescent="0.25">
      <c r="A1" s="8" t="s">
        <v>57</v>
      </c>
      <c r="B1" s="8" t="s">
        <v>68</v>
      </c>
      <c r="C1" s="8" t="s">
        <v>89</v>
      </c>
      <c r="D1" s="8" t="s">
        <v>58</v>
      </c>
      <c r="E1" s="8" t="s">
        <v>71</v>
      </c>
      <c r="F1" s="8" t="s">
        <v>69</v>
      </c>
      <c r="G1" s="8" t="s">
        <v>72</v>
      </c>
      <c r="H1" s="8" t="s">
        <v>70</v>
      </c>
      <c r="I1" s="8" t="s">
        <v>81</v>
      </c>
      <c r="J1" s="8" t="s">
        <v>63</v>
      </c>
      <c r="K1" s="8" t="s">
        <v>82</v>
      </c>
      <c r="L1" s="8" t="s">
        <v>62</v>
      </c>
      <c r="M1" s="8" t="s">
        <v>83</v>
      </c>
      <c r="N1" s="8" t="s">
        <v>60</v>
      </c>
      <c r="O1" s="8" t="s">
        <v>84</v>
      </c>
      <c r="P1" s="8" t="s">
        <v>61</v>
      </c>
      <c r="Q1" s="8" t="s">
        <v>85</v>
      </c>
      <c r="R1" s="8" t="s">
        <v>64</v>
      </c>
      <c r="S1" s="8" t="s">
        <v>86</v>
      </c>
      <c r="T1" s="8" t="s">
        <v>65</v>
      </c>
      <c r="U1" s="8" t="s">
        <v>87</v>
      </c>
      <c r="V1" s="8" t="s">
        <v>66</v>
      </c>
      <c r="W1" s="8" t="s">
        <v>88</v>
      </c>
      <c r="X1" s="8" t="s">
        <v>67</v>
      </c>
    </row>
    <row r="2" spans="1:24" x14ac:dyDescent="0.25">
      <c r="A2" t="s">
        <v>73</v>
      </c>
      <c r="B2" s="2">
        <v>5.9999999999999982</v>
      </c>
      <c r="C2">
        <v>27</v>
      </c>
      <c r="D2">
        <v>4.5000000000000018</v>
      </c>
      <c r="E2">
        <v>0</v>
      </c>
      <c r="F2">
        <v>0</v>
      </c>
      <c r="G2">
        <v>27</v>
      </c>
      <c r="H2">
        <v>4.5000000000000018</v>
      </c>
      <c r="I2">
        <v>11</v>
      </c>
      <c r="J2">
        <v>1.8333333333333339</v>
      </c>
      <c r="K2">
        <v>15</v>
      </c>
      <c r="L2">
        <v>2.5000000000000009</v>
      </c>
      <c r="M2">
        <v>18</v>
      </c>
      <c r="N2">
        <v>3.0000000000000009</v>
      </c>
      <c r="O2">
        <v>8</v>
      </c>
      <c r="P2">
        <v>1.3333333333333337</v>
      </c>
      <c r="Q2">
        <v>6</v>
      </c>
      <c r="R2">
        <v>1.0000000000000002</v>
      </c>
      <c r="S2">
        <v>5</v>
      </c>
      <c r="T2">
        <v>0.83333333333333359</v>
      </c>
      <c r="U2">
        <v>12</v>
      </c>
      <c r="V2">
        <v>2.0000000000000004</v>
      </c>
      <c r="W2">
        <v>3</v>
      </c>
      <c r="X2">
        <v>0.50000000000000011</v>
      </c>
    </row>
    <row r="3" spans="1:24" x14ac:dyDescent="0.25">
      <c r="A3" t="s">
        <v>74</v>
      </c>
      <c r="B3" s="2">
        <v>18.166666666666664</v>
      </c>
      <c r="C3">
        <v>46</v>
      </c>
      <c r="D3">
        <v>2.5321100917431196</v>
      </c>
      <c r="E3">
        <v>9</v>
      </c>
      <c r="F3">
        <v>0.49541284403669733</v>
      </c>
      <c r="G3">
        <v>37</v>
      </c>
      <c r="H3">
        <v>2.0366972477064222</v>
      </c>
      <c r="I3">
        <v>19</v>
      </c>
      <c r="J3">
        <v>1.0458715596330277</v>
      </c>
      <c r="K3">
        <v>27</v>
      </c>
      <c r="L3">
        <v>1.4862385321100919</v>
      </c>
      <c r="M3">
        <v>31</v>
      </c>
      <c r="N3">
        <v>1.7064220183486241</v>
      </c>
      <c r="O3">
        <v>15</v>
      </c>
      <c r="P3">
        <v>0.82568807339449557</v>
      </c>
      <c r="Q3">
        <v>12</v>
      </c>
      <c r="R3">
        <v>0.66055045871559637</v>
      </c>
      <c r="S3">
        <v>7</v>
      </c>
      <c r="T3">
        <v>0.38532110091743127</v>
      </c>
      <c r="U3">
        <v>19</v>
      </c>
      <c r="V3">
        <v>1.0458715596330277</v>
      </c>
      <c r="W3">
        <v>8</v>
      </c>
      <c r="X3">
        <v>0.4403669724770643</v>
      </c>
    </row>
    <row r="4" spans="1:24" x14ac:dyDescent="0.25">
      <c r="A4" t="s">
        <v>75</v>
      </c>
      <c r="B4" s="2">
        <v>12.083333333333332</v>
      </c>
      <c r="C4">
        <v>25</v>
      </c>
      <c r="D4">
        <v>2.0689655172413794</v>
      </c>
      <c r="E4">
        <v>13</v>
      </c>
      <c r="F4">
        <v>1.0758620689655174</v>
      </c>
      <c r="G4">
        <v>12</v>
      </c>
      <c r="H4">
        <v>0.99310344827586217</v>
      </c>
      <c r="I4">
        <v>13</v>
      </c>
      <c r="J4">
        <v>1.0758620689655174</v>
      </c>
      <c r="K4">
        <v>12</v>
      </c>
      <c r="L4">
        <v>0.99310344827586217</v>
      </c>
      <c r="M4">
        <v>21</v>
      </c>
      <c r="N4">
        <v>1.7379310344827588</v>
      </c>
      <c r="O4">
        <v>3</v>
      </c>
      <c r="P4">
        <v>0.24827586206896554</v>
      </c>
      <c r="Q4">
        <v>10</v>
      </c>
      <c r="R4">
        <v>0.82758620689655182</v>
      </c>
      <c r="S4">
        <v>4</v>
      </c>
      <c r="T4">
        <v>0.33103448275862074</v>
      </c>
      <c r="U4">
        <v>11</v>
      </c>
      <c r="V4">
        <v>0.91034482758620694</v>
      </c>
      <c r="W4">
        <v>1</v>
      </c>
      <c r="X4">
        <v>8.2758620689655185E-2</v>
      </c>
    </row>
    <row r="5" spans="1:24" x14ac:dyDescent="0.25">
      <c r="A5" t="s">
        <v>76</v>
      </c>
      <c r="B5" s="2">
        <v>8.1666666666666714</v>
      </c>
      <c r="C5">
        <v>15</v>
      </c>
      <c r="D5">
        <v>1.83673469387755</v>
      </c>
      <c r="E5">
        <v>5</v>
      </c>
      <c r="F5">
        <v>0.61224489795918335</v>
      </c>
      <c r="G5">
        <v>10</v>
      </c>
      <c r="H5">
        <v>1.2244897959183667</v>
      </c>
      <c r="I5">
        <v>8</v>
      </c>
      <c r="J5">
        <v>0.9795918367346933</v>
      </c>
      <c r="K5">
        <v>7</v>
      </c>
      <c r="L5">
        <v>0.85714285714285665</v>
      </c>
      <c r="M5">
        <v>11</v>
      </c>
      <c r="N5">
        <v>1.3469387755102034</v>
      </c>
      <c r="O5">
        <v>4</v>
      </c>
      <c r="P5">
        <v>0.48979591836734665</v>
      </c>
      <c r="Q5">
        <v>5</v>
      </c>
      <c r="R5">
        <v>0.61224489795918335</v>
      </c>
      <c r="S5">
        <v>3</v>
      </c>
      <c r="T5">
        <v>0.36734693877551</v>
      </c>
      <c r="U5">
        <v>6</v>
      </c>
      <c r="V5">
        <v>0.73469387755102</v>
      </c>
      <c r="W5">
        <v>1</v>
      </c>
      <c r="X5">
        <v>0.12244897959183666</v>
      </c>
    </row>
    <row r="6" spans="1:24" x14ac:dyDescent="0.25">
      <c r="B6" s="10"/>
    </row>
    <row r="9" spans="1:24" x14ac:dyDescent="0.25">
      <c r="Q9" s="8"/>
    </row>
    <row r="29" spans="25:26" x14ac:dyDescent="0.25">
      <c r="Y29" s="8"/>
      <c r="Z29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Log</vt:lpstr>
      <vt:lpstr>BP</vt:lpstr>
      <vt:lpstr>month_sum_ALL</vt:lpstr>
      <vt:lpstr>month_sum_BP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Cooper</dc:creator>
  <cp:lastModifiedBy>Alyssa Baldo</cp:lastModifiedBy>
  <dcterms:created xsi:type="dcterms:W3CDTF">2022-06-01T17:38:19Z</dcterms:created>
  <dcterms:modified xsi:type="dcterms:W3CDTF">2022-10-26T17:03:18Z</dcterms:modified>
</cp:coreProperties>
</file>