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F19C276-339F-4947-9DD6-E6780F24F3B6}" xr6:coauthVersionLast="46" xr6:coauthVersionMax="46" xr10:uidLastSave="{00000000-0000-0000-0000-000000000000}"/>
  <bookViews>
    <workbookView xWindow="38280" yWindow="6840" windowWidth="29040" windowHeight="15840" tabRatio="941" activeTab="2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D9" i="12" l="1"/>
  <c r="H12" i="10" l="1"/>
</calcChain>
</file>

<file path=xl/sharedStrings.xml><?xml version="1.0" encoding="utf-8"?>
<sst xmlns="http://schemas.openxmlformats.org/spreadsheetml/2006/main" count="385" uniqueCount="141">
  <si>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</si>
  <si>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</si>
  <si>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</si>
  <si>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</si>
  <si>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</si>
  <si>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</si>
  <si>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</si>
  <si>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</si>
  <si>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</si>
  <si>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</si>
  <si>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</si>
  <si>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</si>
  <si>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</si>
  <si>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</si>
  <si>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</si>
  <si>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</si>
  <si>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</si>
  <si>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</si>
  <si>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</si>
  <si>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</si>
  <si>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</si>
  <si>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</si>
  <si>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</si>
  <si>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</si>
  <si>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</si>
  <si>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</si>
  <si>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</si>
  <si>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</si>
  <si>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</si>
  <si>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</si>
  <si>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</si>
  <si>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</si>
  <si>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</si>
  <si>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</si>
  <si>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</si>
  <si>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</si>
  <si>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</si>
  <si>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</si>
  <si>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</si>
  <si>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</si>
  <si>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</si>
  <si>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</si>
  <si>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</si>
  <si>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</si>
  <si>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</si>
  <si>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</si>
  <si>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</si>
  <si>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</si>
  <si>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</si>
  <si>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</si>
  <si>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</si>
  <si>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</si>
  <si>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</si>
  <si>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</si>
  <si>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</si>
  <si>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</si>
  <si>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</si>
  <si>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</si>
  <si>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</si>
  <si>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</si>
  <si>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</si>
  <si>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</si>
  <si>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</si>
  <si>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</si>
  <si>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</si>
  <si>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</si>
  <si>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</si>
  <si>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</si>
  <si>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</si>
  <si>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</si>
  <si>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</si>
  <si>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</si>
  <si>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BIO_CCS</t>
  </si>
  <si>
    <t>E_OCAES</t>
  </si>
  <si>
    <t>[hr]</t>
  </si>
  <si>
    <t>NATGAS_CCS</t>
  </si>
  <si>
    <t>NATGAS_TAXED</t>
  </si>
  <si>
    <t>NATGAS_TO_CCS</t>
  </si>
  <si>
    <t>SOLAR</t>
  </si>
  <si>
    <t>ELC_DIST</t>
  </si>
  <si>
    <t>NREL ATB, Gas-CC-CC</t>
  </si>
  <si>
    <t>Projection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</si>
  <si>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</si>
  <si>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</si>
  <si>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</si>
  <si>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</si>
  <si>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</si>
  <si>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</si>
  <si>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</si>
  <si>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</si>
  <si>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</si>
  <si>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</si>
  <si>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</si>
  <si>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</si>
  <si>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</si>
  <si>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</si>
  <si>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</si>
  <si>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</si>
  <si>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</si>
  <si>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</si>
  <si>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</si>
  <si>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</si>
  <si>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</si>
  <si>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</si>
  <si>
    <t>EC_COAL_IGCC</t>
  </si>
  <si>
    <t>EC_COAL_CCS</t>
  </si>
  <si>
    <t>EC_BATT_2hr</t>
  </si>
  <si>
    <t>EC_NUCLEAR</t>
  </si>
  <si>
    <t>EC_DAC</t>
  </si>
  <si>
    <t>EC_VFB</t>
  </si>
  <si>
    <t>Long term planning</t>
  </si>
  <si>
    <t>Baseload</t>
  </si>
  <si>
    <t>COAL</t>
  </si>
  <si>
    <t>NUCLEAR</t>
  </si>
  <si>
    <t>COAL_CCS</t>
  </si>
  <si>
    <t>COAL_TAXED</t>
  </si>
  <si>
    <t>COAL_TO_CCS</t>
  </si>
  <si>
    <t>90% capture rate, ATB</t>
  </si>
  <si>
    <t>NATGAS_DAC</t>
  </si>
  <si>
    <t>NATGAS_TO_DAC</t>
  </si>
  <si>
    <t>EC_NATGAS_CCS</t>
  </si>
  <si>
    <t>EC_PV_DIST_RES</t>
  </si>
  <si>
    <t>EC_BECCS</t>
  </si>
  <si>
    <t>NREL ATB, High</t>
  </si>
  <si>
    <t>NREL ATB</t>
  </si>
  <si>
    <t>Beuse et al</t>
  </si>
  <si>
    <t>Beuse  et al.</t>
  </si>
  <si>
    <t>Luo et al</t>
  </si>
  <si>
    <t>Keith et al.</t>
  </si>
  <si>
    <t>EC_H2</t>
  </si>
  <si>
    <t>Analysis</t>
  </si>
  <si>
    <t>Keith et al. - Utilization</t>
  </si>
  <si>
    <t>DAC_CO2</t>
  </si>
  <si>
    <t>DAC_TO_DEMAND</t>
  </si>
  <si>
    <t>Assumption, pricing based on heat throughput</t>
  </si>
  <si>
    <t>DAC does not actually supply electricity, but commodities need to satisfy a demand, here we connect to a demand, but remove all value</t>
  </si>
  <si>
    <t>Needs to start with DAC</t>
  </si>
  <si>
    <t>M$/(GW of natural gas)</t>
  </si>
  <si>
    <t>Projection based on ATB</t>
  </si>
  <si>
    <t>Efficiency2</t>
  </si>
  <si>
    <t>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</si>
</sst>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2" fontId="0" fillId="3" borderId="0" xfId="1" applyNumberFormat="1" applyFont="1" applyFill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</cellXfs>
  <cellStyles count="2">
    <cellStyle name="Currency" xfId="1" builtinId="4"/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zoomScaleNormal="100" workbookViewId="0">
      <selection activeCell="L6" sqref="L6"/>
    </sheetView>
  </sheetViews>
  <sheetFormatPr defaultColWidth="8.765625" defaultRowHeight="14.6" x14ac:dyDescent="0.4"/>
  <cols>
    <col min="1" max="1" width="16.84375" bestFit="1" customWidth="1"/>
    <col min="2" max="2" width="14.69140625" bestFit="1" customWidth="1"/>
    <col min="3" max="3" width="12.4609375" bestFit="1" customWidth="1"/>
    <col min="6" max="6" width="11.3046875" bestFit="1" customWidth="1"/>
    <col min="7" max="7" width="15.07421875" bestFit="1" customWidth="1"/>
    <col min="8" max="8" width="15.3046875" bestFit="1" customWidth="1"/>
    <col min="9" max="9" width="9.4609375" bestFit="1" customWidth="1"/>
    <col min="10" max="10" width="13.07421875" bestFit="1" customWidth="1"/>
    <col min="11" max="11" width="13.4609375" bestFit="1" customWidth="1"/>
    <col min="12" max="12" width="14.765625" bestFit="1" customWidth="1"/>
    <col min="13" max="13" width="13.4609375" customWidth="1"/>
    <col min="15" max="15" width="11.4609375" bestFit="1" customWidth="1"/>
    <col min="16" max="16" width="9.07421875" customWidth="1"/>
    <col min="18" max="18" width="14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4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4">
      <c r="A3" t="s">
        <v>71</v>
      </c>
      <c r="B3" t="s">
        <v>82</v>
      </c>
      <c r="C3" t="s">
        <v>72</v>
      </c>
      <c r="D3">
        <v>0</v>
      </c>
      <c r="L3" s="7">
        <v>-91.3</v>
      </c>
      <c r="M3" s="7" t="s">
        <v>102</v>
      </c>
    </row>
    <row r="4" spans="1:18" x14ac:dyDescent="0.4">
      <c r="A4" t="s">
        <v>116</v>
      </c>
      <c r="B4" t="s">
        <v>115</v>
      </c>
      <c r="C4" t="s">
        <v>114</v>
      </c>
      <c r="D4">
        <v>0</v>
      </c>
      <c r="L4" s="2">
        <v>-79.59</v>
      </c>
      <c r="M4" t="s">
        <v>117</v>
      </c>
    </row>
    <row r="5" spans="1:18" x14ac:dyDescent="0.4">
      <c r="A5" t="s">
        <v>77</v>
      </c>
      <c r="B5" t="s">
        <v>76</v>
      </c>
      <c r="C5" t="s">
        <v>75</v>
      </c>
      <c r="D5">
        <v>0</v>
      </c>
      <c r="L5" s="10">
        <v>-49.2</v>
      </c>
      <c r="M5" s="10" t="s">
        <v>99</v>
      </c>
    </row>
    <row r="6" spans="1:18" x14ac:dyDescent="0.4">
      <c r="A6" t="s">
        <v>119</v>
      </c>
      <c r="B6" t="s">
        <v>76</v>
      </c>
      <c r="C6" t="s">
        <v>118</v>
      </c>
      <c r="D6">
        <v>0</v>
      </c>
      <c r="L6" s="7">
        <f>-163.45</f>
        <v>-163.44999999999999</v>
      </c>
      <c r="M6" t="s">
        <v>128</v>
      </c>
    </row>
    <row r="7" spans="1:18" x14ac:dyDescent="0.4">
      <c r="A7" t="s">
        <v>133</v>
      </c>
      <c r="B7" s="5" t="s">
        <v>132</v>
      </c>
      <c r="C7" t="s">
        <v>49</v>
      </c>
      <c r="D7">
        <v>99.999989999999997</v>
      </c>
      <c r="E7" t="s">
        <v>135</v>
      </c>
      <c r="P7">
        <v>2025</v>
      </c>
      <c r="R7" t="s">
        <v>136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A3" sqref="A3:XFD3"/>
    </sheetView>
  </sheetViews>
  <sheetFormatPr defaultColWidth="8.765625" defaultRowHeight="14.6" x14ac:dyDescent="0.4"/>
  <cols>
    <col min="1" max="1" width="12.69140625" bestFit="1" customWidth="1"/>
    <col min="2" max="2" width="11.4609375" bestFit="1" customWidth="1"/>
    <col min="3" max="3" width="14.765625" bestFit="1" customWidth="1"/>
    <col min="4" max="4" width="18.69140625" bestFit="1" customWidth="1"/>
    <col min="5" max="5" width="9.69140625" bestFit="1" customWidth="1"/>
    <col min="6" max="6" width="13.304687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4609375" bestFit="1" customWidth="1"/>
    <col min="13" max="13" width="9.07421875" bestFit="1" customWidth="1"/>
    <col min="15" max="15" width="14.07421875" bestFit="1" customWidth="1"/>
    <col min="16" max="16" width="11.23046875" bestFit="1" customWidth="1"/>
    <col min="17" max="17" width="14.84375" bestFit="1" customWidth="1"/>
    <col min="18" max="18" width="11.84375" bestFit="1" customWidth="1"/>
    <col min="19" max="19" width="16" bestFit="1" customWidth="1"/>
  </cols>
  <sheetData>
    <row r="1" spans="1:19" x14ac:dyDescent="0.4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4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3" spans="1:19" x14ac:dyDescent="0.4">
      <c r="M1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tabSelected="1" workbookViewId="0">
      <selection activeCell="C2" sqref="C2"/>
    </sheetView>
  </sheetViews>
  <sheetFormatPr defaultColWidth="8.765625" defaultRowHeight="14.6" x14ac:dyDescent="0.4"/>
  <cols>
    <col min="1" max="1" width="15.4609375" bestFit="1" customWidth="1"/>
    <col min="2" max="2" width="15.3046875" bestFit="1" customWidth="1"/>
    <col min="3" max="3" width="15.3046875" customWidth="1"/>
    <col min="4" max="4" width="12.4609375" bestFit="1" customWidth="1"/>
    <col min="10" max="10" width="14.84375" bestFit="1" customWidth="1"/>
    <col min="11" max="11" width="13.3046875" bestFit="1" customWidth="1"/>
    <col min="12" max="12" width="16.84375" bestFit="1" customWidth="1"/>
  </cols>
  <sheetData>
    <row r="1" spans="1:12" x14ac:dyDescent="0.4">
      <c r="A1" s="4" t="s">
        <v>14</v>
      </c>
      <c r="B1" s="4" t="s">
        <v>11</v>
      </c>
      <c r="C1" s="4" t="s">
        <v>140</v>
      </c>
      <c r="D1" s="4" t="s">
        <v>2</v>
      </c>
      <c r="E1" s="4" t="s">
        <v>16</v>
      </c>
      <c r="F1" s="4" t="s">
        <v>15</v>
      </c>
      <c r="G1" s="4" t="s">
        <v>50</v>
      </c>
      <c r="H1" s="4" t="s">
        <v>51</v>
      </c>
      <c r="I1" s="4" t="s">
        <v>58</v>
      </c>
      <c r="J1" s="3" t="s">
        <v>62</v>
      </c>
      <c r="K1" s="3" t="s">
        <v>60</v>
      </c>
      <c r="L1" s="3" t="s">
        <v>85</v>
      </c>
    </row>
    <row r="2" spans="1:12" x14ac:dyDescent="0.4">
      <c r="A2" s="5" t="s">
        <v>37</v>
      </c>
      <c r="B2" s="5" t="s">
        <v>34</v>
      </c>
      <c r="C2" s="5" t="s">
        <v>34</v>
      </c>
      <c r="D2" s="5" t="s">
        <v>34</v>
      </c>
      <c r="E2" s="5" t="s">
        <v>45</v>
      </c>
      <c r="F2" s="5" t="s">
        <v>45</v>
      </c>
      <c r="G2" s="5" t="s">
        <v>45</v>
      </c>
      <c r="H2" s="5" t="s">
        <v>45</v>
      </c>
      <c r="I2" s="5" t="s">
        <v>45</v>
      </c>
      <c r="J2" s="2" t="s">
        <v>74</v>
      </c>
      <c r="K2" s="2" t="s">
        <v>61</v>
      </c>
      <c r="L2" s="2" t="s">
        <v>38</v>
      </c>
    </row>
    <row r="3" spans="1:12" x14ac:dyDescent="0.4">
      <c r="A3" s="15" t="s">
        <v>106</v>
      </c>
      <c r="B3" s="2" t="s">
        <v>49</v>
      </c>
      <c r="C3" s="2"/>
      <c r="D3" s="2" t="s">
        <v>49</v>
      </c>
      <c r="E3" s="5" t="s">
        <v>52</v>
      </c>
      <c r="F3" s="5" t="s">
        <v>53</v>
      </c>
      <c r="G3" s="5" t="s">
        <v>53</v>
      </c>
      <c r="H3" s="5" t="s">
        <v>52</v>
      </c>
      <c r="I3" s="5" t="s">
        <v>53</v>
      </c>
      <c r="J3">
        <v>2</v>
      </c>
      <c r="K3" s="2">
        <v>0.75</v>
      </c>
      <c r="L3" s="7">
        <v>0</v>
      </c>
    </row>
    <row r="4" spans="1:12" x14ac:dyDescent="0.4">
      <c r="A4" s="15" t="s">
        <v>105</v>
      </c>
      <c r="B4" s="2" t="s">
        <v>114</v>
      </c>
      <c r="C4" s="2"/>
      <c r="D4" s="2" t="s">
        <v>49</v>
      </c>
      <c r="E4" s="5" t="s">
        <v>53</v>
      </c>
      <c r="F4" s="5" t="s">
        <v>53</v>
      </c>
      <c r="G4" s="5" t="s">
        <v>53</v>
      </c>
      <c r="H4" s="5" t="s">
        <v>52</v>
      </c>
      <c r="I4" s="5" t="s">
        <v>52</v>
      </c>
      <c r="K4" s="2">
        <v>0.9</v>
      </c>
      <c r="L4" s="7">
        <v>0</v>
      </c>
    </row>
    <row r="5" spans="1:12" x14ac:dyDescent="0.4">
      <c r="A5" s="15" t="s">
        <v>104</v>
      </c>
      <c r="B5" s="2" t="s">
        <v>112</v>
      </c>
      <c r="C5" s="2"/>
      <c r="D5" s="2" t="s">
        <v>49</v>
      </c>
      <c r="E5" s="5" t="s">
        <v>53</v>
      </c>
      <c r="F5" s="5" t="s">
        <v>53</v>
      </c>
      <c r="G5" s="5" t="s">
        <v>53</v>
      </c>
      <c r="H5" s="5" t="s">
        <v>52</v>
      </c>
      <c r="I5" s="5" t="s">
        <v>52</v>
      </c>
      <c r="K5" s="2">
        <v>0.9</v>
      </c>
      <c r="L5" s="7">
        <v>0</v>
      </c>
    </row>
    <row r="6" spans="1:12" x14ac:dyDescent="0.4">
      <c r="A6" s="15" t="s">
        <v>120</v>
      </c>
      <c r="B6" s="2" t="s">
        <v>75</v>
      </c>
      <c r="C6" s="2"/>
      <c r="D6" s="2" t="s">
        <v>49</v>
      </c>
      <c r="E6" s="5" t="s">
        <v>53</v>
      </c>
      <c r="F6" s="5" t="s">
        <v>53</v>
      </c>
      <c r="G6" s="5" t="s">
        <v>53</v>
      </c>
      <c r="H6" s="5" t="s">
        <v>52</v>
      </c>
      <c r="I6" s="5" t="s">
        <v>52</v>
      </c>
      <c r="J6" s="7"/>
      <c r="K6" s="7">
        <v>0.95</v>
      </c>
      <c r="L6" s="7">
        <v>0</v>
      </c>
    </row>
    <row r="7" spans="1:12" x14ac:dyDescent="0.4">
      <c r="A7" s="15" t="s">
        <v>107</v>
      </c>
      <c r="B7" t="s">
        <v>113</v>
      </c>
      <c r="D7" s="2" t="s">
        <v>49</v>
      </c>
      <c r="E7" s="5" t="s">
        <v>53</v>
      </c>
      <c r="F7" s="5" t="s">
        <v>53</v>
      </c>
      <c r="G7" s="5" t="s">
        <v>53</v>
      </c>
      <c r="H7" s="5" t="s">
        <v>52</v>
      </c>
      <c r="I7" s="5" t="s">
        <v>52</v>
      </c>
      <c r="K7" s="2">
        <v>0.98</v>
      </c>
      <c r="L7" s="7">
        <v>0</v>
      </c>
    </row>
    <row r="8" spans="1:12" x14ac:dyDescent="0.4">
      <c r="A8" s="16" t="s">
        <v>121</v>
      </c>
      <c r="B8" s="5" t="s">
        <v>78</v>
      </c>
      <c r="C8" s="5"/>
      <c r="D8" s="5" t="s">
        <v>79</v>
      </c>
      <c r="E8" s="5" t="s">
        <v>52</v>
      </c>
      <c r="F8" s="5" t="s">
        <v>53</v>
      </c>
      <c r="G8" s="5" t="s">
        <v>53</v>
      </c>
      <c r="H8" s="5" t="s">
        <v>53</v>
      </c>
      <c r="I8" s="5" t="s">
        <v>52</v>
      </c>
      <c r="J8" s="7"/>
      <c r="K8" s="7">
        <v>0.23</v>
      </c>
      <c r="L8" s="7">
        <v>-2.95</v>
      </c>
    </row>
    <row r="9" spans="1:12" x14ac:dyDescent="0.4">
      <c r="A9" s="2" t="s">
        <v>122</v>
      </c>
      <c r="B9" s="2" t="s">
        <v>72</v>
      </c>
      <c r="C9" s="2"/>
      <c r="D9" s="5" t="s">
        <v>49</v>
      </c>
      <c r="E9" s="5" t="s">
        <v>52</v>
      </c>
      <c r="F9" s="5" t="s">
        <v>53</v>
      </c>
      <c r="G9" s="5" t="s">
        <v>53</v>
      </c>
      <c r="H9" s="5" t="s">
        <v>53</v>
      </c>
      <c r="I9" s="5" t="s">
        <v>52</v>
      </c>
      <c r="J9" s="7"/>
      <c r="K9" s="7">
        <v>0.95</v>
      </c>
      <c r="L9" s="7">
        <v>0</v>
      </c>
    </row>
    <row r="10" spans="1:12" x14ac:dyDescent="0.4">
      <c r="A10" s="2" t="s">
        <v>108</v>
      </c>
      <c r="B10" t="s">
        <v>118</v>
      </c>
      <c r="D10" s="5" t="s">
        <v>132</v>
      </c>
      <c r="E10" s="5" t="s">
        <v>52</v>
      </c>
      <c r="F10" s="5" t="s">
        <v>52</v>
      </c>
      <c r="G10" s="5" t="s">
        <v>53</v>
      </c>
      <c r="H10" s="5" t="s">
        <v>52</v>
      </c>
      <c r="I10" s="5" t="s">
        <v>52</v>
      </c>
      <c r="K10">
        <v>0</v>
      </c>
      <c r="L10" s="7">
        <v>0</v>
      </c>
    </row>
    <row r="11" spans="1:12" x14ac:dyDescent="0.4">
      <c r="A11" s="5" t="s">
        <v>129</v>
      </c>
      <c r="B11" s="5" t="s">
        <v>49</v>
      </c>
      <c r="C11" s="5"/>
      <c r="D11" s="2" t="s">
        <v>49</v>
      </c>
      <c r="E11" s="5" t="s">
        <v>52</v>
      </c>
      <c r="F11" s="5" t="s">
        <v>53</v>
      </c>
      <c r="G11" s="5" t="s">
        <v>53</v>
      </c>
      <c r="H11" s="5" t="s">
        <v>52</v>
      </c>
      <c r="I11" s="5" t="s">
        <v>53</v>
      </c>
      <c r="J11" s="6">
        <v>24</v>
      </c>
      <c r="K11" s="7">
        <v>0.95</v>
      </c>
      <c r="L11" s="7"/>
    </row>
    <row r="12" spans="1:12" x14ac:dyDescent="0.4">
      <c r="A12" s="2" t="s">
        <v>73</v>
      </c>
      <c r="B12" s="5" t="s">
        <v>84</v>
      </c>
      <c r="C12" s="5"/>
      <c r="D12" s="5" t="s">
        <v>84</v>
      </c>
      <c r="E12" s="5" t="s">
        <v>52</v>
      </c>
      <c r="F12" s="5" t="s">
        <v>53</v>
      </c>
      <c r="G12" s="5" t="s">
        <v>53</v>
      </c>
      <c r="H12" s="5" t="s">
        <v>52</v>
      </c>
      <c r="I12" s="5" t="s">
        <v>53</v>
      </c>
      <c r="J12" s="7">
        <v>24</v>
      </c>
      <c r="K12" s="7">
        <v>0.95</v>
      </c>
      <c r="L12" s="7">
        <v>0</v>
      </c>
    </row>
    <row r="13" spans="1:12" x14ac:dyDescent="0.4">
      <c r="A13" s="2" t="s">
        <v>109</v>
      </c>
      <c r="B13" t="s">
        <v>49</v>
      </c>
      <c r="D13" s="2" t="s">
        <v>49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53</v>
      </c>
      <c r="J13" s="6">
        <v>10</v>
      </c>
      <c r="K13" s="2">
        <v>0.75</v>
      </c>
      <c r="L13" s="7">
        <v>0</v>
      </c>
    </row>
  </sheetData>
  <conditionalFormatting sqref="E3:I5 E6:J12 E13:F13">
    <cfRule type="cellIs" dxfId="18" priority="29" operator="equal">
      <formula>"Y"</formula>
    </cfRule>
  </conditionalFormatting>
  <conditionalFormatting sqref="E12:J12">
    <cfRule type="cellIs" dxfId="17" priority="28" operator="equal">
      <formula>"Y"</formula>
    </cfRule>
  </conditionalFormatting>
  <conditionalFormatting sqref="G7:G11">
    <cfRule type="cellIs" dxfId="16" priority="26" operator="equal">
      <formula>"Y"</formula>
    </cfRule>
  </conditionalFormatting>
  <conditionalFormatting sqref="G5">
    <cfRule type="cellIs" dxfId="15" priority="23" operator="equal">
      <formula>"Y"</formula>
    </cfRule>
  </conditionalFormatting>
  <conditionalFormatting sqref="G10:G11">
    <cfRule type="cellIs" dxfId="14" priority="22" operator="equal">
      <formula>"Y"</formula>
    </cfRule>
  </conditionalFormatting>
  <conditionalFormatting sqref="G13">
    <cfRule type="cellIs" dxfId="13" priority="21" operator="equal">
      <formula>"Y"</formula>
    </cfRule>
  </conditionalFormatting>
  <conditionalFormatting sqref="G8:G11">
    <cfRule type="cellIs" dxfId="12" priority="20" operator="equal">
      <formula>"Y"</formula>
    </cfRule>
  </conditionalFormatting>
  <conditionalFormatting sqref="I13">
    <cfRule type="cellIs" dxfId="11" priority="17" operator="equal">
      <formula>"Y"</formula>
    </cfRule>
  </conditionalFormatting>
  <conditionalFormatting sqref="I13">
    <cfRule type="cellIs" dxfId="10" priority="16" operator="equal">
      <formula>"Y"</formula>
    </cfRule>
  </conditionalFormatting>
  <conditionalFormatting sqref="H5">
    <cfRule type="cellIs" dxfId="9" priority="15" operator="equal">
      <formula>"Y"</formula>
    </cfRule>
  </conditionalFormatting>
  <conditionalFormatting sqref="H5">
    <cfRule type="cellIs" dxfId="8" priority="14" operator="equal">
      <formula>"Y"</formula>
    </cfRule>
  </conditionalFormatting>
  <conditionalFormatting sqref="H7:H11">
    <cfRule type="cellIs" dxfId="7" priority="9" operator="equal">
      <formula>"Y"</formula>
    </cfRule>
  </conditionalFormatting>
  <conditionalFormatting sqref="H7:H11">
    <cfRule type="cellIs" dxfId="6" priority="8" operator="equal">
      <formula>"Y"</formula>
    </cfRule>
  </conditionalFormatting>
  <conditionalFormatting sqref="H10:H11">
    <cfRule type="cellIs" dxfId="5" priority="7" operator="equal">
      <formula>"Y"</formula>
    </cfRule>
  </conditionalFormatting>
  <conditionalFormatting sqref="H10:H11">
    <cfRule type="cellIs" dxfId="4" priority="6" operator="equal">
      <formula>"Y"</formula>
    </cfRule>
  </conditionalFormatting>
  <conditionalFormatting sqref="H13">
    <cfRule type="cellIs" dxfId="3" priority="5" operator="equal">
      <formula>"Y"</formula>
    </cfRule>
  </conditionalFormatting>
  <conditionalFormatting sqref="H13">
    <cfRule type="cellIs" dxfId="2" priority="4" operator="equal">
      <formula>"Y"</formula>
    </cfRule>
  </conditionalFormatting>
  <conditionalFormatting sqref="F5">
    <cfRule type="cellIs" dxfId="1" priority="3" operator="equal">
      <formula>"Y"</formula>
    </cfRule>
  </conditionalFormatting>
  <conditionalFormatting sqref="F7:F11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zoomScaleNormal="100" workbookViewId="0">
      <selection activeCell="F21" sqref="F21"/>
    </sheetView>
  </sheetViews>
  <sheetFormatPr defaultColWidth="8.765625" defaultRowHeight="14.6" x14ac:dyDescent="0.4"/>
  <cols>
    <col min="1" max="1" width="15.4609375" bestFit="1" customWidth="1"/>
    <col min="2" max="2" width="13.3046875" bestFit="1" customWidth="1"/>
    <col min="3" max="3" width="36.69140625" bestFit="1" customWidth="1"/>
    <col min="4" max="4" width="9" bestFit="1" customWidth="1"/>
    <col min="5" max="5" width="9" customWidth="1"/>
    <col min="6" max="6" width="31" bestFit="1" customWidth="1"/>
    <col min="8" max="8" width="12.4609375" bestFit="1" customWidth="1"/>
    <col min="9" max="9" width="15.4609375" bestFit="1" customWidth="1"/>
    <col min="10" max="10" width="19.4609375" bestFit="1" customWidth="1"/>
  </cols>
  <sheetData>
    <row r="1" spans="1:10" x14ac:dyDescent="0.4">
      <c r="A1" s="4" t="s">
        <v>14</v>
      </c>
      <c r="B1" s="4" t="s">
        <v>26</v>
      </c>
      <c r="C1" s="4" t="s">
        <v>27</v>
      </c>
      <c r="D1" s="4" t="s">
        <v>28</v>
      </c>
      <c r="E1" s="4" t="s">
        <v>139</v>
      </c>
      <c r="F1" s="4" t="s">
        <v>30</v>
      </c>
      <c r="G1" s="4" t="s">
        <v>29</v>
      </c>
      <c r="H1" s="4" t="s">
        <v>31</v>
      </c>
      <c r="I1" s="4" t="s">
        <v>32</v>
      </c>
      <c r="J1" s="4" t="s">
        <v>33</v>
      </c>
    </row>
    <row r="2" spans="1:10" x14ac:dyDescent="0.4">
      <c r="A2" s="5" t="s">
        <v>36</v>
      </c>
      <c r="B2" s="5" t="s">
        <v>38</v>
      </c>
      <c r="C2" s="5" t="s">
        <v>44</v>
      </c>
      <c r="D2" s="5" t="s">
        <v>38</v>
      </c>
      <c r="E2" s="5" t="s">
        <v>38</v>
      </c>
      <c r="F2" s="5" t="s">
        <v>44</v>
      </c>
      <c r="G2" s="5" t="s">
        <v>47</v>
      </c>
      <c r="H2" s="5" t="s">
        <v>44</v>
      </c>
      <c r="I2" s="5" t="s">
        <v>35</v>
      </c>
      <c r="J2" s="5" t="s">
        <v>44</v>
      </c>
    </row>
    <row r="3" spans="1:10" x14ac:dyDescent="0.4">
      <c r="A3" s="15" t="s">
        <v>106</v>
      </c>
      <c r="B3" s="8">
        <v>50</v>
      </c>
      <c r="C3" s="8" t="s">
        <v>59</v>
      </c>
      <c r="D3" s="2">
        <v>85</v>
      </c>
      <c r="E3" s="2"/>
      <c r="F3" t="s">
        <v>124</v>
      </c>
      <c r="I3" s="2">
        <v>15</v>
      </c>
      <c r="J3" t="s">
        <v>124</v>
      </c>
    </row>
    <row r="4" spans="1:10" x14ac:dyDescent="0.4">
      <c r="A4" s="15" t="s">
        <v>105</v>
      </c>
      <c r="B4" s="2">
        <v>85</v>
      </c>
      <c r="C4" t="s">
        <v>123</v>
      </c>
      <c r="D4" s="2"/>
      <c r="E4" s="2"/>
      <c r="G4">
        <v>12510</v>
      </c>
      <c r="H4" t="s">
        <v>124</v>
      </c>
      <c r="I4" s="2">
        <v>75</v>
      </c>
      <c r="J4" t="s">
        <v>124</v>
      </c>
    </row>
    <row r="5" spans="1:10" x14ac:dyDescent="0.4">
      <c r="A5" s="15" t="s">
        <v>104</v>
      </c>
      <c r="B5" s="2">
        <v>85</v>
      </c>
      <c r="C5" t="s">
        <v>123</v>
      </c>
      <c r="D5" s="2"/>
      <c r="E5" s="2"/>
      <c r="G5">
        <v>8700</v>
      </c>
      <c r="H5" t="s">
        <v>124</v>
      </c>
      <c r="I5" s="2">
        <v>75</v>
      </c>
      <c r="J5" t="s">
        <v>124</v>
      </c>
    </row>
    <row r="6" spans="1:10" x14ac:dyDescent="0.4">
      <c r="A6" s="15" t="s">
        <v>120</v>
      </c>
      <c r="B6" s="7">
        <v>90</v>
      </c>
      <c r="C6" s="7" t="s">
        <v>98</v>
      </c>
      <c r="D6" s="7">
        <v>66</v>
      </c>
      <c r="E6" s="7"/>
      <c r="F6" s="7" t="s">
        <v>100</v>
      </c>
      <c r="G6" s="10"/>
      <c r="H6" s="7"/>
      <c r="I6" s="7">
        <v>55</v>
      </c>
      <c r="J6" s="8" t="s">
        <v>80</v>
      </c>
    </row>
    <row r="7" spans="1:10" x14ac:dyDescent="0.4">
      <c r="A7" s="15" t="s">
        <v>107</v>
      </c>
      <c r="B7" s="2">
        <v>93</v>
      </c>
      <c r="C7" t="s">
        <v>124</v>
      </c>
      <c r="D7" s="2"/>
      <c r="E7" s="2"/>
      <c r="G7">
        <v>10460</v>
      </c>
      <c r="H7" t="s">
        <v>124</v>
      </c>
      <c r="I7" s="2">
        <v>60</v>
      </c>
      <c r="J7" t="s">
        <v>124</v>
      </c>
    </row>
    <row r="8" spans="1:10" x14ac:dyDescent="0.4">
      <c r="A8" s="16" t="s">
        <v>121</v>
      </c>
      <c r="B8" s="8">
        <v>16.7</v>
      </c>
      <c r="C8" s="8" t="s">
        <v>92</v>
      </c>
      <c r="D8" s="8">
        <v>25</v>
      </c>
      <c r="E8" s="8"/>
      <c r="F8" s="8" t="s">
        <v>59</v>
      </c>
      <c r="G8" s="8"/>
      <c r="H8" s="8"/>
      <c r="I8" s="8">
        <v>30</v>
      </c>
      <c r="J8" s="8" t="s">
        <v>91</v>
      </c>
    </row>
    <row r="9" spans="1:10" x14ac:dyDescent="0.4">
      <c r="A9" s="2" t="s">
        <v>122</v>
      </c>
      <c r="B9" s="8">
        <v>60.6</v>
      </c>
      <c r="C9" s="8" t="s">
        <v>90</v>
      </c>
      <c r="D9" s="9">
        <f>25-3.5</f>
        <v>21.5</v>
      </c>
      <c r="E9" s="9"/>
      <c r="F9" s="10" t="s">
        <v>103</v>
      </c>
      <c r="G9" s="7"/>
      <c r="H9" s="7"/>
      <c r="I9" s="9">
        <v>45</v>
      </c>
      <c r="J9" s="8" t="s">
        <v>94</v>
      </c>
    </row>
    <row r="10" spans="1:10" x14ac:dyDescent="0.4">
      <c r="A10" s="2" t="s">
        <v>108</v>
      </c>
      <c r="B10" s="17">
        <v>90</v>
      </c>
      <c r="C10" s="18" t="s">
        <v>131</v>
      </c>
      <c r="D10" s="17">
        <v>100</v>
      </c>
      <c r="E10" s="17"/>
      <c r="F10" s="17" t="s">
        <v>134</v>
      </c>
      <c r="G10" s="17"/>
      <c r="H10" s="17"/>
      <c r="I10" s="17">
        <v>25</v>
      </c>
      <c r="J10" s="8" t="s">
        <v>128</v>
      </c>
    </row>
    <row r="11" spans="1:10" x14ac:dyDescent="0.4">
      <c r="A11" s="5" t="s">
        <v>129</v>
      </c>
      <c r="B11" s="6">
        <v>90</v>
      </c>
      <c r="C11" s="8" t="s">
        <v>130</v>
      </c>
      <c r="D11" s="6">
        <v>12</v>
      </c>
      <c r="E11" s="6"/>
      <c r="F11" t="s">
        <v>130</v>
      </c>
      <c r="I11" s="6">
        <v>30</v>
      </c>
      <c r="J11" s="8" t="s">
        <v>130</v>
      </c>
    </row>
    <row r="12" spans="1:10" x14ac:dyDescent="0.4">
      <c r="A12" s="2" t="s">
        <v>73</v>
      </c>
      <c r="B12" s="7">
        <v>50</v>
      </c>
      <c r="C12" s="7" t="s">
        <v>59</v>
      </c>
      <c r="D12" s="10">
        <v>70</v>
      </c>
      <c r="E12" s="10"/>
      <c r="F12" s="10" t="s">
        <v>93</v>
      </c>
      <c r="G12" s="7"/>
      <c r="H12" s="7"/>
      <c r="I12" s="7">
        <v>25</v>
      </c>
      <c r="J12" s="10" t="s">
        <v>93</v>
      </c>
    </row>
    <row r="13" spans="1:10" x14ac:dyDescent="0.4">
      <c r="A13" s="2" t="s">
        <v>109</v>
      </c>
      <c r="B13">
        <v>50</v>
      </c>
      <c r="C13" s="8" t="s">
        <v>59</v>
      </c>
      <c r="D13" s="6">
        <v>74</v>
      </c>
      <c r="E13" s="6"/>
      <c r="F13" t="s">
        <v>125</v>
      </c>
      <c r="I13" s="6">
        <v>19</v>
      </c>
      <c r="J13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zoomScaleNormal="100" workbookViewId="0">
      <selection activeCell="G15" sqref="G15"/>
    </sheetView>
  </sheetViews>
  <sheetFormatPr defaultColWidth="8.765625" defaultRowHeight="14.6" x14ac:dyDescent="0.4"/>
  <cols>
    <col min="1" max="1" width="15.4609375" bestFit="1" customWidth="1"/>
    <col min="2" max="2" width="10.07421875" bestFit="1" customWidth="1"/>
    <col min="3" max="3" width="13.07421875" bestFit="1" customWidth="1"/>
    <col min="4" max="4" width="44.53515625" customWidth="1"/>
    <col min="5" max="5" width="9.4609375" bestFit="1" customWidth="1"/>
    <col min="6" max="6" width="12.4609375" bestFit="1" customWidth="1"/>
    <col min="7" max="7" width="44.53515625" bestFit="1" customWidth="1"/>
    <col min="8" max="8" width="11.84375" bestFit="1" customWidth="1"/>
    <col min="9" max="9" width="15.23046875" bestFit="1" customWidth="1"/>
    <col min="10" max="10" width="44.53515625" bestFit="1" customWidth="1"/>
    <col min="11" max="11" width="12.3046875" bestFit="1" customWidth="1"/>
    <col min="12" max="12" width="32.69140625" bestFit="1" customWidth="1"/>
    <col min="13" max="13" width="9.07421875" customWidth="1"/>
  </cols>
  <sheetData>
    <row r="1" spans="1:12" x14ac:dyDescent="0.4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4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4">
      <c r="A3" s="15" t="s">
        <v>106</v>
      </c>
      <c r="B3" s="7">
        <v>591.77914110429401</v>
      </c>
      <c r="C3" s="7">
        <v>-1.97</v>
      </c>
      <c r="D3" s="7" t="s">
        <v>124</v>
      </c>
      <c r="E3" s="7">
        <v>25.1018404907975</v>
      </c>
      <c r="F3" s="7">
        <v>-1.97</v>
      </c>
      <c r="G3" s="7" t="s">
        <v>124</v>
      </c>
      <c r="H3" s="7">
        <v>0</v>
      </c>
      <c r="I3" s="7">
        <v>0</v>
      </c>
      <c r="J3" s="7" t="s">
        <v>124</v>
      </c>
      <c r="K3" s="7"/>
      <c r="L3" s="7"/>
    </row>
    <row r="4" spans="1:12" x14ac:dyDescent="0.4">
      <c r="A4" s="15" t="s">
        <v>105</v>
      </c>
      <c r="B4" s="7">
        <v>6634.9729572125598</v>
      </c>
      <c r="C4" s="7">
        <v>-0.63</v>
      </c>
      <c r="D4" s="7" t="s">
        <v>124</v>
      </c>
      <c r="E4" s="7">
        <v>58.241650294695397</v>
      </c>
      <c r="F4" s="7">
        <v>0</v>
      </c>
      <c r="G4" s="7" t="s">
        <v>124</v>
      </c>
      <c r="H4" s="7">
        <v>2.98</v>
      </c>
      <c r="I4" s="7">
        <v>0</v>
      </c>
      <c r="J4" s="7" t="s">
        <v>124</v>
      </c>
      <c r="K4" s="7"/>
      <c r="L4" s="7"/>
    </row>
    <row r="5" spans="1:12" x14ac:dyDescent="0.4">
      <c r="A5" s="15" t="s">
        <v>104</v>
      </c>
      <c r="B5" s="7">
        <v>4425.9197338174299</v>
      </c>
      <c r="C5" s="7">
        <v>-0.46</v>
      </c>
      <c r="D5" s="7" t="s">
        <v>124</v>
      </c>
      <c r="E5" s="7">
        <v>56.070672261119903</v>
      </c>
      <c r="F5" s="7">
        <v>0</v>
      </c>
      <c r="G5" s="7" t="s">
        <v>124</v>
      </c>
      <c r="H5" s="7">
        <v>2.1890762753751201</v>
      </c>
      <c r="I5" s="7">
        <v>0</v>
      </c>
      <c r="J5" s="7" t="s">
        <v>124</v>
      </c>
      <c r="K5" s="7"/>
      <c r="L5" s="7"/>
    </row>
    <row r="6" spans="1:12" x14ac:dyDescent="0.4">
      <c r="A6" s="15" t="s">
        <v>120</v>
      </c>
      <c r="B6" s="7">
        <v>2473.9428077504799</v>
      </c>
      <c r="C6" s="7">
        <v>-0.89</v>
      </c>
      <c r="D6" s="7" t="s">
        <v>89</v>
      </c>
      <c r="E6" s="7">
        <v>26.994106090373201</v>
      </c>
      <c r="F6" s="7">
        <v>0</v>
      </c>
      <c r="G6" s="7" t="s">
        <v>89</v>
      </c>
      <c r="H6" s="7">
        <v>1.58808120510412</v>
      </c>
      <c r="I6" s="7">
        <v>0</v>
      </c>
      <c r="J6" s="7" t="s">
        <v>89</v>
      </c>
      <c r="K6" s="7"/>
      <c r="L6" s="7"/>
    </row>
    <row r="7" spans="1:12" x14ac:dyDescent="0.4">
      <c r="A7" s="15" t="s">
        <v>107</v>
      </c>
      <c r="B7" s="7">
        <v>6928.8669913963304</v>
      </c>
      <c r="C7" s="7">
        <v>-0.73</v>
      </c>
      <c r="D7" s="7" t="s">
        <v>124</v>
      </c>
      <c r="E7" s="7">
        <v>118.988212180746</v>
      </c>
      <c r="F7" s="7">
        <v>0</v>
      </c>
      <c r="G7" s="7" t="s">
        <v>124</v>
      </c>
      <c r="H7" s="7">
        <v>0.64396420000785803</v>
      </c>
      <c r="I7" s="7">
        <v>0</v>
      </c>
      <c r="J7" s="7" t="s">
        <v>124</v>
      </c>
      <c r="K7" s="7"/>
      <c r="L7" s="7"/>
    </row>
    <row r="8" spans="1:12" x14ac:dyDescent="0.4">
      <c r="A8" s="16" t="s">
        <v>121</v>
      </c>
      <c r="B8" s="7">
        <v>1884</v>
      </c>
      <c r="C8" s="7">
        <v>-3.15</v>
      </c>
      <c r="D8" s="8" t="s">
        <v>95</v>
      </c>
      <c r="E8" s="7">
        <v>14.1</v>
      </c>
      <c r="F8" s="7">
        <v>-3.15</v>
      </c>
      <c r="G8" s="8" t="s">
        <v>95</v>
      </c>
      <c r="H8" s="7">
        <v>0</v>
      </c>
      <c r="I8" s="7">
        <v>0</v>
      </c>
      <c r="J8" s="8" t="s">
        <v>95</v>
      </c>
      <c r="K8" s="7">
        <v>0.08</v>
      </c>
      <c r="L8" s="7" t="s">
        <v>87</v>
      </c>
    </row>
    <row r="9" spans="1:12" x14ac:dyDescent="0.4">
      <c r="A9" s="2" t="s">
        <v>122</v>
      </c>
      <c r="B9" s="14">
        <v>6782</v>
      </c>
      <c r="C9" s="13">
        <v>0</v>
      </c>
      <c r="D9" s="8" t="s">
        <v>81</v>
      </c>
      <c r="E9" s="9">
        <v>141</v>
      </c>
      <c r="F9" s="9">
        <v>0</v>
      </c>
      <c r="G9" s="7" t="s">
        <v>138</v>
      </c>
      <c r="H9" s="9">
        <v>3.33</v>
      </c>
      <c r="I9" s="9">
        <v>0</v>
      </c>
      <c r="J9" s="11" t="s">
        <v>138</v>
      </c>
      <c r="K9" s="8"/>
      <c r="L9" s="8"/>
    </row>
    <row r="10" spans="1:12" x14ac:dyDescent="0.4">
      <c r="A10" s="2" t="s">
        <v>108</v>
      </c>
      <c r="B10" s="17">
        <v>2562</v>
      </c>
      <c r="C10" s="13">
        <v>0</v>
      </c>
      <c r="D10" s="17" t="s">
        <v>137</v>
      </c>
      <c r="E10" s="17">
        <v>0</v>
      </c>
      <c r="F10" s="17">
        <v>0</v>
      </c>
      <c r="H10" s="17">
        <v>3.4049999999999998</v>
      </c>
      <c r="I10" s="7">
        <v>0</v>
      </c>
      <c r="J10" s="8" t="s">
        <v>128</v>
      </c>
      <c r="K10" s="7"/>
      <c r="L10" s="7"/>
    </row>
    <row r="11" spans="1:12" x14ac:dyDescent="0.4">
      <c r="A11" s="5" t="s">
        <v>129</v>
      </c>
      <c r="B11" s="6">
        <v>5821.55</v>
      </c>
      <c r="C11" s="13">
        <v>0</v>
      </c>
      <c r="E11" s="6">
        <v>0</v>
      </c>
      <c r="F11" s="13">
        <v>0</v>
      </c>
      <c r="H11" s="6">
        <v>0</v>
      </c>
      <c r="I11" s="7">
        <v>0</v>
      </c>
      <c r="K11" s="7"/>
      <c r="L11" s="7"/>
    </row>
    <row r="12" spans="1:12" x14ac:dyDescent="0.4">
      <c r="A12" s="2" t="s">
        <v>73</v>
      </c>
      <c r="B12" s="7">
        <v>1457</v>
      </c>
      <c r="C12" s="13">
        <v>0</v>
      </c>
      <c r="D12" s="7" t="s">
        <v>97</v>
      </c>
      <c r="E12" s="7">
        <v>16.3</v>
      </c>
      <c r="F12" s="13">
        <v>0</v>
      </c>
      <c r="G12" s="7" t="s">
        <v>96</v>
      </c>
      <c r="H12" s="12">
        <f>9.24* 0.000001 * 277777.7778</f>
        <v>2.5666666668719995</v>
      </c>
      <c r="I12" s="7">
        <v>0</v>
      </c>
      <c r="J12" s="7" t="s">
        <v>93</v>
      </c>
      <c r="K12" s="7"/>
      <c r="L12" s="7"/>
    </row>
    <row r="13" spans="1:12" x14ac:dyDescent="0.4">
      <c r="A13" s="2" t="s">
        <v>109</v>
      </c>
      <c r="B13" s="6">
        <v>4317</v>
      </c>
      <c r="C13" s="13">
        <v>0</v>
      </c>
      <c r="D13" s="7" t="s">
        <v>126</v>
      </c>
      <c r="E13" s="6">
        <v>70</v>
      </c>
      <c r="F13" s="13">
        <v>0</v>
      </c>
      <c r="G13" s="7" t="s">
        <v>127</v>
      </c>
      <c r="H13" s="6">
        <v>0</v>
      </c>
      <c r="I13" s="7">
        <v>0</v>
      </c>
      <c r="J13" s="7" t="s">
        <v>127</v>
      </c>
      <c r="K13" s="7"/>
      <c r="L13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D12" sqref="D12:E12"/>
    </sheetView>
  </sheetViews>
  <sheetFormatPr defaultColWidth="8.765625" defaultRowHeight="14.6" x14ac:dyDescent="0.4"/>
  <cols>
    <col min="1" max="1" width="15.4609375" bestFit="1" customWidth="1"/>
    <col min="2" max="2" width="9.4609375" bestFit="1" customWidth="1"/>
    <col min="3" max="3" width="13.3046875" bestFit="1" customWidth="1"/>
    <col min="4" max="4" width="11.4609375" bestFit="1" customWidth="1"/>
    <col min="5" max="5" width="15.4609375" bestFit="1" customWidth="1"/>
    <col min="6" max="6" width="10.4609375" bestFit="1" customWidth="1"/>
    <col min="7" max="7" width="15.07421875" bestFit="1" customWidth="1"/>
    <col min="8" max="8" width="9.07421875" bestFit="1" customWidth="1"/>
    <col min="10" max="10" width="14.07421875" bestFit="1" customWidth="1"/>
  </cols>
  <sheetData>
    <row r="1" spans="1:10" x14ac:dyDescent="0.4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4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4">
      <c r="A3" s="15" t="s">
        <v>106</v>
      </c>
      <c r="H3" s="7">
        <v>2025</v>
      </c>
      <c r="I3" s="7">
        <v>2050</v>
      </c>
      <c r="J3" s="2" t="s">
        <v>86</v>
      </c>
    </row>
    <row r="4" spans="1:10" x14ac:dyDescent="0.4">
      <c r="A4" s="15" t="s">
        <v>105</v>
      </c>
      <c r="B4">
        <v>0.01</v>
      </c>
      <c r="C4" t="s">
        <v>111</v>
      </c>
      <c r="H4" s="7">
        <v>2025</v>
      </c>
      <c r="I4" s="7">
        <v>2050</v>
      </c>
      <c r="J4" s="2" t="s">
        <v>86</v>
      </c>
    </row>
    <row r="5" spans="1:10" x14ac:dyDescent="0.4">
      <c r="A5" s="15" t="s">
        <v>104</v>
      </c>
      <c r="B5">
        <v>0.01</v>
      </c>
      <c r="C5" t="s">
        <v>111</v>
      </c>
      <c r="H5" s="7">
        <v>2025</v>
      </c>
      <c r="I5" s="7">
        <v>2050</v>
      </c>
      <c r="J5" s="2" t="s">
        <v>86</v>
      </c>
    </row>
    <row r="6" spans="1:10" x14ac:dyDescent="0.4">
      <c r="A6" s="15" t="s">
        <v>120</v>
      </c>
      <c r="B6" s="7">
        <v>1</v>
      </c>
      <c r="C6" s="7" t="s">
        <v>101</v>
      </c>
      <c r="D6" s="7"/>
      <c r="E6" s="7"/>
      <c r="F6" s="7"/>
      <c r="G6" s="7" t="s">
        <v>88</v>
      </c>
      <c r="H6" s="7">
        <v>2025</v>
      </c>
      <c r="I6" s="7">
        <v>2050</v>
      </c>
      <c r="J6" s="2" t="s">
        <v>86</v>
      </c>
    </row>
    <row r="7" spans="1:10" x14ac:dyDescent="0.4">
      <c r="A7" s="15" t="s">
        <v>107</v>
      </c>
      <c r="B7">
        <v>0.01</v>
      </c>
      <c r="C7" t="s">
        <v>111</v>
      </c>
      <c r="H7">
        <v>2030</v>
      </c>
      <c r="I7">
        <v>2050</v>
      </c>
      <c r="J7" s="2" t="s">
        <v>110</v>
      </c>
    </row>
    <row r="8" spans="1:10" x14ac:dyDescent="0.4">
      <c r="A8" s="16" t="s">
        <v>121</v>
      </c>
      <c r="B8" s="7"/>
      <c r="C8" s="7"/>
      <c r="D8" s="7">
        <v>18300</v>
      </c>
      <c r="E8" s="7" t="s">
        <v>83</v>
      </c>
      <c r="F8" s="7"/>
      <c r="G8" s="7"/>
      <c r="H8" s="7">
        <v>2025</v>
      </c>
      <c r="I8" s="7">
        <v>2050</v>
      </c>
      <c r="J8" s="2" t="s">
        <v>86</v>
      </c>
    </row>
    <row r="9" spans="1:10" x14ac:dyDescent="0.4">
      <c r="A9" s="2" t="s">
        <v>122</v>
      </c>
      <c r="B9" s="6"/>
      <c r="C9" s="6"/>
      <c r="D9" s="7"/>
      <c r="E9" s="7"/>
      <c r="F9" s="7"/>
      <c r="G9" s="7" t="s">
        <v>88</v>
      </c>
      <c r="H9" s="7">
        <v>2025</v>
      </c>
      <c r="I9" s="7">
        <v>2050</v>
      </c>
      <c r="J9" s="2" t="s">
        <v>86</v>
      </c>
    </row>
    <row r="10" spans="1:10" x14ac:dyDescent="0.4">
      <c r="A10" s="2" t="s">
        <v>108</v>
      </c>
      <c r="H10" s="7">
        <v>2025</v>
      </c>
      <c r="I10" s="7">
        <v>2050</v>
      </c>
      <c r="J10" s="2" t="s">
        <v>86</v>
      </c>
    </row>
    <row r="11" spans="1:10" x14ac:dyDescent="0.4">
      <c r="A11" s="5" t="s">
        <v>129</v>
      </c>
      <c r="H11" s="7">
        <v>2025</v>
      </c>
      <c r="I11" s="7">
        <v>2050</v>
      </c>
      <c r="J11" s="2" t="s">
        <v>86</v>
      </c>
    </row>
    <row r="12" spans="1:10" x14ac:dyDescent="0.4">
      <c r="A12" s="2" t="s">
        <v>73</v>
      </c>
      <c r="B12" s="7"/>
      <c r="C12" s="7"/>
      <c r="D12" s="6"/>
      <c r="E12" s="6"/>
      <c r="F12" s="7"/>
      <c r="G12" s="7"/>
      <c r="H12" s="7">
        <v>2025</v>
      </c>
      <c r="I12" s="7">
        <v>2050</v>
      </c>
      <c r="J12" s="2" t="s">
        <v>86</v>
      </c>
    </row>
    <row r="13" spans="1:10" x14ac:dyDescent="0.4">
      <c r="A13" s="2" t="s">
        <v>109</v>
      </c>
      <c r="H13" s="7">
        <v>2025</v>
      </c>
      <c r="I13" s="7">
        <v>2050</v>
      </c>
      <c r="J13" s="2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2021-02-19T15:26:03Z</dcterms:modified>
  <cp:category/>
</cp:coreProperties>
</file>