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ms5f/Programming/va_clean_economy_dashboard/raw_data/"/>
    </mc:Choice>
  </mc:AlternateContent>
  <xr:revisionPtr revIDLastSave="0" documentId="13_ncr:1_{43DDA396-7ABD-B04F-A839-C0DA2F2EB114}" xr6:coauthVersionLast="47" xr6:coauthVersionMax="47" xr10:uidLastSave="{00000000-0000-0000-0000-000000000000}"/>
  <bookViews>
    <workbookView xWindow="0" yWindow="500" windowWidth="31120" windowHeight="18180" xr2:uid="{CBA4D054-97D9-4CDE-A24E-A0F5011C107D}"/>
  </bookViews>
  <sheets>
    <sheet name="Offshore_wind_data" sheetId="2" r:id="rId1"/>
    <sheet name="COVW 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7" i="2"/>
  <c r="B21" i="2"/>
  <c r="B20" i="2"/>
  <c r="B19" i="2"/>
  <c r="B18" i="2"/>
  <c r="N17" i="2"/>
  <c r="B17" i="2"/>
  <c r="K16" i="2"/>
  <c r="B16" i="2"/>
  <c r="B15" i="2"/>
  <c r="M14" i="2"/>
  <c r="B14" i="2"/>
  <c r="B13" i="2"/>
  <c r="B12" i="2"/>
  <c r="L11" i="2"/>
  <c r="B11" i="2"/>
  <c r="B10" i="2"/>
  <c r="N9" i="2"/>
  <c r="B9" i="2"/>
  <c r="N8" i="2"/>
  <c r="K8" i="2"/>
  <c r="B8" i="2"/>
  <c r="K7" i="2"/>
  <c r="B7" i="2"/>
  <c r="B6" i="2"/>
  <c r="B5" i="2"/>
  <c r="B4" i="2"/>
  <c r="B3" i="2"/>
  <c r="M1" i="2"/>
  <c r="N21" i="2" s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M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B5" i="1"/>
  <c r="B6" i="1"/>
  <c r="B3" i="1"/>
  <c r="L20" i="2" l="1"/>
  <c r="M7" i="2"/>
  <c r="N10" i="2"/>
  <c r="M15" i="2"/>
  <c r="N18" i="2"/>
  <c r="N7" i="2"/>
  <c r="L9" i="2"/>
  <c r="M12" i="2"/>
  <c r="K14" i="2"/>
  <c r="N15" i="2"/>
  <c r="L17" i="2"/>
  <c r="M20" i="2"/>
  <c r="K9" i="2"/>
  <c r="L12" i="2"/>
  <c r="K17" i="2"/>
  <c r="M9" i="2"/>
  <c r="K11" i="2"/>
  <c r="N12" i="2"/>
  <c r="L14" i="2"/>
  <c r="M17" i="2"/>
  <c r="K19" i="2"/>
  <c r="N20" i="2"/>
  <c r="L19" i="2"/>
  <c r="K21" i="2"/>
  <c r="L8" i="2"/>
  <c r="M11" i="2"/>
  <c r="K13" i="2"/>
  <c r="N14" i="2"/>
  <c r="L16" i="2"/>
  <c r="M19" i="2"/>
  <c r="M8" i="2"/>
  <c r="K10" i="2"/>
  <c r="N11" i="2"/>
  <c r="L13" i="2"/>
  <c r="M16" i="2"/>
  <c r="K18" i="2"/>
  <c r="N19" i="2"/>
  <c r="L21" i="2"/>
  <c r="M21" i="2"/>
  <c r="L10" i="2"/>
  <c r="M13" i="2"/>
  <c r="K15" i="2"/>
  <c r="N16" i="2"/>
  <c r="L18" i="2"/>
  <c r="L7" i="2"/>
  <c r="M10" i="2"/>
  <c r="K12" i="2"/>
  <c r="N13" i="2"/>
  <c r="L15" i="2"/>
  <c r="M18" i="2"/>
  <c r="K20" i="2"/>
</calcChain>
</file>

<file path=xl/sharedStrings.xml><?xml version="1.0" encoding="utf-8"?>
<sst xmlns="http://schemas.openxmlformats.org/spreadsheetml/2006/main" count="184" uniqueCount="46">
  <si>
    <t>Total Production Forecast:</t>
  </si>
  <si>
    <t>Year</t>
  </si>
  <si>
    <t>Total Production GWh</t>
  </si>
  <si>
    <t>-</t>
  </si>
  <si>
    <t>Total MW Offshore Wind by Year:</t>
  </si>
  <si>
    <t>Total</t>
  </si>
  <si>
    <t>CVOW Pilot</t>
  </si>
  <si>
    <t>CVOW Commercial Stage I</t>
  </si>
  <si>
    <t>CVOW Commercial Stage II</t>
  </si>
  <si>
    <t>CVOW Commercial Stage III</t>
  </si>
  <si>
    <t>Total MW Offshore Wind by Location:</t>
  </si>
  <si>
    <t>Virginia Beach, VA</t>
  </si>
  <si>
    <t>Total MW Stage of Development:</t>
  </si>
  <si>
    <t>Project</t>
  </si>
  <si>
    <t>Stage</t>
  </si>
  <si>
    <t>Expected Completion</t>
  </si>
  <si>
    <t>Next Step</t>
  </si>
  <si>
    <t>Construction Start</t>
  </si>
  <si>
    <t>Under Construction</t>
  </si>
  <si>
    <t>Finish Construction</t>
  </si>
  <si>
    <t>Planning</t>
  </si>
  <si>
    <t>Submit Construction &amp; Operations Plan</t>
  </si>
  <si>
    <t>Net Capacity Factor (%):</t>
  </si>
  <si>
    <t>Pilot</t>
  </si>
  <si>
    <t>Stage I</t>
  </si>
  <si>
    <t>Stage II</t>
  </si>
  <si>
    <t>Stage III</t>
  </si>
  <si>
    <t>Pilot_mw</t>
  </si>
  <si>
    <t>Stage_1_mw</t>
  </si>
  <si>
    <t>Stage_2_mw</t>
  </si>
  <si>
    <t>Stage_3_mw</t>
  </si>
  <si>
    <t>Pilot_cf</t>
  </si>
  <si>
    <t>Stage_1_cf</t>
  </si>
  <si>
    <t>Stage_2_cf</t>
  </si>
  <si>
    <t>Stage_3_cf</t>
  </si>
  <si>
    <t>Hours/year</t>
  </si>
  <si>
    <t>Total_gen</t>
  </si>
  <si>
    <t>Pilot_gen</t>
  </si>
  <si>
    <t>Stage_1_gen</t>
  </si>
  <si>
    <t>Stage_2_gen</t>
  </si>
  <si>
    <t>Stage_3_gen</t>
  </si>
  <si>
    <t>Total_mw</t>
  </si>
  <si>
    <t>CVOW_Stage_I</t>
  </si>
  <si>
    <t>CVOW_Stage_II</t>
  </si>
  <si>
    <t>CVOW_Stage_III</t>
  </si>
  <si>
    <t>CVOW_Pilot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</si>
</sst>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06C5-C746-6045-9EAC-5D1AD4D0EAB6}">
  <dimension ref="A1:O21"/>
  <sheetViews>
    <sheetView tabSelected="1" workbookViewId="0">
      <selection activeCell="C2" sqref="C2"/>
    </sheetView>
  </sheetViews>
  <sheetFormatPr baseColWidth="10" defaultRowHeight="15" x14ac:dyDescent="0.2"/>
  <sheetData>
    <row r="1" spans="1:15" x14ac:dyDescent="0.2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35</v>
      </c>
      <c r="M1" s="2">
        <f>365*24</f>
        <v>8760</v>
      </c>
      <c r="N1" s="2"/>
      <c r="O1" s="2"/>
    </row>
    <row r="2" spans="1:15" ht="28" x14ac:dyDescent="0.2">
      <c r="A2" s="2" t="s">
        <v>1</v>
      </c>
      <c r="B2" s="2" t="s">
        <v>41</v>
      </c>
      <c r="C2" s="2" t="s">
        <v>45</v>
      </c>
      <c r="D2" s="4" t="s">
        <v>42</v>
      </c>
      <c r="E2" s="2" t="s">
        <v>43</v>
      </c>
      <c r="F2" s="2" t="s">
        <v>44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37</v>
      </c>
      <c r="L2" s="3" t="s">
        <v>38</v>
      </c>
      <c r="M2" s="3" t="s">
        <v>39</v>
      </c>
      <c r="N2" s="3" t="s">
        <v>40</v>
      </c>
      <c r="O2" s="2" t="s">
        <v>36</v>
      </c>
    </row>
    <row r="3" spans="1:15" x14ac:dyDescent="0.2">
      <c r="A3" s="2">
        <v>2017</v>
      </c>
      <c r="B3" s="2">
        <f>SUM(C3:F3)</f>
        <v>0</v>
      </c>
      <c r="C3" s="2">
        <v>0</v>
      </c>
      <c r="D3" s="4">
        <v>0</v>
      </c>
      <c r="E3" s="4">
        <v>0</v>
      </c>
      <c r="F3" s="4">
        <v>0</v>
      </c>
      <c r="G3" s="5" t="s">
        <v>3</v>
      </c>
      <c r="H3" s="5" t="s">
        <v>3</v>
      </c>
      <c r="I3" s="7" t="s">
        <v>3</v>
      </c>
      <c r="J3" s="5" t="s">
        <v>3</v>
      </c>
      <c r="K3" s="2"/>
      <c r="L3" s="2"/>
      <c r="M3" s="2"/>
      <c r="N3" s="2"/>
      <c r="O3" s="2"/>
    </row>
    <row r="4" spans="1:15" x14ac:dyDescent="0.2">
      <c r="A4" s="5">
        <v>2018</v>
      </c>
      <c r="B4" s="2">
        <f t="shared" ref="B4:B21" si="0">SUM(C4:F4)</f>
        <v>0</v>
      </c>
      <c r="C4" s="2">
        <v>0</v>
      </c>
      <c r="D4" s="4">
        <v>0</v>
      </c>
      <c r="E4" s="4">
        <v>0</v>
      </c>
      <c r="F4" s="4">
        <v>0</v>
      </c>
      <c r="G4" s="5" t="s">
        <v>3</v>
      </c>
      <c r="H4" s="5" t="s">
        <v>3</v>
      </c>
      <c r="I4" s="7" t="s">
        <v>3</v>
      </c>
      <c r="J4" s="5" t="s">
        <v>3</v>
      </c>
      <c r="K4" s="2"/>
      <c r="L4" s="2"/>
      <c r="M4" s="2"/>
      <c r="N4" s="2"/>
      <c r="O4" s="2"/>
    </row>
    <row r="5" spans="1:15" x14ac:dyDescent="0.2">
      <c r="A5" s="5">
        <v>2019</v>
      </c>
      <c r="B5" s="2">
        <f t="shared" si="0"/>
        <v>0</v>
      </c>
      <c r="C5" s="2">
        <v>0</v>
      </c>
      <c r="D5" s="4">
        <v>0</v>
      </c>
      <c r="E5" s="4">
        <v>0</v>
      </c>
      <c r="F5" s="4">
        <v>0</v>
      </c>
      <c r="G5" s="5" t="s">
        <v>3</v>
      </c>
      <c r="H5" s="5" t="s">
        <v>3</v>
      </c>
      <c r="I5" s="7" t="s">
        <v>3</v>
      </c>
      <c r="J5" s="5" t="s">
        <v>3</v>
      </c>
      <c r="K5" s="2"/>
      <c r="L5" s="2"/>
      <c r="M5" s="2"/>
      <c r="N5" s="2"/>
      <c r="O5" s="2"/>
    </row>
    <row r="6" spans="1:15" x14ac:dyDescent="0.2">
      <c r="A6" s="5">
        <v>2020</v>
      </c>
      <c r="B6" s="2">
        <f t="shared" si="0"/>
        <v>0</v>
      </c>
      <c r="C6" s="2">
        <v>0</v>
      </c>
      <c r="D6" s="4">
        <v>0</v>
      </c>
      <c r="E6" s="4">
        <v>0</v>
      </c>
      <c r="F6" s="4">
        <v>0</v>
      </c>
      <c r="G6" s="5" t="s">
        <v>3</v>
      </c>
      <c r="H6" s="5" t="s">
        <v>3</v>
      </c>
      <c r="I6" s="7" t="s">
        <v>3</v>
      </c>
      <c r="J6" s="5" t="s">
        <v>3</v>
      </c>
      <c r="K6" s="2"/>
      <c r="L6" s="2"/>
      <c r="M6" s="2"/>
      <c r="N6" s="2"/>
      <c r="O6" s="2"/>
    </row>
    <row r="7" spans="1:15" x14ac:dyDescent="0.2">
      <c r="A7" s="5">
        <v>2021</v>
      </c>
      <c r="B7" s="2">
        <f t="shared" si="0"/>
        <v>12</v>
      </c>
      <c r="C7" s="2">
        <v>12</v>
      </c>
      <c r="D7" s="4">
        <v>0</v>
      </c>
      <c r="E7" s="4">
        <v>0</v>
      </c>
      <c r="F7" s="4">
        <v>0</v>
      </c>
      <c r="G7" s="5">
        <v>9</v>
      </c>
      <c r="H7" s="5">
        <v>0</v>
      </c>
      <c r="I7" s="7">
        <v>0</v>
      </c>
      <c r="J7" s="5">
        <v>0</v>
      </c>
      <c r="K7" s="9">
        <f t="shared" ref="K7:K21" si="1">C7*$M$1*G7/100</f>
        <v>9460.7999999999993</v>
      </c>
      <c r="L7" s="9">
        <f t="shared" ref="L7:L21" si="2">D7*$M$1*H7/100</f>
        <v>0</v>
      </c>
      <c r="M7" s="9">
        <f t="shared" ref="M7:M21" si="3">E7*$M$1*I7/100</f>
        <v>0</v>
      </c>
      <c r="N7" s="9">
        <f t="shared" ref="N7:N21" si="4">F7*$M$1*J7/100</f>
        <v>0</v>
      </c>
      <c r="O7" s="9">
        <f>SUM(K7:N7)</f>
        <v>9460.7999999999993</v>
      </c>
    </row>
    <row r="8" spans="1:15" x14ac:dyDescent="0.2">
      <c r="A8" s="5">
        <v>2022</v>
      </c>
      <c r="B8" s="2">
        <f t="shared" si="0"/>
        <v>12</v>
      </c>
      <c r="C8" s="2">
        <v>12</v>
      </c>
      <c r="D8" s="4">
        <v>0</v>
      </c>
      <c r="E8" s="4">
        <v>0</v>
      </c>
      <c r="F8" s="4">
        <v>0</v>
      </c>
      <c r="G8" s="5">
        <v>44.8</v>
      </c>
      <c r="H8" s="5">
        <v>0</v>
      </c>
      <c r="I8" s="7">
        <v>0</v>
      </c>
      <c r="J8" s="5">
        <v>0</v>
      </c>
      <c r="K8" s="9">
        <f t="shared" si="1"/>
        <v>47093.760000000002</v>
      </c>
      <c r="L8" s="9">
        <f t="shared" si="2"/>
        <v>0</v>
      </c>
      <c r="M8" s="9">
        <f t="shared" si="3"/>
        <v>0</v>
      </c>
      <c r="N8" s="9">
        <f t="shared" si="4"/>
        <v>0</v>
      </c>
      <c r="O8" s="9">
        <f t="shared" ref="O8:O21" si="5">SUM(K8:N8)</f>
        <v>47093.760000000002</v>
      </c>
    </row>
    <row r="9" spans="1:15" x14ac:dyDescent="0.2">
      <c r="A9" s="5">
        <v>2023</v>
      </c>
      <c r="B9" s="2">
        <f t="shared" si="0"/>
        <v>12</v>
      </c>
      <c r="C9" s="2">
        <v>12</v>
      </c>
      <c r="D9" s="4">
        <v>0</v>
      </c>
      <c r="E9" s="4">
        <v>0</v>
      </c>
      <c r="F9" s="4">
        <v>0</v>
      </c>
      <c r="G9" s="5">
        <v>44.8</v>
      </c>
      <c r="H9" s="5">
        <v>0</v>
      </c>
      <c r="I9" s="7">
        <v>0</v>
      </c>
      <c r="J9" s="5">
        <v>0</v>
      </c>
      <c r="K9" s="9">
        <f t="shared" si="1"/>
        <v>47093.760000000002</v>
      </c>
      <c r="L9" s="9">
        <f t="shared" si="2"/>
        <v>0</v>
      </c>
      <c r="M9" s="9">
        <f t="shared" si="3"/>
        <v>0</v>
      </c>
      <c r="N9" s="9">
        <f t="shared" si="4"/>
        <v>0</v>
      </c>
      <c r="O9" s="9">
        <f t="shared" si="5"/>
        <v>47093.760000000002</v>
      </c>
    </row>
    <row r="10" spans="1:15" x14ac:dyDescent="0.2">
      <c r="A10" s="5">
        <v>2024</v>
      </c>
      <c r="B10" s="2">
        <f t="shared" si="0"/>
        <v>892</v>
      </c>
      <c r="C10" s="2">
        <v>12</v>
      </c>
      <c r="D10" s="4">
        <v>880</v>
      </c>
      <c r="E10" s="2">
        <v>0</v>
      </c>
      <c r="F10" s="2">
        <v>0</v>
      </c>
      <c r="G10" s="5">
        <v>44.8</v>
      </c>
      <c r="H10" s="5">
        <v>0</v>
      </c>
      <c r="I10" s="7">
        <v>0</v>
      </c>
      <c r="J10" s="5">
        <v>0</v>
      </c>
      <c r="K10" s="9">
        <f t="shared" si="1"/>
        <v>47093.760000000002</v>
      </c>
      <c r="L10" s="9">
        <f t="shared" si="2"/>
        <v>0</v>
      </c>
      <c r="M10" s="9">
        <f t="shared" si="3"/>
        <v>0</v>
      </c>
      <c r="N10" s="9">
        <f t="shared" si="4"/>
        <v>0</v>
      </c>
      <c r="O10" s="9">
        <f t="shared" si="5"/>
        <v>47093.760000000002</v>
      </c>
    </row>
    <row r="11" spans="1:15" x14ac:dyDescent="0.2">
      <c r="A11" s="5">
        <v>2025</v>
      </c>
      <c r="B11" s="2">
        <f t="shared" si="0"/>
        <v>1772</v>
      </c>
      <c r="C11" s="2">
        <v>12</v>
      </c>
      <c r="D11" s="4">
        <v>880</v>
      </c>
      <c r="E11" s="2">
        <v>880</v>
      </c>
      <c r="F11" s="2">
        <v>0</v>
      </c>
      <c r="G11" s="5">
        <v>44.8</v>
      </c>
      <c r="H11" s="5">
        <v>0</v>
      </c>
      <c r="I11" s="7">
        <v>0</v>
      </c>
      <c r="J11" s="5">
        <v>0</v>
      </c>
      <c r="K11" s="9">
        <f t="shared" si="1"/>
        <v>47093.760000000002</v>
      </c>
      <c r="L11" s="9">
        <f t="shared" si="2"/>
        <v>0</v>
      </c>
      <c r="M11" s="9">
        <f t="shared" si="3"/>
        <v>0</v>
      </c>
      <c r="N11" s="9">
        <f t="shared" si="4"/>
        <v>0</v>
      </c>
      <c r="O11" s="9">
        <f t="shared" si="5"/>
        <v>47093.760000000002</v>
      </c>
    </row>
    <row r="12" spans="1:15" x14ac:dyDescent="0.2">
      <c r="A12" s="5">
        <v>2026</v>
      </c>
      <c r="B12" s="2">
        <f t="shared" si="0"/>
        <v>2652</v>
      </c>
      <c r="C12" s="2">
        <v>12</v>
      </c>
      <c r="D12" s="4">
        <v>880</v>
      </c>
      <c r="E12" s="2">
        <v>880</v>
      </c>
      <c r="F12" s="2">
        <v>880</v>
      </c>
      <c r="G12" s="5">
        <v>44.8</v>
      </c>
      <c r="H12" s="5">
        <v>35.299999999999997</v>
      </c>
      <c r="I12" s="7">
        <v>0</v>
      </c>
      <c r="J12" s="5">
        <v>0</v>
      </c>
      <c r="K12" s="9">
        <f t="shared" si="1"/>
        <v>47093.760000000002</v>
      </c>
      <c r="L12" s="9">
        <f t="shared" si="2"/>
        <v>2721206.4</v>
      </c>
      <c r="M12" s="9">
        <f t="shared" si="3"/>
        <v>0</v>
      </c>
      <c r="N12" s="9">
        <f t="shared" si="4"/>
        <v>0</v>
      </c>
      <c r="O12" s="9">
        <f t="shared" si="5"/>
        <v>2768300.1599999997</v>
      </c>
    </row>
    <row r="13" spans="1:15" x14ac:dyDescent="0.2">
      <c r="A13" s="5">
        <v>2027</v>
      </c>
      <c r="B13" s="2">
        <f t="shared" si="0"/>
        <v>2652</v>
      </c>
      <c r="C13" s="2">
        <v>12</v>
      </c>
      <c r="D13" s="4">
        <v>880</v>
      </c>
      <c r="E13" s="2">
        <v>880</v>
      </c>
      <c r="F13" s="2">
        <v>880</v>
      </c>
      <c r="G13" s="5">
        <v>44.8</v>
      </c>
      <c r="H13" s="5">
        <v>37.4</v>
      </c>
      <c r="I13" s="7">
        <v>35.299999999999997</v>
      </c>
      <c r="J13" s="5">
        <v>35.299999999999997</v>
      </c>
      <c r="K13" s="9">
        <f t="shared" si="1"/>
        <v>47093.760000000002</v>
      </c>
      <c r="L13" s="9">
        <f t="shared" si="2"/>
        <v>2883091.2</v>
      </c>
      <c r="M13" s="9">
        <f t="shared" si="3"/>
        <v>2721206.4</v>
      </c>
      <c r="N13" s="9">
        <f t="shared" si="4"/>
        <v>2721206.4</v>
      </c>
      <c r="O13" s="9">
        <f t="shared" si="5"/>
        <v>8372597.7599999998</v>
      </c>
    </row>
    <row r="14" spans="1:15" x14ac:dyDescent="0.2">
      <c r="A14" s="5">
        <v>2028</v>
      </c>
      <c r="B14" s="2">
        <f t="shared" si="0"/>
        <v>2652</v>
      </c>
      <c r="C14" s="2">
        <v>12</v>
      </c>
      <c r="D14" s="4">
        <v>880</v>
      </c>
      <c r="E14" s="2">
        <v>880</v>
      </c>
      <c r="F14" s="2">
        <v>880</v>
      </c>
      <c r="G14" s="5">
        <v>44.8</v>
      </c>
      <c r="H14" s="5">
        <v>39.5</v>
      </c>
      <c r="I14" s="7">
        <v>37.4</v>
      </c>
      <c r="J14" s="5">
        <v>37.4</v>
      </c>
      <c r="K14" s="9">
        <f t="shared" si="1"/>
        <v>47093.760000000002</v>
      </c>
      <c r="L14" s="9">
        <f t="shared" si="2"/>
        <v>3044976</v>
      </c>
      <c r="M14" s="9">
        <f t="shared" si="3"/>
        <v>2883091.2</v>
      </c>
      <c r="N14" s="9">
        <f t="shared" si="4"/>
        <v>2883091.2</v>
      </c>
      <c r="O14" s="9">
        <f t="shared" si="5"/>
        <v>8858252.1600000001</v>
      </c>
    </row>
    <row r="15" spans="1:15" x14ac:dyDescent="0.2">
      <c r="A15" s="5">
        <v>2029</v>
      </c>
      <c r="B15" s="2">
        <f t="shared" si="0"/>
        <v>2652</v>
      </c>
      <c r="C15" s="2">
        <v>12</v>
      </c>
      <c r="D15" s="4">
        <v>880</v>
      </c>
      <c r="E15" s="2">
        <v>880</v>
      </c>
      <c r="F15" s="2">
        <v>880</v>
      </c>
      <c r="G15" s="5">
        <v>44.8</v>
      </c>
      <c r="H15" s="5">
        <v>39.4</v>
      </c>
      <c r="I15" s="7">
        <v>39.4</v>
      </c>
      <c r="J15" s="5">
        <v>39.4</v>
      </c>
      <c r="K15" s="9">
        <f t="shared" si="1"/>
        <v>47093.760000000002</v>
      </c>
      <c r="L15" s="9">
        <f t="shared" si="2"/>
        <v>3037267.2</v>
      </c>
      <c r="M15" s="9">
        <f t="shared" si="3"/>
        <v>3037267.2</v>
      </c>
      <c r="N15" s="9">
        <f t="shared" si="4"/>
        <v>3037267.2</v>
      </c>
      <c r="O15" s="9">
        <f t="shared" si="5"/>
        <v>9158895.3599999994</v>
      </c>
    </row>
    <row r="16" spans="1:15" x14ac:dyDescent="0.2">
      <c r="A16" s="5">
        <v>2030</v>
      </c>
      <c r="B16" s="2">
        <f t="shared" si="0"/>
        <v>2652</v>
      </c>
      <c r="C16" s="2">
        <v>12</v>
      </c>
      <c r="D16" s="4">
        <v>880</v>
      </c>
      <c r="E16" s="2">
        <v>880</v>
      </c>
      <c r="F16" s="2">
        <v>880</v>
      </c>
      <c r="G16" s="5">
        <v>44.8</v>
      </c>
      <c r="H16" s="5">
        <v>39.4</v>
      </c>
      <c r="I16" s="7">
        <v>39.4</v>
      </c>
      <c r="J16" s="5">
        <v>39.4</v>
      </c>
      <c r="K16" s="9">
        <f t="shared" si="1"/>
        <v>47093.760000000002</v>
      </c>
      <c r="L16" s="9">
        <f t="shared" si="2"/>
        <v>3037267.2</v>
      </c>
      <c r="M16" s="9">
        <f t="shared" si="3"/>
        <v>3037267.2</v>
      </c>
      <c r="N16" s="9">
        <f t="shared" si="4"/>
        <v>3037267.2</v>
      </c>
      <c r="O16" s="9">
        <f t="shared" si="5"/>
        <v>9158895.3599999994</v>
      </c>
    </row>
    <row r="17" spans="1:15" x14ac:dyDescent="0.2">
      <c r="A17" s="5">
        <v>2031</v>
      </c>
      <c r="B17" s="2">
        <f t="shared" si="0"/>
        <v>2652</v>
      </c>
      <c r="C17" s="2">
        <v>12</v>
      </c>
      <c r="D17" s="4">
        <v>880</v>
      </c>
      <c r="E17" s="2">
        <v>880</v>
      </c>
      <c r="F17" s="2">
        <v>880</v>
      </c>
      <c r="G17" s="5">
        <v>44.8</v>
      </c>
      <c r="H17" s="5">
        <v>39.4</v>
      </c>
      <c r="I17" s="7">
        <v>39.4</v>
      </c>
      <c r="J17" s="5">
        <v>39.4</v>
      </c>
      <c r="K17" s="9">
        <f t="shared" si="1"/>
        <v>47093.760000000002</v>
      </c>
      <c r="L17" s="9">
        <f t="shared" si="2"/>
        <v>3037267.2</v>
      </c>
      <c r="M17" s="9">
        <f t="shared" si="3"/>
        <v>3037267.2</v>
      </c>
      <c r="N17" s="9">
        <f t="shared" si="4"/>
        <v>3037267.2</v>
      </c>
      <c r="O17" s="9">
        <f t="shared" si="5"/>
        <v>9158895.3599999994</v>
      </c>
    </row>
    <row r="18" spans="1:15" x14ac:dyDescent="0.2">
      <c r="A18" s="5">
        <v>2032</v>
      </c>
      <c r="B18" s="2">
        <f t="shared" si="0"/>
        <v>2652</v>
      </c>
      <c r="C18" s="2">
        <v>12</v>
      </c>
      <c r="D18" s="4">
        <v>880</v>
      </c>
      <c r="E18" s="2">
        <v>880</v>
      </c>
      <c r="F18" s="2">
        <v>880</v>
      </c>
      <c r="G18" s="5">
        <v>44.8</v>
      </c>
      <c r="H18" s="5">
        <v>39.5</v>
      </c>
      <c r="I18" s="7">
        <v>39.5</v>
      </c>
      <c r="J18" s="5">
        <v>39.5</v>
      </c>
      <c r="K18" s="9">
        <f t="shared" si="1"/>
        <v>47093.760000000002</v>
      </c>
      <c r="L18" s="9">
        <f t="shared" si="2"/>
        <v>3044976</v>
      </c>
      <c r="M18" s="9">
        <f t="shared" si="3"/>
        <v>3044976</v>
      </c>
      <c r="N18" s="9">
        <f t="shared" si="4"/>
        <v>3044976</v>
      </c>
      <c r="O18" s="9">
        <f t="shared" si="5"/>
        <v>9182021.7599999998</v>
      </c>
    </row>
    <row r="19" spans="1:15" x14ac:dyDescent="0.2">
      <c r="A19" s="5">
        <v>2033</v>
      </c>
      <c r="B19" s="2">
        <f t="shared" si="0"/>
        <v>2652</v>
      </c>
      <c r="C19" s="2">
        <v>12</v>
      </c>
      <c r="D19" s="4">
        <v>880</v>
      </c>
      <c r="E19" s="2">
        <v>880</v>
      </c>
      <c r="F19" s="2">
        <v>880</v>
      </c>
      <c r="G19" s="5">
        <v>44.8</v>
      </c>
      <c r="H19" s="5">
        <v>39.4</v>
      </c>
      <c r="I19" s="7">
        <v>39.4</v>
      </c>
      <c r="J19" s="5">
        <v>39.4</v>
      </c>
      <c r="K19" s="9">
        <f t="shared" si="1"/>
        <v>47093.760000000002</v>
      </c>
      <c r="L19" s="9">
        <f t="shared" si="2"/>
        <v>3037267.2</v>
      </c>
      <c r="M19" s="9">
        <f t="shared" si="3"/>
        <v>3037267.2</v>
      </c>
      <c r="N19" s="9">
        <f t="shared" si="4"/>
        <v>3037267.2</v>
      </c>
      <c r="O19" s="9">
        <f t="shared" si="5"/>
        <v>9158895.3599999994</v>
      </c>
    </row>
    <row r="20" spans="1:15" x14ac:dyDescent="0.2">
      <c r="A20" s="2">
        <v>2034</v>
      </c>
      <c r="B20" s="2">
        <f t="shared" si="0"/>
        <v>2652</v>
      </c>
      <c r="C20" s="2">
        <v>12</v>
      </c>
      <c r="D20" s="4">
        <v>880</v>
      </c>
      <c r="E20" s="2">
        <v>880</v>
      </c>
      <c r="F20" s="2">
        <v>880</v>
      </c>
      <c r="G20" s="5">
        <v>44.8</v>
      </c>
      <c r="H20" s="5">
        <v>39.4</v>
      </c>
      <c r="I20" s="7">
        <v>39.4</v>
      </c>
      <c r="J20" s="5">
        <v>39.4</v>
      </c>
      <c r="K20" s="9">
        <f t="shared" si="1"/>
        <v>47093.760000000002</v>
      </c>
      <c r="L20" s="9">
        <f t="shared" si="2"/>
        <v>3037267.2</v>
      </c>
      <c r="M20" s="9">
        <f t="shared" si="3"/>
        <v>3037267.2</v>
      </c>
      <c r="N20" s="9">
        <f t="shared" si="4"/>
        <v>3037267.2</v>
      </c>
      <c r="O20" s="9">
        <f t="shared" si="5"/>
        <v>9158895.3599999994</v>
      </c>
    </row>
    <row r="21" spans="1:15" x14ac:dyDescent="0.2">
      <c r="A21" s="2">
        <v>2035</v>
      </c>
      <c r="B21" s="2">
        <f t="shared" si="0"/>
        <v>2652</v>
      </c>
      <c r="C21" s="2">
        <v>12</v>
      </c>
      <c r="D21" s="4">
        <v>880</v>
      </c>
      <c r="E21" s="2">
        <v>880</v>
      </c>
      <c r="F21" s="2">
        <v>880</v>
      </c>
      <c r="G21" s="5">
        <v>44.8</v>
      </c>
      <c r="H21" s="5">
        <v>39.4</v>
      </c>
      <c r="I21" s="7">
        <v>39.4</v>
      </c>
      <c r="J21" s="5">
        <v>39.4</v>
      </c>
      <c r="K21" s="9">
        <f t="shared" si="1"/>
        <v>47093.760000000002</v>
      </c>
      <c r="L21" s="9">
        <f t="shared" si="2"/>
        <v>3037267.2</v>
      </c>
      <c r="M21" s="9">
        <f t="shared" si="3"/>
        <v>3037267.2</v>
      </c>
      <c r="N21" s="9">
        <f t="shared" si="4"/>
        <v>3037267.2</v>
      </c>
      <c r="O21" s="9">
        <f t="shared" si="5"/>
        <v>9158895.3599999994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6EA-1424-4C52-8CEC-5583E75FB8FD}">
  <dimension ref="A1:Z1060"/>
  <sheetViews>
    <sheetView workbookViewId="0">
      <selection sqref="A1:O21"/>
    </sheetView>
  </sheetViews>
  <sheetFormatPr baseColWidth="10" defaultColWidth="8.83203125" defaultRowHeight="15" x14ac:dyDescent="0.2"/>
  <cols>
    <col min="1" max="1" width="14.1640625" style="3" customWidth="1"/>
    <col min="2" max="2" width="17.33203125" style="3" customWidth="1"/>
    <col min="3" max="3" width="14.83203125" style="3" customWidth="1"/>
    <col min="4" max="4" width="21.83203125" style="3" customWidth="1"/>
    <col min="5" max="5" width="22.83203125" style="3" customWidth="1"/>
    <col min="6" max="6" width="24.83203125" style="3" customWidth="1"/>
    <col min="7" max="7" width="8.83203125" style="3"/>
    <col min="8" max="8" width="13.1640625" style="3" customWidth="1"/>
    <col min="9" max="9" width="11.33203125" style="3" customWidth="1"/>
    <col min="10" max="10" width="13.83203125" style="3" customWidth="1"/>
    <col min="11" max="11" width="8.83203125" style="3"/>
    <col min="12" max="12" width="9.1640625" style="3" customWidth="1"/>
    <col min="13" max="13" width="8.83203125" style="3"/>
    <col min="14" max="14" width="11" style="3" customWidth="1"/>
    <col min="15" max="16384" width="8.83203125" style="3"/>
  </cols>
  <sheetData>
    <row r="1" spans="1:26" ht="28" x14ac:dyDescent="0.2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35</v>
      </c>
      <c r="M1" s="2">
        <f>365*24</f>
        <v>8760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" x14ac:dyDescent="0.2">
      <c r="A2" s="2" t="s">
        <v>1</v>
      </c>
      <c r="B2" s="2" t="s">
        <v>5</v>
      </c>
      <c r="C2" s="2" t="s">
        <v>27</v>
      </c>
      <c r="D2" s="4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37</v>
      </c>
      <c r="L2" s="3" t="s">
        <v>38</v>
      </c>
      <c r="M2" s="3" t="s">
        <v>39</v>
      </c>
      <c r="N2" s="3" t="s">
        <v>40</v>
      </c>
      <c r="O2" s="2" t="s">
        <v>36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>
        <v>2017</v>
      </c>
      <c r="B3" s="2">
        <f>SUM(C3:F3)</f>
        <v>0</v>
      </c>
      <c r="C3" s="2">
        <v>0</v>
      </c>
      <c r="D3" s="4">
        <v>0</v>
      </c>
      <c r="E3" s="4">
        <v>0</v>
      </c>
      <c r="F3" s="4">
        <v>0</v>
      </c>
      <c r="G3" s="5" t="s">
        <v>3</v>
      </c>
      <c r="H3" s="5" t="s">
        <v>3</v>
      </c>
      <c r="I3" s="7" t="s">
        <v>3</v>
      </c>
      <c r="J3" s="5" t="s">
        <v>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5">
        <v>2018</v>
      </c>
      <c r="B4" s="2">
        <f t="shared" ref="B4:B21" si="0">SUM(C4:F4)</f>
        <v>0</v>
      </c>
      <c r="C4" s="2">
        <v>0</v>
      </c>
      <c r="D4" s="4">
        <v>0</v>
      </c>
      <c r="E4" s="4">
        <v>0</v>
      </c>
      <c r="F4" s="4">
        <v>0</v>
      </c>
      <c r="G4" s="5" t="s">
        <v>3</v>
      </c>
      <c r="H4" s="5" t="s">
        <v>3</v>
      </c>
      <c r="I4" s="7" t="s">
        <v>3</v>
      </c>
      <c r="J4" s="5" t="s">
        <v>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5">
        <v>2019</v>
      </c>
      <c r="B5" s="2">
        <f t="shared" si="0"/>
        <v>0</v>
      </c>
      <c r="C5" s="2">
        <v>0</v>
      </c>
      <c r="D5" s="4">
        <v>0</v>
      </c>
      <c r="E5" s="4">
        <v>0</v>
      </c>
      <c r="F5" s="4">
        <v>0</v>
      </c>
      <c r="G5" s="5" t="s">
        <v>3</v>
      </c>
      <c r="H5" s="5" t="s">
        <v>3</v>
      </c>
      <c r="I5" s="7" t="s">
        <v>3</v>
      </c>
      <c r="J5" s="5" t="s">
        <v>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5">
        <v>2020</v>
      </c>
      <c r="B6" s="2">
        <f t="shared" si="0"/>
        <v>0</v>
      </c>
      <c r="C6" s="2">
        <v>0</v>
      </c>
      <c r="D6" s="4">
        <v>0</v>
      </c>
      <c r="E6" s="4">
        <v>0</v>
      </c>
      <c r="F6" s="4">
        <v>0</v>
      </c>
      <c r="G6" s="5" t="s">
        <v>3</v>
      </c>
      <c r="H6" s="5" t="s">
        <v>3</v>
      </c>
      <c r="I6" s="7" t="s">
        <v>3</v>
      </c>
      <c r="J6" s="5" t="s">
        <v>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5">
        <v>2021</v>
      </c>
      <c r="B7" s="2">
        <f t="shared" si="0"/>
        <v>12</v>
      </c>
      <c r="C7" s="2">
        <v>12</v>
      </c>
      <c r="D7" s="4">
        <v>0</v>
      </c>
      <c r="E7" s="4">
        <v>0</v>
      </c>
      <c r="F7" s="4">
        <v>0</v>
      </c>
      <c r="G7" s="5">
        <v>9</v>
      </c>
      <c r="H7" s="5">
        <v>0</v>
      </c>
      <c r="I7" s="7">
        <v>0</v>
      </c>
      <c r="J7" s="5">
        <v>0</v>
      </c>
      <c r="K7" s="9">
        <f t="shared" ref="K7:K21" si="1">C7*$M$1*G7/100</f>
        <v>9460.7999999999993</v>
      </c>
      <c r="L7" s="9">
        <f t="shared" ref="L7:L21" si="2">D7*$M$1*H7/100</f>
        <v>0</v>
      </c>
      <c r="M7" s="9">
        <f t="shared" ref="M7:M21" si="3">E7*$M$1*I7/100</f>
        <v>0</v>
      </c>
      <c r="N7" s="9">
        <f t="shared" ref="N7:N21" si="4">F7*$M$1*J7/100</f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5">
        <v>2022</v>
      </c>
      <c r="B8" s="2">
        <f t="shared" si="0"/>
        <v>12</v>
      </c>
      <c r="C8" s="2">
        <v>12</v>
      </c>
      <c r="D8" s="4">
        <v>0</v>
      </c>
      <c r="E8" s="4">
        <v>0</v>
      </c>
      <c r="F8" s="4">
        <v>0</v>
      </c>
      <c r="G8" s="5">
        <v>44.8</v>
      </c>
      <c r="H8" s="5">
        <v>0</v>
      </c>
      <c r="I8" s="7">
        <v>0</v>
      </c>
      <c r="J8" s="5">
        <v>0</v>
      </c>
      <c r="K8" s="9">
        <f t="shared" si="1"/>
        <v>47093.760000000002</v>
      </c>
      <c r="L8" s="9">
        <f t="shared" si="2"/>
        <v>0</v>
      </c>
      <c r="M8" s="9">
        <f t="shared" si="3"/>
        <v>0</v>
      </c>
      <c r="N8" s="9">
        <f t="shared" si="4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5">
        <v>2023</v>
      </c>
      <c r="B9" s="2">
        <f t="shared" si="0"/>
        <v>12</v>
      </c>
      <c r="C9" s="2">
        <v>12</v>
      </c>
      <c r="D9" s="4">
        <v>0</v>
      </c>
      <c r="E9" s="4">
        <v>0</v>
      </c>
      <c r="F9" s="4">
        <v>0</v>
      </c>
      <c r="G9" s="5">
        <v>44.8</v>
      </c>
      <c r="H9" s="5">
        <v>0</v>
      </c>
      <c r="I9" s="7">
        <v>0</v>
      </c>
      <c r="J9" s="5">
        <v>0</v>
      </c>
      <c r="K9" s="9">
        <f t="shared" si="1"/>
        <v>47093.760000000002</v>
      </c>
      <c r="L9" s="9">
        <f t="shared" si="2"/>
        <v>0</v>
      </c>
      <c r="M9" s="9">
        <f t="shared" si="3"/>
        <v>0</v>
      </c>
      <c r="N9" s="9">
        <f t="shared" si="4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5">
        <v>2024</v>
      </c>
      <c r="B10" s="2">
        <f t="shared" si="0"/>
        <v>892</v>
      </c>
      <c r="C10" s="2">
        <v>12</v>
      </c>
      <c r="D10" s="4">
        <v>880</v>
      </c>
      <c r="E10" s="2">
        <v>0</v>
      </c>
      <c r="F10" s="2">
        <v>0</v>
      </c>
      <c r="G10" s="5">
        <v>44.8</v>
      </c>
      <c r="H10" s="5">
        <v>0</v>
      </c>
      <c r="I10" s="7">
        <v>0</v>
      </c>
      <c r="J10" s="5">
        <v>0</v>
      </c>
      <c r="K10" s="9">
        <f t="shared" si="1"/>
        <v>47093.760000000002</v>
      </c>
      <c r="L10" s="9">
        <f t="shared" si="2"/>
        <v>0</v>
      </c>
      <c r="M10" s="9">
        <f t="shared" si="3"/>
        <v>0</v>
      </c>
      <c r="N10" s="9">
        <f t="shared" si="4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5">
        <v>2025</v>
      </c>
      <c r="B11" s="2">
        <f t="shared" si="0"/>
        <v>1772</v>
      </c>
      <c r="C11" s="2">
        <v>12</v>
      </c>
      <c r="D11" s="4">
        <v>880</v>
      </c>
      <c r="E11" s="2">
        <v>880</v>
      </c>
      <c r="F11" s="2">
        <v>0</v>
      </c>
      <c r="G11" s="5">
        <v>44.8</v>
      </c>
      <c r="H11" s="5">
        <v>0</v>
      </c>
      <c r="I11" s="7">
        <v>0</v>
      </c>
      <c r="J11" s="5">
        <v>0</v>
      </c>
      <c r="K11" s="9">
        <f t="shared" si="1"/>
        <v>47093.760000000002</v>
      </c>
      <c r="L11" s="9">
        <f t="shared" si="2"/>
        <v>0</v>
      </c>
      <c r="M11" s="9">
        <f t="shared" si="3"/>
        <v>0</v>
      </c>
      <c r="N11" s="9">
        <f t="shared" si="4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5">
        <v>2026</v>
      </c>
      <c r="B12" s="2">
        <f t="shared" si="0"/>
        <v>2652</v>
      </c>
      <c r="C12" s="2">
        <v>12</v>
      </c>
      <c r="D12" s="4">
        <v>880</v>
      </c>
      <c r="E12" s="2">
        <v>880</v>
      </c>
      <c r="F12" s="2">
        <v>880</v>
      </c>
      <c r="G12" s="5">
        <v>44.8</v>
      </c>
      <c r="H12" s="5">
        <v>35.299999999999997</v>
      </c>
      <c r="I12" s="7">
        <v>0</v>
      </c>
      <c r="J12" s="5">
        <v>0</v>
      </c>
      <c r="K12" s="9">
        <f t="shared" si="1"/>
        <v>47093.760000000002</v>
      </c>
      <c r="L12" s="9">
        <f t="shared" si="2"/>
        <v>2721206.4</v>
      </c>
      <c r="M12" s="9">
        <f t="shared" si="3"/>
        <v>0</v>
      </c>
      <c r="N12" s="9">
        <f t="shared" si="4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5">
        <v>2027</v>
      </c>
      <c r="B13" s="2">
        <f t="shared" si="0"/>
        <v>2652</v>
      </c>
      <c r="C13" s="2">
        <v>12</v>
      </c>
      <c r="D13" s="4">
        <v>880</v>
      </c>
      <c r="E13" s="2">
        <v>880</v>
      </c>
      <c r="F13" s="2">
        <v>880</v>
      </c>
      <c r="G13" s="5">
        <v>44.8</v>
      </c>
      <c r="H13" s="5">
        <v>37.4</v>
      </c>
      <c r="I13" s="7">
        <v>35.299999999999997</v>
      </c>
      <c r="J13" s="5">
        <v>35.299999999999997</v>
      </c>
      <c r="K13" s="9">
        <f t="shared" si="1"/>
        <v>47093.760000000002</v>
      </c>
      <c r="L13" s="9">
        <f t="shared" si="2"/>
        <v>2883091.2</v>
      </c>
      <c r="M13" s="9">
        <f t="shared" si="3"/>
        <v>2721206.4</v>
      </c>
      <c r="N13" s="9">
        <f t="shared" si="4"/>
        <v>2721206.4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5">
        <v>2028</v>
      </c>
      <c r="B14" s="2">
        <f t="shared" si="0"/>
        <v>2652</v>
      </c>
      <c r="C14" s="2">
        <v>12</v>
      </c>
      <c r="D14" s="4">
        <v>880</v>
      </c>
      <c r="E14" s="2">
        <v>880</v>
      </c>
      <c r="F14" s="2">
        <v>880</v>
      </c>
      <c r="G14" s="5">
        <v>44.8</v>
      </c>
      <c r="H14" s="5">
        <v>39.5</v>
      </c>
      <c r="I14" s="7">
        <v>37.4</v>
      </c>
      <c r="J14" s="5">
        <v>37.4</v>
      </c>
      <c r="K14" s="9">
        <f t="shared" si="1"/>
        <v>47093.760000000002</v>
      </c>
      <c r="L14" s="9">
        <f t="shared" si="2"/>
        <v>3044976</v>
      </c>
      <c r="M14" s="9">
        <f t="shared" si="3"/>
        <v>2883091.2</v>
      </c>
      <c r="N14" s="9">
        <f t="shared" si="4"/>
        <v>2883091.2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5">
        <v>2029</v>
      </c>
      <c r="B15" s="2">
        <f t="shared" si="0"/>
        <v>2652</v>
      </c>
      <c r="C15" s="2">
        <v>12</v>
      </c>
      <c r="D15" s="4">
        <v>880</v>
      </c>
      <c r="E15" s="2">
        <v>880</v>
      </c>
      <c r="F15" s="2">
        <v>880</v>
      </c>
      <c r="G15" s="5">
        <v>44.8</v>
      </c>
      <c r="H15" s="5">
        <v>39.4</v>
      </c>
      <c r="I15" s="7">
        <v>39.4</v>
      </c>
      <c r="J15" s="5">
        <v>39.4</v>
      </c>
      <c r="K15" s="9">
        <f t="shared" si="1"/>
        <v>47093.760000000002</v>
      </c>
      <c r="L15" s="9">
        <f t="shared" si="2"/>
        <v>3037267.2</v>
      </c>
      <c r="M15" s="9">
        <f t="shared" si="3"/>
        <v>3037267.2</v>
      </c>
      <c r="N15" s="9">
        <f t="shared" si="4"/>
        <v>3037267.2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5">
        <v>2030</v>
      </c>
      <c r="B16" s="2">
        <f t="shared" si="0"/>
        <v>2652</v>
      </c>
      <c r="C16" s="2">
        <v>12</v>
      </c>
      <c r="D16" s="4">
        <v>880</v>
      </c>
      <c r="E16" s="2">
        <v>880</v>
      </c>
      <c r="F16" s="2">
        <v>880</v>
      </c>
      <c r="G16" s="5">
        <v>44.8</v>
      </c>
      <c r="H16" s="5">
        <v>39.4</v>
      </c>
      <c r="I16" s="7">
        <v>39.4</v>
      </c>
      <c r="J16" s="5">
        <v>39.4</v>
      </c>
      <c r="K16" s="9">
        <f t="shared" si="1"/>
        <v>47093.760000000002</v>
      </c>
      <c r="L16" s="9">
        <f t="shared" si="2"/>
        <v>3037267.2</v>
      </c>
      <c r="M16" s="9">
        <f t="shared" si="3"/>
        <v>3037267.2</v>
      </c>
      <c r="N16" s="9">
        <f t="shared" si="4"/>
        <v>3037267.2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5">
        <v>2031</v>
      </c>
      <c r="B17" s="2">
        <f t="shared" si="0"/>
        <v>2652</v>
      </c>
      <c r="C17" s="2">
        <v>12</v>
      </c>
      <c r="D17" s="4">
        <v>880</v>
      </c>
      <c r="E17" s="2">
        <v>880</v>
      </c>
      <c r="F17" s="2">
        <v>880</v>
      </c>
      <c r="G17" s="5">
        <v>44.8</v>
      </c>
      <c r="H17" s="5">
        <v>39.4</v>
      </c>
      <c r="I17" s="7">
        <v>39.4</v>
      </c>
      <c r="J17" s="5">
        <v>39.4</v>
      </c>
      <c r="K17" s="9">
        <f t="shared" si="1"/>
        <v>47093.760000000002</v>
      </c>
      <c r="L17" s="9">
        <f t="shared" si="2"/>
        <v>3037267.2</v>
      </c>
      <c r="M17" s="9">
        <f t="shared" si="3"/>
        <v>3037267.2</v>
      </c>
      <c r="N17" s="9">
        <f t="shared" si="4"/>
        <v>3037267.2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5">
        <v>2032</v>
      </c>
      <c r="B18" s="2">
        <f t="shared" si="0"/>
        <v>2652</v>
      </c>
      <c r="C18" s="2">
        <v>12</v>
      </c>
      <c r="D18" s="4">
        <v>880</v>
      </c>
      <c r="E18" s="2">
        <v>880</v>
      </c>
      <c r="F18" s="2">
        <v>880</v>
      </c>
      <c r="G18" s="5">
        <v>44.8</v>
      </c>
      <c r="H18" s="5">
        <v>39.5</v>
      </c>
      <c r="I18" s="7">
        <v>39.5</v>
      </c>
      <c r="J18" s="5">
        <v>39.5</v>
      </c>
      <c r="K18" s="9">
        <f t="shared" si="1"/>
        <v>47093.760000000002</v>
      </c>
      <c r="L18" s="9">
        <f t="shared" si="2"/>
        <v>3044976</v>
      </c>
      <c r="M18" s="9">
        <f t="shared" si="3"/>
        <v>3044976</v>
      </c>
      <c r="N18" s="9">
        <f t="shared" si="4"/>
        <v>3044976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5">
        <v>2033</v>
      </c>
      <c r="B19" s="2">
        <f t="shared" si="0"/>
        <v>2652</v>
      </c>
      <c r="C19" s="2">
        <v>12</v>
      </c>
      <c r="D19" s="4">
        <v>880</v>
      </c>
      <c r="E19" s="2">
        <v>880</v>
      </c>
      <c r="F19" s="2">
        <v>880</v>
      </c>
      <c r="G19" s="5">
        <v>44.8</v>
      </c>
      <c r="H19" s="5">
        <v>39.4</v>
      </c>
      <c r="I19" s="7">
        <v>39.4</v>
      </c>
      <c r="J19" s="5">
        <v>39.4</v>
      </c>
      <c r="K19" s="9">
        <f t="shared" si="1"/>
        <v>47093.760000000002</v>
      </c>
      <c r="L19" s="9">
        <f t="shared" si="2"/>
        <v>3037267.2</v>
      </c>
      <c r="M19" s="9">
        <f t="shared" si="3"/>
        <v>3037267.2</v>
      </c>
      <c r="N19" s="9">
        <f t="shared" si="4"/>
        <v>3037267.2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>
        <v>2034</v>
      </c>
      <c r="B20" s="2">
        <f t="shared" si="0"/>
        <v>2652</v>
      </c>
      <c r="C20" s="2">
        <v>12</v>
      </c>
      <c r="D20" s="4">
        <v>880</v>
      </c>
      <c r="E20" s="2">
        <v>880</v>
      </c>
      <c r="F20" s="2">
        <v>880</v>
      </c>
      <c r="G20" s="5">
        <v>44.8</v>
      </c>
      <c r="H20" s="5">
        <v>39.4</v>
      </c>
      <c r="I20" s="7">
        <v>39.4</v>
      </c>
      <c r="J20" s="5">
        <v>39.4</v>
      </c>
      <c r="K20" s="9">
        <f t="shared" si="1"/>
        <v>47093.760000000002</v>
      </c>
      <c r="L20" s="9">
        <f t="shared" si="2"/>
        <v>3037267.2</v>
      </c>
      <c r="M20" s="9">
        <f t="shared" si="3"/>
        <v>3037267.2</v>
      </c>
      <c r="N20" s="9">
        <f t="shared" si="4"/>
        <v>3037267.2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>
        <v>2035</v>
      </c>
      <c r="B21" s="2">
        <f t="shared" si="0"/>
        <v>2652</v>
      </c>
      <c r="C21" s="2">
        <v>12</v>
      </c>
      <c r="D21" s="4">
        <v>880</v>
      </c>
      <c r="E21" s="2">
        <v>880</v>
      </c>
      <c r="F21" s="2">
        <v>880</v>
      </c>
      <c r="G21" s="5">
        <v>44.8</v>
      </c>
      <c r="H21" s="5">
        <v>39.4</v>
      </c>
      <c r="I21" s="7">
        <v>39.4</v>
      </c>
      <c r="J21" s="5">
        <v>39.4</v>
      </c>
      <c r="K21" s="9">
        <f t="shared" si="1"/>
        <v>47093.760000000002</v>
      </c>
      <c r="L21" s="9">
        <f t="shared" si="2"/>
        <v>3037267.2</v>
      </c>
      <c r="M21" s="9">
        <f t="shared" si="3"/>
        <v>3037267.2</v>
      </c>
      <c r="N21" s="9">
        <f t="shared" si="4"/>
        <v>3037267.2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5"/>
      <c r="H22" s="5"/>
      <c r="I22" s="7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1" t="s">
        <v>10</v>
      </c>
      <c r="B23" s="2"/>
      <c r="C23" s="2"/>
      <c r="D23" s="2"/>
      <c r="E23" s="2"/>
      <c r="F23" s="2"/>
      <c r="G23" s="5"/>
      <c r="H23" s="5"/>
      <c r="I23" s="7"/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 t="s">
        <v>1</v>
      </c>
      <c r="B24" s="2" t="s">
        <v>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>
        <v>2017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5">
        <v>2018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5">
        <v>2019</v>
      </c>
      <c r="B27" s="2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5">
        <v>2020</v>
      </c>
      <c r="B28" s="2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5">
        <v>2021</v>
      </c>
      <c r="B29" s="2">
        <v>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5">
        <v>2022</v>
      </c>
      <c r="B30" s="2">
        <v>12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5">
        <v>2023</v>
      </c>
      <c r="B31" s="2">
        <v>12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5">
        <v>2024</v>
      </c>
      <c r="B32" s="2">
        <v>892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5">
        <v>2025</v>
      </c>
      <c r="B33" s="2">
        <v>1772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5">
        <v>2026</v>
      </c>
      <c r="B34" s="2">
        <v>2652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5">
        <v>2027</v>
      </c>
      <c r="B35" s="2">
        <v>2652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5">
        <v>2028</v>
      </c>
      <c r="B36" s="2">
        <v>2652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5">
        <v>2029</v>
      </c>
      <c r="B37" s="2">
        <v>2652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5">
        <v>2030</v>
      </c>
      <c r="B38" s="2">
        <v>2652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5">
        <v>2031</v>
      </c>
      <c r="B39" s="2">
        <v>2652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5">
        <v>2032</v>
      </c>
      <c r="B40" s="2">
        <v>2652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>
        <v>2033</v>
      </c>
      <c r="B41" s="2">
        <v>2652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" t="s">
        <v>12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8" x14ac:dyDescent="0.2">
      <c r="A44" s="2" t="s">
        <v>13</v>
      </c>
      <c r="B44" s="2" t="s">
        <v>14</v>
      </c>
      <c r="C44" s="2" t="s">
        <v>15</v>
      </c>
      <c r="D44" s="4" t="s">
        <v>16</v>
      </c>
      <c r="E44" s="2" t="s">
        <v>17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 t="s">
        <v>6</v>
      </c>
      <c r="B45" s="2" t="s">
        <v>18</v>
      </c>
      <c r="C45" s="2">
        <v>2020</v>
      </c>
      <c r="D45" s="4" t="s">
        <v>19</v>
      </c>
      <c r="E45" s="2">
        <v>2020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2" x14ac:dyDescent="0.2">
      <c r="A46" s="2" t="s">
        <v>7</v>
      </c>
      <c r="B46" s="2" t="s">
        <v>20</v>
      </c>
      <c r="C46" s="2">
        <v>2024</v>
      </c>
      <c r="D46" s="4" t="s">
        <v>21</v>
      </c>
      <c r="E46" s="2">
        <v>2024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2" x14ac:dyDescent="0.2">
      <c r="A47" s="2" t="s">
        <v>8</v>
      </c>
      <c r="B47" s="2" t="s">
        <v>20</v>
      </c>
      <c r="C47" s="2">
        <v>2025</v>
      </c>
      <c r="D47" s="4" t="s">
        <v>21</v>
      </c>
      <c r="E47" s="2">
        <v>2024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2" x14ac:dyDescent="0.2">
      <c r="A48" s="2" t="s">
        <v>9</v>
      </c>
      <c r="B48" s="2" t="s">
        <v>20</v>
      </c>
      <c r="C48" s="2">
        <v>2026</v>
      </c>
      <c r="D48" s="4" t="s">
        <v>21</v>
      </c>
      <c r="E48" s="2">
        <v>2024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8" x14ac:dyDescent="0.2">
      <c r="A54" s="6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 t="s">
        <v>1</v>
      </c>
      <c r="B55" s="5" t="s">
        <v>23</v>
      </c>
      <c r="C55" s="5" t="s">
        <v>24</v>
      </c>
      <c r="D55" s="7" t="s">
        <v>25</v>
      </c>
      <c r="E55" s="5" t="s">
        <v>26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>
        <v>2017</v>
      </c>
      <c r="B56" s="5" t="s">
        <v>3</v>
      </c>
      <c r="C56" s="5" t="s">
        <v>3</v>
      </c>
      <c r="D56" s="7" t="s">
        <v>3</v>
      </c>
      <c r="E56" s="5" t="s">
        <v>3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>
        <v>2018</v>
      </c>
      <c r="B57" s="5" t="s">
        <v>3</v>
      </c>
      <c r="C57" s="5" t="s">
        <v>3</v>
      </c>
      <c r="D57" s="7" t="s">
        <v>3</v>
      </c>
      <c r="E57" s="5" t="s">
        <v>3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>
        <v>2019</v>
      </c>
      <c r="B58" s="5" t="s">
        <v>3</v>
      </c>
      <c r="C58" s="5" t="s">
        <v>3</v>
      </c>
      <c r="D58" s="7" t="s">
        <v>3</v>
      </c>
      <c r="E58" s="5" t="s">
        <v>3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>
        <v>2020</v>
      </c>
      <c r="B59" s="5" t="s">
        <v>3</v>
      </c>
      <c r="C59" s="5" t="s">
        <v>3</v>
      </c>
      <c r="D59" s="7" t="s">
        <v>3</v>
      </c>
      <c r="E59" s="5" t="s">
        <v>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>
        <v>2021</v>
      </c>
      <c r="B60" s="5">
        <v>44.8</v>
      </c>
      <c r="C60" s="5" t="s">
        <v>3</v>
      </c>
      <c r="D60" s="7" t="s">
        <v>3</v>
      </c>
      <c r="E60" s="5" t="s">
        <v>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>
        <v>2022</v>
      </c>
      <c r="B61" s="5">
        <v>44.8</v>
      </c>
      <c r="C61" s="5" t="s">
        <v>3</v>
      </c>
      <c r="D61" s="7" t="s">
        <v>3</v>
      </c>
      <c r="E61" s="5" t="s">
        <v>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>
        <v>2023</v>
      </c>
      <c r="B62" s="5">
        <v>44.8</v>
      </c>
      <c r="C62" s="5" t="s">
        <v>3</v>
      </c>
      <c r="D62" s="7" t="s">
        <v>3</v>
      </c>
      <c r="E62" s="5" t="s">
        <v>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>
        <v>2024</v>
      </c>
      <c r="B63" s="5">
        <v>44.8</v>
      </c>
      <c r="C63" s="5" t="s">
        <v>3</v>
      </c>
      <c r="D63" s="7" t="s">
        <v>3</v>
      </c>
      <c r="E63" s="5" t="s">
        <v>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>
        <v>2025</v>
      </c>
      <c r="B64" s="5">
        <v>44.8</v>
      </c>
      <c r="C64" s="5" t="s">
        <v>3</v>
      </c>
      <c r="D64" s="7" t="s">
        <v>3</v>
      </c>
      <c r="E64" s="5" t="s">
        <v>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>
        <v>2026</v>
      </c>
      <c r="B65" s="5">
        <v>44.8</v>
      </c>
      <c r="C65" s="5">
        <v>35.299999999999997</v>
      </c>
      <c r="D65" s="7" t="s">
        <v>3</v>
      </c>
      <c r="E65" s="5" t="s">
        <v>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>
        <v>2027</v>
      </c>
      <c r="B66" s="5">
        <v>44.8</v>
      </c>
      <c r="C66" s="5">
        <v>37.4</v>
      </c>
      <c r="D66" s="7">
        <v>35.299999999999997</v>
      </c>
      <c r="E66" s="5">
        <v>35.299999999999997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>
        <v>2028</v>
      </c>
      <c r="B67" s="5">
        <v>44.8</v>
      </c>
      <c r="C67" s="5">
        <v>39.5</v>
      </c>
      <c r="D67" s="7">
        <v>37.4</v>
      </c>
      <c r="E67" s="5">
        <v>37.4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>
        <v>2029</v>
      </c>
      <c r="B68" s="5">
        <v>44.8</v>
      </c>
      <c r="C68" s="5">
        <v>39.4</v>
      </c>
      <c r="D68" s="7">
        <v>39.4</v>
      </c>
      <c r="E68" s="5">
        <v>39.4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>
        <v>2030</v>
      </c>
      <c r="B69" s="5">
        <v>44.8</v>
      </c>
      <c r="C69" s="5">
        <v>39.4</v>
      </c>
      <c r="D69" s="7">
        <v>39.4</v>
      </c>
      <c r="E69" s="5">
        <v>39.4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>
        <v>2031</v>
      </c>
      <c r="B70" s="5">
        <v>44.8</v>
      </c>
      <c r="C70" s="5">
        <v>39.4</v>
      </c>
      <c r="D70" s="7">
        <v>39.4</v>
      </c>
      <c r="E70" s="5">
        <v>39.4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>
        <v>2032</v>
      </c>
      <c r="B71" s="5">
        <v>44.8</v>
      </c>
      <c r="C71" s="5">
        <v>39.5</v>
      </c>
      <c r="D71" s="7">
        <v>39.5</v>
      </c>
      <c r="E71" s="5">
        <v>39.5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>
        <v>2033</v>
      </c>
      <c r="B72" s="5">
        <v>44.8</v>
      </c>
      <c r="C72" s="5">
        <v>39.4</v>
      </c>
      <c r="D72" s="7">
        <v>39.4</v>
      </c>
      <c r="E72" s="5">
        <v>39.4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>
        <v>2034</v>
      </c>
      <c r="B73" s="5">
        <v>44.8</v>
      </c>
      <c r="C73" s="5">
        <v>39.4</v>
      </c>
      <c r="D73" s="7">
        <v>39.4</v>
      </c>
      <c r="E73" s="5">
        <v>39.4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>
        <v>2035</v>
      </c>
      <c r="B74" s="5">
        <v>44.8</v>
      </c>
      <c r="C74" s="5">
        <v>39.4</v>
      </c>
      <c r="D74" s="7">
        <v>39.4</v>
      </c>
      <c r="E74" s="5">
        <v>39.4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2" x14ac:dyDescent="0.2">
      <c r="A77" s="6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0" x14ac:dyDescent="0.2">
      <c r="A78" s="5" t="s">
        <v>1</v>
      </c>
      <c r="B78" s="5" t="s">
        <v>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>
        <v>2017</v>
      </c>
      <c r="B79" s="5" t="s">
        <v>3</v>
      </c>
      <c r="C79" s="2" t="s">
        <v>3</v>
      </c>
      <c r="D79" s="2" t="s">
        <v>3</v>
      </c>
      <c r="E79" s="2" t="s">
        <v>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>
        <v>2018</v>
      </c>
      <c r="B80" s="5" t="s">
        <v>3</v>
      </c>
      <c r="C80" s="2" t="s">
        <v>3</v>
      </c>
      <c r="D80" s="2" t="s">
        <v>3</v>
      </c>
      <c r="E80" s="2" t="s">
        <v>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>
        <v>2019</v>
      </c>
      <c r="B81" s="5" t="s">
        <v>3</v>
      </c>
      <c r="C81" s="2" t="s">
        <v>3</v>
      </c>
      <c r="D81" s="2" t="s">
        <v>3</v>
      </c>
      <c r="E81" s="2" t="s">
        <v>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>
        <v>2020</v>
      </c>
      <c r="B82" s="5" t="s">
        <v>3</v>
      </c>
      <c r="C82" s="2" t="s">
        <v>3</v>
      </c>
      <c r="D82" s="2" t="s">
        <v>3</v>
      </c>
      <c r="E82" s="2" t="s">
        <v>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>
        <v>2021</v>
      </c>
      <c r="B83" s="5">
        <v>44</v>
      </c>
      <c r="C83" s="2" t="s">
        <v>3</v>
      </c>
      <c r="D83" s="2" t="s">
        <v>3</v>
      </c>
      <c r="E83" s="2" t="s">
        <v>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>
        <v>2022</v>
      </c>
      <c r="B84" s="5">
        <v>44</v>
      </c>
      <c r="C84" s="2" t="s">
        <v>3</v>
      </c>
      <c r="D84" s="2" t="s">
        <v>3</v>
      </c>
      <c r="E84" s="2" t="s">
        <v>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>
        <v>2023</v>
      </c>
      <c r="B85" s="5">
        <v>44</v>
      </c>
      <c r="C85" s="2" t="s">
        <v>3</v>
      </c>
      <c r="D85" s="2" t="s">
        <v>3</v>
      </c>
      <c r="E85" s="2" t="s">
        <v>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>
        <v>2024</v>
      </c>
      <c r="B86" s="5">
        <v>44</v>
      </c>
      <c r="C86" s="2" t="s">
        <v>3</v>
      </c>
      <c r="D86" s="2" t="s">
        <v>3</v>
      </c>
      <c r="E86" s="2" t="s">
        <v>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>
        <v>2025</v>
      </c>
      <c r="B87" s="5">
        <v>44</v>
      </c>
      <c r="C87" s="2" t="s">
        <v>3</v>
      </c>
      <c r="D87" s="2" t="s">
        <v>3</v>
      </c>
      <c r="E87" s="2" t="s">
        <v>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>
        <v>2026</v>
      </c>
      <c r="B88" s="8">
        <v>2676</v>
      </c>
      <c r="C88" s="2" t="s">
        <v>3</v>
      </c>
      <c r="D88" s="2" t="s">
        <v>3</v>
      </c>
      <c r="E88" s="2" t="s">
        <v>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>
        <v>2027</v>
      </c>
      <c r="B89" s="8">
        <v>8097</v>
      </c>
      <c r="C89" s="2" t="s">
        <v>3</v>
      </c>
      <c r="D89" s="2" t="s">
        <v>3</v>
      </c>
      <c r="E89" s="2" t="s">
        <v>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>
        <v>2028</v>
      </c>
      <c r="B90" s="8">
        <v>8601</v>
      </c>
      <c r="C90" s="2" t="s">
        <v>3</v>
      </c>
      <c r="D90" s="2" t="s">
        <v>3</v>
      </c>
      <c r="E90" s="2" t="s">
        <v>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>
        <v>2029</v>
      </c>
      <c r="B91" s="8">
        <v>8871</v>
      </c>
      <c r="C91" s="2" t="s">
        <v>3</v>
      </c>
      <c r="D91" s="2" t="s">
        <v>3</v>
      </c>
      <c r="E91" s="2" t="s">
        <v>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>
        <v>2030</v>
      </c>
      <c r="B92" s="8">
        <v>8871</v>
      </c>
      <c r="C92" s="2" t="s">
        <v>3</v>
      </c>
      <c r="D92" s="2" t="s">
        <v>3</v>
      </c>
      <c r="E92" s="2" t="s">
        <v>3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>
        <v>2031</v>
      </c>
      <c r="B93" s="8">
        <v>8871</v>
      </c>
      <c r="C93" s="2" t="s">
        <v>3</v>
      </c>
      <c r="D93" s="2" t="s">
        <v>3</v>
      </c>
      <c r="E93" s="2" t="s">
        <v>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>
        <v>2032</v>
      </c>
      <c r="B94" s="8">
        <v>8912</v>
      </c>
      <c r="C94" s="2" t="s">
        <v>3</v>
      </c>
      <c r="D94" s="2" t="s">
        <v>3</v>
      </c>
      <c r="E94" s="2" t="s">
        <v>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>
        <v>2033</v>
      </c>
      <c r="B95" s="8">
        <v>8871</v>
      </c>
      <c r="C95" s="2" t="s">
        <v>3</v>
      </c>
      <c r="D95" s="2" t="s">
        <v>3</v>
      </c>
      <c r="E95" s="2" t="s">
        <v>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</sheetData>
  <pageMargins left="0.7" right="0.7" top="0.75" bottom="0.75" header="0.3" footer="0.3"/>
  <pageSetup orientation="portrait" horizontalDpi="0" verticalDpi="0" r:id="rId1"/>
  <ignoredErrors>
    <ignoredError sqref="B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Offshore_wind_data</vt:lpstr>
      <vt:lpstr>COVW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Pyung Lee</dc:creator>
  <cp:lastModifiedBy>Bill Shobe</cp:lastModifiedBy>
  <dcterms:created xsi:type="dcterms:W3CDTF">2020-05-22T15:44:21Z</dcterms:created>
  <dcterms:modified xsi:type="dcterms:W3CDTF">2022-03-09T20:35:41Z</dcterms:modified>
</cp:coreProperties>
</file>