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codeName="ThisWorkbook" hidePivotFieldList="1" defaultThemeVersion="124226"/>
  <mc:AlternateContent xmlns:mc="http://schemas.openxmlformats.org/markup-compatibility/2006">
    <mc:Choice Requires="x15">
      <x15ac:absPath xmlns:x15ac="http://schemas.microsoft.com/office/spreadsheetml/2010/11/ac" url="/Users/coop/Desktop/Fantasy/"/>
    </mc:Choice>
  </mc:AlternateContent>
  <xr:revisionPtr revIDLastSave="0" documentId="13_ncr:1_{D2D605D4-032F-B147-8541-6D1008027DA7}" xr6:coauthVersionLast="47" xr6:coauthVersionMax="47" xr10:uidLastSave="{00000000-0000-0000-0000-000000000000}"/>
  <bookViews>
    <workbookView xWindow="0" yWindow="740" windowWidth="29400" windowHeight="18380" activeTab="1" xr2:uid="{00000000-000D-0000-FFFF-FFFF00000000}"/>
  </bookViews>
  <sheets>
    <sheet name="Input Sheet" sheetId="1" r:id="rId1"/>
    <sheet name="2024 Rosters" sheetId="10" r:id="rId2"/>
    <sheet name="2024 Divisions" sheetId="11" r:id="rId3"/>
    <sheet name="Minutes" sheetId="12" r:id="rId4"/>
    <sheet name="Master Schedule" sheetId="13" r:id="rId5"/>
    <sheet name="2024 Schedule" sheetId="14" r:id="rId6"/>
    <sheet name="Constitution" sheetId="15" r:id="rId7"/>
  </sheets>
  <definedNames>
    <definedName name="_xlnm._FilterDatabase" localSheetId="1" hidden="1">'2024 Rosters'!$A$1:$AB$328</definedName>
    <definedName name="_xlnm._FilterDatabase" localSheetId="0" hidden="1">'Input Sheet'!$G$7:$J$19</definedName>
  </definedNames>
  <calcPr calcId="191029"/>
  <pivotCaches>
    <pivotCache cacheId="6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7" i="14" l="1"/>
  <c r="L17" i="14"/>
  <c r="K17" i="14"/>
  <c r="J17" i="14"/>
  <c r="I17" i="14"/>
  <c r="H17" i="14"/>
  <c r="G17" i="14"/>
  <c r="F17" i="14"/>
  <c r="E17" i="14"/>
  <c r="D17" i="14"/>
  <c r="C17" i="14"/>
  <c r="B17" i="14"/>
  <c r="M16" i="14"/>
  <c r="L16" i="14"/>
  <c r="K16" i="14"/>
  <c r="J16" i="14"/>
  <c r="I16" i="14"/>
  <c r="H16" i="14"/>
  <c r="G16" i="14"/>
  <c r="F16" i="14"/>
  <c r="E16" i="14"/>
  <c r="D16" i="14"/>
  <c r="C16" i="14"/>
  <c r="B16" i="14"/>
  <c r="M15" i="14"/>
  <c r="L15" i="14"/>
  <c r="K15" i="14"/>
  <c r="J15" i="14"/>
  <c r="I15" i="14"/>
  <c r="H15" i="14"/>
  <c r="G15" i="14"/>
  <c r="F15" i="14"/>
  <c r="E15" i="14"/>
  <c r="D15" i="14"/>
  <c r="C15" i="14"/>
  <c r="B15" i="14"/>
  <c r="M14" i="14"/>
  <c r="L14" i="14"/>
  <c r="K14" i="14"/>
  <c r="J14" i="14"/>
  <c r="I14" i="14"/>
  <c r="H14" i="14"/>
  <c r="G14" i="14"/>
  <c r="F14" i="14"/>
  <c r="E14" i="14"/>
  <c r="D14" i="14"/>
  <c r="C14" i="14"/>
  <c r="B14" i="14"/>
  <c r="M13" i="14"/>
  <c r="L13" i="14"/>
  <c r="K13" i="14"/>
  <c r="J13" i="14"/>
  <c r="I13" i="14"/>
  <c r="H13" i="14"/>
  <c r="G13" i="14"/>
  <c r="F13" i="14"/>
  <c r="E13" i="14"/>
  <c r="D13" i="14"/>
  <c r="C13" i="14"/>
  <c r="B13" i="14"/>
  <c r="M12" i="14"/>
  <c r="L12" i="14"/>
  <c r="K12" i="14"/>
  <c r="J12" i="14"/>
  <c r="I12" i="14"/>
  <c r="H12" i="14"/>
  <c r="G12" i="14"/>
  <c r="F12" i="14"/>
  <c r="E12" i="14"/>
  <c r="D12" i="14"/>
  <c r="C12" i="14"/>
  <c r="B12" i="14"/>
  <c r="M11" i="14"/>
  <c r="L11" i="14"/>
  <c r="K11" i="14"/>
  <c r="J11" i="14"/>
  <c r="I11" i="14"/>
  <c r="H11" i="14"/>
  <c r="G11" i="14"/>
  <c r="F11" i="14"/>
  <c r="E11" i="14"/>
  <c r="D11" i="14"/>
  <c r="C11" i="14"/>
  <c r="B11" i="14"/>
  <c r="M10" i="14"/>
  <c r="L10" i="14"/>
  <c r="K10" i="14"/>
  <c r="J10" i="14"/>
  <c r="I10" i="14"/>
  <c r="H10" i="14"/>
  <c r="G10" i="14"/>
  <c r="F10" i="14"/>
  <c r="E10" i="14"/>
  <c r="D10" i="14"/>
  <c r="C10" i="14"/>
  <c r="B10" i="14"/>
  <c r="M9" i="14"/>
  <c r="L9" i="14"/>
  <c r="K9" i="14"/>
  <c r="J9" i="14"/>
  <c r="I9" i="14"/>
  <c r="H9" i="14"/>
  <c r="G9" i="14"/>
  <c r="F9" i="14"/>
  <c r="E9" i="14"/>
  <c r="D9" i="14"/>
  <c r="C9" i="14"/>
  <c r="B9" i="14"/>
  <c r="M8" i="14"/>
  <c r="L8" i="14"/>
  <c r="K8" i="14"/>
  <c r="J8" i="14"/>
  <c r="I8" i="14"/>
  <c r="H8" i="14"/>
  <c r="G8" i="14"/>
  <c r="F8" i="14"/>
  <c r="E8" i="14"/>
  <c r="D8" i="14"/>
  <c r="C8" i="14"/>
  <c r="B8" i="14"/>
  <c r="M7" i="14"/>
  <c r="L7" i="14"/>
  <c r="K7" i="14"/>
  <c r="J7" i="14"/>
  <c r="I7" i="14"/>
  <c r="H7" i="14"/>
  <c r="G7" i="14"/>
  <c r="F7" i="14"/>
  <c r="E7" i="14"/>
  <c r="D7" i="14"/>
  <c r="C7" i="14"/>
  <c r="B7" i="14"/>
  <c r="M6" i="14"/>
  <c r="L6" i="14"/>
  <c r="K6" i="14"/>
  <c r="J6" i="14"/>
  <c r="I6" i="14"/>
  <c r="H6" i="14"/>
  <c r="G6" i="14"/>
  <c r="F6" i="14"/>
  <c r="E6" i="14"/>
  <c r="D6" i="14"/>
  <c r="C6" i="14"/>
  <c r="B6" i="14"/>
  <c r="M5" i="14"/>
  <c r="L5" i="14"/>
  <c r="K5" i="14"/>
  <c r="J5" i="14"/>
  <c r="I5" i="14"/>
  <c r="H5" i="14"/>
  <c r="G5" i="14"/>
  <c r="F5" i="14"/>
  <c r="E5" i="14"/>
  <c r="D5" i="14"/>
  <c r="C5" i="14"/>
  <c r="B5" i="14"/>
  <c r="M4" i="14"/>
  <c r="L4" i="14"/>
  <c r="K4" i="14"/>
  <c r="J4" i="14"/>
  <c r="I4" i="14"/>
  <c r="H4" i="14"/>
  <c r="G4" i="14"/>
  <c r="F4" i="14"/>
  <c r="E4" i="14"/>
  <c r="D4" i="14"/>
  <c r="C4" i="14"/>
  <c r="B4" i="14"/>
  <c r="X27" i="10" l="1"/>
  <c r="T27" i="10"/>
  <c r="P27" i="10"/>
  <c r="L27" i="10"/>
  <c r="H27" i="10"/>
  <c r="D27" i="10"/>
  <c r="X5" i="10"/>
  <c r="T5" i="10"/>
  <c r="P5" i="10"/>
  <c r="L5" i="10"/>
  <c r="H5" i="10"/>
  <c r="D5" i="10"/>
  <c r="K4" i="1" l="1"/>
  <c r="P13" i="1" l="1"/>
  <c r="L4" i="1" l="1"/>
  <c r="J4" i="1"/>
  <c r="I4" i="1"/>
  <c r="H4" i="1"/>
  <c r="G4" i="1"/>
  <c r="L3" i="1"/>
  <c r="K3" i="1"/>
  <c r="J3" i="1"/>
  <c r="I3" i="1"/>
  <c r="H3" i="1"/>
  <c r="G3" i="1"/>
  <c r="I19" i="1"/>
  <c r="I18" i="1"/>
  <c r="I17" i="1"/>
  <c r="I16" i="1"/>
  <c r="I15" i="1"/>
  <c r="I14" i="1"/>
  <c r="I13" i="1"/>
  <c r="I12" i="1"/>
  <c r="I11" i="1"/>
  <c r="I10" i="1"/>
  <c r="I9" i="1"/>
  <c r="I8" i="1"/>
  <c r="H19" i="1"/>
  <c r="H18" i="1"/>
  <c r="H17" i="1"/>
  <c r="H16" i="1"/>
  <c r="H15" i="1"/>
  <c r="H14" i="1"/>
  <c r="H13" i="1"/>
  <c r="H12" i="1"/>
  <c r="H11" i="1"/>
  <c r="H10" i="1"/>
  <c r="H9" i="1"/>
  <c r="H8" i="1"/>
  <c r="J12" i="1" l="1"/>
  <c r="J14" i="1"/>
  <c r="J13" i="1"/>
  <c r="J11" i="1"/>
  <c r="J19" i="1"/>
  <c r="J15" i="1"/>
  <c r="J8" i="1"/>
  <c r="J9" i="1"/>
  <c r="J17" i="1"/>
  <c r="J16" i="1"/>
  <c r="J10" i="1"/>
  <c r="J18" i="1"/>
  <c r="M4" i="1"/>
  <c r="M3" i="1"/>
</calcChain>
</file>

<file path=xl/sharedStrings.xml><?xml version="1.0" encoding="utf-8"?>
<sst xmlns="http://schemas.openxmlformats.org/spreadsheetml/2006/main" count="1453" uniqueCount="420">
  <si>
    <t>owner</t>
  </si>
  <si>
    <t>value</t>
  </si>
  <si>
    <t>Grand Total</t>
  </si>
  <si>
    <t>player, first</t>
  </si>
  <si>
    <t>player, last</t>
  </si>
  <si>
    <t>Steve</t>
  </si>
  <si>
    <t>Andrew</t>
  </si>
  <si>
    <t>Alan</t>
  </si>
  <si>
    <t>Andy</t>
  </si>
  <si>
    <t>Total</t>
  </si>
  <si>
    <t>Sum of value</t>
  </si>
  <si>
    <t>position</t>
  </si>
  <si>
    <t>qb</t>
  </si>
  <si>
    <t>rb</t>
  </si>
  <si>
    <t>wr</t>
  </si>
  <si>
    <t>te</t>
  </si>
  <si>
    <t>k</t>
  </si>
  <si>
    <t>total</t>
  </si>
  <si>
    <t>Max Bid:</t>
  </si>
  <si>
    <t>Total Spent</t>
  </si>
  <si>
    <t># players</t>
  </si>
  <si>
    <t>max bid</t>
  </si>
  <si>
    <t xml:space="preserve"> </t>
  </si>
  <si>
    <t>Todd</t>
  </si>
  <si>
    <t>Robert</t>
  </si>
  <si>
    <t>Tom</t>
  </si>
  <si>
    <t>Mark</t>
  </si>
  <si>
    <t>Chris</t>
  </si>
  <si>
    <t>Kevin</t>
  </si>
  <si>
    <t>Terry</t>
  </si>
  <si>
    <t>g</t>
  </si>
  <si>
    <t>Good Guys (Champions Bracket)</t>
  </si>
  <si>
    <t>Bad Guys (Shaft Bracket)</t>
  </si>
  <si>
    <t>Ugly Guys (Flushy Bracket)</t>
  </si>
  <si>
    <t>First tiebreaker is win/loss record. Second is head to head. Third is points for</t>
  </si>
  <si>
    <t>MINUTES</t>
  </si>
  <si>
    <t>Divisions to be picked after the draft is completed.</t>
  </si>
  <si>
    <t>20% or 5 dollar premium for keeper. Whichever is higher. Rick Flair opposed.</t>
  </si>
  <si>
    <t>Team #1</t>
  </si>
  <si>
    <t>Team #2</t>
  </si>
  <si>
    <t>Team #3</t>
  </si>
  <si>
    <t>Team #4</t>
  </si>
  <si>
    <t>keeper</t>
  </si>
  <si>
    <t>Regular season winner picks their first round playoff matchup</t>
  </si>
  <si>
    <t>Alan agreed to be Treasurer and hold the money. Venmo is preferred</t>
  </si>
  <si>
    <t>d/st</t>
  </si>
  <si>
    <t>GG1</t>
  </si>
  <si>
    <t>GG2</t>
  </si>
  <si>
    <t>GG3</t>
  </si>
  <si>
    <t>GG4</t>
  </si>
  <si>
    <t>BG1</t>
  </si>
  <si>
    <t>BG2</t>
  </si>
  <si>
    <t>BG3</t>
  </si>
  <si>
    <t>BG4</t>
  </si>
  <si>
    <t>UG1</t>
  </si>
  <si>
    <t>UG2</t>
  </si>
  <si>
    <t>UG3</t>
  </si>
  <si>
    <t>UG4</t>
  </si>
  <si>
    <t>Week #1</t>
  </si>
  <si>
    <t>Week #2</t>
  </si>
  <si>
    <t>Week #3</t>
  </si>
  <si>
    <t>Week #4</t>
  </si>
  <si>
    <t>Week #5</t>
  </si>
  <si>
    <t>Week #6</t>
  </si>
  <si>
    <t>Week #7</t>
  </si>
  <si>
    <t>Week #8</t>
  </si>
  <si>
    <t>Week #9</t>
  </si>
  <si>
    <t>Week #10</t>
  </si>
  <si>
    <t>Week #11</t>
  </si>
  <si>
    <t>Week #12</t>
  </si>
  <si>
    <t>Week #13</t>
  </si>
  <si>
    <t>Week #14</t>
  </si>
  <si>
    <t>Week #15</t>
  </si>
  <si>
    <t>Week #16</t>
  </si>
  <si>
    <t>Week #17</t>
  </si>
  <si>
    <t>EFFL CONSTITUTION (Updated 8-23-2019)</t>
  </si>
  <si>
    <t>DRAFT RULES:</t>
  </si>
  <si>
    <t>1. EVERY TEAM HAS A $100 SALARY CAP FOR THE DRAFT. THERE IS NO SALARY CAP DURING THE SEASON.</t>
  </si>
  <si>
    <t>2. EVERY TEAM MUST DRAFT 14 PLAYERS IN THE DRAFT INCLUDING A STARTING LINEUP THAT MUST INCLUDE THE FOLLOWING POSITIONS:</t>
  </si>
  <si>
    <t>1 QB</t>
  </si>
  <si>
    <t>2 RB</t>
  </si>
  <si>
    <t>2 WR</t>
  </si>
  <si>
    <t>1 TE</t>
  </si>
  <si>
    <t>1 FLEX (RB/WR/TE)</t>
  </si>
  <si>
    <t>1 K</t>
  </si>
  <si>
    <t>1 D/ST</t>
  </si>
  <si>
    <t xml:space="preserve">3. ANY PLAYERS NOT DRAFTED ARE ELIGIBLE TO BE PICKED UP THROUGH THE WAIVER PROCESS. WAIVERS WILL START ONCE THE ROSTERS HAVE BEEN LOADED.  INITIAL WAIVER ORDER WILL BE THE REVERSE ORDER OF HOW TEAMS ARE DRAFTED INTO DIVISIONS AFTER THE DRAFT IS COMPLETED.  PRIOR YEAR WINNERS OF EACH PLAYOFF BRACKET (CHAMPIONSHIP, SHAFT, AND FLUSHY) WILL DRAFT THE REMAINING TEAMS INTO THE THREE DIVISIONS.  </t>
  </si>
  <si>
    <t>4. EVERYONE GETS 25 FREE TRANSACTIONS. ALL TRANSACTIONS (TRADES OR PICK-UPS) BEYOND THE FIRST 25 COST $1 EACH. ALL PROCEEDS FROM TRANSACTION FEES GO TO THE 151 PLACE FINISHER AND THE COLLECTION OF SUCH FEES ARE THE SOLE RESPONSIBILITY OF SAME.</t>
  </si>
  <si>
    <t>5. THE LEAGUE CHAMPION GETS TO SELECT THE TEAM NAME AND LOGO FOR THE TEAM WITH THE WORST RECORD FOR THE FOLLOWING SEASON. THE LAST PLACE TEAM MUST KEEP THE NAME AND LOGO FOR THE ENTIRE SEASON. TIE BREAKER FOR WORST RECORD WILL BE POINTS SCORED FOR THE SEASON.</t>
  </si>
  <si>
    <t>KEEPER RULES:</t>
  </si>
  <si>
    <t>PICKING DIVISIONS:</t>
  </si>
  <si>
    <t>PLAYOFF RULES:</t>
  </si>
  <si>
    <t>THE TOP TEAM FROM EACH DIVISION WILL MEET IN A 2-WEEK PLAYOFF STARTING WEEK 15. ADDITIONALLY, THERE WILL BE ONE WILD-CARD SPOT AWARDED TO THE TEAM WITH THE BEST RECORD THAT DID NOT WIN ITS DIVISION. FIRST TIEBREAKER IS WIN/LOSS RECORD.  SECOND TIEBREAKER IS HEAD-TO-HEAD RECORD.  THIRD TIEBREAKER IS POINTS SCORED.  PLAYOFF MATCHUPS WILL BE DECIDED BY THE TEAM WITH THE BEST OVERALL RECORD DECIDING WHO THEY WANT TO PLAY WEEK 15.  THE REMAINING TWO PLAYOFF TEAMS WILL BE MATCHED UP ACCORDINGLY. TIEBREAKS ARE(IN THIS ORDER):</t>
  </si>
  <si>
    <t>IN THE EVENT OF A TIE DURING THE PLAYOFFS, THE TEAM WITH THE MOST POINTS ON THE BENCH WILL BE RULED THE WINNER. A COIN TOSS WILL DECIDE ANY UNBREAKABLE TIES.</t>
  </si>
  <si>
    <t>IN ADDITION TO THE CHAMPIONSHIP BRACKET, THERE WILL BE TWO OTHER PLAYOFF BRACKETS BASED ON WIN/LOSS RECORDS. THE BOTTOM 4 TEAMS IN THE POWER RANKINGS WILL PLAY IN THE FLUSHY BRACKET WITH THE LOSER OF THAT BRACKET TAKING HOME THE GOLDEN FLUSHY. THE REMAINING FOUR TEAMS WILL COMPETE IN THE SHAFT BRACKET WITH THE WINNER GETTING THE SHAFT. SEEDINGS AND MATCHUPS WILL BE BASED ON WIN/LOSS RECORDS AND THE WINNER OF EACH BRACKET WILL GET TO SELECT THEIR DIVISION THE FOLLOWING YEAR. TIEBREAKS WILL BE THE SAME AS ABOVE.</t>
  </si>
  <si>
    <t>LEAGUE ENTRY FEE - $80/TEAM CASH</t>
  </si>
  <si>
    <t>1ST PLACE - $500</t>
  </si>
  <si>
    <t>2ND PLACE - $240</t>
  </si>
  <si>
    <t>3RD PLACE - $140</t>
  </si>
  <si>
    <t>4TH PLACE - $80</t>
  </si>
  <si>
    <t>A TREASURER WILL BE ELECTED AT THE DRAFT TO HOLD THE MONEY DURING THE SEASON.  IT IS THE RESPONSIBILTY OF THE WINNERS TO MAKE ARRANGEMENTS WITH THE TREASURER AT THE END OF THE SEASON TO COLLECT THEIR WINNINGS.  TREASURER WILL MAKE EVERY EFFORT TO ENSURE THE WINNERS ARE PAID IN A TIMELY FASHION.</t>
  </si>
  <si>
    <r>
      <t>1.</t>
    </r>
    <r>
      <rPr>
        <sz val="7"/>
        <rFont val="Times New Roman"/>
        <family val="1"/>
      </rPr>
      <t xml:space="preserve">     </t>
    </r>
    <r>
      <rPr>
        <sz val="9"/>
        <rFont val="Arial"/>
        <family val="2"/>
      </rPr>
      <t>YOU MAY KEEP ONE KEEPER FROM THE PREVIOUS SEASON. ALL KEEPERS MUST BE RETURNED TO THE PLAYER POOL AFTER ONE SEASON.  DRAFT VALUES FOR KEEPERS ARE 120% OF THEIR PREVIOUS DRAFT VALUE OR $5 WHICHEVER IS HIGHER.</t>
    </r>
  </si>
  <si>
    <r>
      <t>1.</t>
    </r>
    <r>
      <rPr>
        <sz val="7"/>
        <rFont val="Times New Roman"/>
        <family val="1"/>
      </rPr>
      <t xml:space="preserve">   </t>
    </r>
    <r>
      <rPr>
        <sz val="9"/>
        <rFont val="Arial"/>
        <family val="2"/>
      </rPr>
      <t>WIN/LOSS RECORD</t>
    </r>
  </si>
  <si>
    <r>
      <t>2.</t>
    </r>
    <r>
      <rPr>
        <sz val="7"/>
        <rFont val="Times New Roman"/>
        <family val="1"/>
      </rPr>
      <t xml:space="preserve">   </t>
    </r>
    <r>
      <rPr>
        <sz val="9"/>
        <rFont val="Arial"/>
        <family val="2"/>
      </rPr>
      <t>HEAD-TO-HEAD RECORDS (ONLY APPLIES TO A TWO-WAY TIE)</t>
    </r>
  </si>
  <si>
    <r>
      <t>3.</t>
    </r>
    <r>
      <rPr>
        <sz val="7"/>
        <rFont val="Times New Roman"/>
        <family val="1"/>
      </rPr>
      <t xml:space="preserve">   </t>
    </r>
    <r>
      <rPr>
        <sz val="9"/>
        <rFont val="Arial"/>
        <family val="2"/>
      </rPr>
      <t>POINTS FOR (HIGHEST WINS)</t>
    </r>
  </si>
  <si>
    <r>
      <t>4.</t>
    </r>
    <r>
      <rPr>
        <sz val="7"/>
        <rFont val="Times New Roman"/>
        <family val="1"/>
      </rPr>
      <t xml:space="preserve">   </t>
    </r>
    <r>
      <rPr>
        <sz val="9"/>
        <rFont val="Arial"/>
        <family val="2"/>
      </rPr>
      <t>COIN TOSS</t>
    </r>
  </si>
  <si>
    <t>2021 PAYOUTS:</t>
  </si>
  <si>
    <t>Alan Gibson appointed Treasurer</t>
  </si>
  <si>
    <t>No other changes</t>
  </si>
  <si>
    <t xml:space="preserve"> WAIVERS WILL RUN AFTER THE FIRST WEEKS GAMES ARE COMPLETE.  WAIVER ORDER WILL BE BASED ON REVERSE ORDER OF BEST RECORD AND RESET EACH WEEK.</t>
  </si>
  <si>
    <t>Discussed adding IR slot to roster.  Will revisit and vote for 2023 season</t>
  </si>
  <si>
    <t>League is officially legal.  21 years old.</t>
  </si>
  <si>
    <t>\</t>
  </si>
  <si>
    <t>Chris has agreed to be treasurer (lifetime appointment)</t>
  </si>
  <si>
    <t>Vote to add IR slot fails.</t>
  </si>
  <si>
    <t>Tom's team will be called Blue's Goat Rodeo</t>
  </si>
  <si>
    <t>Dan</t>
  </si>
  <si>
    <t>Eastminster Fantasy Football League Team Rosters 2024</t>
  </si>
  <si>
    <t>empty</t>
  </si>
  <si>
    <t>Cooper</t>
  </si>
  <si>
    <t>(Multiple Items)</t>
  </si>
  <si>
    <t>allen</t>
  </si>
  <si>
    <t>Rename Trophy "The Hung Trophy"</t>
  </si>
  <si>
    <t>Alan has agreed to be treasurer</t>
  </si>
  <si>
    <t>Rule changes for 11 team league: no divisions, 11 week season</t>
  </si>
  <si>
    <t>head-to-head, one bye per team, 8 team playoff decided by record, 3 way tie goes PF</t>
  </si>
  <si>
    <t>Effective tonight: one keeper one season, 20% premium no minimum</t>
  </si>
  <si>
    <t>Laverty's new team name: “It’s about time the Fucking Ball coach
Won”</t>
  </si>
  <si>
    <t>Ladd</t>
  </si>
  <si>
    <t>Bowers</t>
  </si>
  <si>
    <t>brock</t>
  </si>
  <si>
    <t>McConkey</t>
  </si>
  <si>
    <t>Thomas</t>
  </si>
  <si>
    <t>Brian</t>
  </si>
  <si>
    <t>Molik</t>
  </si>
  <si>
    <t>Chase</t>
  </si>
  <si>
    <t>Jamar</t>
  </si>
  <si>
    <t>Pollard</t>
  </si>
  <si>
    <t>Tony</t>
  </si>
  <si>
    <t>McLaurin</t>
  </si>
  <si>
    <t>Herbert</t>
  </si>
  <si>
    <t>Justin</t>
  </si>
  <si>
    <t>Bucky</t>
  </si>
  <si>
    <t>Brown</t>
  </si>
  <si>
    <t>Irving</t>
  </si>
  <si>
    <t>Nabers</t>
  </si>
  <si>
    <t>Jefferson</t>
  </si>
  <si>
    <t>Barkley</t>
  </si>
  <si>
    <t>Saquon</t>
  </si>
  <si>
    <t>alan</t>
  </si>
  <si>
    <t>Hurts</t>
  </si>
  <si>
    <t>Jalen</t>
  </si>
  <si>
    <t>andrew</t>
  </si>
  <si>
    <t>Gibbs</t>
  </si>
  <si>
    <t>Robinson</t>
  </si>
  <si>
    <t>Bijan</t>
  </si>
  <si>
    <t>Hall</t>
  </si>
  <si>
    <t>Breece</t>
  </si>
  <si>
    <t>todd</t>
  </si>
  <si>
    <t>Aubrey</t>
  </si>
  <si>
    <t>Brandon</t>
  </si>
  <si>
    <t>Henry</t>
  </si>
  <si>
    <t>Derek</t>
  </si>
  <si>
    <t>chris</t>
  </si>
  <si>
    <t>Mayfield</t>
  </si>
  <si>
    <t>Baker</t>
  </si>
  <si>
    <t>Texans</t>
  </si>
  <si>
    <t>Defense</t>
  </si>
  <si>
    <t>London</t>
  </si>
  <si>
    <t>Drake</t>
  </si>
  <si>
    <t>Burrow</t>
  </si>
  <si>
    <t>Joe</t>
  </si>
  <si>
    <t>Kittle</t>
  </si>
  <si>
    <t>George</t>
  </si>
  <si>
    <t>Hubbard</t>
  </si>
  <si>
    <t>Chuba</t>
  </si>
  <si>
    <t>Conner</t>
  </si>
  <si>
    <t>James</t>
  </si>
  <si>
    <t>Kamara</t>
  </si>
  <si>
    <t>Alvin</t>
  </si>
  <si>
    <t>Samuel</t>
  </si>
  <si>
    <t>Deebo</t>
  </si>
  <si>
    <t>Sutton</t>
  </si>
  <si>
    <t>Cortland</t>
  </si>
  <si>
    <t>DK</t>
  </si>
  <si>
    <t>Metkalf</t>
  </si>
  <si>
    <t>mark</t>
  </si>
  <si>
    <t>Laporta</t>
  </si>
  <si>
    <t>Sam</t>
  </si>
  <si>
    <t>lamb</t>
  </si>
  <si>
    <t>ceedee</t>
  </si>
  <si>
    <t>mcBride</t>
  </si>
  <si>
    <t>trey</t>
  </si>
  <si>
    <t>McCaffrey</t>
  </si>
  <si>
    <t>Christian</t>
  </si>
  <si>
    <t>Kelce</t>
  </si>
  <si>
    <t>Travis</t>
  </si>
  <si>
    <t>Hill</t>
  </si>
  <si>
    <t>Tyreek</t>
  </si>
  <si>
    <t>andy</t>
  </si>
  <si>
    <t>Jeanty</t>
  </si>
  <si>
    <t>Ashton</t>
  </si>
  <si>
    <t>Hampton</t>
  </si>
  <si>
    <t>Omarion</t>
  </si>
  <si>
    <t>Wilson</t>
  </si>
  <si>
    <t>Garrett</t>
  </si>
  <si>
    <t>Evans</t>
  </si>
  <si>
    <t>Mike</t>
  </si>
  <si>
    <t>Higgins</t>
  </si>
  <si>
    <t>Tee</t>
  </si>
  <si>
    <t>Warren</t>
  </si>
  <si>
    <t>Tyler</t>
  </si>
  <si>
    <t>Bates</t>
  </si>
  <si>
    <t>Jake</t>
  </si>
  <si>
    <t>Puka</t>
  </si>
  <si>
    <t>Nakua</t>
  </si>
  <si>
    <t>Montgomery</t>
  </si>
  <si>
    <t>David</t>
  </si>
  <si>
    <t>Hackenson</t>
  </si>
  <si>
    <t>TJ</t>
  </si>
  <si>
    <t>Taylor</t>
  </si>
  <si>
    <t>Johnathon</t>
  </si>
  <si>
    <t>Jackson</t>
  </si>
  <si>
    <t>Lamar</t>
  </si>
  <si>
    <t>Daniels</t>
  </si>
  <si>
    <t>Jayden</t>
  </si>
  <si>
    <t>Steelers</t>
  </si>
  <si>
    <t>Smith</t>
  </si>
  <si>
    <t>Devonta</t>
  </si>
  <si>
    <t>Allen</t>
  </si>
  <si>
    <t>Josh</t>
  </si>
  <si>
    <t>Williams</t>
  </si>
  <si>
    <t>Kyren</t>
  </si>
  <si>
    <t>Andrews</t>
  </si>
  <si>
    <t>Nix</t>
  </si>
  <si>
    <t>Bo</t>
  </si>
  <si>
    <t>Collins</t>
  </si>
  <si>
    <t>Nicko</t>
  </si>
  <si>
    <t>Dicker</t>
  </si>
  <si>
    <t>Cameron</t>
  </si>
  <si>
    <t>Ingram</t>
  </si>
  <si>
    <t>Evan</t>
  </si>
  <si>
    <t>St Brown</t>
  </si>
  <si>
    <t>Amon-Ra</t>
  </si>
  <si>
    <t>Pitts</t>
  </si>
  <si>
    <t>Kyle</t>
  </si>
  <si>
    <t>McCarthy</t>
  </si>
  <si>
    <t>JJ</t>
  </si>
  <si>
    <t>Walker</t>
  </si>
  <si>
    <t>Kenneth</t>
  </si>
  <si>
    <t>Jones</t>
  </si>
  <si>
    <t>Aaron</t>
  </si>
  <si>
    <t>Mixon</t>
  </si>
  <si>
    <t>Achane</t>
  </si>
  <si>
    <t>Devon</t>
  </si>
  <si>
    <t>Tua</t>
  </si>
  <si>
    <t>Tugavioloa</t>
  </si>
  <si>
    <t>Adams</t>
  </si>
  <si>
    <t>Davonte</t>
  </si>
  <si>
    <t>Cook</t>
  </si>
  <si>
    <t>Bass</t>
  </si>
  <si>
    <t>Butker</t>
  </si>
  <si>
    <t>Harrison</t>
  </si>
  <si>
    <t>njoku</t>
  </si>
  <si>
    <t>AJ</t>
  </si>
  <si>
    <t>Smith-Njigba</t>
  </si>
  <si>
    <t>Jaxon</t>
  </si>
  <si>
    <t>Ridley</t>
  </si>
  <si>
    <t>Calvin</t>
  </si>
  <si>
    <t>Pachecho</t>
  </si>
  <si>
    <t>Isaah</t>
  </si>
  <si>
    <t>Jacobs</t>
  </si>
  <si>
    <t>Bills</t>
  </si>
  <si>
    <t>Gay</t>
  </si>
  <si>
    <t>Matt</t>
  </si>
  <si>
    <t>Will</t>
  </si>
  <si>
    <t>Lutz</t>
  </si>
  <si>
    <t>Ravens</t>
  </si>
  <si>
    <t>Broncos</t>
  </si>
  <si>
    <t>Murray</t>
  </si>
  <si>
    <t>kylar</t>
  </si>
  <si>
    <t>Eagles</t>
  </si>
  <si>
    <t>Aiyuk</t>
  </si>
  <si>
    <t>Lions</t>
  </si>
  <si>
    <t>Cardinals</t>
  </si>
  <si>
    <t>Mahomes</t>
  </si>
  <si>
    <t>Patrick</t>
  </si>
  <si>
    <t>Henderson</t>
  </si>
  <si>
    <t>Treveyon</t>
  </si>
  <si>
    <t>Cowboys</t>
  </si>
  <si>
    <t>Vikings</t>
  </si>
  <si>
    <t>Eckler</t>
  </si>
  <si>
    <t>Austin</t>
  </si>
  <si>
    <t xml:space="preserve">Seahawks </t>
  </si>
  <si>
    <t>Pittman</t>
  </si>
  <si>
    <t>Michael</t>
  </si>
  <si>
    <t>Waddle</t>
  </si>
  <si>
    <t>Pickens</t>
  </si>
  <si>
    <t>Dobbins</t>
  </si>
  <si>
    <t>JK</t>
  </si>
  <si>
    <t>Marvin</t>
  </si>
  <si>
    <t>Swift</t>
  </si>
  <si>
    <t>DeAndre</t>
  </si>
  <si>
    <t>Purdy</t>
  </si>
  <si>
    <t>Brock</t>
  </si>
  <si>
    <t>Worthy</t>
  </si>
  <si>
    <t>Xaviar</t>
  </si>
  <si>
    <t>Jamison</t>
  </si>
  <si>
    <t>Mason</t>
  </si>
  <si>
    <t>Jordan</t>
  </si>
  <si>
    <t>Prescott</t>
  </si>
  <si>
    <t>Dak</t>
  </si>
  <si>
    <t>Harvey</t>
  </si>
  <si>
    <t>RJ</t>
  </si>
  <si>
    <t>McMillin</t>
  </si>
  <si>
    <t>Tetairoa</t>
  </si>
  <si>
    <t>Hunter</t>
  </si>
  <si>
    <t>Moore</t>
  </si>
  <si>
    <t>DJ</t>
  </si>
  <si>
    <t>Goff</t>
  </si>
  <si>
    <t>Jarrod</t>
  </si>
  <si>
    <t>Olave</t>
  </si>
  <si>
    <t>Johnson</t>
  </si>
  <si>
    <t>Caleb</t>
  </si>
  <si>
    <t>Croskey</t>
  </si>
  <si>
    <t>Jacory</t>
  </si>
  <si>
    <t>Godwin</t>
  </si>
  <si>
    <t>Ricky</t>
  </si>
  <si>
    <t>May</t>
  </si>
  <si>
    <t>Stroud</t>
  </si>
  <si>
    <t>CJ</t>
  </si>
  <si>
    <t>Tucker</t>
  </si>
  <si>
    <t>Kraft</t>
  </si>
  <si>
    <t>Chubb</t>
  </si>
  <si>
    <t>Nick</t>
  </si>
  <si>
    <t>Odunze</t>
  </si>
  <si>
    <t>Rome</t>
  </si>
  <si>
    <t>Pearsall</t>
  </si>
  <si>
    <t>Stafford</t>
  </si>
  <si>
    <t>Matthew</t>
  </si>
  <si>
    <t>Flowers</t>
  </si>
  <si>
    <t>Zay</t>
  </si>
  <si>
    <t>Tracy</t>
  </si>
  <si>
    <t>Tyrone</t>
  </si>
  <si>
    <t>Rice</t>
  </si>
  <si>
    <t>Rasheed</t>
  </si>
  <si>
    <t>Jerry</t>
  </si>
  <si>
    <t>Jeudy</t>
  </si>
  <si>
    <t>Golden</t>
  </si>
  <si>
    <t>Kupp</t>
  </si>
  <si>
    <t>Egbuka</t>
  </si>
  <si>
    <t>Emeka</t>
  </si>
  <si>
    <t>Myers</t>
  </si>
  <si>
    <t>Jacoby</t>
  </si>
  <si>
    <t>Stephenson</t>
  </si>
  <si>
    <t>Rhamondre</t>
  </si>
  <si>
    <t>Javante</t>
  </si>
  <si>
    <t>Junkins</t>
  </si>
  <si>
    <t>Quinshon</t>
  </si>
  <si>
    <t>Coleman</t>
  </si>
  <si>
    <t>Keon</t>
  </si>
  <si>
    <t>Lawrence</t>
  </si>
  <si>
    <t>Trevor</t>
  </si>
  <si>
    <t>Godart</t>
  </si>
  <si>
    <t>Dallas</t>
  </si>
  <si>
    <t>Fields</t>
  </si>
  <si>
    <t>Bigby</t>
  </si>
  <si>
    <t>tank</t>
  </si>
  <si>
    <t>Moony</t>
  </si>
  <si>
    <t>Darnell</t>
  </si>
  <si>
    <t>Harris</t>
  </si>
  <si>
    <t>Najee</t>
  </si>
  <si>
    <t>McLaughlin</t>
  </si>
  <si>
    <t>Skattebo</t>
  </si>
  <si>
    <t>Cam</t>
  </si>
  <si>
    <t>Diggs</t>
  </si>
  <si>
    <t>Stefon</t>
  </si>
  <si>
    <t>Zach</t>
  </si>
  <si>
    <t>Charb</t>
  </si>
  <si>
    <t>Love</t>
  </si>
  <si>
    <t>Benson</t>
  </si>
  <si>
    <t>Trey</t>
  </si>
  <si>
    <t>Mimms</t>
  </si>
  <si>
    <t>Etienne</t>
  </si>
  <si>
    <t>addison</t>
  </si>
  <si>
    <t>jordan</t>
  </si>
  <si>
    <t>algeier</t>
  </si>
  <si>
    <t>tyler</t>
  </si>
  <si>
    <t>tuten</t>
  </si>
  <si>
    <t>bhayshul</t>
  </si>
  <si>
    <t>kevin</t>
  </si>
  <si>
    <t>davis</t>
  </si>
  <si>
    <t>ray</t>
  </si>
  <si>
    <t>steve</t>
  </si>
  <si>
    <t>higgins</t>
  </si>
  <si>
    <t>jayden</t>
  </si>
  <si>
    <t>robinson</t>
  </si>
  <si>
    <t>brian</t>
  </si>
  <si>
    <t>white</t>
  </si>
  <si>
    <t>rachaad</t>
  </si>
  <si>
    <t>shahid</t>
  </si>
  <si>
    <t>rachid</t>
  </si>
  <si>
    <t>spears</t>
  </si>
  <si>
    <t>tajae</t>
  </si>
  <si>
    <t>keenan</t>
  </si>
  <si>
    <t>mitchell</t>
  </si>
  <si>
    <t>adoni</t>
  </si>
  <si>
    <t>kincaid</t>
  </si>
  <si>
    <t>dalton</t>
  </si>
  <si>
    <t>williams</t>
  </si>
  <si>
    <t>caleb</t>
  </si>
  <si>
    <t>kyle</t>
  </si>
  <si>
    <t>shakir</t>
  </si>
  <si>
    <t>khalil</t>
  </si>
  <si>
    <t>jennings</t>
  </si>
  <si>
    <t>juaun</t>
  </si>
  <si>
    <t>elliott</t>
  </si>
  <si>
    <t>jake</t>
  </si>
  <si>
    <t>young</t>
  </si>
  <si>
    <t>bryce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</si>
</sst>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name val="Arial"/>
    </font>
    <font>
      <sz val="11"/>
      <color theme="1"/>
      <name val="Calibri"/>
      <family val="2"/>
      <scheme val="minor"/>
    </font>
    <font>
      <sz val="10"/>
      <name val="Arial"/>
      <family val="2"/>
    </font>
    <font>
      <sz val="8"/>
      <name val="Arial"/>
      <family val="2"/>
    </font>
    <font>
      <sz val="10"/>
      <name val="Arial"/>
      <family val="2"/>
    </font>
    <font>
      <sz val="10"/>
      <name val="Arial"/>
      <family val="2"/>
    </font>
    <font>
      <sz val="8"/>
      <name val="Arial"/>
      <family val="2"/>
    </font>
    <font>
      <b/>
      <sz val="14"/>
      <name val="Arial"/>
      <family val="2"/>
    </font>
    <font>
      <b/>
      <sz val="10"/>
      <name val="Arial"/>
      <family val="2"/>
    </font>
    <font>
      <b/>
      <u/>
      <sz val="10"/>
      <name val="Arial"/>
      <family val="2"/>
    </font>
    <font>
      <b/>
      <sz val="9"/>
      <name val="Arial"/>
      <family val="2"/>
    </font>
    <font>
      <sz val="9"/>
      <name val="Arial"/>
      <family val="2"/>
    </font>
    <font>
      <sz val="7"/>
      <name val="Times New Roman"/>
      <family val="1"/>
    </font>
  </fonts>
  <fills count="16">
    <fill>
      <patternFill patternType="none"/>
    </fill>
    <fill>
      <patternFill patternType="gray125"/>
    </fill>
    <fill>
      <patternFill patternType="solid">
        <fgColor indexed="62"/>
        <bgColor indexed="64"/>
      </patternFill>
    </fill>
    <fill>
      <patternFill patternType="solid">
        <fgColor indexed="10"/>
        <bgColor indexed="64"/>
      </patternFill>
    </fill>
    <fill>
      <patternFill patternType="solid">
        <fgColor indexed="51"/>
        <bgColor indexed="64"/>
      </patternFill>
    </fill>
    <fill>
      <patternFill patternType="solid">
        <fgColor indexed="50"/>
        <bgColor indexed="64"/>
      </patternFill>
    </fill>
    <fill>
      <patternFill patternType="solid">
        <fgColor indexed="13"/>
        <bgColor indexed="64"/>
      </patternFill>
    </fill>
    <fill>
      <patternFill patternType="solid">
        <fgColor rgb="FF0070C0"/>
        <bgColor indexed="64"/>
      </patternFill>
    </fill>
    <fill>
      <patternFill patternType="solid">
        <fgColor indexed="15"/>
        <bgColor indexed="64"/>
      </patternFill>
    </fill>
    <fill>
      <patternFill patternType="solid">
        <fgColor indexed="24"/>
        <bgColor indexed="64"/>
      </patternFill>
    </fill>
    <fill>
      <patternFill patternType="solid">
        <fgColor indexed="22"/>
        <bgColor indexed="64"/>
      </patternFill>
    </fill>
    <fill>
      <patternFill patternType="solid">
        <fgColor indexed="55"/>
        <bgColor indexed="64"/>
      </patternFill>
    </fill>
    <fill>
      <patternFill patternType="solid">
        <fgColor indexed="11"/>
        <bgColor indexed="64"/>
      </patternFill>
    </fill>
    <fill>
      <patternFill patternType="solid">
        <fgColor theme="5" tint="-0.249977111117893"/>
        <bgColor indexed="64"/>
      </patternFill>
    </fill>
    <fill>
      <patternFill patternType="solid">
        <fgColor theme="1"/>
        <bgColor indexed="64"/>
      </patternFill>
    </fill>
    <fill>
      <patternFill patternType="solid">
        <fgColor rgb="FFFFFF00"/>
        <bgColor indexed="64"/>
      </patternFill>
    </fill>
  </fills>
  <borders count="14">
    <border>
      <left/>
      <right/>
      <top/>
      <bottom/>
      <diagonal/>
    </border>
    <border>
      <left style="thin">
        <color indexed="65"/>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indexed="65"/>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bottom style="thin">
        <color rgb="FF999999"/>
      </bottom>
      <diagonal/>
    </border>
    <border>
      <left style="thin">
        <color rgb="FF999999"/>
      </left>
      <right style="thin">
        <color rgb="FF999999"/>
      </right>
      <top/>
      <bottom/>
      <diagonal/>
    </border>
    <border>
      <left/>
      <right/>
      <top style="thin">
        <color rgb="FF999999"/>
      </top>
      <bottom/>
      <diagonal/>
    </border>
    <border>
      <left/>
      <right/>
      <top style="thin">
        <color rgb="FF999999"/>
      </top>
      <bottom style="thin">
        <color rgb="FF999999"/>
      </bottom>
      <diagonal/>
    </border>
  </borders>
  <cellStyleXfs count="2">
    <xf numFmtId="0" fontId="0" fillId="0" borderId="0"/>
    <xf numFmtId="0" fontId="1" fillId="0" borderId="0"/>
  </cellStyleXfs>
  <cellXfs count="71">
    <xf numFmtId="0" fontId="0" fillId="0" borderId="0" xfId="0"/>
    <xf numFmtId="0" fontId="3" fillId="0" borderId="0" xfId="0" applyFont="1"/>
    <xf numFmtId="0" fontId="4" fillId="0" borderId="0" xfId="0" applyFont="1"/>
    <xf numFmtId="0" fontId="5" fillId="0" borderId="0" xfId="0" applyFont="1"/>
    <xf numFmtId="0" fontId="7" fillId="0" borderId="0" xfId="0" applyFont="1"/>
    <xf numFmtId="0" fontId="4" fillId="2" borderId="0" xfId="0" applyFont="1" applyFill="1"/>
    <xf numFmtId="0" fontId="5" fillId="2" borderId="0" xfId="0" applyFont="1" applyFill="1"/>
    <xf numFmtId="0" fontId="0" fillId="2" borderId="0" xfId="0" applyFill="1"/>
    <xf numFmtId="0" fontId="7" fillId="2" borderId="0" xfId="0" applyFont="1" applyFill="1"/>
    <xf numFmtId="0" fontId="0" fillId="0" borderId="1" xfId="0" applyBorder="1"/>
    <xf numFmtId="0" fontId="3" fillId="0" borderId="0" xfId="0" applyFont="1" applyAlignment="1">
      <alignment horizontal="right"/>
    </xf>
    <xf numFmtId="0" fontId="2" fillId="0" borderId="0" xfId="0" applyFont="1"/>
    <xf numFmtId="0" fontId="8" fillId="0" borderId="0" xfId="0" applyFont="1" applyAlignment="1">
      <alignment horizontal="center" wrapText="1"/>
    </xf>
    <xf numFmtId="0" fontId="8" fillId="0" borderId="5" xfId="0" applyFont="1" applyBorder="1" applyAlignment="1">
      <alignment horizontal="center" wrapText="1"/>
    </xf>
    <xf numFmtId="0" fontId="1" fillId="0" borderId="0" xfId="1"/>
    <xf numFmtId="0" fontId="0" fillId="0" borderId="5" xfId="0" applyBorder="1" applyAlignment="1">
      <alignment horizontal="center"/>
    </xf>
    <xf numFmtId="0" fontId="9" fillId="0" borderId="0" xfId="0" applyFont="1" applyAlignment="1">
      <alignment horizontal="center"/>
    </xf>
    <xf numFmtId="0" fontId="0" fillId="0" borderId="5" xfId="0" applyBorder="1"/>
    <xf numFmtId="0" fontId="0" fillId="0" borderId="6" xfId="0" pivotButton="1" applyBorder="1"/>
    <xf numFmtId="0" fontId="0" fillId="0" borderId="7" xfId="0" applyBorder="1"/>
    <xf numFmtId="0" fontId="0" fillId="0" borderId="8" xfId="0" applyBorder="1"/>
    <xf numFmtId="0" fontId="0" fillId="0" borderId="10" xfId="0" applyBorder="1"/>
    <xf numFmtId="0" fontId="0" fillId="0" borderId="11" xfId="0" applyBorder="1"/>
    <xf numFmtId="0" fontId="0" fillId="0" borderId="12" xfId="0" pivotButton="1" applyBorder="1"/>
    <xf numFmtId="0" fontId="0" fillId="0" borderId="13" xfId="0" applyBorder="1"/>
    <xf numFmtId="15" fontId="0" fillId="0" borderId="0" xfId="0" applyNumberFormat="1"/>
    <xf numFmtId="0" fontId="0" fillId="0" borderId="0" xfId="0" applyAlignment="1">
      <alignment horizontal="center"/>
    </xf>
    <xf numFmtId="0" fontId="5" fillId="3" borderId="5" xfId="0" applyFont="1" applyFill="1" applyBorder="1" applyAlignment="1">
      <alignment horizontal="center"/>
    </xf>
    <xf numFmtId="0" fontId="0" fillId="4" borderId="5" xfId="0" applyFill="1" applyBorder="1" applyAlignment="1">
      <alignment horizontal="center"/>
    </xf>
    <xf numFmtId="0" fontId="0" fillId="5" borderId="5" xfId="0" applyFill="1" applyBorder="1" applyAlignment="1">
      <alignment horizontal="center"/>
    </xf>
    <xf numFmtId="0" fontId="0" fillId="6" borderId="5" xfId="0" applyFill="1" applyBorder="1" applyAlignment="1">
      <alignment horizontal="center"/>
    </xf>
    <xf numFmtId="0" fontId="0" fillId="7" borderId="5" xfId="0" applyFill="1" applyBorder="1" applyAlignment="1">
      <alignment horizontal="center"/>
    </xf>
    <xf numFmtId="0" fontId="0" fillId="8" borderId="5" xfId="0" applyFill="1" applyBorder="1" applyAlignment="1">
      <alignment horizontal="center"/>
    </xf>
    <xf numFmtId="0" fontId="0" fillId="9" borderId="5" xfId="0" applyFill="1" applyBorder="1" applyAlignment="1">
      <alignment horizontal="center"/>
    </xf>
    <xf numFmtId="0" fontId="0" fillId="10" borderId="5" xfId="0" applyFill="1" applyBorder="1" applyAlignment="1">
      <alignment horizontal="center"/>
    </xf>
    <xf numFmtId="0" fontId="0" fillId="11" borderId="5" xfId="0" applyFill="1" applyBorder="1" applyAlignment="1">
      <alignment horizontal="center"/>
    </xf>
    <xf numFmtId="0" fontId="0" fillId="12" borderId="5" xfId="0" applyFill="1" applyBorder="1" applyAlignment="1">
      <alignment horizontal="center"/>
    </xf>
    <xf numFmtId="0" fontId="0" fillId="13" borderId="5" xfId="0" applyFill="1" applyBorder="1" applyAlignment="1">
      <alignment horizontal="center"/>
    </xf>
    <xf numFmtId="0" fontId="10" fillId="0" borderId="0" xfId="0" applyFont="1" applyAlignment="1">
      <alignment horizontal="left" vertical="center" indent="2"/>
    </xf>
    <xf numFmtId="0" fontId="11" fillId="0" borderId="0" xfId="0" applyFont="1" applyAlignment="1">
      <alignment horizontal="left" vertical="center" indent="2"/>
    </xf>
    <xf numFmtId="0" fontId="11" fillId="0" borderId="0" xfId="0" applyFont="1" applyAlignment="1">
      <alignment horizontal="left" vertical="center" indent="4"/>
    </xf>
    <xf numFmtId="0" fontId="3" fillId="0" borderId="0" xfId="0" applyFont="1" applyAlignment="1">
      <alignment horizontal="left"/>
    </xf>
    <xf numFmtId="0" fontId="6" fillId="0" borderId="0" xfId="0" applyFont="1" applyAlignment="1">
      <alignment horizontal="left"/>
    </xf>
    <xf numFmtId="0" fontId="0" fillId="0" borderId="6" xfId="0" applyBorder="1"/>
    <xf numFmtId="0" fontId="0" fillId="0" borderId="12" xfId="0" applyBorder="1"/>
    <xf numFmtId="0" fontId="2" fillId="0" borderId="5" xfId="0" applyFont="1" applyBorder="1" applyAlignment="1">
      <alignment horizontal="center"/>
    </xf>
    <xf numFmtId="0" fontId="2" fillId="3" borderId="5" xfId="0" applyFont="1" applyFill="1" applyBorder="1" applyAlignment="1">
      <alignment horizontal="center"/>
    </xf>
    <xf numFmtId="0" fontId="3" fillId="0" borderId="0" xfId="0" applyFont="1" applyAlignment="1">
      <alignment horizontal="center"/>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0" fillId="0" borderId="7" xfId="0" applyNumberFormat="1" applyBorder="1"/>
    <xf numFmtId="0" fontId="0" fillId="0" borderId="9" xfId="0" applyNumberFormat="1" applyBorder="1"/>
    <xf numFmtId="0" fontId="0" fillId="0" borderId="0" xfId="0" pivotButton="1" applyBorder="1"/>
    <xf numFmtId="0" fontId="4" fillId="14" borderId="0" xfId="0" applyFont="1" applyFill="1"/>
    <xf numFmtId="0" fontId="0" fillId="14" borderId="0" xfId="0" applyFill="1" applyBorder="1"/>
    <xf numFmtId="0" fontId="0" fillId="14" borderId="10" xfId="0" applyFill="1" applyBorder="1"/>
    <xf numFmtId="0" fontId="0" fillId="14" borderId="0" xfId="0" applyFill="1"/>
    <xf numFmtId="0" fontId="2" fillId="14" borderId="0" xfId="0" applyFont="1" applyFill="1"/>
    <xf numFmtId="0" fontId="0" fillId="14" borderId="1" xfId="0" applyFill="1" applyBorder="1"/>
    <xf numFmtId="0" fontId="0" fillId="14" borderId="11" xfId="0" applyFill="1" applyBorder="1"/>
    <xf numFmtId="0" fontId="0" fillId="14" borderId="12" xfId="0" applyFill="1" applyBorder="1"/>
    <xf numFmtId="0" fontId="0" fillId="14" borderId="6" xfId="0" applyFill="1" applyBorder="1"/>
    <xf numFmtId="0" fontId="0" fillId="14" borderId="7" xfId="0" applyFill="1" applyBorder="1"/>
    <xf numFmtId="0" fontId="0" fillId="14" borderId="13" xfId="0" applyFill="1" applyBorder="1"/>
    <xf numFmtId="0" fontId="0" fillId="14" borderId="8" xfId="0" applyFill="1" applyBorder="1"/>
    <xf numFmtId="0" fontId="0" fillId="14" borderId="9" xfId="0" applyNumberFormat="1" applyFill="1" applyBorder="1"/>
    <xf numFmtId="0" fontId="2" fillId="0" borderId="0" xfId="0" applyFont="1" applyAlignment="1">
      <alignment wrapText="1"/>
    </xf>
    <xf numFmtId="0" fontId="0" fillId="15" borderId="12" xfId="0" applyFill="1" applyBorder="1"/>
    <xf numFmtId="0" fontId="0" fillId="15" borderId="7" xfId="0" applyNumberFormat="1" applyFill="1" applyBorder="1"/>
    <xf numFmtId="0" fontId="0" fillId="15" borderId="6" xfId="0" applyFill="1" applyBorder="1"/>
  </cellXfs>
  <cellStyles count="2">
    <cellStyle name="Normal" xfId="0" builtinId="0"/>
    <cellStyle name="Normal 2" xfId="1" xr:uid="{00000000-0005-0000-0000-000001000000}"/>
  </cellStyles>
  <dxfs count="154">
    <dxf>
      <border>
        <left/>
        <right/>
        <top/>
        <bottom/>
      </border>
    </dxf>
    <dxf>
      <border>
        <left/>
        <top/>
      </border>
    </dxf>
    <dxf>
      <fill>
        <patternFill patternType="solid">
          <bgColor rgb="FFFFFF00"/>
        </patternFill>
      </fill>
    </dxf>
    <dxf>
      <fill>
        <patternFill patternType="solid">
          <bgColor rgb="FFFFFF00"/>
        </patternFill>
      </fill>
    </dxf>
    <dxf>
      <fill>
        <patternFill patternType="solid">
          <bgColor rgb="FFFFFF00"/>
        </patternFill>
      </fill>
    </dxf>
    <dxf>
      <border>
        <left/>
        <right/>
        <top/>
        <bottom/>
      </border>
    </dxf>
    <dxf>
      <border>
        <left/>
        <top/>
      </border>
    </dxf>
    <dxf>
      <fill>
        <patternFill patternType="solid">
          <bgColor rgb="FFFFFF00"/>
        </patternFill>
      </fill>
    </dxf>
    <dxf>
      <fill>
        <patternFill patternType="solid">
          <bgColor rgb="FFFFFF00"/>
        </patternFill>
      </fill>
    </dxf>
    <dxf>
      <fill>
        <patternFill patternType="solid">
          <bgColor rgb="FFFFFF00"/>
        </patternFill>
      </fill>
    </dxf>
    <dxf>
      <border>
        <left/>
        <right/>
        <top/>
        <bottom/>
      </border>
    </dxf>
    <dxf>
      <border>
        <left/>
        <top/>
      </border>
    </dxf>
    <dxf>
      <fill>
        <patternFill patternType="solid">
          <bgColor rgb="FFFFFF00"/>
        </patternFill>
      </fill>
    </dxf>
    <dxf>
      <fill>
        <patternFill patternType="solid">
          <bgColor rgb="FFFFFF00"/>
        </patternFill>
      </fill>
    </dxf>
    <dxf>
      <fill>
        <patternFill patternType="solid">
          <bgColor rgb="FFFFFF00"/>
        </patternFill>
      </fill>
    </dxf>
    <dxf>
      <font>
        <b val="0"/>
        <i val="0"/>
        <strike val="0"/>
        <condense val="0"/>
        <extend val="0"/>
        <outline val="0"/>
        <shadow val="0"/>
        <u val="none"/>
        <vertAlign val="baseline"/>
        <sz val="12"/>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2"/>
        <color rgb="FF9C5700"/>
        <name val="Calibri"/>
        <family val="2"/>
        <scheme val="minor"/>
      </font>
      <fill>
        <patternFill patternType="solid">
          <fgColor indexed="65"/>
          <bgColor rgb="FFFFEB9C"/>
        </patternFill>
      </fill>
    </dxf>
    <dxf>
      <border>
        <left/>
        <right/>
        <top/>
        <bottom/>
      </border>
    </dxf>
    <dxf>
      <border>
        <left/>
        <top/>
      </border>
    </dxf>
    <dxf>
      <fill>
        <patternFill patternType="solid">
          <bgColor rgb="FFFFFF00"/>
        </patternFill>
      </fill>
    </dxf>
    <dxf>
      <fill>
        <patternFill patternType="solid">
          <bgColor rgb="FFFFFF00"/>
        </patternFill>
      </fill>
    </dxf>
    <dxf>
      <fill>
        <patternFill patternType="solid">
          <bgColor rgb="FFFFFF00"/>
        </patternFill>
      </fill>
    </dxf>
    <dxf>
      <font>
        <b val="0"/>
        <i val="0"/>
        <strike val="0"/>
        <condense val="0"/>
        <extend val="0"/>
        <outline val="0"/>
        <shadow val="0"/>
        <u val="none"/>
        <vertAlign val="baseline"/>
        <sz val="12"/>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2"/>
        <color rgb="FF9C5700"/>
        <name val="Calibri"/>
        <family val="2"/>
        <scheme val="minor"/>
      </font>
      <fill>
        <patternFill patternType="solid">
          <fgColor indexed="65"/>
          <bgColor rgb="FFFFEB9C"/>
        </patternFill>
      </fill>
    </dxf>
    <dxf>
      <border>
        <left/>
        <right/>
        <top/>
        <bottom/>
      </border>
    </dxf>
    <dxf>
      <border>
        <left/>
        <top/>
      </border>
    </dxf>
    <dxf>
      <fill>
        <patternFill patternType="solid">
          <bgColor rgb="FFFFFF00"/>
        </patternFill>
      </fill>
    </dxf>
    <dxf>
      <fill>
        <patternFill patternType="solid">
          <bgColor rgb="FFFFFF00"/>
        </patternFill>
      </fill>
    </dxf>
    <dxf>
      <fill>
        <patternFill patternType="solid">
          <bgColor rgb="FFFFFF00"/>
        </patternFill>
      </fill>
    </dxf>
    <dxf>
      <font>
        <b val="0"/>
        <i val="0"/>
        <strike val="0"/>
        <condense val="0"/>
        <extend val="0"/>
        <outline val="0"/>
        <shadow val="0"/>
        <u val="none"/>
        <vertAlign val="baseline"/>
        <sz val="12"/>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2"/>
        <color rgb="FF9C5700"/>
        <name val="Calibri"/>
        <family val="2"/>
        <scheme val="minor"/>
      </font>
      <fill>
        <patternFill patternType="solid">
          <fgColor indexed="65"/>
          <bgColor rgb="FFFFEB9C"/>
        </patternFill>
      </fill>
    </dxf>
    <dxf>
      <border>
        <left/>
        <right/>
        <top/>
        <bottom/>
      </border>
    </dxf>
    <dxf>
      <border>
        <left/>
        <top/>
      </border>
    </dxf>
    <dxf>
      <font>
        <b val="0"/>
        <i val="0"/>
        <strike val="0"/>
        <condense val="0"/>
        <extend val="0"/>
        <outline val="0"/>
        <shadow val="0"/>
        <u val="none"/>
        <vertAlign val="baseline"/>
        <sz val="12"/>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2"/>
        <color rgb="FF9C5700"/>
        <name val="Calibri"/>
        <family val="2"/>
        <scheme val="minor"/>
      </font>
      <fill>
        <patternFill patternType="solid">
          <fgColor indexed="65"/>
          <bgColor rgb="FFFFEB9C"/>
        </patternFill>
      </fill>
    </dxf>
    <dxf>
      <border>
        <left/>
        <right/>
        <top/>
        <bottom/>
      </border>
    </dxf>
    <dxf>
      <border>
        <left/>
        <top/>
      </border>
    </dxf>
    <dxf>
      <fill>
        <patternFill patternType="solid">
          <bgColor rgb="FFFFFF00"/>
        </patternFill>
      </fill>
    </dxf>
    <dxf>
      <fill>
        <patternFill patternType="solid">
          <bgColor rgb="FFFFFF00"/>
        </patternFill>
      </fill>
    </dxf>
    <dxf>
      <fill>
        <patternFill patternType="solid">
          <bgColor rgb="FFFFFF00"/>
        </patternFill>
      </fill>
    </dxf>
    <dxf>
      <font>
        <b val="0"/>
        <i val="0"/>
        <strike val="0"/>
        <condense val="0"/>
        <extend val="0"/>
        <outline val="0"/>
        <shadow val="0"/>
        <u val="none"/>
        <vertAlign val="baseline"/>
        <sz val="12"/>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2"/>
        <color rgb="FF9C5700"/>
        <name val="Calibri"/>
        <family val="2"/>
        <scheme val="minor"/>
      </font>
      <fill>
        <patternFill patternType="solid">
          <fgColor indexed="65"/>
          <bgColor rgb="FFFFEB9C"/>
        </patternFill>
      </fill>
    </dxf>
    <dxf>
      <border>
        <left/>
        <right/>
        <top/>
        <bottom/>
      </border>
    </dxf>
    <dxf>
      <border>
        <left/>
        <top/>
      </border>
    </dxf>
    <dxf>
      <fill>
        <patternFill patternType="solid">
          <bgColor rgb="FFFFFF00"/>
        </patternFill>
      </fill>
    </dxf>
    <dxf>
      <fill>
        <patternFill patternType="solid">
          <bgColor rgb="FFFFFF00"/>
        </patternFill>
      </fill>
    </dxf>
    <dxf>
      <fill>
        <patternFill patternType="solid">
          <bgColor rgb="FFFFFF00"/>
        </patternFill>
      </fill>
    </dxf>
    <dxf>
      <font>
        <b val="0"/>
        <i val="0"/>
        <strike val="0"/>
        <condense val="0"/>
        <extend val="0"/>
        <outline val="0"/>
        <shadow val="0"/>
        <u val="none"/>
        <vertAlign val="baseline"/>
        <sz val="12"/>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2"/>
        <color rgb="FF9C5700"/>
        <name val="Calibri"/>
        <family val="2"/>
        <scheme val="minor"/>
      </font>
      <fill>
        <patternFill patternType="solid">
          <fgColor indexed="65"/>
          <bgColor rgb="FFFFEB9C"/>
        </patternFill>
      </fill>
    </dxf>
    <dxf>
      <border>
        <left/>
        <right/>
        <top/>
        <bottom/>
      </border>
    </dxf>
    <dxf>
      <border>
        <left/>
        <top/>
      </border>
    </dxf>
    <dxf>
      <fill>
        <patternFill patternType="solid">
          <bgColor rgb="FFFFFF00"/>
        </patternFill>
      </fill>
    </dxf>
    <dxf>
      <fill>
        <patternFill patternType="solid">
          <bgColor rgb="FFFFFF00"/>
        </patternFill>
      </fill>
    </dxf>
    <dxf>
      <fill>
        <patternFill patternType="solid">
          <bgColor rgb="FFFFFF00"/>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border>
        <left/>
        <right/>
        <top/>
        <bottom/>
      </border>
    </dxf>
    <dxf>
      <border>
        <left/>
        <top/>
      </border>
    </dxf>
    <dxf>
      <fill>
        <patternFill patternType="solid">
          <bgColor rgb="FFFFFF00"/>
        </patternFill>
      </fill>
    </dxf>
    <dxf>
      <fill>
        <patternFill patternType="solid">
          <bgColor rgb="FFFFFF00"/>
        </patternFill>
      </fill>
    </dxf>
    <dxf>
      <fill>
        <patternFill patternType="solid">
          <bgColor rgb="FFFFFF00"/>
        </patternFill>
      </fill>
    </dxf>
    <dxf>
      <border>
        <left/>
        <right/>
        <top/>
        <bottom/>
      </border>
    </dxf>
    <dxf>
      <border>
        <left/>
        <top/>
      </border>
    </dxf>
    <dxf>
      <fill>
        <patternFill patternType="solid">
          <bgColor rgb="FFFFFF00"/>
        </patternFill>
      </fill>
    </dxf>
    <dxf>
      <fill>
        <patternFill patternType="solid">
          <bgColor rgb="FFFFFF00"/>
        </patternFill>
      </fill>
    </dxf>
    <dxf>
      <fill>
        <patternFill patternType="solid">
          <bgColor rgb="FFFFFF00"/>
        </patternFill>
      </fill>
    </dxf>
    <dxf>
      <font>
        <b val="0"/>
        <i val="0"/>
        <strike val="0"/>
        <condense val="0"/>
        <extend val="0"/>
        <outline val="0"/>
        <shadow val="0"/>
        <u val="none"/>
        <vertAlign val="baseline"/>
        <sz val="12"/>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2"/>
        <color rgb="FF9C5700"/>
        <name val="Calibri"/>
        <family val="2"/>
        <scheme val="minor"/>
      </font>
      <fill>
        <patternFill patternType="solid">
          <fgColor indexed="65"/>
          <bgColor rgb="FFFFEB9C"/>
        </patternFill>
      </fill>
    </dxf>
    <dxf>
      <border>
        <left/>
        <right/>
        <top/>
        <bottom/>
      </border>
    </dxf>
    <dxf>
      <border>
        <left/>
        <top/>
      </border>
    </dxf>
    <dxf>
      <font>
        <b val="0"/>
        <i val="0"/>
        <strike val="0"/>
        <condense val="0"/>
        <extend val="0"/>
        <outline val="0"/>
        <shadow val="0"/>
        <u val="none"/>
        <vertAlign val="baseline"/>
        <sz val="12"/>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2"/>
        <color rgb="FF9C5700"/>
        <name val="Calibri"/>
        <family val="2"/>
        <scheme val="minor"/>
      </font>
      <fill>
        <patternFill patternType="solid">
          <fgColor indexed="65"/>
          <bgColor rgb="FFFFEB9C"/>
        </patternFill>
      </fill>
    </dxf>
    <dxf>
      <border>
        <left/>
        <right/>
        <top/>
        <bottom/>
      </border>
    </dxf>
    <dxf>
      <border>
        <left/>
        <top/>
      </border>
    </dxf>
    <dxf>
      <fill>
        <patternFill patternType="solid">
          <bgColor rgb="FFFFFF00"/>
        </patternFill>
      </fill>
    </dxf>
    <dxf>
      <fill>
        <patternFill patternType="solid">
          <bgColor rgb="FFFFFF00"/>
        </patternFill>
      </fill>
    </dxf>
    <dxf>
      <fill>
        <patternFill patternType="solid">
          <bgColor rgb="FFFFFF00"/>
        </patternFill>
      </fill>
    </dxf>
    <dxf>
      <border>
        <left/>
        <right/>
        <top/>
        <bottom/>
      </border>
    </dxf>
    <dxf>
      <border>
        <left/>
        <top/>
      </border>
    </dxf>
    <dxf>
      <fill>
        <patternFill patternType="solid">
          <bgColor rgb="FFFFFF00"/>
        </patternFill>
      </fill>
    </dxf>
    <dxf>
      <fill>
        <patternFill patternType="solid">
          <bgColor rgb="FFFFFF00"/>
        </patternFill>
      </fill>
    </dxf>
    <dxf>
      <fill>
        <patternFill patternType="solid">
          <bgColor rgb="FFFFFF00"/>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b val="0"/>
        <i val="0"/>
        <strike val="0"/>
        <condense val="0"/>
        <extend val="0"/>
        <outline val="0"/>
        <shadow val="0"/>
        <u val="none"/>
        <vertAlign val="baseline"/>
        <sz val="12"/>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2"/>
        <color rgb="FF9C5700"/>
        <name val="Calibri"/>
        <family val="2"/>
        <scheme val="minor"/>
      </font>
      <fill>
        <patternFill patternType="solid">
          <fgColor indexed="65"/>
          <bgColor rgb="FFFFEB9C"/>
        </patternFill>
      </fill>
    </dxf>
    <dxf>
      <border>
        <left/>
        <top/>
      </border>
    </dxf>
    <dxf>
      <border>
        <left/>
        <right/>
        <top/>
        <bottom/>
      </border>
    </dxf>
    <dxf>
      <font>
        <b val="0"/>
        <i val="0"/>
        <strike val="0"/>
        <condense val="0"/>
        <extend val="0"/>
        <outline val="0"/>
        <shadow val="0"/>
        <u val="none"/>
        <vertAlign val="baseline"/>
        <sz val="12"/>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2"/>
        <color rgb="FF9C5700"/>
        <name val="Calibri"/>
        <family val="2"/>
        <scheme val="minor"/>
      </font>
      <fill>
        <patternFill patternType="solid">
          <fgColor indexed="65"/>
          <bgColor rgb="FFFFEB9C"/>
        </patternFill>
      </fill>
    </dxf>
    <dxf>
      <fill>
        <patternFill patternType="solid">
          <bgColor rgb="FFFFFF00"/>
        </patternFill>
      </fill>
    </dxf>
    <dxf>
      <fill>
        <patternFill patternType="solid">
          <bgColor rgb="FFFFFF00"/>
        </patternFill>
      </fill>
    </dxf>
    <dxf>
      <fill>
        <patternFill patternType="solid">
          <bgColor rgb="FFFFFF00"/>
        </patternFill>
      </fill>
    </dxf>
    <dxf>
      <border>
        <left/>
        <top/>
      </border>
    </dxf>
    <dxf>
      <border>
        <left/>
        <right/>
        <top/>
        <bottom/>
      </border>
    </dxf>
    <dxf>
      <fill>
        <patternFill patternType="solid">
          <bgColor rgb="FFFFFF00"/>
        </patternFill>
      </fill>
    </dxf>
    <dxf>
      <fill>
        <patternFill patternType="solid">
          <bgColor rgb="FFFFFF00"/>
        </patternFill>
      </fill>
    </dxf>
    <dxf>
      <fill>
        <patternFill patternType="solid">
          <bgColor rgb="FFFFFF00"/>
        </patternFill>
      </fill>
    </dxf>
    <dxf>
      <border>
        <left/>
        <top/>
      </border>
    </dxf>
    <dxf>
      <border>
        <left/>
        <right/>
        <top/>
        <bottom/>
      </border>
    </dxf>
    <dxf>
      <font>
        <b val="0"/>
        <i val="0"/>
        <strike val="0"/>
        <condense val="0"/>
        <extend val="0"/>
        <outline val="0"/>
        <shadow val="0"/>
        <u val="none"/>
        <vertAlign val="baseline"/>
        <sz val="12"/>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2"/>
        <color rgb="FF9C5700"/>
        <name val="Calibri"/>
        <family val="2"/>
        <scheme val="minor"/>
      </font>
      <fill>
        <patternFill patternType="solid">
          <fgColor indexed="65"/>
          <bgColor rgb="FFFFEB9C"/>
        </patternFill>
      </fill>
    </dxf>
    <dxf>
      <fill>
        <patternFill patternType="solid">
          <bgColor rgb="FFFFFF00"/>
        </patternFill>
      </fill>
    </dxf>
    <dxf>
      <fill>
        <patternFill patternType="solid">
          <bgColor rgb="FFFFFF00"/>
        </patternFill>
      </fill>
    </dxf>
    <dxf>
      <fill>
        <patternFill patternType="solid">
          <bgColor rgb="FFFFFF00"/>
        </patternFill>
      </fill>
    </dxf>
    <dxf>
      <border>
        <left/>
        <top/>
      </border>
    </dxf>
    <dxf>
      <border>
        <left/>
        <right/>
        <top/>
        <bottom/>
      </border>
    </dxf>
    <dxf>
      <font>
        <b val="0"/>
        <i val="0"/>
        <strike val="0"/>
        <condense val="0"/>
        <extend val="0"/>
        <outline val="0"/>
        <shadow val="0"/>
        <u val="none"/>
        <vertAlign val="baseline"/>
        <sz val="12"/>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2"/>
        <color rgb="FF9C5700"/>
        <name val="Calibri"/>
        <family val="2"/>
        <scheme val="minor"/>
      </font>
      <fill>
        <patternFill patternType="solid">
          <fgColor indexed="65"/>
          <bgColor rgb="FFFFEB9C"/>
        </patternFill>
      </fill>
    </dxf>
    <dxf>
      <fill>
        <patternFill patternType="solid">
          <bgColor rgb="FFFFFF00"/>
        </patternFill>
      </fill>
    </dxf>
    <dxf>
      <fill>
        <patternFill patternType="solid">
          <bgColor rgb="FFFFFF00"/>
        </patternFill>
      </fill>
    </dxf>
    <dxf>
      <fill>
        <patternFill patternType="solid">
          <bgColor rgb="FFFFFF00"/>
        </patternFill>
      </fill>
    </dxf>
    <dxf>
      <border>
        <left/>
        <top/>
      </border>
    </dxf>
    <dxf>
      <border>
        <left/>
        <right/>
        <top/>
        <bottom/>
      </border>
    </dxf>
    <dxf>
      <font>
        <b val="0"/>
        <i val="0"/>
        <strike val="0"/>
        <condense val="0"/>
        <extend val="0"/>
        <outline val="0"/>
        <shadow val="0"/>
        <u val="none"/>
        <vertAlign val="baseline"/>
        <sz val="12"/>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2"/>
        <color rgb="FF9C5700"/>
        <name val="Calibri"/>
        <family val="2"/>
        <scheme val="minor"/>
      </font>
      <fill>
        <patternFill patternType="solid">
          <fgColor indexed="65"/>
          <bgColor rgb="FFFFEB9C"/>
        </patternFill>
      </fill>
    </dxf>
    <dxf>
      <border>
        <left/>
        <top/>
      </border>
    </dxf>
    <dxf>
      <border>
        <left/>
        <right/>
        <top/>
        <bottom/>
      </border>
    </dxf>
    <dxf>
      <font>
        <b val="0"/>
        <i val="0"/>
        <strike val="0"/>
        <condense val="0"/>
        <extend val="0"/>
        <outline val="0"/>
        <shadow val="0"/>
        <u val="none"/>
        <vertAlign val="baseline"/>
        <sz val="12"/>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2"/>
        <color rgb="FF9C5700"/>
        <name val="Calibri"/>
        <family val="2"/>
        <scheme val="minor"/>
      </font>
      <fill>
        <patternFill patternType="solid">
          <fgColor indexed="65"/>
          <bgColor rgb="FFFFEB9C"/>
        </patternFill>
      </fill>
    </dxf>
    <dxf>
      <fill>
        <patternFill patternType="solid">
          <bgColor rgb="FFFFFF00"/>
        </patternFill>
      </fill>
    </dxf>
    <dxf>
      <fill>
        <patternFill patternType="solid">
          <bgColor rgb="FFFFFF00"/>
        </patternFill>
      </fill>
    </dxf>
    <dxf>
      <fill>
        <patternFill patternType="solid">
          <bgColor rgb="FFFFFF00"/>
        </patternFill>
      </fill>
    </dxf>
    <dxf>
      <border>
        <left/>
        <top/>
      </border>
    </dxf>
    <dxf>
      <border>
        <left/>
        <right/>
        <top/>
        <bottom/>
      </border>
    </dxf>
    <dxf>
      <font>
        <b val="0"/>
        <i val="0"/>
        <strike val="0"/>
        <condense val="0"/>
        <extend val="0"/>
        <outline val="0"/>
        <shadow val="0"/>
        <u val="none"/>
        <vertAlign val="baseline"/>
        <sz val="12"/>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2"/>
        <color rgb="FF9C5700"/>
        <name val="Calibri"/>
        <family val="2"/>
        <scheme val="minor"/>
      </font>
      <fill>
        <patternFill patternType="solid">
          <fgColor indexed="65"/>
          <bgColor rgb="FFFFEB9C"/>
        </patternFill>
      </fill>
    </dxf>
    <dxf>
      <fill>
        <patternFill patternType="solid">
          <bgColor rgb="FFFFFF00"/>
        </patternFill>
      </fill>
    </dxf>
    <dxf>
      <fill>
        <patternFill patternType="solid">
          <bgColor rgb="FFFFFF00"/>
        </patternFill>
      </fill>
    </dxf>
    <dxf>
      <fill>
        <patternFill patternType="solid">
          <bgColor rgb="FFFFFF00"/>
        </patternFill>
      </fill>
    </dxf>
    <dxf>
      <border>
        <left/>
        <top/>
      </border>
    </dxf>
    <dxf>
      <border>
        <left/>
        <right/>
        <top/>
        <bottom/>
      </border>
    </dxf>
    <dxf>
      <font>
        <b val="0"/>
        <i val="0"/>
        <strike val="0"/>
        <condense val="0"/>
        <extend val="0"/>
        <outline val="0"/>
        <shadow val="0"/>
        <u val="none"/>
        <vertAlign val="baseline"/>
        <sz val="12"/>
        <color rgb="FF9C5700"/>
        <name val="Calibri"/>
        <family val="2"/>
        <scheme val="minor"/>
      </font>
      <fill>
        <patternFill patternType="solid">
          <fgColor indexed="65"/>
          <bgColor rgb="FFFFEB9C"/>
        </patternFill>
      </fill>
    </dxf>
    <dxf>
      <font>
        <b val="0"/>
        <i val="0"/>
        <strike val="0"/>
        <condense val="0"/>
        <extend val="0"/>
        <outline val="0"/>
        <shadow val="0"/>
        <u val="none"/>
        <vertAlign val="baseline"/>
        <sz val="12"/>
        <color rgb="FF9C5700"/>
        <name val="Calibri"/>
        <family val="2"/>
        <scheme val="minor"/>
      </font>
      <fill>
        <patternFill patternType="solid">
          <fgColor indexed="65"/>
          <bgColor rgb="FFFFEB9C"/>
        </patternFill>
      </fill>
    </dxf>
    <dxf>
      <fill>
        <patternFill patternType="solid">
          <bgColor rgb="FFFFFF00"/>
        </patternFill>
      </fill>
    </dxf>
    <dxf>
      <fill>
        <patternFill patternType="solid">
          <bgColor rgb="FFFFFF00"/>
        </patternFill>
      </fill>
    </dxf>
    <dxf>
      <fill>
        <patternFill patternType="solid">
          <bgColor rgb="FFFFFF00"/>
        </patternFill>
      </fill>
    </dxf>
    <dxf>
      <border>
        <left/>
        <top/>
      </border>
    </dxf>
    <dxf>
      <border>
        <left/>
        <right/>
        <top/>
        <bottom/>
      </border>
    </dxf>
    <dxf>
      <fill>
        <patternFill patternType="solid">
          <bgColor rgb="FFFFFF00"/>
        </patternFill>
      </fill>
    </dxf>
    <dxf>
      <fill>
        <patternFill patternType="solid">
          <bgColor rgb="FFFFFF00"/>
        </patternFill>
      </fill>
    </dxf>
    <dxf>
      <fill>
        <patternFill patternType="solid">
          <bgColor rgb="FFFFFF00"/>
        </patternFill>
      </fill>
    </dxf>
    <dxf>
      <border>
        <left/>
        <top/>
      </border>
    </dxf>
    <dxf>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oper Foster" refreshedDate="45891.9440068287" createdVersion="3" refreshedVersion="8" recordCount="167" xr:uid="{00000000-000A-0000-FFFF-FFFF00000000}">
  <cacheSource type="worksheet">
    <worksheetSource ref="A1:E65535" sheet="Input Sheet"/>
  </cacheSource>
  <cacheFields count="5">
    <cacheField name="player, last" numFmtId="0">
      <sharedItems containsBlank="1" count="814">
        <m/>
        <s v="McConkey"/>
        <s v="Bowers"/>
        <s v="Thomas"/>
        <s v="McLaurin"/>
        <s v="Nabers"/>
        <s v="Chase"/>
        <s v="Pollard"/>
        <s v="Herbert"/>
        <s v="Irving"/>
        <s v="Brown"/>
        <s v="Jefferson"/>
        <s v="Barkley"/>
        <s v="Hurts"/>
        <s v="Gibbs"/>
        <s v="Robinson"/>
        <s v="Hall"/>
        <s v="Aubrey"/>
        <s v="Henry"/>
        <s v="Mayfield"/>
        <s v="Texans"/>
        <s v="London"/>
        <s v="Burrow"/>
        <s v="Kittle"/>
        <s v="Hubbard"/>
        <s v="Conner"/>
        <s v="Kamara"/>
        <s v="Samuel"/>
        <s v="Sutton"/>
        <s v="Metkalf"/>
        <s v="Laporta"/>
        <s v="lamb"/>
        <s v="mcBride"/>
        <s v="McCaffrey"/>
        <s v="Kelce"/>
        <s v="Hill"/>
        <s v="Jeanty"/>
        <s v="Hampton"/>
        <s v="Wilson"/>
        <s v="Evans"/>
        <s v="Higgins"/>
        <s v="Warren"/>
        <s v="Bates"/>
        <s v="Nakua"/>
        <s v="Montgomery"/>
        <s v="Hackenson"/>
        <s v="Taylor"/>
        <s v="Jackson"/>
        <s v="Daniels"/>
        <s v="Steelers"/>
        <s v="Smith"/>
        <s v="Allen"/>
        <s v="Williams"/>
        <s v="Andrews"/>
        <s v="Nix"/>
        <s v="Collins"/>
        <s v="Dicker"/>
        <s v="Ingram"/>
        <s v="St Brown"/>
        <s v="Pitts"/>
        <s v="McCarthy"/>
        <s v="Walker"/>
        <s v="Jones"/>
        <s v="Mixon"/>
        <s v="Achane"/>
        <s v="Tugavioloa"/>
        <s v="Adams"/>
        <s v="Cook"/>
        <s v="Bass"/>
        <s v="Butker"/>
        <s v="njoku"/>
        <s v="Smith-Njigba"/>
        <s v="Ridley"/>
        <s v="Pachecho"/>
        <s v="Jacobs"/>
        <s v="Bills"/>
        <s v="Gay"/>
        <s v="Lutz"/>
        <s v="Ravens"/>
        <s v="Broncos"/>
        <s v="Murray"/>
        <s v="Eagles"/>
        <s v="Aiyuk"/>
        <s v="Lions"/>
        <s v="Cardinals"/>
        <s v="Mahomes"/>
        <s v="Henderson"/>
        <s v="Cowboys"/>
        <s v="Vikings"/>
        <s v="Eckler"/>
        <s v="Seahawks "/>
        <s v="Pittman"/>
        <s v="Waddle"/>
        <s v="Pickens"/>
        <s v="Dobbins"/>
        <s v="Harrison"/>
        <s v="Swift"/>
        <s v="Purdy"/>
        <s v="Worthy"/>
        <s v="Mason"/>
        <s v="Prescott"/>
        <s v="Harvey"/>
        <s v="McMillin"/>
        <s v="Hunter"/>
        <s v="Moore"/>
        <s v="Goff"/>
        <s v="Olave"/>
        <s v="Johnson"/>
        <s v="Croskey"/>
        <s v="Godwin"/>
        <s v="Pearsall"/>
        <s v="May"/>
        <s v="Stroud"/>
        <s v="Kraft"/>
        <s v="Chubb"/>
        <s v="Odunze"/>
        <s v="Stafford"/>
        <s v="Flowers"/>
        <s v="Tracy"/>
        <s v="Rice"/>
        <s v="Jeudy"/>
        <s v="Golden"/>
        <s v="Kupp"/>
        <s v="Egbuka"/>
        <s v="Myers"/>
        <s v="Stephenson"/>
        <s v="Junkins"/>
        <s v="Coleman"/>
        <s v="Lawrence"/>
        <s v="Godart"/>
        <s v="Fields"/>
        <s v="Bigby"/>
        <s v="Moony"/>
        <s v="Harris"/>
        <s v="McLaughlin"/>
        <s v="Skattebo"/>
        <s v="Diggs"/>
        <s v="Charb"/>
        <s v="Love"/>
        <s v="Benson"/>
        <s v="Mimms"/>
        <s v="Etienne"/>
        <s v="addison"/>
        <s v="algeier"/>
        <s v="tuten"/>
        <s v="davis"/>
        <s v="white"/>
        <s v="shahid"/>
        <s v="spears"/>
        <s v="mitchell"/>
        <s v="kincaid"/>
        <s v="shakir"/>
        <s v="jennings"/>
        <s v="elliott"/>
        <s v="young"/>
        <s v=" " u="1"/>
        <s v="matt" u="1"/>
        <s v="Pacheco" u="1"/>
        <s v="Cooper" u="1"/>
        <s v="Watson" u="1"/>
        <s v="Sanders" u="1"/>
        <s v="49ers" u="1"/>
        <s v="Saints" u="1"/>
        <s v="Richardson" u="1"/>
        <s v="Metcalf" u="1"/>
        <s v="Tucker" u="1"/>
        <s v="Ekeler" u="1"/>
        <s v="Goddert" u="1"/>
        <s v="Hockenson" u="1"/>
        <s v="Waller" u="1"/>
        <s v="Koo" u="1"/>
        <s v="Friermuth" u="1"/>
        <s v="St.Brown" u="1"/>
        <s v="Carlsen" u="1"/>
        <s v="McPherson" u="1"/>
        <s v="Gano" u="1"/>
        <s v="Connor" u="1"/>
        <s v="Njouku" u="1"/>
        <s v="Cousins" u="1"/>
        <s v="Hopkins" u="1"/>
        <s v="Dolphins" u="1"/>
        <s v="Patriots" u="1"/>
        <s v="Akers" u="1"/>
        <s v="Dillon" u="1"/>
        <s v="Maher" u="1"/>
        <s v="Pickett" u="1"/>
        <s v="Rodgers" u="1"/>
        <s v="Schultz" u="1"/>
        <s v="Kmet" u="1"/>
        <s v="Mattison" u="1"/>
        <s v="Patterson" u="1"/>
        <s v="Joseph" u="1"/>
        <s v="Tuagavailo" u="1"/>
        <s v="Kincade" u="1"/>
        <s v="Pierce" u="1"/>
        <s v="Jets" u="1"/>
        <s v="Woods" u="1"/>
        <s v="Algeire" u="1"/>
        <s v="Singletary" u="1"/>
        <s v="Bigsby" u="1"/>
        <s v="Baltimore" u="1"/>
        <s v="Wilson Jr." u="1"/>
        <s v="Kirk" u="1"/>
        <s v="Engram" u="1"/>
        <s v="Lockett" u="1"/>
        <s v="Okonkwo" u="1"/>
        <s v="Higbee" u="1"/>
        <s v="Cooks" u="1"/>
        <s v="Lazard" u="1"/>
        <s v="Perine" u="1"/>
        <s v="Chargers" u="1"/>
        <s v="Toney" u="1"/>
        <s v="Beckham Jr." u="1"/>
        <s v="Gibson" u="1"/>
        <s v="Charbonet" u="1"/>
        <s v="Denver" u="1"/>
        <s v="Edwards-Helaire" u="1"/>
        <s v="McKinnon" u="1"/>
        <s v="Gallup" u="1"/>
        <s v="Dotson" u="1"/>
        <s v="Boyd" u="1"/>
        <s v="Smith-Schuster" u="1"/>
        <s v="Penny" u="1"/>
        <s v="Mostert" u="1"/>
        <s v="Foreman" u="1"/>
        <s v="Burks" u="1"/>
        <s v="Thielen" u="1"/>
        <s v="Doubs" u="1"/>
        <s v="Ertz" u="1"/>
        <s v="Edwards" u="1"/>
        <s v="Carr" u="1"/>
        <s v="Valdez-Scantling" u="1"/>
        <s v="Gainwell" u="1"/>
        <s v="Houston" u="1"/>
        <s v="McGehee" u="1"/>
        <s v="Bridgewater" u="1"/>
        <s v="Favre " u="1"/>
        <s v="Griffin III" u="1"/>
        <s v="Hurn" u="1"/>
        <s v="alston" u="1"/>
        <s v="gould" u="1"/>
        <s v="dst" u="1"/>
        <s v="mendanhall" u="1"/>
        <s v="Green Beckham" u="1"/>
        <s v="ruggs the third" u="1"/>
        <s v="Winslow" u="1"/>
        <s v="giants d" u="1"/>
        <s v="Buehler" u="1"/>
        <s v="Riddick" u="1"/>
        <s v="philadelphia" u="1"/>
        <s v="Thompson" u="1"/>
        <s v="Roelisberger" u="1"/>
        <s v="Hasselbeck" u="1"/>
        <s v="Maclin" u="1"/>
        <s v="valdes-scamtling" u="1"/>
        <s v="Grant" u="1"/>
        <s v="Pererson" u="1"/>
        <s v="mcaffrey" u="1"/>
        <s v="peterson" u="1"/>
        <s v="DGB" u="1"/>
        <s v="Blunt" u="1"/>
        <s v="Reddick" u="1"/>
        <s v="ebron" u="1"/>
        <s v="hines" u="1"/>
        <s v="New England" u="1"/>
        <s v="Gotskowskil" u="1"/>
        <s v="Forset" u="1"/>
        <s v="ryan" u="1"/>
        <s v="barber" u="1"/>
        <s v="Vick" u="1"/>
        <s v="Orton" u="1"/>
        <s v="Vinitari" u="1"/>
        <s v="bateman" u="1"/>
        <s v="Norwood" u="1"/>
        <s v="Beckam jr" u="1"/>
        <s v="Wright" u="1"/>
        <s v="Hightower" u="1"/>
        <s v="Mendenhall" u="1"/>
        <s v="Choice" u="1"/>
        <s v="hardman" u="1"/>
        <s v="hendersen" u="1"/>
        <s v="James" u="1"/>
        <s v="Gray" u="1"/>
        <s v="warner" u="1"/>
        <s v="Foster" u="1"/>
        <s v="McClain" u="1"/>
        <s v="Goodwin" u="1"/>
        <s v="kerryon" u="1"/>
        <s v="Goskowski" u="1"/>
        <s v="Carpenter" u="1"/>
        <s v="Sprolls" u="1"/>
        <s v="Cleveland" u="1"/>
        <s v="  " u="1"/>
        <s v="beckham jr" u="1"/>
        <s v="Cruz" u="1"/>
        <s v="Stewart" u="1"/>
        <s v="Funchess" u="1"/>
        <s v="Baldwin" u="1"/>
        <s v="Heap" u="1"/>
        <s v="peteron" u="1"/>
        <s v="knox" u="1"/>
        <s v="Sheppard" u="1"/>
        <s v="Bulger" u="1"/>
        <s v="fairburn" u="1"/>
        <s v="Mariota" u="1"/>
        <s v="Abdula" u="1"/>
        <s v="winston" u="1"/>
        <s v="Kansas City" u="1"/>
        <s v="Slaton" u="1"/>
        <s v="Austin" u="1"/>
        <s v="Barnidge" u="1"/>
        <s v="singletery" u="1"/>
        <s v="carter" u="1"/>
        <s v="Burress" u="1"/>
        <s v="gresham" u="1"/>
        <s v="Breese" u="1"/>
        <s v="edmonds" u="1"/>
        <s v="Morris" u="1"/>
        <s v="Cunnigham" u="1"/>
        <s v="renfroe" u="1"/>
        <s v="Beckham" u="1"/>
        <s v="Stewart " u="1"/>
        <s v="cassel" u="1"/>
        <s v="Butt" u="1"/>
        <s v="Garappolo" u="1"/>
        <s v="lindsey" u="1"/>
        <s v="Aguilar" u="1"/>
        <s v="Crowder" u="1"/>
        <s v="NOLA" u="1"/>
        <s v="Tompkins" u="1"/>
        <s v="royster" u="1"/>
        <s v="Faulk" u="1"/>
        <s v="Broile" u="1"/>
        <s v="Floyd" u="1"/>
        <s v="Garrard" u="1"/>
        <s v="golladay" u="1"/>
        <s v="McNabb" u="1"/>
        <s v="renfrow" u="1"/>
        <s v="Avery" u="1"/>
        <s v="gonzales" u="1"/>
        <s v="Bess" u="1"/>
        <s v="drake" u="1"/>
        <s v="Lacey" u="1"/>
        <s v="lindsay" u="1"/>
        <s v="Gilmore" u="1"/>
        <s v="hunt" u="1"/>
        <s v="jeffrey" u="1"/>
        <s v="Ford" u="1"/>
        <s v="indianapolis" u="1"/>
        <s v="brees" u="1"/>
        <s v="zurlein" u="1"/>
        <s v="guice" u="1"/>
        <s v="sermon" u="1"/>
        <s v="Ajayi" u="1"/>
        <s v="Turbin" u="1"/>
        <s v="Bowe" u="1"/>
        <s v="tamme" u="1"/>
        <s v="Bullock" u="1"/>
        <s v="Morgan" u="1"/>
        <s v="Franks" u="1"/>
        <s v="Roethlesburger" u="1"/>
        <s v="manziel" u="1"/>
        <s v="lloyd" u="1"/>
        <s v="Forsett" u="1"/>
        <s v="Best" u="1"/>
        <s v="Agholor" u="1"/>
        <s v="Wilkins" u="1"/>
        <s v="roethlisburger" u="1"/>
        <s v="Elam" u="1"/>
        <s v="Gillisly" u="1"/>
        <s v="alan" u="1"/>
        <s v="lewis" u="1"/>
        <s v="St. Louis" u="1"/>
        <s v="Bradshaw" u="1"/>
        <s v="Green-Ellis" u="1"/>
        <s v="moss" u="1"/>
        <s v="buffalo" u="1"/>
        <s v="san diego" u="1"/>
        <s v="Abdullah" u="1"/>
        <s v="Mallord" u="1"/>
        <s v="Pennington" u="1"/>
        <s v="Breeze" u="1"/>
        <s v="janakowski" u="1"/>
        <s v="Manning" u="1"/>
        <s v="goedert" u="1"/>
        <s v="Urtz" u="1"/>
        <s v="Ivory" u="1"/>
        <s v="san francisco" u="1"/>
        <s v="brady" u="1"/>
        <s v="wentz" u="1"/>
        <s v="Draft" u="1"/>
        <s v="fant" u="1"/>
        <s v="watkins" u="1"/>
        <s v="olsen" u="1"/>
        <s v="stills" u="1"/>
        <s v="freeman" u="1"/>
        <s v="Favre" u="1"/>
        <s v="Nicks" u="1"/>
        <s v="gurley" u="1"/>
        <s v="pettis" u="1"/>
        <s v="st. brown" u="1"/>
        <s v="Jones " u="1"/>
        <s v="mcfadden" u="1"/>
        <s v="mccaffery" u="1"/>
        <s v="Walter" u="1"/>
        <s v="Tredwell" u="1"/>
        <s v="Hurns" u="1"/>
        <s v="gordon" u="1"/>
        <s v="gage" u="1"/>
        <s v="carson" u="1"/>
        <s v="bears d" u="1"/>
        <s v="Witten" u="1"/>
        <s v="Givens" u="1"/>
        <s v="Helu" u="1"/>
        <s v="Mariotta" u="1"/>
        <s v="Jefferies" u="1"/>
        <s v="galloway" u="1"/>
        <s v="montcrief" u="1"/>
        <s v="Hillman" u="1"/>
        <s v="Flacco" u="1"/>
        <s v="Ringer" u="1"/>
        <s v="Bradford" u="1"/>
        <s v="Cassell" u="1"/>
        <s v="Wheaton" u="1"/>
        <s v="Martin" u="1"/>
        <s v="Langford" u="1"/>
        <s v="Matthews" u="1"/>
        <s v="Pope" u="1"/>
        <s v="Hogan" u="1"/>
        <s v="Shockey" u="1"/>
        <s v="Pitta" u="1"/>
        <s v="St. Lous" u="1"/>
        <s v="meachum" u="1"/>
        <s v="Jones drew" u="1"/>
        <s v="njoke" u="1"/>
        <s v="fuller" u="1"/>
        <s v="Detriot" u="1"/>
        <s v="Benard" u="1"/>
        <s v="Woodhead" u="1"/>
        <s v="Owens" u="1"/>
        <s v="Garson" u="1"/>
        <s v="Vereen" u="1"/>
        <s v="allgeier" u="1"/>
        <s v="Mendenhal" u="1"/>
        <s v="Cincinnati" u="1"/>
        <s v="Gronkowski" u="1"/>
        <s v="rams" u="1"/>
        <s v="Decker" u="1"/>
        <s v="Garcia" u="1"/>
        <s v="edmunds" u="1"/>
        <s v="Bryant" u="1"/>
        <s v="tonyan" u="1"/>
        <s v="Perriman" u="1"/>
        <s v="Vareen" u="1"/>
        <s v="DANIEL" u="1"/>
        <s v="nixon" u="1"/>
        <s v="Bengals" u="1"/>
        <s v="ayuk" u="1"/>
        <s v="Stacy" u="1"/>
        <s v="Burkhead" u="1"/>
        <s v="cash" u="1"/>
        <s v="allison" u="1"/>
        <s v="boswell" u="1"/>
        <s v="Crayton" u="1"/>
        <s v="Lafell" u="1"/>
        <s v="Royal" u="1"/>
        <s v="Hauska" u="1"/>
        <s v="Randall" u="1"/>
        <s v="bironas" u="1"/>
        <s v="holmes" u="1"/>
        <s v="fitxpatrick" u="1"/>
        <s v="Rawls" u="1"/>
        <s v="tagavailoa" u="1"/>
        <s v="little" u="1"/>
        <s v="magahee" u="1"/>
        <s v="everett" u="1"/>
        <s v="Ward" u="1"/>
        <s v="McAllister" u="1"/>
        <s v="Jeffery" u="1"/>
        <s v="Kamare" u="1"/>
        <s v="Jeffries" u="1"/>
        <s v="rogers" u="1"/>
        <s v="green bay" u="1"/>
        <s v="Mareno" u="1"/>
        <s v="raiders" u="1"/>
        <s v="Bennet" u="1"/>
        <s v="Berrian" u="1"/>
        <s v="fournette" u="1"/>
        <s v="crobbie" u="1"/>
        <s v="Duckett" u="1"/>
        <s v="Aiken" u="1"/>
        <s v="bears" u="1"/>
        <s v="meyers" u="1"/>
        <s v="folk" u="1"/>
        <s v="smith jr." u="1"/>
        <s v="Ware" u="1"/>
        <s v="graham" u="1"/>
        <s v="Scheffler" u="1"/>
        <s v="pittsburgh" u="1"/>
        <s v="freiermuth" u="1"/>
        <s v="Starks" u="1"/>
        <s v="Packer" u="1"/>
        <s v="Atlanta" u="1"/>
        <s v="bordles" u="1"/>
        <s v="sievert" u="1"/>
        <s v="fitzpatrick" u="1"/>
        <s v="Meachem" u="1"/>
        <s v="parker" u="1"/>
        <s v="Colston" u="1"/>
        <s v="Rhodes" u="1"/>
        <s v="Beasley" u="1"/>
        <s v="Dwyer" u="1"/>
        <s v="Lacy" u="1"/>
        <s v="colts" u="1"/>
        <s v="Mathews" u="1"/>
        <s v="Vereene" u="1"/>
        <s v="detroit" u="1"/>
        <s v="Brate" u="1"/>
        <s v="zuerlein" u="1"/>
        <s v="Moncrief" u="1"/>
        <s v="Delhomme" u="1"/>
        <s v="garrapolo" u="1"/>
        <s v="Blue" u="1"/>
        <s v="redman" u="1"/>
        <s v="gesicki" u="1"/>
        <s v="Hardesty" u="1"/>
        <s v="Crabtree" u="1"/>
        <s v="Meacham" u="1"/>
        <s v="Michael" u="1"/>
        <s v="leshoure" u="1"/>
        <s v="McKennen" u="1"/>
        <s v="carleson" u="1"/>
        <s v="NY" u="1"/>
        <s v="Blount" u="1"/>
        <s v="Roethlisberger" u="1"/>
        <s v="turner" u="1"/>
        <s v="Bernard" u="1"/>
        <s v="Breaston" u="1"/>
        <s v="Cincinatti" u="1"/>
        <s v="Foles" u="1"/>
        <s v="Cotchery" u="1"/>
        <s v="Janikowski" u="1"/>
        <s v="Palmer" u="1"/>
        <s v="mccoy" u="1"/>
        <s v="Doyle" u="1"/>
        <s v="Schaub" u="1"/>
        <s v="blackmon" u="1"/>
        <s v="mack" u="1"/>
        <s v="tebow" u="1"/>
        <s v="Clark" u="1"/>
        <s v="los angeles" u="1"/>
        <s v="browns" u="1"/>
        <s v="Snelling" u="1"/>
        <s v="Vinatieri" u="1"/>
        <s v="Cupp" u="1"/>
        <s v="Cameron" u="1"/>
        <s v="Mark" u="1"/>
        <s v="Bortells" u="1"/>
        <s v="Campbell" u="1"/>
        <s v="chark" u="1"/>
        <s v="edelman" u="1"/>
        <s v="schawb" u="1"/>
        <s v="armstead" u="1"/>
        <s v="Sanchez" u="1"/>
        <s v="Ginn" u="1"/>
        <s v="KC" u="1"/>
        <s v="Perun" u="1"/>
        <s v="Spiller" u="1"/>
        <s v="manningham" u="1"/>
        <s v="Coffey" u="1"/>
        <s v="Hartley" u="1"/>
        <s v="Bennett" u="1"/>
        <s v="entienne" u="1"/>
        <s v="prosise" u="1"/>
        <s v="san fran d" u="1"/>
        <s v="Kasay" u="1"/>
        <s v="Lienart" u="1"/>
        <s v="Seferian-Jenkins" u="1"/>
        <s v="Gates" u="1"/>
        <s v="Olson" u="1"/>
        <s v="worlisberger" u="1"/>
        <s v="Kitna" u="1"/>
        <s v="blankenship" u="1"/>
        <s v="Kelsey" u="1"/>
        <s v="Douglas" u="1"/>
        <s v="Longwell" u="1"/>
        <s v="Bolden" u="1"/>
        <s v="Pettigrew" u="1"/>
        <s v="stevenson" u="1"/>
        <s v="Clay" u="1"/>
        <s v="laverty" u="1"/>
        <s v="Artis Payne" u="1"/>
        <s v="Ginn Jr" u="1"/>
        <s v="Stankey" u="1"/>
        <s v="Leshore" u="1"/>
        <s v="Cobb" u="1"/>
        <s v="Greene" u="1"/>
        <s v="Curtis" u="1"/>
        <s v="pittsburg" u="1"/>
        <s v="Crowell" u="1"/>
        <s v="Chambers" u="1"/>
        <s v="jfinley" u="1"/>
        <s v="mayer" u="1"/>
        <s v="Rackers" u="1"/>
        <s v="Lee" u="1"/>
        <s v="sneed" u="1"/>
        <s v="Tomlinson" u="1"/>
        <s v="anderson" u="1"/>
        <s v="Muhammad" u="1"/>
        <s v="jones jr" u="1"/>
        <s v="washington" u="1"/>
        <s v="Gaffney" u="1"/>
        <s v="Gonzalez" u="1"/>
        <s v="Perry" u="1"/>
        <s v="Pryor" u="1"/>
        <s v="Lee " u="1"/>
        <s v="Muhammed" u="1"/>
        <s v="Osweiler" u="1"/>
        <s v="Shorts" u="1"/>
        <s v="Griffin" u="1"/>
        <s v="elliot" u="1"/>
        <s v="Romo" u="1"/>
        <s v="Seattle" u="1"/>
        <s v="buccaneers" u="1"/>
        <s v="myanus" u="1"/>
        <s v="Giants" u="1"/>
        <s v="Boss" u="1"/>
        <s v="Boldin" u="1"/>
        <s v="amendola" u="1"/>
        <s v="charles" u="1"/>
        <s v="claypool" u="1"/>
        <s v="Crumpler" u="1"/>
        <s v="Hester" u="1"/>
        <s v="Seahawks" u="1"/>
        <s v="Shiancoe" u="1"/>
        <s v="green" u="1"/>
        <s v="Sproles" u="1"/>
        <s v="Kolb" u="1"/>
        <s v="Miami" u="1"/>
        <s v="shenault" u="1"/>
        <s v="Whedon" u="1"/>
        <s v="crosby" u="1"/>
        <s v="Kaepernick" u="1"/>
        <s v="Perkins" u="1"/>
        <s v="hyde" u="1"/>
        <s v="Brett" u="1"/>
        <s v="San Fran" u="1"/>
        <s v="britt" u="1"/>
        <s v="Justin" u="1"/>
        <s v="gold" u="1"/>
        <s v="westbrook" u="1"/>
        <s v="walsh " u="1"/>
        <s v="Jones-Drew" u="1"/>
        <s v="rothlisberger" u="1"/>
        <s v="Tennessee" u="1"/>
        <s v="Yates" u="1"/>
        <s v="Holt" u="1"/>
        <s v="hernandez" u="1"/>
        <s v="Colson" u="1"/>
        <s v="Wallace" u="1"/>
        <s v="trubisky" u="1"/>
        <s v="Portis" u="1"/>
        <s v="burton" u="1"/>
        <s v="Sims-Walker" u="1"/>
        <s v="Gore" u="1"/>
        <s v="madison" u="1"/>
        <s v="Rothlesberger" u="1"/>
        <s v="Rudoph" u="1"/>
        <s v="Macklin" u="1"/>
        <s v="Vinetarri" u="1"/>
        <s v="Zirline" u="1"/>
        <s v="Randle-El" u="1"/>
        <s v="Jeremy" u="1"/>
        <s v="Titans" u="1"/>
        <s v="Conley" u="1"/>
        <s v="Rudolph" u="1"/>
        <s v="Cooley" u="1"/>
        <s v="Heyward-Baye" u="1"/>
        <s v="aaron" u="1"/>
        <s v="Forte" u="1"/>
        <s v="Vinateri" u="1"/>
        <s v="Bush" u="1"/>
        <s v="Wayne" u="1"/>
        <s v="mcdonald" u="1"/>
        <s v="carlson" u="1"/>
        <s v="redskins" u="1"/>
        <s v="Lynch" u="1"/>
        <s v="gostkowski" u="1"/>
        <s v="smith shuster" u="1"/>
        <s v="Booker" u="1"/>
        <s v="Scobee" u="1"/>
        <s v="Fleener" u="1"/>
        <s v="weeden" u="1"/>
        <s v="beckam" u="1"/>
        <s v="darnold" u="1"/>
        <s v="succop" u="1"/>
        <s v="edwards helaire" u="1"/>
        <s v="Dalvin" u="1"/>
        <s v="new orleans" u="1"/>
        <s v="Harron" u="1"/>
        <s v="Arizona" u="1"/>
        <s v="Sims" u="1"/>
        <s v="Tolbert" u="1"/>
        <s v="Cutler" u="1"/>
        <s v="Dawson" u="1"/>
        <s v="Ebhram" u="1"/>
        <s v="Ganu" u="1"/>
        <s v="Pead" u="1"/>
        <s v="Clement" u="1"/>
        <s v="Eli " u="1"/>
        <s v="Tanning" u="1"/>
        <s v="Bailey" u="1"/>
        <s v="Janikowskil" u="1"/>
        <s v="Ellington" u="1"/>
        <s v="Finley" u="1"/>
        <s v="Garcon" u="1"/>
        <s v="dallas" u="1"/>
        <s v="eifert" u="1"/>
        <s v="jaguars" u="1"/>
        <s v="New York" u="1"/>
        <s v="Panthers" u="1"/>
        <s v="henery" u="1"/>
        <s v="hilton" u="1"/>
        <s v="reed" u="1"/>
        <s v="Dalton" u="1"/>
        <s v="hanson" u="1"/>
        <s v="Hauscha" u="1"/>
        <s v="Reid" u="1"/>
        <s v="Locket" u="1"/>
        <s v="lance" u="1"/>
        <s v="Harvin" u="1"/>
        <s v="tagovailoa" u="1"/>
        <s v="howard" u="1"/>
        <s v="michel" u="1"/>
        <s v="Eilfert" u="1"/>
        <s v="landry" u="1"/>
        <s v="Russell" u="1"/>
        <s v="Marshall" u="1"/>
        <s v="cundiff" u="1"/>
        <s v="Moreno" u="1"/>
        <s v="william" u="1"/>
        <s v="Funches" u="1"/>
        <s v="Nelson" u="1"/>
        <s v="Sudfield" u="1"/>
        <s v="Leshawn" u="1"/>
        <s v="Powell" u="1"/>
        <s v="Benjamin" u="1"/>
        <s v="Yeldin" u="1"/>
        <s v="burk" u="1"/>
        <s v="Gerhart" u="1"/>
        <s v="mcmanus" u="1"/>
        <s v="Driver" u="1"/>
        <s v="McGahee" u="1"/>
        <s v="West" u="1"/>
        <s v="Simms" u="1"/>
        <s v="Boykin" u="1"/>
        <s v="Burleson" u="1"/>
        <s v="Parkey" u="1"/>
        <s v="Clayton" u="1"/>
        <s v="shultz" u="1"/>
        <s v="newton" u="1"/>
        <s v="sanu" u="1"/>
        <s v="Kelly" u="1"/>
        <s v="wells" u="1"/>
        <s v="prater" u="1"/>
        <s v="Santos" u="1"/>
        <s v="cohen" u="1"/>
        <s v="Tate" u="1"/>
        <s v="mooney" u="1"/>
        <s v="Gabriel" u="1"/>
        <s v="Wison" u="1"/>
        <s v="Kaeding" u="1"/>
        <s v="Houshmanzadeh" u="1"/>
        <s v="Maclan" u="1"/>
        <s v="gronk" u="1"/>
        <s v="Catizona" u="1"/>
        <s v="miller" u="1"/>
        <s v="Keller" u="1"/>
        <s v="Dunbar" u="1"/>
        <s v="Ochocinco" u="1"/>
        <s v="luck" u="1"/>
        <s v="hillis" u="1"/>
        <s v="rivers" u="1"/>
        <s v="Carolina" u="1"/>
        <s v="moestert" u="1"/>
        <s v="heyward-bey" u="1"/>
        <s v="Sanky" u="1"/>
        <s v="brieda" u="1"/>
        <s v="Dolyle" u="1"/>
        <s v="Randle" u="1"/>
        <s v="tannehill" u="1"/>
        <s v="bell" u="1"/>
        <s v="Yeldon" u="1"/>
        <s v="Doctson" u="1"/>
        <s v="Walsh" u="1"/>
        <s v="fitzgerald" u="1"/>
        <s v="Hauschka" u="1"/>
        <s v="shepherd" u="1"/>
        <s v="Addai" u="1"/>
        <s v="mcmanis" u="1"/>
        <s v="tampa bay" u="1"/>
        <s v="Maroney" u="1"/>
        <s v="gaskin" u="1"/>
        <s v="Ball" u="1"/>
        <s v="Welker" u="1"/>
        <s v="Coles" u="1"/>
        <s v="Tampa " u="1"/>
        <s v="Fargus" u="1"/>
        <s v="Collie" u="1"/>
        <s v="hooper" u="1"/>
        <s v="Stallworth" u="1"/>
        <s v="Whitten" u="1"/>
        <s v="Chicago" u="1"/>
        <s v="T.Y. " u="1"/>
      </sharedItems>
    </cacheField>
    <cacheField name="player, first" numFmtId="0">
      <sharedItems containsBlank="1" count="685">
        <m/>
        <s v="Ladd"/>
        <s v="brock"/>
        <s v="Brian"/>
        <s v="Terry"/>
        <s v="Molik"/>
        <s v="Jamar"/>
        <s v="Tony"/>
        <s v="Justin"/>
        <s v="Bucky"/>
        <s v="Chase"/>
        <s v="Saquon"/>
        <s v="Jalen"/>
        <s v="Bijan"/>
        <s v="Breece"/>
        <s v="Brandon"/>
        <s v="Derek"/>
        <s v="Baker"/>
        <s v="Defense"/>
        <s v="Drake"/>
        <s v="Joe"/>
        <s v="George"/>
        <s v="Chuba"/>
        <s v="James"/>
        <s v="Alvin"/>
        <s v="Deebo"/>
        <s v="Cortland"/>
        <s v="DK"/>
        <s v="Sam"/>
        <s v="ceedee"/>
        <s v="trey"/>
        <s v="Christian"/>
        <s v="Travis"/>
        <s v="Tyreek"/>
        <s v="Ashton"/>
        <s v="Omarion"/>
        <s v="Garrett"/>
        <s v="Mike"/>
        <s v="Tee"/>
        <s v="Tyler"/>
        <s v="Jake"/>
        <s v="Puka"/>
        <s v="David"/>
        <s v="TJ"/>
        <s v="Johnathon"/>
        <s v="Lamar"/>
        <s v="Jayden"/>
        <s v="Devonta"/>
        <s v="Josh"/>
        <s v="Kyren"/>
        <s v="Mark"/>
        <s v="Bo"/>
        <s v="Nicko"/>
        <s v="Cameron"/>
        <s v="Evan"/>
        <s v="Amon-Ra"/>
        <s v="Kyle"/>
        <s v="JJ"/>
        <s v="Kenneth"/>
        <s v="Aaron"/>
        <s v="Devon"/>
        <s v="Tua"/>
        <s v="Davonte"/>
        <s v="Harrison"/>
        <s v="AJ"/>
        <s v="Jaxon"/>
        <s v="Calvin"/>
        <s v="Isaah"/>
        <s v="Matt"/>
        <s v="Will"/>
        <s v="kylar"/>
        <s v="Patrick"/>
        <s v="Treveyon"/>
        <s v="Austin"/>
        <s v="Michael"/>
        <s v="JK"/>
        <s v="Marvin"/>
        <s v="DeAndre"/>
        <s v="Xaviar"/>
        <s v="Jamison"/>
        <s v="Jordan"/>
        <s v="Dak"/>
        <s v="RJ"/>
        <s v="Tetairoa"/>
        <s v="DJ"/>
        <s v="Jarrod"/>
        <s v="Chris"/>
        <s v="Caleb"/>
        <s v="Jacory"/>
        <s v="Ricky"/>
        <s v="CJ"/>
        <s v="Tucker"/>
        <s v="Nick"/>
        <s v="Rome"/>
        <s v="Matthew"/>
        <s v="Zay"/>
        <s v="Tyrone"/>
        <s v="Rasheed"/>
        <s v="Jerry"/>
        <s v="Cooper"/>
        <s v="Emeka"/>
        <s v="Jacoby"/>
        <s v="Javante"/>
        <s v="Rhamondre"/>
        <s v="Quinshon"/>
        <s v="Keon"/>
        <s v="Trevor"/>
        <s v="Dallas"/>
        <s v="tank"/>
        <s v="Darnell"/>
        <s v="Najee"/>
        <s v="Cam"/>
        <s v="Stefon"/>
        <s v="Zach"/>
        <s v="bhayshul"/>
        <s v="ray"/>
        <s v="rachaad"/>
        <s v="rachid"/>
        <s v="tajae"/>
        <s v="keenan"/>
        <s v="adoni"/>
        <s v="dalton"/>
        <s v="khalil"/>
        <s v="juaun"/>
        <s v="bryce"/>
        <s v=" " u="1"/>
        <s v="ryan" u="1"/>
        <s v="Isaiah" u="1"/>
        <s v="Jonathan" u="1"/>
        <s v="Amari" u="1"/>
        <s v="Deshaun" u="1"/>
        <s v="Miles" u="1"/>
        <s v="Anthony" u="1"/>
        <s v="Davante" u="1"/>
        <s v="Derrick" u="1"/>
        <s v="Dalvin" u="1"/>
        <s v="Darren" u="1"/>
        <s v="Younghoe" u="1"/>
        <s v="Jahmyr" u="1"/>
        <s v="Pat" u="1"/>
        <s v="Gabe" u="1"/>
        <s v="Daniel" u="1"/>
        <s v="Graham" u="1"/>
        <s v="Stephon" u="1"/>
        <s v="Jaylen" u="1"/>
        <s v="Davonta" u="1"/>
        <s v="Kirk" u="1"/>
        <s v="Brett" u="1"/>
        <s v="Kenny" u="1"/>
        <s v="Cole" u="1"/>
        <s v="Jared" u="1"/>
        <s v="Alexander" u="1"/>
        <s v="Riley" u="1"/>
        <s v="Greg" u="1"/>
        <s v="Damion" u="1"/>
        <s v="Jelani" u="1"/>
        <s v="Devin" u="1"/>
        <s v="Marquise" u="1"/>
        <s v="Jeff" u="1"/>
        <s v="Elijah" u="1"/>
        <s v="Deonte" u="1"/>
        <s v="Chigoziem" u="1"/>
        <s v="Brandin" u="1"/>
        <s v="Jason" u="1"/>
        <s v="Allen" u="1"/>
        <s v="Samaje" u="1"/>
        <s v="Kadarius" u="1"/>
        <s v="Odell" u="1"/>
        <s v="Antonio" u="1"/>
        <s v="Clyde" u="1"/>
        <s v="Jamaal" u="1"/>
        <s v="Jerrick" u="1"/>
        <s v="Courtland" u="1"/>
        <s v="Jahaan" u="1"/>
        <s v="Skyy" u="1"/>
        <s v="Ezekiel" u="1"/>
        <s v="JuJu" u="1"/>
        <s v="Rashaad" u="1"/>
        <s v="Raheem" u="1"/>
        <s v="Quinton" u="1"/>
        <s v="Deonta" u="1"/>
        <s v="Trevon" u="1"/>
        <s v="Roschon" u="1"/>
        <s v="Adam" u="1"/>
        <s v="Russell" u="1"/>
        <s v="Romeo" u="1"/>
        <s v="Damien" u="1"/>
        <s v="Taysom" u="1"/>
        <s v="Gus" u="1"/>
        <s v="Jakobi" u="1"/>
        <s v="Marquez" u="1"/>
        <s v="Tyjae" u="1"/>
        <s v="Latavious" u="1"/>
        <s v="Jack" u="1"/>
        <s v="Alshawn" u="1"/>
        <s v="Houston" u="1"/>
        <s v="Demarco" u="1"/>
        <s v="Javid" u="1"/>
        <s v="Cheifs" u="1"/>
        <s v="Sammy" u="1"/>
        <s v="steven" u="1"/>
        <s v="DST" u="1"/>
        <s v="Malcolm" u="1"/>
        <s v="Duane" u="1"/>
        <s v="Chandler" u="1"/>
        <s v="dion" u="1"/>
        <s v="Colin" u="1"/>
        <s v="darius" u="1"/>
        <s v="phillip" u="1"/>
        <s v="Seattlle" u="1"/>
        <s v="Price" u="1"/>
        <s v="Kolby" u="1"/>
        <s v="Ahman" u="1"/>
        <s v="Owen" u="1"/>
        <s v="Hines" u="1"/>
        <s v="new england" u="1"/>
        <s v="Marion" u="1"/>
        <s v="Neil" u="1"/>
        <s v="Ernest" u="1"/>
        <s v="Marlin" u="1"/>
        <s v="Emmanual" u="1"/>
        <s v="debo" u="1"/>
        <s v="DeAndrew" u="1"/>
        <s v="Shonnnnn" u="1"/>
        <s v="emmanuel" u="1"/>
        <s v="Andy" u="1"/>
        <s v="Jon" u="1"/>
        <s v="beanie" u="1"/>
        <s v="juiio" u="1"/>
        <s v="Giovannie" u="1"/>
        <s v="julio" u="1"/>
        <s v="corey" u="1"/>
        <s v="Bennie" u="1"/>
        <s v="rg" u="1"/>
        <s v="Niles" u="1"/>
        <s v="Paul" u="1"/>
        <s v="Kerry" u="1"/>
        <s v="Andrian" u="1"/>
        <s v="Demaryus" u="1"/>
        <s v="marquis" u="1"/>
        <s v="Darin" u="1"/>
        <s v="Jameson" u="1"/>
        <s v="Jeremey" u="1"/>
        <s v="Leon" u="1"/>
        <s v="Kerryon" u="1"/>
        <s v="Bucs" u="1"/>
        <s v="cleveland" u="1"/>
        <s v="Rubin" u="1"/>
        <s v="Amhad" u="1"/>
        <s v="dannie" u="1"/>
        <s v="rueben" u="1"/>
        <s v="Johnon" u="1"/>
        <s v="Jerious" u="1"/>
        <s v="ken" u="1"/>
        <s v="rob" u="1"/>
        <s v="Zack" u="1"/>
        <s v="Rod" u="1"/>
        <s v="Torry" u="1"/>
        <s v="desean" u="1"/>
        <s v="Golden" u="1"/>
        <s v="Kansas City" u="1"/>
        <s v="Ron" u="1"/>
        <s v="Marques" u="1"/>
        <s v="S" u="1"/>
        <s v="Jacob" u="1"/>
        <s v="mac" u="1"/>
        <s v="raper" u="1"/>
        <s v="Roy" u="1"/>
        <s v="marlon" u="1"/>
        <s v="Jimmy " u="1"/>
        <s v="Antwaan" u="1"/>
        <s v="tom" u="1"/>
        <s v="ju ju" u="1"/>
        <s v="Percy" u="1"/>
        <s v="darrelle" u="1"/>
        <s v="tyrod" u="1"/>
        <s v="d'andre" u="1"/>
        <s v="Ja'maar" u="1"/>
        <s v="Terrance" u="1"/>
        <s v="tarik" u="1"/>
        <s v="Colt" u="1"/>
        <s v="lesean" u="1"/>
        <s v="Laurence" u="1"/>
        <s v="Gionvanni" u="1"/>
        <s v="Lawrence" u="1"/>
        <s v="Marcedes" u="1"/>
        <s v="wil" u="1"/>
        <s v="Eddie" u="1"/>
        <s v="sterling" u="1"/>
        <s v="Legarrette" u="1"/>
        <s v="LaSean" u="1"/>
        <s v="indianapolis" u="1"/>
        <s v="Teddy" u="1"/>
        <s v="Martavius" u="1"/>
        <s v="tevin" u="1"/>
        <s v="lagarrette" u="1"/>
        <s v="Randy" u="1"/>
        <s v="Wes" u="1"/>
        <s v="Deshan" u="1"/>
        <s v="DeAngelo" u="1"/>
        <s v="julian" u="1"/>
        <s v="Cardinals" u="1"/>
        <s v="alan" u="1"/>
        <s v="Tellus" u="1"/>
        <s v="Demarius" u="1"/>
        <s v="denarius" u="1"/>
        <s v="Lemichael" u="1"/>
        <s v="Terrence" u="1"/>
        <s v="Davone" u="1"/>
        <s v="buffalo" u="1"/>
        <s v="San Diego" u="1"/>
        <s v="Jerome" u="1"/>
        <s v="felix" u="1"/>
        <s v="Jets" u="1"/>
        <s v="Manning" u="1"/>
        <s v="Montee" u="1"/>
        <s v="saquan" u="1"/>
        <s v="kareem" u="1"/>
        <s v="draft" u="1"/>
        <s v="Cordell" u="1"/>
        <s v="philip" u="1"/>
        <s v="Broncos" u="1"/>
        <s v="robbie" u="1"/>
        <s v="Leshan" u="1"/>
        <s v="jamarr" u="1"/>
        <s v="darrius" u="1"/>
        <s v="Marc" u="1"/>
        <s v="Jermichael" u="1"/>
        <s v="Steffan" u="1"/>
        <s v="Doug" u="1"/>
        <s v="devante" u="1"/>
        <s v="Manuel" u="1"/>
        <s v="Jacquizz" u="1"/>
        <s v="carson" u="1"/>
        <s v="Todd" u="1"/>
        <s v="LenDale" u="1"/>
        <s v="OJ" u="1"/>
        <s v="jarvis" u="1"/>
        <s v="kenyan" u="1"/>
        <s v="irv" u="1"/>
        <s v="dante" u="1"/>
        <s v="Giovani" u="1"/>
        <s v="billy" u="1"/>
        <s v="Anquan" u="1"/>
        <s v="Benard" u="1"/>
        <s v="Cincinnati" u="1"/>
        <s v="Rams" u="1"/>
        <s v="zamir" u="1"/>
        <s v="Coby" u="1"/>
        <s v="royce" u="1"/>
        <s v="Matellus" u="1"/>
        <s v="Cody" u="1"/>
        <s v="Kelvin" u="1"/>
        <s v="Denard" u="1"/>
        <s v="Dominick" u="1"/>
        <s v="Chandrick" u="1"/>
        <s v="Leron" u="1"/>
        <s v="robbi" u="1"/>
        <s v="JaMarcus" u="1"/>
        <s v="Lagarrett" u="1"/>
        <s v="logan" u="1"/>
        <s v="Javon" u="1"/>
        <s v="Cory" u="1"/>
        <s v="melvin" u="1"/>
        <s v="Bengals" u="1"/>
        <s v="tyrell" u="1"/>
        <s v="San Fransico" u="1"/>
        <s v="Santana" u="1"/>
        <s v="Heath" u="1"/>
        <s v="mitch" u="1"/>
        <s v="Martellus" u="1"/>
        <s v="Vincient" u="1"/>
        <s v="Malcom" u="1"/>
        <s v="49ers" u="1"/>
        <s v="Lions" u="1"/>
        <s v="Cash" u="1"/>
        <s v="Martelous" u="1"/>
        <s v="Kimbrell" u="1"/>
        <s v="Admir" u="1"/>
        <s v="noah" u="1"/>
        <s v="latavius" u="1"/>
        <s v="Eagles" u="1"/>
        <s v="Randall" u="1"/>
        <s v="Ladarrius" u="1"/>
        <s v="jerard" u="1"/>
        <s v="Bishop" u="1"/>
        <s v="Dorel" u="1"/>
        <s v="le'veon" u="1"/>
        <s v="Antoine" u="1"/>
        <s v="Plaxico" u="1"/>
        <s v="eric" u="1"/>
        <s v="Selvin" u="1"/>
        <s v="Frank" u="1"/>
        <s v="Plexico" u="1"/>
        <s v="Green Bay" u="1"/>
        <s v="Sydney" u="1"/>
        <s v="partrick" u="1"/>
        <s v="Leveon" u="1"/>
        <s v="Tevon" u="1"/>
        <s v="Vincent" u="1"/>
        <s v="jimmy" u="1"/>
        <s v="Kory" u="1"/>
        <s v="Jonas" u="1"/>
        <s v="Marcus" u="1"/>
        <s v="Rishard" u="1"/>
        <s v="odelle" u="1"/>
        <s v="Bears" u="1"/>
        <s v="Tavon" u="1"/>
        <s v="rashad" u="1"/>
        <s v="diontae" u="1"/>
        <s v="danny" u="1"/>
        <s v="reshard" u="1"/>
        <s v="pittsburgh" u="1"/>
        <s v="justice" u="1"/>
        <s v="Pierre" u="1"/>
        <s v="Cincinnatti" u="1"/>
        <s v="Shane" u="1"/>
        <s v="Rashard" u="1"/>
        <s v="Jerricho" u="1"/>
        <s v="Ameer" u="1"/>
        <s v="Kamar" u="1"/>
        <s v="Tashard" u="1"/>
        <s v="Bobby" u="1"/>
        <s v="Sidney" u="1"/>
        <s v="Falcons" u="1"/>
        <s v="sony" u="1"/>
        <s v="Mcoy" u="1"/>
        <s v="Bradon" u="1"/>
        <s v="Glenn" u="1"/>
        <s v="adrian" u="1"/>
        <s v="Jordian" u="1"/>
        <s v="Spencer" u="1"/>
        <s v="Tyrelle" u="1"/>
        <s v="kyler" u="1"/>
        <s v="Sebastian" u="1"/>
        <s v="malcomb" u="1"/>
        <s v="Bernard" u="1"/>
        <s v="Arian" u="1"/>
        <s v="jermaine" u="1"/>
        <s v="o'dell" u="1"/>
        <s v="T.y." u="1"/>
        <s v="Johnny" u="1"/>
        <s v="Marquese" u="1"/>
        <s v="drew" u="1"/>
        <s v="daryle" u="1"/>
        <s v="Lagarette" u="1"/>
        <s v="myles" u="1"/>
        <s v="kenyon" u="1"/>
        <s v="Joyke" u="1"/>
        <s v="carlos" u="1"/>
        <s v="los angeles" u="1"/>
        <s v="ty" u="1"/>
        <s v="Levion" u="1"/>
        <s v="Browns" u="1"/>
        <s v="Martavis" u="1"/>
        <s v="Jericho" u="1"/>
        <s v="Cecil" u="1"/>
        <s v="Anquon" u="1"/>
        <s v="JONES" u="1"/>
        <s v="john" u="1"/>
        <s v="Alex" u="1"/>
        <s v="Aquain" u="1"/>
        <s v="Laverneus" u="1"/>
        <s v="willis" u="1"/>
        <s v="ben" u="1"/>
        <s v="Dawyne" u="1"/>
        <s v="Clinton" u="1"/>
        <s v="deondre" u="1"/>
        <s v="def" u="1"/>
        <s v="Donnie" u="1"/>
        <s v="Bubba" u="1"/>
        <s v="henry" u="1"/>
        <s v="leonard" u="1"/>
        <s v="Des" u="1"/>
        <s v="micheal" u="1"/>
        <s v="Dez" u="1"/>
        <s v="Daryl" u="1"/>
        <s v="dan" u="1"/>
        <s v="robby" u="1"/>
        <s v="Breshad" u="1"/>
        <s v="Benjarvis" u="1"/>
        <s v="Steelers" u="1"/>
        <s v="Harry" u="1"/>
        <s v="hunter" u="1"/>
        <s v="Torrey" u="1"/>
        <s v="Shonn" u="1"/>
        <s v="Stephen" u="1"/>
        <s v="Packers" u="1"/>
        <s v="santonio" u="1"/>
        <s v="Jordy" u="1"/>
        <s v="mohommed" u="1"/>
        <s v="curtis" u="1"/>
        <s v="Pittsburg" u="1"/>
        <s v="mico" u="1"/>
        <s v="Lee" u="1"/>
        <s v="larry" u="1"/>
        <s v="Earnest" u="1"/>
        <s v="Arien" u="1"/>
        <s v="washington" u="1"/>
        <s v="Stephan" u="1"/>
        <s v="alshon" u="1"/>
        <s v="Jay" u="1"/>
        <s v="Lagerette" u="1"/>
        <s v="sean" u="1"/>
        <s v="kevin" u="1"/>
        <s v="Trent" u="1"/>
        <s v="issac" u="1"/>
        <s v="Andre " u="1"/>
        <s v="Giants" u="1"/>
        <s v="Roddy" u="1"/>
        <s v="Steve" u="1"/>
        <s v="titus" u="1"/>
        <s v="Cadilac" u="1"/>
        <s v="Charles" u="1"/>
        <s v="Dustin" u="1"/>
        <s v="Seahawks" u="1"/>
        <s v="Amare" u="1"/>
        <s v="coradelle" u="1"/>
        <s v="Willie" u="1"/>
        <s v="Ronnie" u="1"/>
        <s v="St Louis" u="1"/>
        <s v="Tim" u="1"/>
        <s v="The Other Adrian" u="1"/>
        <s v="Miami" u="1"/>
        <s v="Taylor" u="1"/>
        <s v="Seattle " u="1"/>
        <s v="Puss-a-tore" u="1"/>
        <s v="Ted" u="1"/>
        <s v="Rex" u="1"/>
        <s v="denver" u="1"/>
        <s v="mario" u="1"/>
        <s v="russel" u="1"/>
        <s v="duke" u="1"/>
        <s v="Thomas" u="1"/>
        <s v="Patriots" u="1"/>
        <s v="Edgerrin" u="1"/>
        <s v="kaimi" u="1"/>
        <s v="andrew" u="1"/>
        <s v="sammie" u="1"/>
        <s v="Blake" u="1"/>
        <s v="Donald" u="1"/>
        <s v="Laquan" u="1"/>
        <s v="baltimore" u="1"/>
        <s v="isiah" u="1"/>
        <s v="Jaquiz" u="1"/>
        <s v="hamad" u="1"/>
        <s v="Kurt" u="1"/>
        <s v="Jerad" u="1"/>
        <s v="Cedric" u="1"/>
        <s v="devonte" u="1"/>
        <s v="Hakeem" u="1"/>
        <s v="mecole" u="1"/>
        <s v="Braylon" u="1"/>
        <s v="nyheim" u="1"/>
        <s v="Zac" u="1"/>
        <s v="dede" u="1"/>
        <s v="Montario" u="1"/>
        <s v="san fransisco" u="1"/>
        <s v="donte" u="1"/>
        <s v="Demaryius" u="1"/>
        <s v="Deuce" u="1"/>
        <s v="Vernon" u="1"/>
        <s v="jameis" u="1"/>
        <s v="Jeremy" u="1"/>
        <s v="Titans" u="1"/>
        <s v="Bilal" u="1"/>
        <s v="gerald" u="1"/>
        <s v="lshon" u="1"/>
        <s v="de'andre" u="1"/>
        <s v="darrell" u="1"/>
        <s v="Saints" u="1"/>
        <s v="Texans" u="1"/>
        <s v="eli" u="1"/>
        <s v="Visanthe" u="1"/>
        <s v="javonte" u="1"/>
        <s v="juston" u="1"/>
        <s v="Arizona" u="1"/>
        <s v="deshawn" u="1"/>
        <s v="Knile" u="1"/>
        <s v="dawson" u="1"/>
        <s v="Phil" u="1"/>
        <s v="derick" u="1"/>
        <s v="rondale" u="1"/>
        <s v="Kendall" u="1"/>
        <s v="ronald" u="1"/>
        <s v="Chester" u="1"/>
        <s v="Panthers" u="1"/>
        <s v="Torre" u="1"/>
        <s v="Marqueez" u="1"/>
        <s v="Hilton" u="1"/>
        <s v="Ezikiel" u="1"/>
        <s v="Khiry" u="1"/>
        <s v="youngho" u="1"/>
        <s v="Lance" u="1"/>
        <s v="Kanial" u="1"/>
        <s v="Blair" u="1"/>
        <s v="ryqull" u="1"/>
        <s v="Martaivus" u="1"/>
        <s v="Chargers" u="1"/>
        <s v="Mushin" u="1"/>
        <s v="LaDainian" u="1"/>
        <s v="Ezekial" u="1"/>
        <s v="Nelson" u="1"/>
        <s v="Samaeje" u="1"/>
        <s v="nate" u="1"/>
        <s v="C.J." u="1"/>
        <s v="jamal" u="1"/>
        <s v="leshawn" u="1"/>
        <s v="mason" u="1"/>
        <s v="Alfred" u="1"/>
        <s v="Benjamin" u="1"/>
        <s v="Shawn" u="1"/>
        <s v="Jarick" u="1"/>
        <s v="delanie" u="1"/>
        <s v="Christain" u="1"/>
        <s v="geronimo" u="1"/>
        <s v="cedrick" u="1"/>
        <s v="Vince" u="1"/>
        <s v="Tre" u="1"/>
        <s v="Jerrod" u="1"/>
        <s v="Lashawn" u="1"/>
        <s v="treylon" u="1"/>
        <s v="LaDanian" u="1"/>
        <s v="Joique" u="1"/>
        <s v="chubba" u="1"/>
        <s v="robert" u="1"/>
        <s v="Terrell" u="1"/>
        <s v="Tyreeke" u="1"/>
        <s v="joey" u="1"/>
        <s v="Cairo" u="1"/>
        <s v="Victor" u="1"/>
        <s v="ahmad" u="1"/>
        <s v="Tyreke" u="1"/>
        <s v="Knowshon" u="1"/>
        <s v="jaquizz" u="1"/>
        <s v="Emanuel" u="1"/>
        <s v="Cook" u="1"/>
        <s v=" Pierre" u="1"/>
        <s v="Joseph" u="1"/>
        <s v="vance" u="1"/>
        <s v="Ravens" u="1"/>
        <s v="Andre" u="1"/>
        <s v="peyton" u="1"/>
        <s v="levishka" u="1"/>
        <s v="Rudi" u="1"/>
        <s v="Jahvid" u="1"/>
        <s v="Christine" u="1"/>
        <s v="rodrigo" u="1"/>
        <s v="Theo" u="1"/>
        <s v="Fred" u="1"/>
        <s v="Gary" u="1"/>
        <s v="Carolina" u="1"/>
        <s v="Phiilip" u="1"/>
        <s v="Dwayne" u="1"/>
        <s v="Delaney" u="1"/>
        <s v="Jabar" u="1"/>
        <s v="Chad" u="1"/>
        <s v="Emanel" u="1"/>
        <s v="Kris" u="1"/>
        <s v="Alge" u="1"/>
        <s v="quez" u="1"/>
        <s v="Kellen" u="1"/>
        <s v="Giovanni" u="1"/>
        <s v="Somi" u="1"/>
        <s v="Kennan" u="1"/>
        <s v="Toby" u="1"/>
        <s v="Ben-Jarvus" u="1"/>
        <s v="minnesota" u="1"/>
        <s v="Jamas" u="1"/>
        <s v="Crockett" u="1"/>
        <s v="Maurice" u="1"/>
        <s v="Willy" u="1"/>
        <s v="Laveraneous" u="1"/>
        <s v="tampa bay" u="1"/>
        <s v="Tory" u="1"/>
        <s v="Reggie" u="1"/>
        <s v="Donovan" u="1"/>
        <s v="Joiquie" u="1"/>
        <s v="Ruben" u="1"/>
        <s v="Dennis" u="1"/>
        <s v="Marshawn" u="1"/>
        <s v="Julius" u="1"/>
        <s v="Hill" u="1"/>
        <s v="Alfed" u="1"/>
        <s v="Chicago" u="1"/>
      </sharedItems>
    </cacheField>
    <cacheField name="owner" numFmtId="0">
      <sharedItems containsBlank="1" count="22">
        <m/>
        <s v="Alan"/>
        <s v="Andy"/>
        <s v="Andrew"/>
        <s v="Chris"/>
        <s v="empty"/>
        <s v="Kevin"/>
        <s v="Mark"/>
        <s v="Robert"/>
        <s v="Todd"/>
        <s v="Terry"/>
        <s v="Steve"/>
        <s v="Cooper"/>
        <s v=" cooper" u="1"/>
        <s v="Dan" u="1"/>
        <s v="Tom" u="1"/>
        <s v=" " u="1"/>
        <s v="Jason" u="1"/>
        <s v="Rovert" u="1"/>
        <s v="dst" u="1"/>
        <s v="Robetr" u="1"/>
        <s v="Steve T" u="1"/>
      </sharedItems>
    </cacheField>
    <cacheField name="value" numFmtId="0">
      <sharedItems containsString="0" containsBlank="1" containsNumber="1" containsInteger="1" minValue="1" maxValue="30"/>
    </cacheField>
    <cacheField name="posi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7">
  <r>
    <x v="0"/>
    <x v="0"/>
    <x v="0"/>
    <m/>
    <m/>
  </r>
  <r>
    <x v="1"/>
    <x v="1"/>
    <x v="1"/>
    <n v="5"/>
    <s v="wr"/>
  </r>
  <r>
    <x v="2"/>
    <x v="2"/>
    <x v="2"/>
    <n v="12"/>
    <s v="te"/>
  </r>
  <r>
    <x v="3"/>
    <x v="3"/>
    <x v="3"/>
    <n v="3"/>
    <s v="wr"/>
  </r>
  <r>
    <x v="4"/>
    <x v="4"/>
    <x v="4"/>
    <n v="4"/>
    <s v="wr"/>
  </r>
  <r>
    <x v="0"/>
    <x v="0"/>
    <x v="5"/>
    <m/>
    <m/>
  </r>
  <r>
    <x v="5"/>
    <x v="5"/>
    <x v="6"/>
    <n v="9"/>
    <s v="wr"/>
  </r>
  <r>
    <x v="6"/>
    <x v="6"/>
    <x v="7"/>
    <n v="27"/>
    <s v="wr"/>
  </r>
  <r>
    <x v="7"/>
    <x v="7"/>
    <x v="8"/>
    <n v="4"/>
    <s v="rb"/>
  </r>
  <r>
    <x v="0"/>
    <x v="0"/>
    <x v="0"/>
    <m/>
    <m/>
  </r>
  <r>
    <x v="8"/>
    <x v="8"/>
    <x v="9"/>
    <n v="2"/>
    <s v="qb"/>
  </r>
  <r>
    <x v="9"/>
    <x v="9"/>
    <x v="10"/>
    <n v="2"/>
    <s v="rb"/>
  </r>
  <r>
    <x v="10"/>
    <x v="10"/>
    <x v="11"/>
    <n v="2"/>
    <s v="rb"/>
  </r>
  <r>
    <x v="11"/>
    <x v="8"/>
    <x v="12"/>
    <n v="25"/>
    <s v="wr"/>
  </r>
  <r>
    <x v="12"/>
    <x v="11"/>
    <x v="1"/>
    <n v="30"/>
    <s v="rb"/>
  </r>
  <r>
    <x v="13"/>
    <x v="12"/>
    <x v="3"/>
    <n v="11"/>
    <s v="qb"/>
  </r>
  <r>
    <x v="14"/>
    <x v="6"/>
    <x v="4"/>
    <n v="27"/>
    <s v="rb"/>
  </r>
  <r>
    <x v="15"/>
    <x v="13"/>
    <x v="2"/>
    <n v="28"/>
    <s v="rb"/>
  </r>
  <r>
    <x v="16"/>
    <x v="14"/>
    <x v="9"/>
    <n v="12"/>
    <s v="rb"/>
  </r>
  <r>
    <x v="17"/>
    <x v="15"/>
    <x v="9"/>
    <n v="2"/>
    <s v="k"/>
  </r>
  <r>
    <x v="18"/>
    <x v="16"/>
    <x v="4"/>
    <n v="24"/>
    <s v="rb"/>
  </r>
  <r>
    <x v="19"/>
    <x v="17"/>
    <x v="12"/>
    <n v="6"/>
    <s v="qb"/>
  </r>
  <r>
    <x v="20"/>
    <x v="18"/>
    <x v="4"/>
    <n v="3"/>
    <s v="d/st"/>
  </r>
  <r>
    <x v="21"/>
    <x v="19"/>
    <x v="8"/>
    <n v="18"/>
    <s v="wr"/>
  </r>
  <r>
    <x v="22"/>
    <x v="20"/>
    <x v="11"/>
    <n v="12"/>
    <s v="qb"/>
  </r>
  <r>
    <x v="23"/>
    <x v="21"/>
    <x v="6"/>
    <n v="9"/>
    <s v="te"/>
  </r>
  <r>
    <x v="24"/>
    <x v="22"/>
    <x v="6"/>
    <n v="9"/>
    <s v="rb"/>
  </r>
  <r>
    <x v="25"/>
    <x v="23"/>
    <x v="3"/>
    <n v="13"/>
    <s v="rb"/>
  </r>
  <r>
    <x v="26"/>
    <x v="24"/>
    <x v="8"/>
    <n v="11"/>
    <s v="rb"/>
  </r>
  <r>
    <x v="27"/>
    <x v="25"/>
    <x v="4"/>
    <n v="6"/>
    <s v="wr"/>
  </r>
  <r>
    <x v="28"/>
    <x v="26"/>
    <x v="1"/>
    <n v="11"/>
    <s v="wr"/>
  </r>
  <r>
    <x v="29"/>
    <x v="27"/>
    <x v="7"/>
    <n v="12"/>
    <s v="wr"/>
  </r>
  <r>
    <x v="30"/>
    <x v="28"/>
    <x v="9"/>
    <n v="9"/>
    <s v="te"/>
  </r>
  <r>
    <x v="31"/>
    <x v="29"/>
    <x v="11"/>
    <n v="27"/>
    <s v="wr"/>
  </r>
  <r>
    <x v="32"/>
    <x v="30"/>
    <x v="10"/>
    <n v="16"/>
    <s v="te"/>
  </r>
  <r>
    <x v="33"/>
    <x v="31"/>
    <x v="12"/>
    <n v="24"/>
    <s v="rb"/>
  </r>
  <r>
    <x v="34"/>
    <x v="32"/>
    <x v="8"/>
    <n v="8"/>
    <s v="te"/>
  </r>
  <r>
    <x v="35"/>
    <x v="33"/>
    <x v="2"/>
    <n v="16"/>
    <s v="wr"/>
  </r>
  <r>
    <x v="36"/>
    <x v="34"/>
    <x v="10"/>
    <n v="25"/>
    <s v="rb"/>
  </r>
  <r>
    <x v="37"/>
    <x v="35"/>
    <x v="11"/>
    <n v="13"/>
    <s v="rb"/>
  </r>
  <r>
    <x v="38"/>
    <x v="36"/>
    <x v="9"/>
    <n v="10"/>
    <s v="wr"/>
  </r>
  <r>
    <x v="39"/>
    <x v="37"/>
    <x v="6"/>
    <n v="11"/>
    <s v="wr"/>
  </r>
  <r>
    <x v="40"/>
    <x v="38"/>
    <x v="12"/>
    <n v="15"/>
    <s v="wr"/>
  </r>
  <r>
    <x v="41"/>
    <x v="39"/>
    <x v="3"/>
    <n v="4"/>
    <s v="te"/>
  </r>
  <r>
    <x v="42"/>
    <x v="40"/>
    <x v="1"/>
    <n v="2"/>
    <s v="k"/>
  </r>
  <r>
    <x v="43"/>
    <x v="41"/>
    <x v="6"/>
    <n v="20"/>
    <s v="wr"/>
  </r>
  <r>
    <x v="44"/>
    <x v="42"/>
    <x v="9"/>
    <n v="5"/>
    <s v="rb"/>
  </r>
  <r>
    <x v="45"/>
    <x v="43"/>
    <x v="7"/>
    <n v="5"/>
    <s v="te"/>
  </r>
  <r>
    <x v="46"/>
    <x v="44"/>
    <x v="1"/>
    <n v="20"/>
    <s v="rb"/>
  </r>
  <r>
    <x v="47"/>
    <x v="45"/>
    <x v="2"/>
    <n v="16"/>
    <s v="qb"/>
  </r>
  <r>
    <x v="48"/>
    <x v="46"/>
    <x v="6"/>
    <n v="13"/>
    <s v="qb"/>
  </r>
  <r>
    <x v="49"/>
    <x v="18"/>
    <x v="7"/>
    <n v="2"/>
    <s v="d/st"/>
  </r>
  <r>
    <x v="50"/>
    <x v="47"/>
    <x v="8"/>
    <n v="8"/>
    <s v="wr"/>
  </r>
  <r>
    <x v="51"/>
    <x v="48"/>
    <x v="8"/>
    <n v="22"/>
    <s v="qb"/>
  </r>
  <r>
    <x v="52"/>
    <x v="49"/>
    <x v="1"/>
    <n v="18"/>
    <s v="rb"/>
  </r>
  <r>
    <x v="53"/>
    <x v="50"/>
    <x v="4"/>
    <n v="5"/>
    <s v="te"/>
  </r>
  <r>
    <x v="54"/>
    <x v="51"/>
    <x v="6"/>
    <n v="4"/>
    <s v="qb"/>
  </r>
  <r>
    <x v="55"/>
    <x v="52"/>
    <x v="10"/>
    <n v="19"/>
    <s v="wr"/>
  </r>
  <r>
    <x v="56"/>
    <x v="53"/>
    <x v="7"/>
    <n v="2"/>
    <s v="k"/>
  </r>
  <r>
    <x v="57"/>
    <x v="54"/>
    <x v="12"/>
    <n v="4"/>
    <s v="te"/>
  </r>
  <r>
    <x v="58"/>
    <x v="55"/>
    <x v="3"/>
    <n v="24"/>
    <s v="wr"/>
  </r>
  <r>
    <x v="59"/>
    <x v="56"/>
    <x v="10"/>
    <n v="2"/>
    <s v="te"/>
  </r>
  <r>
    <x v="60"/>
    <x v="57"/>
    <x v="1"/>
    <n v="2"/>
    <s v="qb"/>
  </r>
  <r>
    <x v="61"/>
    <x v="58"/>
    <x v="7"/>
    <n v="14"/>
    <s v="rb"/>
  </r>
  <r>
    <x v="62"/>
    <x v="59"/>
    <x v="11"/>
    <n v="10"/>
    <s v="rb"/>
  </r>
  <r>
    <x v="63"/>
    <x v="20"/>
    <x v="9"/>
    <n v="8"/>
    <s v="rb"/>
  </r>
  <r>
    <x v="64"/>
    <x v="60"/>
    <x v="2"/>
    <n v="17"/>
    <s v="rb"/>
  </r>
  <r>
    <x v="65"/>
    <x v="61"/>
    <x v="1"/>
    <n v="2"/>
    <s v="qb"/>
  </r>
  <r>
    <x v="66"/>
    <x v="62"/>
    <x v="11"/>
    <n v="17"/>
    <s v="wr"/>
  </r>
  <r>
    <x v="67"/>
    <x v="23"/>
    <x v="6"/>
    <n v="14"/>
    <s v="rb"/>
  </r>
  <r>
    <x v="68"/>
    <x v="39"/>
    <x v="11"/>
    <n v="1"/>
    <s v="k"/>
  </r>
  <r>
    <x v="69"/>
    <x v="63"/>
    <x v="3"/>
    <n v="1"/>
    <s v="k"/>
  </r>
  <r>
    <x v="70"/>
    <x v="42"/>
    <x v="1"/>
    <n v="1"/>
    <s v="te"/>
  </r>
  <r>
    <x v="10"/>
    <x v="64"/>
    <x v="4"/>
    <n v="19"/>
    <s v="wr"/>
  </r>
  <r>
    <x v="71"/>
    <x v="65"/>
    <x v="9"/>
    <n v="16"/>
    <s v="wr"/>
  </r>
  <r>
    <x v="72"/>
    <x v="66"/>
    <x v="8"/>
    <n v="4"/>
    <s v="wr"/>
  </r>
  <r>
    <x v="73"/>
    <x v="67"/>
    <x v="7"/>
    <n v="6"/>
    <s v="rb"/>
  </r>
  <r>
    <x v="74"/>
    <x v="48"/>
    <x v="3"/>
    <n v="17"/>
    <s v="rb"/>
  </r>
  <r>
    <x v="75"/>
    <x v="18"/>
    <x v="2"/>
    <n v="2"/>
    <s v="d/st"/>
  </r>
  <r>
    <x v="76"/>
    <x v="68"/>
    <x v="6"/>
    <n v="1"/>
    <s v="k"/>
  </r>
  <r>
    <x v="77"/>
    <x v="69"/>
    <x v="10"/>
    <n v="1"/>
    <s v="k"/>
  </r>
  <r>
    <x v="78"/>
    <x v="18"/>
    <x v="11"/>
    <n v="2"/>
    <s v="d/st"/>
  </r>
  <r>
    <x v="79"/>
    <x v="18"/>
    <x v="1"/>
    <n v="3"/>
    <s v="d/st"/>
  </r>
  <r>
    <x v="80"/>
    <x v="70"/>
    <x v="10"/>
    <n v="5"/>
    <s v="qb"/>
  </r>
  <r>
    <x v="81"/>
    <x v="18"/>
    <x v="9"/>
    <n v="2"/>
    <s v="d/st"/>
  </r>
  <r>
    <x v="82"/>
    <x v="15"/>
    <x v="7"/>
    <n v="1"/>
    <s v="wr"/>
  </r>
  <r>
    <x v="83"/>
    <x v="18"/>
    <x v="8"/>
    <n v="1"/>
    <s v="d/st"/>
  </r>
  <r>
    <x v="84"/>
    <x v="18"/>
    <x v="12"/>
    <n v="1"/>
    <s v="d/st"/>
  </r>
  <r>
    <x v="85"/>
    <x v="71"/>
    <x v="7"/>
    <n v="7"/>
    <s v="qb"/>
  </r>
  <r>
    <x v="86"/>
    <x v="72"/>
    <x v="9"/>
    <n v="14"/>
    <s v="rb"/>
  </r>
  <r>
    <x v="87"/>
    <x v="18"/>
    <x v="6"/>
    <n v="1"/>
    <s v="d/st"/>
  </r>
  <r>
    <x v="88"/>
    <x v="18"/>
    <x v="10"/>
    <n v="1"/>
    <s v="d/st"/>
  </r>
  <r>
    <x v="89"/>
    <x v="73"/>
    <x v="12"/>
    <n v="2"/>
    <s v="rb"/>
  </r>
  <r>
    <x v="90"/>
    <x v="18"/>
    <x v="3"/>
    <n v="1"/>
    <s v="d/st"/>
  </r>
  <r>
    <x v="91"/>
    <x v="74"/>
    <x v="1"/>
    <n v="1"/>
    <s v="wr"/>
  </r>
  <r>
    <x v="41"/>
    <x v="12"/>
    <x v="8"/>
    <n v="3"/>
    <s v="rb"/>
  </r>
  <r>
    <x v="92"/>
    <x v="12"/>
    <x v="9"/>
    <n v="2"/>
    <s v="wr"/>
  </r>
  <r>
    <x v="93"/>
    <x v="21"/>
    <x v="9"/>
    <n v="4"/>
    <s v="wr"/>
  </r>
  <r>
    <x v="94"/>
    <x v="75"/>
    <x v="12"/>
    <n v="3"/>
    <s v="rb"/>
  </r>
  <r>
    <x v="95"/>
    <x v="76"/>
    <x v="7"/>
    <n v="7"/>
    <s v="wr"/>
  </r>
  <r>
    <x v="96"/>
    <x v="77"/>
    <x v="6"/>
    <n v="5"/>
    <s v="rb"/>
  </r>
  <r>
    <x v="97"/>
    <x v="2"/>
    <x v="4"/>
    <n v="6"/>
    <s v="qb"/>
  </r>
  <r>
    <x v="98"/>
    <x v="78"/>
    <x v="10"/>
    <n v="5"/>
    <s v="wr"/>
  </r>
  <r>
    <x v="52"/>
    <x v="79"/>
    <x v="10"/>
    <n v="5"/>
    <s v="wr"/>
  </r>
  <r>
    <x v="99"/>
    <x v="80"/>
    <x v="3"/>
    <n v="2"/>
    <s v="rb"/>
  </r>
  <r>
    <x v="100"/>
    <x v="81"/>
    <x v="9"/>
    <n v="2"/>
    <s v="qb"/>
  </r>
  <r>
    <x v="101"/>
    <x v="82"/>
    <x v="7"/>
    <n v="10"/>
    <s v="rb"/>
  </r>
  <r>
    <x v="102"/>
    <x v="83"/>
    <x v="9"/>
    <n v="6"/>
    <s v="wr"/>
  </r>
  <r>
    <x v="103"/>
    <x v="32"/>
    <x v="8"/>
    <n v="2"/>
    <s v="wr"/>
  </r>
  <r>
    <x v="104"/>
    <x v="84"/>
    <x v="11"/>
    <n v="6"/>
    <s v="wr"/>
  </r>
  <r>
    <x v="105"/>
    <x v="85"/>
    <x v="8"/>
    <n v="3"/>
    <s v="qb"/>
  </r>
  <r>
    <x v="106"/>
    <x v="86"/>
    <x v="7"/>
    <n v="2"/>
    <s v="wr"/>
  </r>
  <r>
    <x v="107"/>
    <x v="87"/>
    <x v="7"/>
    <n v="3"/>
    <s v="rb"/>
  </r>
  <r>
    <x v="108"/>
    <x v="88"/>
    <x v="10"/>
    <n v="1"/>
    <s v="rb"/>
  </r>
  <r>
    <x v="109"/>
    <x v="86"/>
    <x v="12"/>
    <n v="2"/>
    <s v="wr"/>
  </r>
  <r>
    <x v="110"/>
    <x v="89"/>
    <x v="3"/>
    <n v="5"/>
    <s v="wr"/>
  </r>
  <r>
    <x v="111"/>
    <x v="19"/>
    <x v="12"/>
    <n v="2"/>
    <s v="qb"/>
  </r>
  <r>
    <x v="112"/>
    <x v="90"/>
    <x v="7"/>
    <n v="2"/>
    <s v="qb"/>
  </r>
  <r>
    <x v="113"/>
    <x v="91"/>
    <x v="9"/>
    <n v="2"/>
    <s v="te"/>
  </r>
  <r>
    <x v="114"/>
    <x v="92"/>
    <x v="8"/>
    <n v="2"/>
    <s v="rb"/>
  </r>
  <r>
    <x v="115"/>
    <x v="93"/>
    <x v="12"/>
    <n v="5"/>
    <s v="wr"/>
  </r>
  <r>
    <x v="116"/>
    <x v="94"/>
    <x v="4"/>
    <n v="1"/>
    <s v="qb"/>
  </r>
  <r>
    <x v="117"/>
    <x v="95"/>
    <x v="11"/>
    <n v="3"/>
    <s v="wr"/>
  </r>
  <r>
    <x v="118"/>
    <x v="96"/>
    <x v="3"/>
    <n v="11"/>
    <s v="rb"/>
  </r>
  <r>
    <x v="119"/>
    <x v="97"/>
    <x v="10"/>
    <n v="7"/>
    <s v="wr"/>
  </r>
  <r>
    <x v="120"/>
    <x v="98"/>
    <x v="8"/>
    <n v="4"/>
    <s v="wr"/>
  </r>
  <r>
    <x v="121"/>
    <x v="94"/>
    <x v="3"/>
    <n v="4"/>
    <s v="wr"/>
  </r>
  <r>
    <x v="122"/>
    <x v="99"/>
    <x v="12"/>
    <n v="2"/>
    <s v="wr"/>
  </r>
  <r>
    <x v="123"/>
    <x v="100"/>
    <x v="10"/>
    <n v="5"/>
    <s v="wr"/>
  </r>
  <r>
    <x v="124"/>
    <x v="101"/>
    <x v="8"/>
    <n v="8"/>
    <s v="wr"/>
  </r>
  <r>
    <x v="52"/>
    <x v="102"/>
    <x v="12"/>
    <n v="3"/>
    <s v="rb"/>
  </r>
  <r>
    <x v="125"/>
    <x v="103"/>
    <x v="1"/>
    <n v="2"/>
    <s v="rb"/>
  </r>
  <r>
    <x v="126"/>
    <x v="104"/>
    <x v="11"/>
    <n v="3"/>
    <s v="rb"/>
  </r>
  <r>
    <x v="127"/>
    <x v="105"/>
    <x v="6"/>
    <n v="2"/>
    <s v="wr"/>
  </r>
  <r>
    <x v="128"/>
    <x v="106"/>
    <x v="10"/>
    <n v="2"/>
    <s v="qb"/>
  </r>
  <r>
    <x v="129"/>
    <x v="107"/>
    <x v="12"/>
    <n v="2"/>
    <s v="te"/>
  </r>
  <r>
    <x v="130"/>
    <x v="8"/>
    <x v="3"/>
    <n v="1"/>
    <s v="qb"/>
  </r>
  <r>
    <x v="131"/>
    <x v="108"/>
    <x v="1"/>
    <n v="2"/>
    <s v="rb"/>
  </r>
  <r>
    <x v="132"/>
    <x v="109"/>
    <x v="9"/>
    <n v="4"/>
    <s v="wr"/>
  </r>
  <r>
    <x v="133"/>
    <x v="110"/>
    <x v="8"/>
    <n v="2"/>
    <s v="rb"/>
  </r>
  <r>
    <x v="134"/>
    <x v="10"/>
    <x v="12"/>
    <n v="2"/>
    <s v="k"/>
  </r>
  <r>
    <x v="135"/>
    <x v="111"/>
    <x v="12"/>
    <n v="2"/>
    <s v="rb"/>
  </r>
  <r>
    <x v="136"/>
    <x v="112"/>
    <x v="2"/>
    <n v="1"/>
    <s v="wr"/>
  </r>
  <r>
    <x v="137"/>
    <x v="113"/>
    <x v="10"/>
    <n v="2"/>
    <s v="rb"/>
  </r>
  <r>
    <x v="138"/>
    <x v="80"/>
    <x v="10"/>
    <n v="2"/>
    <s v="qb"/>
  </r>
  <r>
    <x v="139"/>
    <x v="30"/>
    <x v="3"/>
    <n v="2"/>
    <s v="rb"/>
  </r>
  <r>
    <x v="140"/>
    <x v="76"/>
    <x v="2"/>
    <n v="2"/>
    <s v="wr"/>
  </r>
  <r>
    <x v="141"/>
    <x v="32"/>
    <x v="1"/>
    <n v="1"/>
    <s v="rb"/>
  </r>
  <r>
    <x v="142"/>
    <x v="80"/>
    <x v="4"/>
    <n v="1"/>
    <s v="wr"/>
  </r>
  <r>
    <x v="143"/>
    <x v="39"/>
    <x v="2"/>
    <n v="1"/>
    <s v="rb"/>
  </r>
  <r>
    <x v="144"/>
    <x v="114"/>
    <x v="6"/>
    <n v="1"/>
    <s v="rb"/>
  </r>
  <r>
    <x v="145"/>
    <x v="115"/>
    <x v="11"/>
    <n v="1"/>
    <s v="rb"/>
  </r>
  <r>
    <x v="40"/>
    <x v="46"/>
    <x v="3"/>
    <n v="1"/>
    <s v="wr"/>
  </r>
  <r>
    <x v="15"/>
    <x v="3"/>
    <x v="4"/>
    <n v="1"/>
    <s v="rb"/>
  </r>
  <r>
    <x v="146"/>
    <x v="116"/>
    <x v="2"/>
    <n v="1"/>
    <s v="rb"/>
  </r>
  <r>
    <x v="147"/>
    <x v="117"/>
    <x v="6"/>
    <n v="1"/>
    <s v="wr"/>
  </r>
  <r>
    <x v="148"/>
    <x v="118"/>
    <x v="11"/>
    <n v="1"/>
    <s v="rb"/>
  </r>
  <r>
    <x v="51"/>
    <x v="119"/>
    <x v="4"/>
    <n v="1"/>
    <s v="wr"/>
  </r>
  <r>
    <x v="149"/>
    <x v="120"/>
    <x v="2"/>
    <n v="1"/>
    <s v="wr"/>
  </r>
  <r>
    <x v="150"/>
    <x v="121"/>
    <x v="11"/>
    <n v="1"/>
    <s v="te"/>
  </r>
  <r>
    <x v="52"/>
    <x v="87"/>
    <x v="4"/>
    <n v="1"/>
    <s v="qb"/>
  </r>
  <r>
    <x v="52"/>
    <x v="56"/>
    <x v="2"/>
    <n v="1"/>
    <s v="wr"/>
  </r>
  <r>
    <x v="151"/>
    <x v="122"/>
    <x v="11"/>
    <n v="1"/>
    <s v="wr"/>
  </r>
  <r>
    <x v="152"/>
    <x v="123"/>
    <x v="4"/>
    <n v="1"/>
    <s v="wr"/>
  </r>
  <r>
    <x v="153"/>
    <x v="40"/>
    <x v="2"/>
    <n v="1"/>
    <s v="k"/>
  </r>
  <r>
    <x v="154"/>
    <x v="124"/>
    <x v="2"/>
    <n v="1"/>
    <s v="qb"/>
  </r>
  <r>
    <x v="0"/>
    <x v="0"/>
    <x v="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PivotTable5" cacheId="60" dataOnRows="1" applyNumberFormats="0" applyBorderFormats="0" applyFontFormats="0" applyPatternFormats="0" applyAlignmentFormats="0" applyWidthHeightFormats="1" dataCaption="Data" updatedVersion="8" minRefreshableVersion="3" showMemberPropertyTips="0" useAutoFormatting="1" itemPrintTitles="1" createdVersion="3" indent="0" compact="0" compactData="0" gridDropZones="1">
  <location ref="J6:L22" firstHeaderRow="2" firstDataRow="2" firstDataCol="2" rowPageCount="1" colPageCount="1"/>
  <pivotFields count="5">
    <pivotField axis="axisRow" compact="0" outline="0" subtotalTop="0" showAll="0" includeNewItemsInFilter="1" defaultSubtotal="0">
      <items count="814">
        <item m="1" x="798"/>
        <item m="1" x="607"/>
        <item m="1" x="268"/>
        <item m="1" x="491"/>
        <item m="1" x="486"/>
        <item x="75"/>
        <item m="1" x="627"/>
        <item m="1" x="355"/>
        <item m="1" x="388"/>
        <item m="1" x="349"/>
        <item x="10"/>
        <item m="1" x="302"/>
        <item m="1" x="756"/>
        <item m="1" x="313"/>
        <item m="1" x="681"/>
        <item m="1" x="558"/>
        <item m="1" x="600"/>
        <item m="1" x="210"/>
        <item m="1" x="549"/>
        <item m="1" x="805"/>
        <item m="1" x="508"/>
        <item m="1" x="513"/>
        <item m="1" x="676"/>
        <item m="1" x="540"/>
        <item x="87"/>
        <item m="1" x="463"/>
        <item m="1" x="641"/>
        <item m="1" x="631"/>
        <item m="1" x="597"/>
        <item m="1" x="703"/>
        <item x="48"/>
        <item x="145"/>
        <item m="1" x="704"/>
        <item m="1" x="520"/>
        <item m="1" x="751"/>
        <item m="1" x="489"/>
        <item m="1" x="229"/>
        <item m="1" x="368"/>
        <item m="1" x="203"/>
        <item x="39"/>
        <item m="1" x="807"/>
        <item m="1" x="396"/>
        <item m="1" x="795"/>
        <item m="1" x="493"/>
        <item m="1" x="679"/>
        <item m="1" x="359"/>
        <item m="1" x="611"/>
        <item m="1" x="408"/>
        <item m="1" x="416"/>
        <item m="1" x="448"/>
        <item m="1" x="334"/>
        <item m="1" x="578"/>
        <item m="1" x="625"/>
        <item m="1" x="592"/>
        <item m="1" x="339"/>
        <item m="1" x="664"/>
        <item m="1" x="288"/>
        <item m="1" x="240"/>
        <item m="1" x="496"/>
        <item m="1" x="255"/>
        <item m="1" x="635"/>
        <item x="95"/>
        <item m="1" x="252"/>
        <item m="1" x="298"/>
        <item m="1" x="632"/>
        <item m="1" x="469"/>
        <item m="1" x="656"/>
        <item m="1" x="772"/>
        <item x="47"/>
        <item x="74"/>
        <item m="1" x="718"/>
        <item m="1" x="281"/>
        <item x="152"/>
        <item x="107"/>
        <item x="62"/>
        <item m="1" x="652"/>
        <item m="1" x="771"/>
        <item m="1" x="581"/>
        <item m="1" x="371"/>
        <item m="1" x="576"/>
        <item m="1" x="686"/>
        <item m="1" x="383"/>
        <item m="1" x="801"/>
        <item m="1" x="737"/>
        <item x="99"/>
        <item m="1" x="477"/>
        <item m="1" x="402"/>
        <item m="1" x="752"/>
        <item m="1" x="336"/>
        <item m="1" x="527"/>
        <item m="1" x="277"/>
        <item m="1" x="776"/>
        <item m="1" x="317"/>
        <item m="1" x="375"/>
        <item m="1" x="608"/>
        <item m="1" x="273"/>
        <item m="1" x="393"/>
        <item m="1" x="270"/>
        <item m="1" x="439"/>
        <item m="1" x="542"/>
        <item m="1" x="507"/>
        <item m="1" x="181"/>
        <item m="1" x="380"/>
        <item m="1" x="613"/>
        <item m="1" x="258"/>
        <item m="1" x="427"/>
        <item m="1" x="661"/>
        <item m="1" x="603"/>
        <item m="1" x="671"/>
        <item x="78"/>
        <item m="1" x="509"/>
        <item x="119"/>
        <item m="1" x="782"/>
        <item m="1" x="186"/>
        <item m="1" x="360"/>
        <item m="1" x="621"/>
        <item m="1" x="736"/>
        <item m="1" x="545"/>
        <item m="1" x="497"/>
        <item m="1" x="633"/>
        <item m="1" x="429"/>
        <item m="1" x="308"/>
        <item x="50"/>
        <item m="1" x="810"/>
        <item x="49"/>
        <item m="1" x="295"/>
        <item x="46"/>
        <item m="1" x="606"/>
        <item m="1" x="535"/>
        <item x="88"/>
        <item m="1" x="553"/>
        <item x="61"/>
        <item m="1" x="476"/>
        <item m="1" x="610"/>
        <item m="1" x="159"/>
        <item m="1" x="682"/>
        <item m="1" x="804"/>
        <item m="1" x="650"/>
        <item x="146"/>
        <item x="52"/>
        <item m="1" x="245"/>
        <item m="1" x="411"/>
        <item x="154"/>
        <item x="0"/>
        <item x="3"/>
        <item m="1" x="276"/>
        <item m="1" x="283"/>
        <item x="139"/>
        <item m="1" x="267"/>
        <item m="1" x="687"/>
        <item m="1" x="779"/>
        <item m="1" x="612"/>
        <item m="1" x="532"/>
        <item x="81"/>
        <item m="1" x="739"/>
        <item m="1" x="534"/>
        <item m="1" x="634"/>
        <item m="1" x="182"/>
        <item m="1" x="422"/>
        <item m="1" x="636"/>
        <item m="1" x="673"/>
        <item m="1" x="684"/>
        <item m="1" x="730"/>
        <item m="1" x="468"/>
        <item m="1" x="570"/>
        <item m="1" x="195"/>
        <item m="1" x="543"/>
        <item m="1" x="763"/>
        <item m="1" x="373"/>
        <item m="1" x="465"/>
        <item m="1" x="404"/>
        <item m="1" x="526"/>
        <item m="1" x="585"/>
        <item m="1" x="626"/>
        <item m="1" x="537"/>
        <item m="1" x="579"/>
        <item x="104"/>
        <item m="1" x="358"/>
        <item m="1" x="569"/>
        <item m="1" x="450"/>
        <item m="1" x="575"/>
        <item m="1" x="234"/>
        <item m="1" x="338"/>
        <item m="1" x="616"/>
        <item m="1" x="690"/>
        <item m="1" x="685"/>
        <item m="1" x="812"/>
        <item m="1" x="269"/>
        <item m="1" x="564"/>
        <item x="55"/>
        <item m="1" x="629"/>
        <item m="1" x="758"/>
        <item m="1" x="791"/>
        <item m="1" x="563"/>
        <item x="54"/>
        <item m="1" x="777"/>
        <item m="1" x="180"/>
        <item x="116"/>
        <item m="1" x="278"/>
        <item m="1" x="419"/>
        <item m="1" x="720"/>
        <item m="1" x="331"/>
        <item m="1" x="285"/>
        <item x="18"/>
        <item m="1" x="460"/>
        <item m="1" x="438"/>
        <item m="1" x="367"/>
        <item m="1" x="374"/>
        <item m="1" x="397"/>
        <item m="1" x="533"/>
        <item m="1" x="781"/>
        <item m="1" x="284"/>
        <item m="1" x="309"/>
        <item m="1" x="481"/>
        <item m="1" x="715"/>
        <item m="1" x="567"/>
        <item m="1" x="498"/>
        <item x="57"/>
        <item m="1" x="482"/>
        <item m="1" x="628"/>
        <item m="1" x="714"/>
        <item m="1" x="514"/>
        <item m="1" x="362"/>
        <item m="1" x="413"/>
        <item m="1" x="420"/>
        <item m="1" x="249"/>
        <item m="1" x="500"/>
        <item m="1" x="659"/>
        <item m="1" x="719"/>
        <item m="1" x="587"/>
        <item m="1" x="541"/>
        <item m="1" x="200"/>
        <item m="1" x="364"/>
        <item m="1" x="808"/>
        <item m="1" x="247"/>
        <item m="1" x="568"/>
        <item x="67"/>
        <item m="1" x="702"/>
        <item m="1" x="347"/>
        <item m="1" x="395"/>
        <item m="1" x="377"/>
        <item m="1" x="372"/>
        <item m="1" x="253"/>
        <item m="1" x="760"/>
        <item m="1" x="647"/>
        <item m="1" x="421"/>
        <item m="1" x="698"/>
        <item m="1" x="264"/>
        <item m="1" x="637"/>
        <item m="1" x="738"/>
        <item m="1" x="525"/>
        <item m="1" x="800"/>
        <item m="1" x="322"/>
        <item m="1" x="333"/>
        <item m="1" x="742"/>
        <item m="1" x="300"/>
        <item m="1" x="289"/>
        <item m="1" x="552"/>
        <item m="1" x="436"/>
        <item m="1" x="749"/>
        <item m="1" x="663"/>
        <item m="1" x="473"/>
        <item m="1" x="654"/>
        <item m="1" x="445"/>
        <item m="1" x="657"/>
        <item m="1" x="505"/>
        <item m="1" x="584"/>
        <item m="1" x="506"/>
        <item m="1" x="155"/>
        <item m="1" x="292"/>
        <item m="1" x="294"/>
        <item x="80"/>
        <item m="1" x="574"/>
        <item m="1" x="410"/>
        <item m="1" x="447"/>
        <item m="1" x="163"/>
        <item m="1" x="601"/>
        <item m="1" x="424"/>
        <item m="1" x="586"/>
        <item m="1" x="299"/>
        <item m="1" x="561"/>
        <item m="1" x="619"/>
        <item m="1" x="246"/>
        <item m="1" x="239"/>
        <item m="1" x="780"/>
        <item m="1" x="725"/>
        <item m="1" x="488"/>
        <item m="1" x="474"/>
        <item m="1" x="548"/>
        <item x="72"/>
        <item m="1" x="529"/>
        <item m="1" x="382"/>
        <item m="1" x="275"/>
        <item m="1" x="598"/>
        <item m="1" x="811"/>
        <item m="1" x="692"/>
        <item m="1" x="432"/>
        <item m="1" x="233"/>
        <item m="1" x="523"/>
        <item m="1" x="242"/>
        <item m="1" x="516"/>
        <item m="1" x="767"/>
        <item m="1" x="546"/>
        <item m="1" x="314"/>
        <item x="38"/>
        <item m="1" x="721"/>
        <item m="1" x="470"/>
        <item m="1" x="502"/>
        <item m="1" x="330"/>
        <item m="1" x="453"/>
        <item x="103"/>
        <item m="1" x="711"/>
        <item m="1" x="785"/>
        <item m="1" x="467"/>
        <item m="1" x="764"/>
        <item m="1" x="356"/>
        <item m="1" x="707"/>
        <item m="1" x="595"/>
        <item m="1" x="354"/>
        <item m="1" x="357"/>
        <item m="1" x="418"/>
        <item m="1" x="745"/>
        <item m="1" x="340"/>
        <item m="1" x="722"/>
        <item m="1" x="642"/>
        <item m="1" x="390"/>
        <item m="1" x="381"/>
        <item m="1" x="401"/>
        <item m="1" x="237"/>
        <item m="1" x="437"/>
        <item m="1" x="803"/>
        <item m="1" x="512"/>
        <item m="1" x="386"/>
        <item m="1" x="724"/>
        <item m="1" x="580"/>
        <item m="1" x="426"/>
        <item m="1" x="675"/>
        <item m="1" x="483"/>
        <item m="1" x="691"/>
        <item m="1" x="161"/>
        <item m="1" x="618"/>
        <item m="1" x="456"/>
        <item x="20"/>
        <item m="1" x="794"/>
        <item m="1" x="515"/>
        <item m="1" x="446"/>
        <item x="79"/>
        <item m="1" x="658"/>
        <item m="1" x="415"/>
        <item m="1" x="743"/>
        <item m="1" x="165"/>
        <item m="1" x="443"/>
        <item m="1" x="645"/>
        <item m="1" x="717"/>
        <item m="1" x="712"/>
        <item m="1" x="596"/>
        <item m="1" x="160"/>
        <item m="1" x="407"/>
        <item m="1" x="501"/>
        <item m="1" x="179"/>
        <item m="1" x="677"/>
        <item m="1" x="379"/>
        <item m="1" x="790"/>
        <item m="1" x="511"/>
        <item m="1" x="194"/>
        <item m="1" x="594"/>
        <item m="1" x="329"/>
        <item m="1" x="710"/>
        <item m="1" x="332"/>
        <item m="1" x="412"/>
        <item m="1" x="571"/>
        <item m="1" x="528"/>
        <item x="15"/>
        <item m="1" x="713"/>
        <item m="1" x="555"/>
        <item x="51"/>
        <item m="1" x="539"/>
        <item m="1" x="458"/>
        <item m="1" x="536"/>
        <item m="1" x="478"/>
        <item m="1" x="744"/>
        <item m="1" x="190"/>
        <item m="1" x="622"/>
        <item m="1" x="440"/>
        <item m="1" x="228"/>
        <item m="1" x="433"/>
        <item m="1" x="783"/>
        <item m="1" x="431"/>
        <item m="1" x="593"/>
        <item m="1" x="646"/>
        <item m="1" x="291"/>
        <item m="1" x="538"/>
        <item m="1" x="560"/>
        <item m="1" x="207"/>
        <item m="1" x="215"/>
        <item m="1" x="727"/>
        <item m="1" x="441"/>
        <item m="1" x="700"/>
        <item m="1" x="430"/>
        <item m="1" x="466"/>
        <item m="1" x="589"/>
        <item m="1" x="680"/>
        <item m="1" x="653"/>
        <item m="1" x="485"/>
        <item m="1" x="644"/>
        <item m="1" x="392"/>
        <item m="1" x="158"/>
        <item m="1" x="746"/>
        <item m="1" x="753"/>
        <item m="1" x="394"/>
        <item m="1" x="235"/>
        <item m="1" x="321"/>
        <item m="1" x="615"/>
        <item m="1" x="361"/>
        <item m="1" x="755"/>
        <item m="1" x="565"/>
        <item m="1" x="651"/>
        <item m="1" x="806"/>
        <item m="1" x="648"/>
        <item m="1" x="672"/>
        <item m="1" x="503"/>
        <item m="1" x="346"/>
        <item m="1" x="320"/>
        <item x="34"/>
        <item m="1" x="363"/>
        <item x="35"/>
        <item m="1" x="789"/>
        <item m="1" x="398"/>
        <item x="127"/>
        <item m="1" x="378"/>
        <item m="1" x="773"/>
        <item m="1" x="306"/>
        <item m="1" x="376"/>
        <item m="1" x="282"/>
        <item m="1" x="792"/>
        <item m="1" x="385"/>
        <item m="1" x="304"/>
        <item m="1" x="599"/>
        <item m="1" x="735"/>
        <item m="1" x="796"/>
        <item m="1" x="522"/>
        <item m="1" x="638"/>
        <item x="66"/>
        <item m="1" x="464"/>
        <item m="1" x="365"/>
        <item m="1" x="701"/>
        <item m="1" x="640"/>
        <item m="1" x="716"/>
        <item m="1" x="786"/>
        <item m="1" x="344"/>
        <item m="1" x="674"/>
        <item m="1" x="518"/>
        <item m="1" x="296"/>
        <item m="1" x="757"/>
        <item m="1" x="750"/>
        <item m="1" x="297"/>
        <item m="1" x="577"/>
        <item m="1" x="353"/>
        <item m="1" x="699"/>
        <item m="1" x="778"/>
        <item m="1" x="259"/>
        <item m="1" x="444"/>
        <item m="1" x="591"/>
        <item m="1" x="243"/>
        <item m="1" x="423"/>
        <item m="1" x="236"/>
        <item m="1" x="728"/>
        <item m="1" x="425"/>
        <item m="1" x="723"/>
        <item m="1" x="557"/>
        <item x="153"/>
        <item m="1" x="471"/>
        <item m="1" x="668"/>
        <item m="1" x="666"/>
        <item m="1" x="342"/>
        <item m="1" x="734"/>
        <item m="1" x="315"/>
        <item m="1" x="605"/>
        <item m="1" x="241"/>
        <item m="1" x="230"/>
        <item m="1" x="310"/>
        <item m="1" x="406"/>
        <item m="1" x="265"/>
        <item m="1" x="178"/>
        <item m="1" x="706"/>
        <item m="1" x="726"/>
        <item m="1" x="747"/>
        <item m="1" x="741"/>
        <item m="1" x="519"/>
        <item m="1" x="305"/>
        <item m="1" x="261"/>
        <item m="1" x="301"/>
        <item m="1" x="775"/>
        <item m="1" x="266"/>
        <item m="1" x="260"/>
        <item m="1" x="765"/>
        <item m="1" x="405"/>
        <item m="1" x="414"/>
        <item x="136"/>
        <item m="1" x="754"/>
        <item m="1" x="669"/>
        <item m="1" x="490"/>
        <item m="1" x="617"/>
        <item m="1" x="689"/>
        <item m="1" x="655"/>
        <item m="1" x="318"/>
        <item m="1" x="705"/>
        <item m="1" x="290"/>
        <item m="1" x="530"/>
        <item m="1" x="590"/>
        <item m="1" x="620"/>
        <item m="1" x="583"/>
        <item x="100"/>
        <item x="44"/>
        <item m="1" x="487"/>
        <item x="33"/>
        <item m="1" x="697"/>
        <item m="1" x="307"/>
        <item x="63"/>
        <item m="1" x="614"/>
        <item m="1" x="327"/>
        <item m="1" x="770"/>
        <item m="1" x="732"/>
        <item m="1" x="256"/>
        <item m="1" x="809"/>
        <item m="1" x="788"/>
        <item m="1" x="251"/>
        <item m="1" x="643"/>
        <item m="1" x="495"/>
        <item m="1" x="573"/>
        <item m="1" x="248"/>
        <item m="1" x="271"/>
        <item m="1" x="762"/>
        <item x="77"/>
        <item m="1" x="769"/>
        <item m="1" x="369"/>
        <item m="1" x="761"/>
        <item m="1" x="667"/>
        <item m="1" x="709"/>
        <item m="1" x="517"/>
        <item m="1" x="566"/>
        <item x="84"/>
        <item m="1" x="224"/>
        <item m="1" x="479"/>
        <item m="1" x="389"/>
        <item m="1" x="345"/>
        <item m="1" x="204"/>
        <item m="1" x="793"/>
        <item m="1" x="452"/>
        <item m="1" x="510"/>
        <item x="149"/>
        <item m="1" x="335"/>
        <item m="1" x="462"/>
        <item m="1" x="797"/>
        <item m="1" x="217"/>
        <item x="26"/>
        <item m="1" x="274"/>
        <item x="12"/>
        <item x="114"/>
        <item m="1" x="403"/>
        <item m="1" x="733"/>
        <item m="1" x="324"/>
        <item m="1" x="688"/>
        <item m="1" x="554"/>
        <item m="1" x="459"/>
        <item m="1" x="670"/>
        <item m="1" x="196"/>
        <item m="1" x="341"/>
        <item m="1" x="484"/>
        <item m="1" x="409"/>
        <item m="1" x="544"/>
        <item m="1" x="226"/>
        <item m="1" x="662"/>
        <item m="1" x="480"/>
        <item m="1" x="556"/>
        <item x="69"/>
        <item x="105"/>
        <item m="1" x="435"/>
        <item m="1" x="766"/>
        <item m="1" x="328"/>
        <item m="1" x="326"/>
        <item x="70"/>
        <item m="1" x="428"/>
        <item m="1" x="323"/>
        <item m="1" x="222"/>
        <item m="1" x="175"/>
        <item m="1" x="286"/>
        <item m="1" x="238"/>
        <item m="1" x="218"/>
        <item x="85"/>
        <item m="1" x="531"/>
        <item m="1" x="604"/>
        <item m="1" x="366"/>
        <item m="1" x="250"/>
        <item m="1" x="708"/>
        <item m="1" x="660"/>
        <item x="19"/>
        <item x="25"/>
        <item m="1" x="678"/>
        <item m="1" x="350"/>
        <item m="1" x="813"/>
        <item m="1" x="693"/>
        <item m="1" x="257"/>
        <item m="1" x="694"/>
        <item m="1" x="220"/>
        <item m="1" x="455"/>
        <item m="1" x="740"/>
        <item m="1" x="547"/>
        <item x="122"/>
        <item m="1" x="287"/>
        <item x="23"/>
        <item m="1" x="624"/>
        <item x="109"/>
        <item m="1" x="551"/>
        <item m="1" x="683"/>
        <item m="1" x="325"/>
        <item m="1" x="649"/>
        <item m="1" x="521"/>
        <item m="1" x="202"/>
        <item m="1" x="351"/>
        <item m="1" x="417"/>
        <item m="1" x="262"/>
        <item m="1" x="166"/>
        <item m="1" x="162"/>
        <item m="1" x="198"/>
        <item m="1" x="254"/>
        <item m="1" x="461"/>
        <item m="1" x="319"/>
        <item x="27"/>
        <item m="1" x="562"/>
        <item m="1" x="434"/>
        <item m="1" x="399"/>
        <item x="86"/>
        <item m="1" x="303"/>
        <item m="1" x="787"/>
        <item m="1" x="602"/>
        <item x="28"/>
        <item m="1" x="504"/>
        <item m="1" x="279"/>
        <item x="7"/>
        <item m="1" x="449"/>
        <item m="1" x="164"/>
        <item m="1" x="454"/>
        <item x="8"/>
        <item m="1" x="213"/>
        <item x="96"/>
        <item x="11"/>
        <item x="31"/>
        <item m="1" x="169"/>
        <item x="59"/>
        <item x="22"/>
        <item x="133"/>
        <item x="40"/>
        <item x="4"/>
        <item m="1" x="472"/>
        <item m="1" x="221"/>
        <item x="92"/>
        <item x="120"/>
        <item m="1" x="170"/>
        <item x="94"/>
        <item m="1" x="216"/>
        <item m="1" x="280"/>
        <item m="1" x="352"/>
        <item m="1" x="293"/>
        <item x="13"/>
        <item m="1" x="168"/>
        <item x="128"/>
        <item m="1" x="630"/>
        <item x="82"/>
        <item x="53"/>
        <item m="1" x="206"/>
        <item m="1" x="639"/>
        <item m="1" x="312"/>
        <item m="1" x="609"/>
        <item x="130"/>
        <item m="1" x="802"/>
        <item x="76"/>
        <item m="1" x="494"/>
        <item m="1" x="623"/>
        <item m="1" x="582"/>
        <item m="1" x="451"/>
        <item x="68"/>
        <item m="1" x="384"/>
        <item m="1" x="475"/>
        <item m="1" x="191"/>
        <item m="1" x="316"/>
        <item x="6"/>
        <item x="24"/>
        <item m="1" x="729"/>
        <item m="1" x="559"/>
        <item m="1" x="492"/>
        <item m="1" x="784"/>
        <item m="1" x="343"/>
        <item m="1" x="244"/>
        <item m="1" x="231"/>
        <item m="1" x="391"/>
        <item m="1" x="183"/>
        <item m="1" x="774"/>
        <item m="1" x="524"/>
        <item x="141"/>
        <item m="1" x="176"/>
        <item x="91"/>
        <item m="1" x="370"/>
        <item x="93"/>
        <item m="1" x="759"/>
        <item m="1" x="174"/>
        <item x="16"/>
        <item x="21"/>
        <item m="1" x="572"/>
        <item m="1" x="311"/>
        <item m="1" x="696"/>
        <item m="1" x="348"/>
        <item m="1" x="695"/>
        <item m="1" x="208"/>
        <item m="1" x="550"/>
        <item m="1" x="387"/>
        <item m="1" x="400"/>
        <item m="1" x="588"/>
        <item m="1" x="223"/>
        <item m="1" x="768"/>
        <item m="1" x="272"/>
        <item m="1" x="799"/>
        <item m="1" x="731"/>
        <item m="1" x="263"/>
        <item x="124"/>
        <item m="1" x="211"/>
        <item x="106"/>
        <item m="1" x="337"/>
        <item m="1" x="157"/>
        <item m="1" x="665"/>
        <item m="1" x="748"/>
        <item m="1" x="457"/>
        <item m="1" x="499"/>
        <item m="1" x="188"/>
        <item m="1" x="232"/>
        <item m="1" x="442"/>
        <item m="1" x="167"/>
        <item x="14"/>
        <item m="1" x="171"/>
        <item m="1" x="172"/>
        <item m="1" x="173"/>
        <item m="1" x="177"/>
        <item x="125"/>
        <item m="1" x="184"/>
        <item m="1" x="185"/>
        <item m="1" x="187"/>
        <item m="1" x="189"/>
        <item m="1" x="192"/>
        <item m="1" x="193"/>
        <item m="1" x="197"/>
        <item m="1" x="199"/>
        <item m="1" x="201"/>
        <item x="71"/>
        <item m="1" x="205"/>
        <item m="1" x="209"/>
        <item m="1" x="212"/>
        <item m="1" x="214"/>
        <item x="64"/>
        <item m="1" x="219"/>
        <item x="142"/>
        <item x="41"/>
        <item x="117"/>
        <item m="1" x="225"/>
        <item x="97"/>
        <item m="1" x="227"/>
        <item x="148"/>
        <item m="1" x="156"/>
        <item x="1"/>
        <item x="2"/>
        <item x="5"/>
        <item x="9"/>
        <item x="17"/>
        <item x="29"/>
        <item x="30"/>
        <item x="32"/>
        <item x="36"/>
        <item x="37"/>
        <item x="42"/>
        <item x="43"/>
        <item x="45"/>
        <item x="56"/>
        <item x="58"/>
        <item x="60"/>
        <item x="65"/>
        <item x="73"/>
        <item x="83"/>
        <item x="89"/>
        <item x="90"/>
        <item x="98"/>
        <item x="101"/>
        <item x="102"/>
        <item x="108"/>
        <item x="110"/>
        <item x="111"/>
        <item x="112"/>
        <item x="113"/>
        <item x="115"/>
        <item x="118"/>
        <item x="121"/>
        <item x="123"/>
        <item x="126"/>
        <item x="129"/>
        <item x="131"/>
        <item x="132"/>
        <item x="134"/>
        <item x="135"/>
        <item x="137"/>
        <item x="138"/>
        <item x="140"/>
        <item x="143"/>
        <item x="144"/>
        <item x="147"/>
        <item x="150"/>
        <item x="151"/>
      </items>
    </pivotField>
    <pivotField axis="axisRow" compact="0" outline="0" subtotalTop="0" showAll="0" includeNewItemsInFilter="1">
      <items count="686">
        <item x="59"/>
        <item m="1" x="183"/>
        <item m="1" x="429"/>
        <item m="1" x="212"/>
        <item m="1" x="659"/>
        <item m="1" x="641"/>
        <item m="1" x="343"/>
        <item m="1" x="132"/>
        <item m="1" x="168"/>
        <item m="1" x="270"/>
        <item m="1" x="464"/>
        <item m="1" x="436"/>
        <item m="1" x="422"/>
        <item x="15"/>
        <item m="1" x="552"/>
        <item m="1" x="147"/>
        <item x="3"/>
        <item m="1" x="470"/>
        <item m="1" x="512"/>
        <item x="66"/>
        <item m="1" x="333"/>
        <item m="1" x="656"/>
        <item m="1" x="585"/>
        <item x="86"/>
        <item m="1" x="466"/>
        <item x="107"/>
        <item m="1" x="136"/>
        <item x="42"/>
        <item m="1" x="299"/>
        <item x="16"/>
        <item m="1" x="134"/>
        <item m="1" x="258"/>
        <item m="1" x="560"/>
        <item m="1" x="156"/>
        <item m="1" x="354"/>
        <item m="1" x="540"/>
        <item m="1" x="676"/>
        <item m="1" x="558"/>
        <item m="1" x="443"/>
        <item m="1" x="201"/>
        <item m="1" x="653"/>
        <item m="1" x="535"/>
        <item m="1" x="572"/>
        <item m="1" x="218"/>
        <item m="1" x="312"/>
        <item m="1" x="392"/>
        <item m="1" x="649"/>
        <item m="1" x="153"/>
        <item m="1" x="368"/>
        <item m="1" x="214"/>
        <item m="1" x="655"/>
        <item m="1" x="264"/>
        <item x="40"/>
        <item m="1" x="606"/>
        <item m="1" x="358"/>
        <item m="1" x="163"/>
        <item m="1" x="361"/>
        <item m="1" x="501"/>
        <item m="1" x="158"/>
        <item m="1" x="563"/>
        <item m="1" x="252"/>
        <item m="1" x="418"/>
        <item m="1" x="628"/>
        <item m="1" x="226"/>
        <item m="1" x="128"/>
        <item m="1" x="638"/>
        <item x="48"/>
        <item m="1" x="681"/>
        <item x="8"/>
        <item m="1" x="661"/>
        <item m="1" x="148"/>
        <item m="1" x="504"/>
        <item m="1" x="658"/>
        <item x="56"/>
        <item m="1" x="622"/>
        <item m="1" x="495"/>
        <item m="1" x="282"/>
        <item m="1" x="672"/>
        <item m="1" x="494"/>
        <item m="1" x="335"/>
        <item m="1" x="243"/>
        <item m="1" x="472"/>
        <item m="1" x="326"/>
        <item m="1" x="216"/>
        <item m="1" x="262"/>
        <item m="1" x="680"/>
        <item x="76"/>
        <item m="1" x="608"/>
        <item x="68"/>
        <item m="1" x="670"/>
        <item x="74"/>
        <item m="1" x="599"/>
        <item m="1" x="604"/>
        <item m="1" x="217"/>
        <item x="92"/>
        <item m="1" x="213"/>
        <item x="71"/>
        <item m="1" x="642"/>
        <item m="1" x="580"/>
        <item m="1" x="320"/>
        <item m="1" x="393"/>
        <item m="1" x="296"/>
        <item m="1" x="417"/>
        <item x="115"/>
        <item m="1" x="675"/>
        <item x="89"/>
        <item m="1" x="322"/>
        <item m="1" x="625"/>
        <item m="1" x="509"/>
        <item m="1" x="519"/>
        <item m="1" x="267"/>
        <item m="1" x="644"/>
        <item m="1" x="126"/>
        <item m="1" x="199"/>
        <item m="1" x="367"/>
        <item m="1" x="488"/>
        <item m="1" x="391"/>
        <item m="1" x="416"/>
        <item m="1" x="423"/>
        <item m="1" x="510"/>
        <item m="1" x="200"/>
        <item m="1" x="527"/>
        <item m="1" x="626"/>
        <item m="1" x="522"/>
        <item m="1" x="533"/>
        <item x="43"/>
        <item m="1" x="334"/>
        <item m="1" x="271"/>
        <item x="7"/>
        <item m="1" x="257"/>
        <item m="1" x="505"/>
        <item m="1" x="561"/>
        <item m="1" x="617"/>
        <item m="1" x="399"/>
        <item m="1" x="297"/>
        <item m="1" x="518"/>
        <item m="1" x="463"/>
        <item x="113"/>
        <item x="0"/>
        <item m="1" x="414"/>
        <item m="1" x="521"/>
        <item m="1" x="546"/>
        <item m="1" x="548"/>
        <item m="1" x="508"/>
        <item m="1" x="633"/>
        <item m="1" x="455"/>
        <item m="1" x="573"/>
        <item m="1" x="459"/>
        <item m="1" x="273"/>
        <item m="1" x="254"/>
        <item x="36"/>
        <item m="1" x="281"/>
        <item m="1" x="227"/>
        <item m="1" x="631"/>
        <item m="1" x="287"/>
        <item m="1" x="462"/>
        <item m="1" x="496"/>
        <item x="23"/>
        <item m="1" x="593"/>
        <item m="1" x="428"/>
        <item m="1" x="223"/>
        <item m="1" x="469"/>
        <item m="1" x="236"/>
        <item x="50"/>
        <item x="37"/>
        <item m="1" x="550"/>
        <item m="1" x="514"/>
        <item x="94"/>
        <item m="1" x="421"/>
        <item x="20"/>
        <item m="1" x="284"/>
        <item m="1" x="356"/>
        <item m="1" x="311"/>
        <item m="1" x="318"/>
        <item m="1" x="410"/>
        <item m="1" x="170"/>
        <item m="1" x="666"/>
        <item m="1" x="485"/>
        <item m="1" x="359"/>
        <item m="1" x="290"/>
        <item m="1" x="497"/>
        <item m="1" x="131"/>
        <item x="90"/>
        <item m="1" x="481"/>
        <item m="1" x="475"/>
        <item m="1" x="230"/>
        <item m="1" x="487"/>
        <item m="1" x="327"/>
        <item m="1" x="280"/>
        <item m="1" x="141"/>
        <item m="1" x="381"/>
        <item m="1" x="600"/>
        <item m="1" x="389"/>
        <item m="1" x="313"/>
        <item m="1" x="434"/>
        <item m="1" x="640"/>
        <item m="1" x="400"/>
        <item m="1" x="197"/>
        <item m="1" x="406"/>
        <item x="73"/>
        <item m="1" x="530"/>
        <item x="64"/>
        <item m="1" x="150"/>
        <item x="101"/>
        <item m="1" x="285"/>
        <item m="1" x="526"/>
        <item m="1" x="598"/>
        <item m="1" x="346"/>
        <item m="1" x="499"/>
        <item x="111"/>
        <item m="1" x="408"/>
        <item x="28"/>
        <item m="1" x="570"/>
        <item m="1" x="534"/>
        <item m="1" x="342"/>
        <item m="1" x="556"/>
        <item m="1" x="245"/>
        <item m="1" x="372"/>
        <item m="1" x="489"/>
        <item m="1" x="441"/>
        <item m="1" x="477"/>
        <item m="1" x="374"/>
        <item m="1" x="665"/>
        <item m="1" x="564"/>
        <item m="1" x="261"/>
        <item m="1" x="482"/>
        <item m="1" x="332"/>
        <item m="1" x="125"/>
        <item m="1" x="630"/>
        <item m="1" x="559"/>
        <item m="1" x="196"/>
        <item m="1" x="484"/>
        <item m="1" x="437"/>
        <item m="1" x="228"/>
        <item m="1" x="390"/>
        <item m="1" x="305"/>
        <item m="1" x="329"/>
        <item m="1" x="544"/>
        <item m="1" x="388"/>
        <item m="1" x="511"/>
        <item m="1" x="545"/>
        <item m="1" x="233"/>
        <item m="1" x="537"/>
        <item m="1" x="503"/>
        <item m="1" x="583"/>
        <item m="1" x="384"/>
        <item m="1" x="435"/>
        <item m="1" x="506"/>
        <item m="1" x="411"/>
        <item m="1" x="295"/>
        <item m="1" x="438"/>
        <item m="1" x="460"/>
        <item m="1" x="249"/>
        <item m="1" x="616"/>
        <item m="1" x="395"/>
        <item x="54"/>
        <item m="1" x="325"/>
        <item m="1" x="250"/>
        <item m="1" x="127"/>
        <item m="1" x="382"/>
        <item x="45"/>
        <item m="1" x="645"/>
        <item m="1" x="565"/>
        <item m="1" x="308"/>
        <item m="1" x="440"/>
        <item m="1" x="206"/>
        <item m="1" x="609"/>
        <item m="1" x="375"/>
        <item m="1" x="607"/>
        <item m="1" x="587"/>
        <item m="1" x="476"/>
        <item m="1" x="407"/>
        <item m="1" x="184"/>
        <item m="1" x="240"/>
        <item m="1" x="684"/>
        <item m="1" x="229"/>
        <item m="1" x="577"/>
        <item m="1" x="248"/>
        <item m="1" x="315"/>
        <item m="1" x="225"/>
        <item m="1" x="465"/>
        <item m="1" x="452"/>
        <item m="1" x="266"/>
        <item m="1" x="209"/>
        <item m="1" x="348"/>
        <item m="1" x="461"/>
        <item m="1" x="366"/>
        <item m="1" x="456"/>
        <item m="1" x="415"/>
        <item m="1" x="195"/>
        <item m="1" x="595"/>
        <item m="1" x="371"/>
        <item m="1" x="215"/>
        <item m="1" x="547"/>
        <item m="1" x="520"/>
        <item m="1" x="310"/>
        <item m="1" x="412"/>
        <item m="1" x="529"/>
        <item m="1" x="403"/>
        <item m="1" x="500"/>
        <item m="1" x="306"/>
        <item m="1" x="259"/>
        <item x="39"/>
        <item m="1" x="480"/>
        <item m="1" x="331"/>
        <item m="1" x="394"/>
        <item m="1" x="222"/>
        <item m="1" x="207"/>
        <item m="1" x="210"/>
        <item m="1" x="247"/>
        <item m="1" x="344"/>
        <item m="1" x="377"/>
        <item m="1" x="677"/>
        <item m="1" x="542"/>
        <item m="1" x="303"/>
        <item m="1" x="646"/>
        <item m="1" x="353"/>
        <item m="1" x="387"/>
        <item m="1" x="507"/>
        <item x="80"/>
        <item x="119"/>
        <item m="1" x="554"/>
        <item m="1" x="341"/>
        <item m="1" x="426"/>
        <item m="1" x="319"/>
        <item m="1" x="515"/>
        <item m="1" x="531"/>
        <item m="1" x="238"/>
        <item m="1" x="635"/>
        <item m="1" x="586"/>
        <item m="1" x="385"/>
        <item m="1" x="307"/>
        <item m="1" x="208"/>
        <item m="1" x="549"/>
        <item m="1" x="373"/>
        <item m="1" x="605"/>
        <item m="1" x="453"/>
        <item m="1" x="364"/>
        <item m="1" x="300"/>
        <item m="1" x="321"/>
        <item m="1" x="448"/>
        <item m="1" x="301"/>
        <item m="1" x="679"/>
        <item m="1" x="513"/>
        <item m="1" x="376"/>
        <item m="1" x="449"/>
        <item m="1" x="538"/>
        <item m="1" x="234"/>
        <item m="1" x="152"/>
        <item m="1" x="591"/>
        <item m="1" x="352"/>
        <item m="1" x="502"/>
        <item m="1" x="611"/>
        <item m="1" x="457"/>
        <item m="1" x="398"/>
        <item m="1" x="678"/>
        <item m="1" x="571"/>
        <item m="1" x="383"/>
        <item m="1" x="292"/>
        <item x="30"/>
        <item x="77"/>
        <item m="1" x="239"/>
        <item m="1" x="211"/>
        <item m="1" x="619"/>
        <item m="1" x="618"/>
        <item m="1" x="198"/>
        <item m="1" x="424"/>
        <item m="1" x="483"/>
        <item m="1" x="682"/>
        <item m="1" x="539"/>
        <item m="1" x="567"/>
        <item m="1" x="454"/>
        <item m="1" x="167"/>
        <item m="1" x="380"/>
        <item x="32"/>
        <item m="1" x="304"/>
        <item m="1" x="473"/>
        <item m="1" x="350"/>
        <item m="1" x="451"/>
        <item m="1" x="664"/>
        <item m="1" x="294"/>
        <item m="1" x="620"/>
        <item m="1" x="532"/>
        <item m="1" x="129"/>
        <item m="1" x="363"/>
        <item m="1" x="419"/>
        <item m="1" x="668"/>
        <item m="1" x="402"/>
        <item m="1" x="255"/>
        <item m="1" x="652"/>
        <item m="1" x="278"/>
        <item m="1" x="337"/>
        <item m="1" x="623"/>
        <item m="1" x="486"/>
        <item m="1" x="662"/>
        <item m="1" x="302"/>
        <item m="1" x="442"/>
        <item m="1" x="602"/>
        <item m="1" x="203"/>
        <item m="1" x="202"/>
        <item m="1" x="669"/>
        <item x="60"/>
        <item m="1" x="351"/>
        <item m="1" x="594"/>
        <item m="1" x="674"/>
        <item x="62"/>
        <item x="53"/>
        <item m="1" x="386"/>
        <item m="1" x="578"/>
        <item m="1" x="637"/>
        <item m="1" x="516"/>
        <item m="1" x="242"/>
        <item m="1" x="590"/>
        <item m="1" x="237"/>
        <item m="1" x="430"/>
        <item m="1" x="397"/>
        <item m="1" x="671"/>
        <item m="1" x="323"/>
        <item m="1" x="525"/>
        <item m="1" x="275"/>
        <item m="1" x="650"/>
        <item m="1" x="164"/>
        <item m="1" x="651"/>
        <item m="1" x="654"/>
        <item m="1" x="523"/>
        <item m="1" x="576"/>
        <item m="1" x="260"/>
        <item m="1" x="142"/>
        <item m="1" x="450"/>
        <item m="1" x="283"/>
        <item m="1" x="492"/>
        <item m="1" x="298"/>
        <item m="1" x="309"/>
        <item m="1" x="378"/>
        <item m="1" x="648"/>
        <item m="1" x="288"/>
        <item m="1" x="345"/>
        <item m="1" x="204"/>
        <item m="1" x="445"/>
        <item m="1" x="629"/>
        <item m="1" x="541"/>
        <item m="1" x="205"/>
        <item m="1" x="543"/>
        <item m="1" x="401"/>
        <item m="1" x="269"/>
        <item m="1" x="420"/>
        <item x="2"/>
        <item m="1" x="610"/>
        <item m="1" x="232"/>
        <item m="1" x="355"/>
        <item m="1" x="683"/>
        <item m="1" x="612"/>
        <item m="1" x="175"/>
        <item x="81"/>
        <item m="1" x="146"/>
        <item m="1" x="194"/>
        <item x="31"/>
        <item m="1" x="636"/>
        <item m="1" x="162"/>
        <item m="1" x="657"/>
        <item m="1" x="627"/>
        <item x="79"/>
        <item m="1" x="597"/>
        <item m="1" x="562"/>
        <item m="1" x="370"/>
        <item m="1" x="427"/>
        <item m="1" x="613"/>
        <item m="1" x="193"/>
        <item m="1" x="235"/>
        <item m="1" x="431"/>
        <item x="84"/>
        <item x="69"/>
        <item m="1" x="524"/>
        <item m="1" x="490"/>
        <item m="1" x="634"/>
        <item m="1" x="404"/>
        <item m="1" x="314"/>
        <item m="1" x="603"/>
        <item m="1" x="340"/>
        <item m="1" x="160"/>
        <item m="1" x="289"/>
        <item m="1" x="317"/>
        <item m="1" x="293"/>
        <item m="1" x="479"/>
        <item m="1" x="149"/>
        <item m="1" x="365"/>
        <item m="1" x="263"/>
        <item m="1" x="171"/>
        <item m="1" x="601"/>
        <item x="24"/>
        <item m="1" x="316"/>
        <item m="1" x="614"/>
        <item x="18"/>
        <item x="47"/>
        <item m="1" x="663"/>
        <item m="1" x="632"/>
        <item m="1" x="176"/>
        <item m="1" x="135"/>
        <item x="99"/>
        <item m="1" x="528"/>
        <item m="1" x="328"/>
        <item m="1" x="447"/>
        <item m="1" x="244"/>
        <item m="1" x="584"/>
        <item m="1" x="349"/>
        <item m="1" x="220"/>
        <item m="1" x="219"/>
        <item x="63"/>
        <item m="1" x="279"/>
        <item m="1" x="362"/>
        <item m="1" x="241"/>
        <item m="1" x="588"/>
        <item m="1" x="432"/>
        <item m="1" x="231"/>
        <item m="1" x="256"/>
        <item m="1" x="369"/>
        <item x="17"/>
        <item m="1" x="425"/>
        <item m="1" x="458"/>
        <item m="1" x="468"/>
        <item m="1" x="589"/>
        <item m="1" x="439"/>
        <item m="1" x="581"/>
        <item m="1" x="186"/>
        <item x="33"/>
        <item m="1" x="357"/>
        <item m="1" x="143"/>
        <item m="1" x="268"/>
        <item m="1" x="251"/>
        <item x="21"/>
        <item m="1" x="336"/>
        <item m="1" x="433"/>
        <item m="1" x="286"/>
        <item m="1" x="639"/>
        <item m="1" x="555"/>
        <item m="1" x="190"/>
        <item m="1" x="615"/>
        <item m="1" x="491"/>
        <item m="1" x="596"/>
        <item m="1" x="224"/>
        <item m="1" x="444"/>
        <item m="1" x="536"/>
        <item x="26"/>
        <item m="1" x="413"/>
        <item m="1" x="551"/>
        <item x="10"/>
        <item x="27"/>
        <item m="1" x="221"/>
        <item m="1" x="276"/>
        <item m="1" x="568"/>
        <item x="29"/>
        <item m="1" x="330"/>
        <item x="110"/>
        <item x="11"/>
        <item m="1" x="557"/>
        <item x="38"/>
        <item x="4"/>
        <item x="61"/>
        <item m="1" x="409"/>
        <item m="1" x="498"/>
        <item m="1" x="144"/>
        <item x="98"/>
        <item m="1" x="137"/>
        <item x="75"/>
        <item m="1" x="169"/>
        <item m="1" x="274"/>
        <item m="1" x="405"/>
        <item x="12"/>
        <item x="106"/>
        <item m="1" x="643"/>
        <item m="1" x="446"/>
        <item m="1" x="188"/>
        <item m="1" x="339"/>
        <item m="1" x="673"/>
        <item m="1" x="130"/>
        <item m="1" x="478"/>
        <item m="1" x="647"/>
        <item m="1" x="360"/>
        <item m="1" x="291"/>
        <item m="1" x="566"/>
        <item x="25"/>
        <item m="1" x="324"/>
        <item m="1" x="624"/>
        <item m="1" x="157"/>
        <item m="1" x="172"/>
        <item x="102"/>
        <item m="1" x="178"/>
        <item m="1" x="338"/>
        <item m="1" x="471"/>
        <item m="1" x="379"/>
        <item m="1" x="192"/>
        <item m="1" x="667"/>
        <item m="1" x="246"/>
        <item m="1" x="189"/>
        <item m="1" x="660"/>
        <item m="1" x="277"/>
        <item m="1" x="574"/>
        <item m="1" x="474"/>
        <item m="1" x="467"/>
        <item m="1" x="575"/>
        <item x="112"/>
        <item m="1" x="579"/>
        <item m="1" x="592"/>
        <item m="1" x="396"/>
        <item x="121"/>
        <item x="14"/>
        <item x="19"/>
        <item m="1" x="140"/>
        <item m="1" x="177"/>
        <item m="1" x="159"/>
        <item m="1" x="347"/>
        <item m="1" x="272"/>
        <item x="55"/>
        <item x="103"/>
        <item m="1" x="517"/>
        <item x="109"/>
        <item m="1" x="569"/>
        <item m="1" x="174"/>
        <item m="1" x="553"/>
        <item m="1" x="166"/>
        <item m="1" x="151"/>
        <item m="1" x="621"/>
        <item x="116"/>
        <item m="1" x="265"/>
        <item m="1" x="139"/>
        <item m="1" x="253"/>
        <item m="1" x="493"/>
        <item x="58"/>
        <item m="1" x="582"/>
        <item x="13"/>
        <item x="6"/>
        <item m="1" x="133"/>
        <item m="1" x="138"/>
        <item m="1" x="145"/>
        <item m="1" x="154"/>
        <item m="1" x="155"/>
        <item x="108"/>
        <item x="65"/>
        <item m="1" x="161"/>
        <item m="1" x="165"/>
        <item x="122"/>
        <item m="1" x="173"/>
        <item x="95"/>
        <item m="1" x="179"/>
        <item m="1" x="180"/>
        <item m="1" x="181"/>
        <item x="22"/>
        <item m="1" x="182"/>
        <item m="1" x="185"/>
        <item m="1" x="187"/>
        <item m="1" x="191"/>
        <item x="1"/>
        <item x="5"/>
        <item x="9"/>
        <item x="34"/>
        <item x="35"/>
        <item x="41"/>
        <item x="44"/>
        <item x="46"/>
        <item x="49"/>
        <item x="51"/>
        <item x="52"/>
        <item x="57"/>
        <item x="67"/>
        <item x="70"/>
        <item x="72"/>
        <item x="78"/>
        <item x="82"/>
        <item x="83"/>
        <item x="85"/>
        <item x="87"/>
        <item x="88"/>
        <item x="91"/>
        <item x="93"/>
        <item x="96"/>
        <item x="97"/>
        <item x="100"/>
        <item x="104"/>
        <item x="105"/>
        <item x="114"/>
        <item x="117"/>
        <item x="118"/>
        <item x="120"/>
        <item x="123"/>
        <item x="124"/>
        <item t="default"/>
      </items>
    </pivotField>
    <pivotField axis="axisPage" compact="0" outline="0" subtotalTop="0" multipleItemSelectionAllowed="1" showAll="0" includeNewItemsInFilter="1">
      <items count="23">
        <item h="1" x="1"/>
        <item h="1" x="3"/>
        <item h="1" x="2"/>
        <item h="1" x="4"/>
        <item h="1" m="1" x="17"/>
        <item x="6"/>
        <item h="1" x="7"/>
        <item h="1" x="8"/>
        <item h="1" m="1" x="21"/>
        <item h="1" x="10"/>
        <item h="1" x="9"/>
        <item h="1" m="1" x="15"/>
        <item h="1" x="0"/>
        <item h="1" x="11"/>
        <item h="1" m="1" x="16"/>
        <item h="1" m="1" x="19"/>
        <item h="1" m="1" x="20"/>
        <item h="1" m="1" x="18"/>
        <item h="1" m="1" x="14"/>
        <item h="1" x="5"/>
        <item h="1" x="12"/>
        <item h="1" m="1" x="13"/>
        <item t="default"/>
      </items>
    </pivotField>
    <pivotField dataField="1" compact="0" outline="0" subtotalTop="0" showAll="0" includeNewItemsInFilter="1"/>
    <pivotField compact="0" outline="0" subtotalTop="0" showAll="0" includeNewItemsInFilter="1"/>
  </pivotFields>
  <rowFields count="2">
    <field x="0"/>
    <field x="1"/>
  </rowFields>
  <rowItems count="15">
    <i>
      <x v="24"/>
      <x v="492"/>
    </i>
    <i>
      <x v="30"/>
      <x v="658"/>
    </i>
    <i>
      <x v="39"/>
      <x v="164"/>
    </i>
    <i>
      <x v="194"/>
      <x v="660"/>
    </i>
    <i>
      <x v="236"/>
      <x v="157"/>
    </i>
    <i>
      <x v="428"/>
      <x v="678"/>
    </i>
    <i>
      <x v="610"/>
      <x v="529"/>
    </i>
    <i>
      <x v="645"/>
      <x v="360"/>
    </i>
    <i>
      <x v="676"/>
      <x v="88"/>
    </i>
    <i>
      <x v="687"/>
      <x v="646"/>
    </i>
    <i>
      <x v="769"/>
      <x v="652"/>
    </i>
    <i>
      <x v="778"/>
      <x v="656"/>
    </i>
    <i>
      <x v="810"/>
      <x v="679"/>
    </i>
    <i>
      <x v="811"/>
      <x v="680"/>
    </i>
    <i t="grand">
      <x/>
    </i>
  </rowItems>
  <colItems count="1">
    <i/>
  </colItems>
  <pageFields count="1">
    <pageField fld="2" hier="0"/>
  </pageFields>
  <dataFields count="1">
    <dataField name="Sum of value" fld="3" baseField="0" baseItem="0"/>
  </dataFields>
  <formats count="4">
    <format dxfId="97">
      <pivotArea field="2" type="button" dataOnly="0" labelOnly="1" outline="0" axis="axisPage" fieldPosition="0"/>
    </format>
    <format dxfId="96">
      <pivotArea type="all" dataOnly="0" outline="0" fieldPosition="0"/>
    </format>
    <format dxfId="95">
      <pivotArea dataOnly="0" labelOnly="1" outline="0" fieldPosition="0">
        <references count="1">
          <reference field="0" count="1">
            <x v="131"/>
          </reference>
        </references>
      </pivotArea>
    </format>
    <format dxfId="94">
      <pivotArea dataOnly="0" labelOnly="1" outline="0" fieldPosition="0">
        <references count="2">
          <reference field="0" count="1" selected="0">
            <x v="131"/>
          </reference>
          <reference field="1" count="1">
            <x v="627"/>
          </reference>
        </references>
      </pivotArea>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100-000009000000}" name="PivotTable7" cacheId="60" dataOnRows="1" applyNumberFormats="0" applyBorderFormats="0" applyFontFormats="0" applyPatternFormats="0" applyAlignmentFormats="0" applyWidthHeightFormats="1" dataCaption="Data" updatedVersion="8" minRefreshableVersion="3" showMemberPropertyTips="0" useAutoFormatting="1" itemPrintTitles="1" createdVersion="3" indent="0" compact="0" compactData="0" gridDropZones="1">
  <location ref="J28:L45" firstHeaderRow="2" firstDataRow="2" firstDataCol="2" rowPageCount="1" colPageCount="1"/>
  <pivotFields count="5">
    <pivotField axis="axisRow" compact="0" outline="0" subtotalTop="0" showAll="0" includeNewItemsInFilter="1" defaultSubtotal="0">
      <items count="814">
        <item m="1" x="798"/>
        <item m="1" x="607"/>
        <item m="1" x="268"/>
        <item m="1" x="491"/>
        <item m="1" x="486"/>
        <item x="75"/>
        <item m="1" x="627"/>
        <item m="1" x="355"/>
        <item m="1" x="388"/>
        <item m="1" x="349"/>
        <item x="10"/>
        <item m="1" x="302"/>
        <item m="1" x="756"/>
        <item m="1" x="313"/>
        <item m="1" x="681"/>
        <item m="1" x="558"/>
        <item m="1" x="600"/>
        <item m="1" x="210"/>
        <item m="1" x="549"/>
        <item m="1" x="805"/>
        <item m="1" x="508"/>
        <item m="1" x="513"/>
        <item m="1" x="676"/>
        <item m="1" x="540"/>
        <item x="87"/>
        <item m="1" x="463"/>
        <item m="1" x="641"/>
        <item m="1" x="631"/>
        <item m="1" x="597"/>
        <item m="1" x="703"/>
        <item x="48"/>
        <item x="145"/>
        <item m="1" x="704"/>
        <item m="1" x="520"/>
        <item m="1" x="751"/>
        <item m="1" x="489"/>
        <item m="1" x="229"/>
        <item m="1" x="368"/>
        <item m="1" x="203"/>
        <item x="39"/>
        <item m="1" x="807"/>
        <item m="1" x="396"/>
        <item m="1" x="795"/>
        <item m="1" x="493"/>
        <item m="1" x="679"/>
        <item m="1" x="359"/>
        <item m="1" x="611"/>
        <item m="1" x="408"/>
        <item m="1" x="416"/>
        <item m="1" x="448"/>
        <item m="1" x="334"/>
        <item m="1" x="578"/>
        <item m="1" x="625"/>
        <item m="1" x="592"/>
        <item m="1" x="339"/>
        <item m="1" x="664"/>
        <item m="1" x="288"/>
        <item m="1" x="240"/>
        <item m="1" x="496"/>
        <item m="1" x="255"/>
        <item m="1" x="635"/>
        <item x="95"/>
        <item m="1" x="252"/>
        <item m="1" x="298"/>
        <item m="1" x="632"/>
        <item m="1" x="469"/>
        <item m="1" x="656"/>
        <item m="1" x="772"/>
        <item x="47"/>
        <item x="74"/>
        <item m="1" x="718"/>
        <item m="1" x="281"/>
        <item x="152"/>
        <item x="107"/>
        <item x="62"/>
        <item m="1" x="652"/>
        <item m="1" x="771"/>
        <item m="1" x="581"/>
        <item m="1" x="371"/>
        <item m="1" x="576"/>
        <item m="1" x="686"/>
        <item m="1" x="383"/>
        <item m="1" x="801"/>
        <item m="1" x="737"/>
        <item x="99"/>
        <item m="1" x="477"/>
        <item m="1" x="402"/>
        <item m="1" x="752"/>
        <item m="1" x="336"/>
        <item m="1" x="527"/>
        <item m="1" x="277"/>
        <item m="1" x="776"/>
        <item m="1" x="317"/>
        <item m="1" x="375"/>
        <item m="1" x="608"/>
        <item m="1" x="273"/>
        <item m="1" x="393"/>
        <item m="1" x="270"/>
        <item m="1" x="439"/>
        <item m="1" x="542"/>
        <item m="1" x="507"/>
        <item m="1" x="181"/>
        <item m="1" x="380"/>
        <item m="1" x="613"/>
        <item m="1" x="258"/>
        <item m="1" x="427"/>
        <item m="1" x="661"/>
        <item m="1" x="603"/>
        <item m="1" x="671"/>
        <item x="78"/>
        <item m="1" x="509"/>
        <item x="119"/>
        <item m="1" x="782"/>
        <item m="1" x="186"/>
        <item m="1" x="360"/>
        <item m="1" x="621"/>
        <item m="1" x="736"/>
        <item m="1" x="545"/>
        <item m="1" x="497"/>
        <item m="1" x="633"/>
        <item m="1" x="429"/>
        <item m="1" x="308"/>
        <item x="50"/>
        <item m="1" x="810"/>
        <item x="49"/>
        <item m="1" x="295"/>
        <item x="46"/>
        <item m="1" x="606"/>
        <item m="1" x="535"/>
        <item x="88"/>
        <item m="1" x="553"/>
        <item x="61"/>
        <item m="1" x="476"/>
        <item m="1" x="610"/>
        <item m="1" x="159"/>
        <item m="1" x="682"/>
        <item m="1" x="804"/>
        <item m="1" x="650"/>
        <item x="146"/>
        <item x="52"/>
        <item m="1" x="245"/>
        <item m="1" x="411"/>
        <item x="154"/>
        <item x="0"/>
        <item x="3"/>
        <item m="1" x="276"/>
        <item m="1" x="283"/>
        <item x="139"/>
        <item m="1" x="267"/>
        <item m="1" x="687"/>
        <item m="1" x="779"/>
        <item m="1" x="612"/>
        <item m="1" x="532"/>
        <item x="81"/>
        <item m="1" x="739"/>
        <item m="1" x="534"/>
        <item m="1" x="634"/>
        <item m="1" x="182"/>
        <item m="1" x="422"/>
        <item m="1" x="636"/>
        <item m="1" x="673"/>
        <item m="1" x="684"/>
        <item m="1" x="730"/>
        <item m="1" x="468"/>
        <item m="1" x="570"/>
        <item m="1" x="195"/>
        <item m="1" x="543"/>
        <item m="1" x="763"/>
        <item m="1" x="373"/>
        <item m="1" x="465"/>
        <item m="1" x="404"/>
        <item m="1" x="526"/>
        <item m="1" x="585"/>
        <item m="1" x="626"/>
        <item m="1" x="537"/>
        <item m="1" x="579"/>
        <item x="104"/>
        <item m="1" x="358"/>
        <item m="1" x="569"/>
        <item m="1" x="450"/>
        <item m="1" x="575"/>
        <item m="1" x="234"/>
        <item m="1" x="338"/>
        <item m="1" x="616"/>
        <item m="1" x="690"/>
        <item m="1" x="685"/>
        <item m="1" x="812"/>
        <item m="1" x="269"/>
        <item m="1" x="564"/>
        <item x="55"/>
        <item m="1" x="629"/>
        <item m="1" x="758"/>
        <item m="1" x="791"/>
        <item m="1" x="563"/>
        <item x="54"/>
        <item m="1" x="777"/>
        <item m="1" x="180"/>
        <item x="116"/>
        <item m="1" x="278"/>
        <item m="1" x="419"/>
        <item m="1" x="720"/>
        <item m="1" x="331"/>
        <item m="1" x="285"/>
        <item x="18"/>
        <item m="1" x="460"/>
        <item m="1" x="438"/>
        <item m="1" x="367"/>
        <item m="1" x="374"/>
        <item m="1" x="397"/>
        <item m="1" x="533"/>
        <item m="1" x="781"/>
        <item m="1" x="284"/>
        <item m="1" x="309"/>
        <item m="1" x="481"/>
        <item m="1" x="715"/>
        <item m="1" x="567"/>
        <item m="1" x="498"/>
        <item x="57"/>
        <item m="1" x="482"/>
        <item m="1" x="628"/>
        <item m="1" x="714"/>
        <item m="1" x="514"/>
        <item m="1" x="362"/>
        <item m="1" x="413"/>
        <item m="1" x="420"/>
        <item m="1" x="249"/>
        <item m="1" x="500"/>
        <item m="1" x="659"/>
        <item m="1" x="719"/>
        <item m="1" x="587"/>
        <item m="1" x="541"/>
        <item m="1" x="200"/>
        <item m="1" x="364"/>
        <item m="1" x="808"/>
        <item m="1" x="247"/>
        <item m="1" x="568"/>
        <item x="67"/>
        <item m="1" x="702"/>
        <item m="1" x="347"/>
        <item m="1" x="395"/>
        <item m="1" x="377"/>
        <item m="1" x="372"/>
        <item m="1" x="253"/>
        <item m="1" x="760"/>
        <item m="1" x="647"/>
        <item m="1" x="421"/>
        <item m="1" x="698"/>
        <item m="1" x="264"/>
        <item m="1" x="637"/>
        <item m="1" x="738"/>
        <item m="1" x="525"/>
        <item m="1" x="800"/>
        <item m="1" x="322"/>
        <item m="1" x="333"/>
        <item m="1" x="742"/>
        <item m="1" x="300"/>
        <item m="1" x="289"/>
        <item m="1" x="552"/>
        <item m="1" x="436"/>
        <item m="1" x="749"/>
        <item m="1" x="663"/>
        <item m="1" x="473"/>
        <item m="1" x="654"/>
        <item m="1" x="445"/>
        <item m="1" x="657"/>
        <item m="1" x="505"/>
        <item m="1" x="584"/>
        <item m="1" x="506"/>
        <item m="1" x="155"/>
        <item m="1" x="292"/>
        <item m="1" x="294"/>
        <item x="80"/>
        <item m="1" x="574"/>
        <item m="1" x="410"/>
        <item m="1" x="447"/>
        <item m="1" x="163"/>
        <item m="1" x="601"/>
        <item m="1" x="424"/>
        <item m="1" x="586"/>
        <item m="1" x="299"/>
        <item m="1" x="561"/>
        <item m="1" x="619"/>
        <item m="1" x="246"/>
        <item m="1" x="239"/>
        <item m="1" x="780"/>
        <item m="1" x="725"/>
        <item m="1" x="488"/>
        <item m="1" x="474"/>
        <item m="1" x="548"/>
        <item x="72"/>
        <item m="1" x="529"/>
        <item m="1" x="382"/>
        <item m="1" x="275"/>
        <item m="1" x="598"/>
        <item m="1" x="811"/>
        <item m="1" x="692"/>
        <item m="1" x="432"/>
        <item m="1" x="233"/>
        <item m="1" x="523"/>
        <item m="1" x="242"/>
        <item m="1" x="516"/>
        <item m="1" x="767"/>
        <item m="1" x="546"/>
        <item m="1" x="314"/>
        <item x="38"/>
        <item m="1" x="721"/>
        <item m="1" x="470"/>
        <item m="1" x="502"/>
        <item m="1" x="330"/>
        <item m="1" x="453"/>
        <item x="103"/>
        <item m="1" x="711"/>
        <item m="1" x="785"/>
        <item m="1" x="467"/>
        <item m="1" x="764"/>
        <item m="1" x="356"/>
        <item m="1" x="707"/>
        <item m="1" x="595"/>
        <item m="1" x="354"/>
        <item m="1" x="357"/>
        <item m="1" x="418"/>
        <item m="1" x="745"/>
        <item m="1" x="340"/>
        <item m="1" x="722"/>
        <item m="1" x="642"/>
        <item m="1" x="390"/>
        <item m="1" x="381"/>
        <item m="1" x="401"/>
        <item m="1" x="237"/>
        <item m="1" x="437"/>
        <item m="1" x="803"/>
        <item m="1" x="512"/>
        <item m="1" x="386"/>
        <item m="1" x="724"/>
        <item m="1" x="580"/>
        <item m="1" x="426"/>
        <item m="1" x="675"/>
        <item m="1" x="483"/>
        <item m="1" x="691"/>
        <item m="1" x="161"/>
        <item m="1" x="618"/>
        <item m="1" x="456"/>
        <item x="20"/>
        <item m="1" x="794"/>
        <item m="1" x="515"/>
        <item m="1" x="446"/>
        <item x="79"/>
        <item m="1" x="658"/>
        <item m="1" x="415"/>
        <item m="1" x="743"/>
        <item m="1" x="165"/>
        <item m="1" x="443"/>
        <item m="1" x="645"/>
        <item m="1" x="717"/>
        <item m="1" x="712"/>
        <item m="1" x="596"/>
        <item m="1" x="160"/>
        <item m="1" x="407"/>
        <item m="1" x="501"/>
        <item m="1" x="179"/>
        <item m="1" x="677"/>
        <item m="1" x="379"/>
        <item m="1" x="790"/>
        <item m="1" x="511"/>
        <item m="1" x="194"/>
        <item m="1" x="594"/>
        <item m="1" x="329"/>
        <item m="1" x="710"/>
        <item m="1" x="332"/>
        <item m="1" x="412"/>
        <item m="1" x="571"/>
        <item m="1" x="528"/>
        <item x="15"/>
        <item m="1" x="713"/>
        <item m="1" x="555"/>
        <item x="51"/>
        <item m="1" x="539"/>
        <item m="1" x="458"/>
        <item m="1" x="536"/>
        <item m="1" x="478"/>
        <item m="1" x="744"/>
        <item m="1" x="190"/>
        <item m="1" x="622"/>
        <item m="1" x="440"/>
        <item m="1" x="228"/>
        <item m="1" x="433"/>
        <item m="1" x="783"/>
        <item m="1" x="431"/>
        <item m="1" x="593"/>
        <item m="1" x="646"/>
        <item m="1" x="291"/>
        <item m="1" x="538"/>
        <item m="1" x="560"/>
        <item m="1" x="207"/>
        <item m="1" x="215"/>
        <item m="1" x="727"/>
        <item m="1" x="441"/>
        <item m="1" x="700"/>
        <item m="1" x="430"/>
        <item m="1" x="466"/>
        <item m="1" x="589"/>
        <item m="1" x="680"/>
        <item m="1" x="653"/>
        <item m="1" x="485"/>
        <item m="1" x="644"/>
        <item m="1" x="392"/>
        <item m="1" x="158"/>
        <item m="1" x="746"/>
        <item m="1" x="753"/>
        <item m="1" x="394"/>
        <item m="1" x="235"/>
        <item m="1" x="321"/>
        <item m="1" x="615"/>
        <item m="1" x="361"/>
        <item m="1" x="755"/>
        <item m="1" x="565"/>
        <item m="1" x="651"/>
        <item m="1" x="806"/>
        <item m="1" x="648"/>
        <item m="1" x="672"/>
        <item m="1" x="503"/>
        <item m="1" x="346"/>
        <item m="1" x="320"/>
        <item x="34"/>
        <item m="1" x="363"/>
        <item x="35"/>
        <item m="1" x="789"/>
        <item m="1" x="398"/>
        <item x="127"/>
        <item m="1" x="378"/>
        <item m="1" x="773"/>
        <item m="1" x="306"/>
        <item m="1" x="376"/>
        <item m="1" x="282"/>
        <item m="1" x="792"/>
        <item m="1" x="385"/>
        <item m="1" x="304"/>
        <item m="1" x="599"/>
        <item m="1" x="735"/>
        <item m="1" x="796"/>
        <item m="1" x="522"/>
        <item m="1" x="638"/>
        <item x="66"/>
        <item m="1" x="464"/>
        <item m="1" x="365"/>
        <item m="1" x="701"/>
        <item m="1" x="640"/>
        <item m="1" x="716"/>
        <item m="1" x="786"/>
        <item m="1" x="344"/>
        <item m="1" x="674"/>
        <item m="1" x="518"/>
        <item m="1" x="296"/>
        <item m="1" x="757"/>
        <item m="1" x="750"/>
        <item m="1" x="297"/>
        <item m="1" x="577"/>
        <item m="1" x="353"/>
        <item m="1" x="699"/>
        <item m="1" x="778"/>
        <item m="1" x="259"/>
        <item m="1" x="444"/>
        <item m="1" x="591"/>
        <item m="1" x="243"/>
        <item m="1" x="423"/>
        <item m="1" x="236"/>
        <item m="1" x="728"/>
        <item m="1" x="425"/>
        <item m="1" x="723"/>
        <item m="1" x="557"/>
        <item x="153"/>
        <item m="1" x="471"/>
        <item m="1" x="668"/>
        <item m="1" x="666"/>
        <item m="1" x="342"/>
        <item m="1" x="734"/>
        <item m="1" x="315"/>
        <item m="1" x="605"/>
        <item m="1" x="241"/>
        <item m="1" x="230"/>
        <item m="1" x="310"/>
        <item m="1" x="406"/>
        <item m="1" x="265"/>
        <item m="1" x="178"/>
        <item m="1" x="706"/>
        <item m="1" x="726"/>
        <item m="1" x="747"/>
        <item m="1" x="741"/>
        <item m="1" x="519"/>
        <item m="1" x="305"/>
        <item m="1" x="261"/>
        <item m="1" x="301"/>
        <item m="1" x="775"/>
        <item m="1" x="266"/>
        <item m="1" x="260"/>
        <item m="1" x="765"/>
        <item m="1" x="405"/>
        <item m="1" x="414"/>
        <item x="136"/>
        <item m="1" x="754"/>
        <item m="1" x="669"/>
        <item m="1" x="490"/>
        <item m="1" x="617"/>
        <item m="1" x="689"/>
        <item m="1" x="655"/>
        <item m="1" x="318"/>
        <item m="1" x="705"/>
        <item m="1" x="290"/>
        <item m="1" x="530"/>
        <item m="1" x="590"/>
        <item m="1" x="620"/>
        <item m="1" x="583"/>
        <item x="100"/>
        <item x="44"/>
        <item m="1" x="487"/>
        <item x="33"/>
        <item m="1" x="697"/>
        <item m="1" x="307"/>
        <item x="63"/>
        <item m="1" x="614"/>
        <item m="1" x="327"/>
        <item m="1" x="770"/>
        <item m="1" x="732"/>
        <item m="1" x="256"/>
        <item m="1" x="809"/>
        <item m="1" x="788"/>
        <item m="1" x="251"/>
        <item m="1" x="643"/>
        <item m="1" x="495"/>
        <item m="1" x="573"/>
        <item m="1" x="248"/>
        <item m="1" x="271"/>
        <item m="1" x="762"/>
        <item x="77"/>
        <item m="1" x="769"/>
        <item m="1" x="369"/>
        <item m="1" x="761"/>
        <item m="1" x="667"/>
        <item m="1" x="709"/>
        <item m="1" x="517"/>
        <item m="1" x="566"/>
        <item x="84"/>
        <item m="1" x="224"/>
        <item m="1" x="479"/>
        <item m="1" x="389"/>
        <item m="1" x="345"/>
        <item m="1" x="204"/>
        <item m="1" x="793"/>
        <item m="1" x="452"/>
        <item m="1" x="510"/>
        <item x="149"/>
        <item m="1" x="335"/>
        <item m="1" x="462"/>
        <item m="1" x="797"/>
        <item m="1" x="217"/>
        <item x="26"/>
        <item m="1" x="274"/>
        <item x="12"/>
        <item x="114"/>
        <item m="1" x="403"/>
        <item m="1" x="733"/>
        <item m="1" x="324"/>
        <item m="1" x="688"/>
        <item m="1" x="554"/>
        <item m="1" x="459"/>
        <item m="1" x="670"/>
        <item m="1" x="196"/>
        <item m="1" x="341"/>
        <item m="1" x="484"/>
        <item m="1" x="409"/>
        <item m="1" x="544"/>
        <item m="1" x="226"/>
        <item m="1" x="662"/>
        <item m="1" x="480"/>
        <item m="1" x="556"/>
        <item x="69"/>
        <item x="105"/>
        <item m="1" x="435"/>
        <item m="1" x="766"/>
        <item m="1" x="328"/>
        <item m="1" x="326"/>
        <item x="70"/>
        <item m="1" x="428"/>
        <item m="1" x="323"/>
        <item m="1" x="222"/>
        <item m="1" x="175"/>
        <item m="1" x="286"/>
        <item m="1" x="238"/>
        <item m="1" x="218"/>
        <item x="85"/>
        <item m="1" x="531"/>
        <item m="1" x="604"/>
        <item m="1" x="366"/>
        <item m="1" x="250"/>
        <item m="1" x="708"/>
        <item m="1" x="660"/>
        <item x="19"/>
        <item x="25"/>
        <item m="1" x="678"/>
        <item m="1" x="350"/>
        <item m="1" x="813"/>
        <item m="1" x="693"/>
        <item m="1" x="257"/>
        <item m="1" x="694"/>
        <item m="1" x="220"/>
        <item m="1" x="455"/>
        <item m="1" x="740"/>
        <item m="1" x="547"/>
        <item x="122"/>
        <item m="1" x="287"/>
        <item x="23"/>
        <item m="1" x="624"/>
        <item x="109"/>
        <item m="1" x="551"/>
        <item m="1" x="683"/>
        <item m="1" x="325"/>
        <item m="1" x="649"/>
        <item m="1" x="521"/>
        <item m="1" x="202"/>
        <item m="1" x="351"/>
        <item m="1" x="417"/>
        <item m="1" x="262"/>
        <item m="1" x="166"/>
        <item m="1" x="162"/>
        <item m="1" x="198"/>
        <item m="1" x="254"/>
        <item m="1" x="461"/>
        <item m="1" x="319"/>
        <item x="27"/>
        <item m="1" x="562"/>
        <item m="1" x="434"/>
        <item m="1" x="399"/>
        <item x="86"/>
        <item m="1" x="303"/>
        <item m="1" x="787"/>
        <item m="1" x="602"/>
        <item x="28"/>
        <item m="1" x="504"/>
        <item m="1" x="279"/>
        <item x="7"/>
        <item m="1" x="449"/>
        <item m="1" x="164"/>
        <item m="1" x="454"/>
        <item x="8"/>
        <item m="1" x="213"/>
        <item x="96"/>
        <item x="11"/>
        <item x="31"/>
        <item m="1" x="169"/>
        <item x="59"/>
        <item x="22"/>
        <item x="133"/>
        <item x="40"/>
        <item x="4"/>
        <item m="1" x="472"/>
        <item m="1" x="221"/>
        <item x="92"/>
        <item x="120"/>
        <item m="1" x="170"/>
        <item x="94"/>
        <item m="1" x="216"/>
        <item m="1" x="280"/>
        <item m="1" x="352"/>
        <item m="1" x="293"/>
        <item x="13"/>
        <item m="1" x="168"/>
        <item x="128"/>
        <item m="1" x="630"/>
        <item x="82"/>
        <item x="53"/>
        <item m="1" x="206"/>
        <item m="1" x="639"/>
        <item m="1" x="312"/>
        <item m="1" x="609"/>
        <item x="130"/>
        <item m="1" x="802"/>
        <item x="76"/>
        <item m="1" x="494"/>
        <item m="1" x="623"/>
        <item m="1" x="582"/>
        <item m="1" x="451"/>
        <item x="68"/>
        <item m="1" x="384"/>
        <item m="1" x="475"/>
        <item m="1" x="191"/>
        <item m="1" x="316"/>
        <item x="6"/>
        <item x="24"/>
        <item m="1" x="729"/>
        <item m="1" x="559"/>
        <item m="1" x="492"/>
        <item m="1" x="784"/>
        <item m="1" x="343"/>
        <item m="1" x="244"/>
        <item m="1" x="231"/>
        <item m="1" x="391"/>
        <item m="1" x="183"/>
        <item m="1" x="774"/>
        <item m="1" x="524"/>
        <item x="141"/>
        <item m="1" x="176"/>
        <item x="91"/>
        <item m="1" x="370"/>
        <item x="93"/>
        <item m="1" x="759"/>
        <item m="1" x="174"/>
        <item x="16"/>
        <item x="21"/>
        <item m="1" x="572"/>
        <item m="1" x="311"/>
        <item m="1" x="696"/>
        <item m="1" x="348"/>
        <item m="1" x="695"/>
        <item m="1" x="208"/>
        <item m="1" x="550"/>
        <item m="1" x="387"/>
        <item m="1" x="400"/>
        <item m="1" x="588"/>
        <item m="1" x="223"/>
        <item m="1" x="768"/>
        <item m="1" x="272"/>
        <item m="1" x="799"/>
        <item m="1" x="731"/>
        <item m="1" x="263"/>
        <item x="124"/>
        <item m="1" x="211"/>
        <item x="106"/>
        <item m="1" x="337"/>
        <item m="1" x="157"/>
        <item m="1" x="665"/>
        <item m="1" x="748"/>
        <item m="1" x="457"/>
        <item m="1" x="499"/>
        <item m="1" x="188"/>
        <item m="1" x="232"/>
        <item m="1" x="442"/>
        <item m="1" x="167"/>
        <item x="14"/>
        <item m="1" x="171"/>
        <item m="1" x="172"/>
        <item m="1" x="173"/>
        <item m="1" x="177"/>
        <item x="125"/>
        <item m="1" x="184"/>
        <item m="1" x="185"/>
        <item m="1" x="187"/>
        <item m="1" x="189"/>
        <item m="1" x="192"/>
        <item m="1" x="193"/>
        <item m="1" x="197"/>
        <item m="1" x="199"/>
        <item m="1" x="201"/>
        <item x="71"/>
        <item m="1" x="205"/>
        <item m="1" x="209"/>
        <item m="1" x="212"/>
        <item m="1" x="214"/>
        <item x="64"/>
        <item m="1" x="219"/>
        <item x="142"/>
        <item x="41"/>
        <item x="117"/>
        <item m="1" x="225"/>
        <item x="97"/>
        <item m="1" x="227"/>
        <item x="148"/>
        <item m="1" x="156"/>
        <item x="1"/>
        <item x="2"/>
        <item x="5"/>
        <item x="9"/>
        <item x="17"/>
        <item x="29"/>
        <item x="30"/>
        <item x="32"/>
        <item x="36"/>
        <item x="37"/>
        <item x="42"/>
        <item x="43"/>
        <item x="45"/>
        <item x="56"/>
        <item x="58"/>
        <item x="60"/>
        <item x="65"/>
        <item x="73"/>
        <item x="83"/>
        <item x="89"/>
        <item x="90"/>
        <item x="98"/>
        <item x="101"/>
        <item x="102"/>
        <item x="108"/>
        <item x="110"/>
        <item x="111"/>
        <item x="112"/>
        <item x="113"/>
        <item x="115"/>
        <item x="118"/>
        <item x="121"/>
        <item x="123"/>
        <item x="126"/>
        <item x="129"/>
        <item x="131"/>
        <item x="132"/>
        <item x="134"/>
        <item x="135"/>
        <item x="137"/>
        <item x="138"/>
        <item x="140"/>
        <item x="143"/>
        <item x="144"/>
        <item x="147"/>
        <item x="150"/>
        <item x="151"/>
      </items>
    </pivotField>
    <pivotField axis="axisRow" compact="0" outline="0" subtotalTop="0" showAll="0" includeNewItemsInFilter="1">
      <items count="686">
        <item x="59"/>
        <item m="1" x="183"/>
        <item m="1" x="429"/>
        <item m="1" x="212"/>
        <item m="1" x="659"/>
        <item m="1" x="641"/>
        <item m="1" x="343"/>
        <item m="1" x="132"/>
        <item m="1" x="168"/>
        <item m="1" x="270"/>
        <item m="1" x="464"/>
        <item m="1" x="436"/>
        <item m="1" x="422"/>
        <item x="15"/>
        <item m="1" x="552"/>
        <item m="1" x="147"/>
        <item x="3"/>
        <item m="1" x="470"/>
        <item m="1" x="512"/>
        <item x="66"/>
        <item m="1" x="333"/>
        <item m="1" x="656"/>
        <item m="1" x="585"/>
        <item x="86"/>
        <item m="1" x="466"/>
        <item x="107"/>
        <item m="1" x="136"/>
        <item x="42"/>
        <item m="1" x="299"/>
        <item x="16"/>
        <item m="1" x="134"/>
        <item m="1" x="258"/>
        <item m="1" x="560"/>
        <item m="1" x="156"/>
        <item m="1" x="354"/>
        <item m="1" x="540"/>
        <item m="1" x="676"/>
        <item m="1" x="558"/>
        <item m="1" x="443"/>
        <item m="1" x="201"/>
        <item m="1" x="653"/>
        <item m="1" x="535"/>
        <item m="1" x="572"/>
        <item m="1" x="218"/>
        <item m="1" x="312"/>
        <item m="1" x="392"/>
        <item m="1" x="649"/>
        <item m="1" x="153"/>
        <item m="1" x="368"/>
        <item m="1" x="214"/>
        <item m="1" x="655"/>
        <item m="1" x="264"/>
        <item x="40"/>
        <item m="1" x="606"/>
        <item m="1" x="358"/>
        <item m="1" x="163"/>
        <item m="1" x="361"/>
        <item m="1" x="501"/>
        <item m="1" x="158"/>
        <item m="1" x="563"/>
        <item m="1" x="252"/>
        <item m="1" x="418"/>
        <item m="1" x="628"/>
        <item m="1" x="226"/>
        <item m="1" x="128"/>
        <item m="1" x="638"/>
        <item x="48"/>
        <item m="1" x="681"/>
        <item x="8"/>
        <item m="1" x="661"/>
        <item m="1" x="148"/>
        <item m="1" x="504"/>
        <item m="1" x="658"/>
        <item x="56"/>
        <item m="1" x="622"/>
        <item m="1" x="495"/>
        <item m="1" x="282"/>
        <item m="1" x="672"/>
        <item m="1" x="494"/>
        <item m="1" x="335"/>
        <item m="1" x="243"/>
        <item m="1" x="472"/>
        <item m="1" x="326"/>
        <item m="1" x="216"/>
        <item m="1" x="262"/>
        <item m="1" x="680"/>
        <item x="76"/>
        <item m="1" x="608"/>
        <item x="68"/>
        <item m="1" x="670"/>
        <item x="74"/>
        <item m="1" x="599"/>
        <item m="1" x="604"/>
        <item m="1" x="217"/>
        <item x="92"/>
        <item m="1" x="213"/>
        <item x="71"/>
        <item m="1" x="642"/>
        <item m="1" x="580"/>
        <item m="1" x="320"/>
        <item m="1" x="393"/>
        <item m="1" x="296"/>
        <item m="1" x="417"/>
        <item x="115"/>
        <item m="1" x="675"/>
        <item x="89"/>
        <item m="1" x="322"/>
        <item m="1" x="625"/>
        <item m="1" x="509"/>
        <item m="1" x="519"/>
        <item m="1" x="267"/>
        <item m="1" x="644"/>
        <item m="1" x="126"/>
        <item m="1" x="199"/>
        <item m="1" x="367"/>
        <item m="1" x="488"/>
        <item m="1" x="391"/>
        <item m="1" x="416"/>
        <item m="1" x="423"/>
        <item m="1" x="510"/>
        <item m="1" x="200"/>
        <item m="1" x="527"/>
        <item m="1" x="626"/>
        <item m="1" x="522"/>
        <item m="1" x="533"/>
        <item x="43"/>
        <item m="1" x="334"/>
        <item m="1" x="271"/>
        <item x="7"/>
        <item m="1" x="257"/>
        <item m="1" x="505"/>
        <item m="1" x="561"/>
        <item m="1" x="617"/>
        <item m="1" x="399"/>
        <item m="1" x="297"/>
        <item m="1" x="518"/>
        <item m="1" x="463"/>
        <item x="113"/>
        <item x="0"/>
        <item m="1" x="414"/>
        <item m="1" x="521"/>
        <item m="1" x="546"/>
        <item m="1" x="548"/>
        <item m="1" x="508"/>
        <item m="1" x="633"/>
        <item m="1" x="455"/>
        <item m="1" x="573"/>
        <item m="1" x="459"/>
        <item m="1" x="273"/>
        <item m="1" x="254"/>
        <item x="36"/>
        <item m="1" x="281"/>
        <item m="1" x="227"/>
        <item m="1" x="631"/>
        <item m="1" x="287"/>
        <item m="1" x="462"/>
        <item m="1" x="496"/>
        <item x="23"/>
        <item m="1" x="593"/>
        <item m="1" x="428"/>
        <item m="1" x="223"/>
        <item m="1" x="469"/>
        <item m="1" x="236"/>
        <item x="50"/>
        <item x="37"/>
        <item m="1" x="550"/>
        <item m="1" x="514"/>
        <item x="94"/>
        <item m="1" x="421"/>
        <item x="20"/>
        <item m="1" x="284"/>
        <item m="1" x="356"/>
        <item m="1" x="311"/>
        <item m="1" x="318"/>
        <item m="1" x="410"/>
        <item m="1" x="170"/>
        <item m="1" x="666"/>
        <item m="1" x="485"/>
        <item m="1" x="359"/>
        <item m="1" x="290"/>
        <item m="1" x="497"/>
        <item m="1" x="131"/>
        <item x="90"/>
        <item m="1" x="481"/>
        <item m="1" x="475"/>
        <item m="1" x="230"/>
        <item m="1" x="487"/>
        <item m="1" x="327"/>
        <item m="1" x="280"/>
        <item m="1" x="141"/>
        <item m="1" x="381"/>
        <item m="1" x="600"/>
        <item m="1" x="389"/>
        <item m="1" x="313"/>
        <item m="1" x="434"/>
        <item m="1" x="640"/>
        <item m="1" x="400"/>
        <item m="1" x="197"/>
        <item m="1" x="406"/>
        <item x="73"/>
        <item m="1" x="530"/>
        <item x="64"/>
        <item m="1" x="150"/>
        <item x="101"/>
        <item m="1" x="285"/>
        <item m="1" x="526"/>
        <item m="1" x="598"/>
        <item m="1" x="346"/>
        <item m="1" x="499"/>
        <item x="111"/>
        <item m="1" x="408"/>
        <item x="28"/>
        <item m="1" x="570"/>
        <item m="1" x="534"/>
        <item m="1" x="342"/>
        <item m="1" x="556"/>
        <item m="1" x="245"/>
        <item m="1" x="372"/>
        <item m="1" x="489"/>
        <item m="1" x="441"/>
        <item m="1" x="477"/>
        <item m="1" x="374"/>
        <item m="1" x="665"/>
        <item m="1" x="564"/>
        <item m="1" x="261"/>
        <item m="1" x="482"/>
        <item m="1" x="332"/>
        <item m="1" x="125"/>
        <item m="1" x="630"/>
        <item m="1" x="559"/>
        <item m="1" x="196"/>
        <item m="1" x="484"/>
        <item m="1" x="437"/>
        <item m="1" x="228"/>
        <item m="1" x="390"/>
        <item m="1" x="305"/>
        <item m="1" x="329"/>
        <item m="1" x="544"/>
        <item m="1" x="388"/>
        <item m="1" x="511"/>
        <item m="1" x="545"/>
        <item m="1" x="233"/>
        <item m="1" x="537"/>
        <item m="1" x="503"/>
        <item m="1" x="583"/>
        <item m="1" x="384"/>
        <item m="1" x="435"/>
        <item m="1" x="506"/>
        <item m="1" x="411"/>
        <item m="1" x="295"/>
        <item m="1" x="438"/>
        <item m="1" x="460"/>
        <item m="1" x="249"/>
        <item m="1" x="616"/>
        <item m="1" x="395"/>
        <item x="54"/>
        <item m="1" x="325"/>
        <item m="1" x="250"/>
        <item m="1" x="127"/>
        <item m="1" x="382"/>
        <item x="45"/>
        <item m="1" x="645"/>
        <item m="1" x="565"/>
        <item m="1" x="308"/>
        <item m="1" x="440"/>
        <item m="1" x="206"/>
        <item m="1" x="609"/>
        <item m="1" x="375"/>
        <item m="1" x="607"/>
        <item m="1" x="587"/>
        <item m="1" x="476"/>
        <item m="1" x="407"/>
        <item m="1" x="184"/>
        <item m="1" x="240"/>
        <item m="1" x="684"/>
        <item m="1" x="229"/>
        <item m="1" x="577"/>
        <item m="1" x="248"/>
        <item m="1" x="315"/>
        <item m="1" x="225"/>
        <item m="1" x="465"/>
        <item m="1" x="452"/>
        <item m="1" x="266"/>
        <item m="1" x="209"/>
        <item m="1" x="348"/>
        <item m="1" x="461"/>
        <item m="1" x="366"/>
        <item m="1" x="456"/>
        <item m="1" x="415"/>
        <item m="1" x="195"/>
        <item m="1" x="595"/>
        <item m="1" x="371"/>
        <item m="1" x="215"/>
        <item m="1" x="547"/>
        <item m="1" x="520"/>
        <item m="1" x="310"/>
        <item m="1" x="412"/>
        <item m="1" x="529"/>
        <item m="1" x="403"/>
        <item m="1" x="500"/>
        <item m="1" x="306"/>
        <item m="1" x="259"/>
        <item x="39"/>
        <item m="1" x="480"/>
        <item m="1" x="331"/>
        <item m="1" x="394"/>
        <item m="1" x="222"/>
        <item m="1" x="207"/>
        <item m="1" x="210"/>
        <item m="1" x="247"/>
        <item m="1" x="344"/>
        <item m="1" x="377"/>
        <item m="1" x="677"/>
        <item m="1" x="542"/>
        <item m="1" x="303"/>
        <item m="1" x="646"/>
        <item m="1" x="353"/>
        <item m="1" x="387"/>
        <item m="1" x="507"/>
        <item x="80"/>
        <item x="119"/>
        <item m="1" x="554"/>
        <item m="1" x="341"/>
        <item m="1" x="426"/>
        <item m="1" x="319"/>
        <item m="1" x="515"/>
        <item m="1" x="531"/>
        <item m="1" x="238"/>
        <item m="1" x="635"/>
        <item m="1" x="586"/>
        <item m="1" x="385"/>
        <item m="1" x="307"/>
        <item m="1" x="208"/>
        <item m="1" x="549"/>
        <item m="1" x="373"/>
        <item m="1" x="605"/>
        <item m="1" x="453"/>
        <item m="1" x="364"/>
        <item m="1" x="300"/>
        <item m="1" x="321"/>
        <item m="1" x="448"/>
        <item m="1" x="301"/>
        <item m="1" x="679"/>
        <item m="1" x="513"/>
        <item m="1" x="376"/>
        <item m="1" x="449"/>
        <item m="1" x="538"/>
        <item m="1" x="234"/>
        <item m="1" x="152"/>
        <item m="1" x="591"/>
        <item m="1" x="352"/>
        <item m="1" x="502"/>
        <item m="1" x="611"/>
        <item m="1" x="457"/>
        <item m="1" x="398"/>
        <item m="1" x="678"/>
        <item m="1" x="571"/>
        <item m="1" x="383"/>
        <item m="1" x="292"/>
        <item x="30"/>
        <item x="77"/>
        <item m="1" x="239"/>
        <item m="1" x="211"/>
        <item m="1" x="619"/>
        <item m="1" x="618"/>
        <item m="1" x="198"/>
        <item m="1" x="424"/>
        <item m="1" x="483"/>
        <item m="1" x="682"/>
        <item m="1" x="539"/>
        <item m="1" x="567"/>
        <item m="1" x="454"/>
        <item m="1" x="167"/>
        <item m="1" x="380"/>
        <item x="32"/>
        <item m="1" x="304"/>
        <item m="1" x="473"/>
        <item m="1" x="350"/>
        <item m="1" x="451"/>
        <item m="1" x="664"/>
        <item m="1" x="294"/>
        <item m="1" x="620"/>
        <item m="1" x="532"/>
        <item m="1" x="129"/>
        <item m="1" x="363"/>
        <item m="1" x="419"/>
        <item m="1" x="668"/>
        <item m="1" x="402"/>
        <item m="1" x="255"/>
        <item m="1" x="652"/>
        <item m="1" x="278"/>
        <item m="1" x="337"/>
        <item m="1" x="623"/>
        <item m="1" x="486"/>
        <item m="1" x="662"/>
        <item m="1" x="302"/>
        <item m="1" x="442"/>
        <item m="1" x="602"/>
        <item m="1" x="203"/>
        <item m="1" x="202"/>
        <item m="1" x="669"/>
        <item x="60"/>
        <item m="1" x="351"/>
        <item m="1" x="594"/>
        <item m="1" x="674"/>
        <item x="62"/>
        <item x="53"/>
        <item m="1" x="386"/>
        <item m="1" x="578"/>
        <item m="1" x="637"/>
        <item m="1" x="516"/>
        <item m="1" x="242"/>
        <item m="1" x="590"/>
        <item m="1" x="237"/>
        <item m="1" x="430"/>
        <item m="1" x="397"/>
        <item m="1" x="671"/>
        <item m="1" x="323"/>
        <item m="1" x="525"/>
        <item m="1" x="275"/>
        <item m="1" x="650"/>
        <item m="1" x="164"/>
        <item m="1" x="651"/>
        <item m="1" x="654"/>
        <item m="1" x="523"/>
        <item m="1" x="576"/>
        <item m="1" x="260"/>
        <item m="1" x="142"/>
        <item m="1" x="450"/>
        <item m="1" x="283"/>
        <item m="1" x="492"/>
        <item m="1" x="298"/>
        <item m="1" x="309"/>
        <item m="1" x="378"/>
        <item m="1" x="648"/>
        <item m="1" x="288"/>
        <item m="1" x="345"/>
        <item m="1" x="204"/>
        <item m="1" x="445"/>
        <item m="1" x="629"/>
        <item m="1" x="541"/>
        <item m="1" x="205"/>
        <item m="1" x="543"/>
        <item m="1" x="401"/>
        <item m="1" x="269"/>
        <item m="1" x="420"/>
        <item x="2"/>
        <item m="1" x="610"/>
        <item m="1" x="232"/>
        <item m="1" x="355"/>
        <item m="1" x="683"/>
        <item m="1" x="612"/>
        <item m="1" x="175"/>
        <item x="81"/>
        <item m="1" x="146"/>
        <item m="1" x="194"/>
        <item x="31"/>
        <item m="1" x="636"/>
        <item m="1" x="162"/>
        <item m="1" x="657"/>
        <item m="1" x="627"/>
        <item x="79"/>
        <item m="1" x="597"/>
        <item m="1" x="562"/>
        <item m="1" x="370"/>
        <item m="1" x="427"/>
        <item m="1" x="613"/>
        <item m="1" x="193"/>
        <item m="1" x="235"/>
        <item m="1" x="431"/>
        <item x="84"/>
        <item x="69"/>
        <item m="1" x="524"/>
        <item m="1" x="490"/>
        <item m="1" x="634"/>
        <item m="1" x="404"/>
        <item m="1" x="314"/>
        <item m="1" x="603"/>
        <item m="1" x="340"/>
        <item m="1" x="160"/>
        <item m="1" x="289"/>
        <item m="1" x="317"/>
        <item m="1" x="293"/>
        <item m="1" x="479"/>
        <item m="1" x="149"/>
        <item m="1" x="365"/>
        <item m="1" x="263"/>
        <item m="1" x="171"/>
        <item m="1" x="601"/>
        <item x="24"/>
        <item m="1" x="316"/>
        <item m="1" x="614"/>
        <item x="18"/>
        <item x="47"/>
        <item m="1" x="663"/>
        <item m="1" x="632"/>
        <item m="1" x="176"/>
        <item m="1" x="135"/>
        <item x="99"/>
        <item m="1" x="528"/>
        <item m="1" x="328"/>
        <item m="1" x="447"/>
        <item m="1" x="244"/>
        <item m="1" x="584"/>
        <item m="1" x="349"/>
        <item m="1" x="220"/>
        <item m="1" x="219"/>
        <item x="63"/>
        <item m="1" x="279"/>
        <item m="1" x="362"/>
        <item m="1" x="241"/>
        <item m="1" x="588"/>
        <item m="1" x="432"/>
        <item m="1" x="231"/>
        <item m="1" x="256"/>
        <item m="1" x="369"/>
        <item x="17"/>
        <item m="1" x="425"/>
        <item m="1" x="458"/>
        <item m="1" x="468"/>
        <item m="1" x="589"/>
        <item m="1" x="439"/>
        <item m="1" x="581"/>
        <item m="1" x="186"/>
        <item x="33"/>
        <item m="1" x="357"/>
        <item m="1" x="143"/>
        <item m="1" x="268"/>
        <item m="1" x="251"/>
        <item x="21"/>
        <item m="1" x="336"/>
        <item m="1" x="433"/>
        <item m="1" x="286"/>
        <item m="1" x="639"/>
        <item m="1" x="555"/>
        <item m="1" x="190"/>
        <item m="1" x="615"/>
        <item m="1" x="491"/>
        <item m="1" x="596"/>
        <item m="1" x="224"/>
        <item m="1" x="444"/>
        <item m="1" x="536"/>
        <item x="26"/>
        <item m="1" x="413"/>
        <item m="1" x="551"/>
        <item x="10"/>
        <item x="27"/>
        <item m="1" x="221"/>
        <item m="1" x="276"/>
        <item m="1" x="568"/>
        <item x="29"/>
        <item m="1" x="330"/>
        <item x="110"/>
        <item x="11"/>
        <item m="1" x="557"/>
        <item x="38"/>
        <item x="4"/>
        <item x="61"/>
        <item m="1" x="409"/>
        <item m="1" x="498"/>
        <item m="1" x="144"/>
        <item x="98"/>
        <item m="1" x="137"/>
        <item x="75"/>
        <item m="1" x="169"/>
        <item m="1" x="274"/>
        <item m="1" x="405"/>
        <item x="12"/>
        <item x="106"/>
        <item m="1" x="643"/>
        <item m="1" x="446"/>
        <item m="1" x="188"/>
        <item m="1" x="339"/>
        <item m="1" x="673"/>
        <item m="1" x="130"/>
        <item m="1" x="478"/>
        <item m="1" x="647"/>
        <item m="1" x="360"/>
        <item m="1" x="291"/>
        <item m="1" x="566"/>
        <item x="25"/>
        <item m="1" x="324"/>
        <item m="1" x="624"/>
        <item m="1" x="157"/>
        <item m="1" x="172"/>
        <item x="102"/>
        <item m="1" x="178"/>
        <item m="1" x="338"/>
        <item m="1" x="471"/>
        <item m="1" x="379"/>
        <item m="1" x="192"/>
        <item m="1" x="667"/>
        <item m="1" x="246"/>
        <item m="1" x="189"/>
        <item m="1" x="660"/>
        <item m="1" x="277"/>
        <item m="1" x="574"/>
        <item m="1" x="474"/>
        <item m="1" x="467"/>
        <item m="1" x="575"/>
        <item x="112"/>
        <item m="1" x="579"/>
        <item m="1" x="592"/>
        <item m="1" x="396"/>
        <item x="121"/>
        <item x="14"/>
        <item x="19"/>
        <item m="1" x="140"/>
        <item m="1" x="177"/>
        <item m="1" x="159"/>
        <item m="1" x="347"/>
        <item m="1" x="272"/>
        <item x="55"/>
        <item x="103"/>
        <item m="1" x="517"/>
        <item x="109"/>
        <item m="1" x="569"/>
        <item m="1" x="174"/>
        <item m="1" x="553"/>
        <item m="1" x="166"/>
        <item m="1" x="151"/>
        <item m="1" x="621"/>
        <item x="116"/>
        <item m="1" x="265"/>
        <item m="1" x="139"/>
        <item m="1" x="253"/>
        <item m="1" x="493"/>
        <item x="58"/>
        <item m="1" x="582"/>
        <item x="13"/>
        <item x="6"/>
        <item m="1" x="133"/>
        <item m="1" x="138"/>
        <item m="1" x="145"/>
        <item m="1" x="154"/>
        <item m="1" x="155"/>
        <item x="108"/>
        <item x="65"/>
        <item m="1" x="161"/>
        <item m="1" x="165"/>
        <item x="122"/>
        <item m="1" x="173"/>
        <item x="95"/>
        <item m="1" x="179"/>
        <item m="1" x="180"/>
        <item m="1" x="181"/>
        <item x="22"/>
        <item m="1" x="182"/>
        <item m="1" x="185"/>
        <item m="1" x="187"/>
        <item m="1" x="191"/>
        <item x="1"/>
        <item x="5"/>
        <item x="9"/>
        <item x="34"/>
        <item x="35"/>
        <item x="41"/>
        <item x="44"/>
        <item x="46"/>
        <item x="49"/>
        <item x="51"/>
        <item x="52"/>
        <item x="57"/>
        <item x="67"/>
        <item x="70"/>
        <item x="72"/>
        <item x="78"/>
        <item x="82"/>
        <item x="83"/>
        <item x="85"/>
        <item x="87"/>
        <item x="88"/>
        <item x="91"/>
        <item x="93"/>
        <item x="96"/>
        <item x="97"/>
        <item x="100"/>
        <item x="104"/>
        <item x="105"/>
        <item x="114"/>
        <item x="117"/>
        <item x="118"/>
        <item x="120"/>
        <item x="123"/>
        <item x="124"/>
        <item t="default"/>
      </items>
    </pivotField>
    <pivotField axis="axisPage" compact="0" outline="0" subtotalTop="0" multipleItemSelectionAllowed="1" showAll="0" includeNewItemsInFilter="1">
      <items count="23">
        <item h="1" x="1"/>
        <item x="3"/>
        <item h="1" x="2"/>
        <item h="1" x="4"/>
        <item h="1" m="1" x="17"/>
        <item h="1" x="6"/>
        <item h="1" x="7"/>
        <item h="1" x="8"/>
        <item h="1" m="1" x="21"/>
        <item h="1" x="10"/>
        <item h="1" x="9"/>
        <item h="1" m="1" x="15"/>
        <item h="1" x="0"/>
        <item h="1" x="11"/>
        <item h="1" m="1" x="16"/>
        <item h="1" m="1" x="19"/>
        <item h="1" m="1" x="20"/>
        <item h="1" m="1" x="18"/>
        <item h="1" m="1" x="14"/>
        <item h="1" x="5"/>
        <item h="1" x="12"/>
        <item h="1" m="1" x="13"/>
        <item t="default"/>
      </items>
    </pivotField>
    <pivotField dataField="1" compact="0" outline="0" subtotalTop="0" showAll="0" includeNewItemsInFilter="1"/>
    <pivotField compact="0" outline="0" subtotalTop="0" showAll="0" includeNewItemsInFilter="1"/>
  </pivotFields>
  <rowFields count="2">
    <field x="0"/>
    <field x="1"/>
  </rowFields>
  <rowItems count="16">
    <i>
      <x v="69"/>
      <x v="66"/>
    </i>
    <i>
      <x v="84"/>
      <x v="319"/>
    </i>
    <i>
      <x v="144"/>
      <x v="16"/>
    </i>
    <i>
      <x v="147"/>
      <x v="359"/>
    </i>
    <i>
      <x v="575"/>
      <x v="507"/>
    </i>
    <i>
      <x v="597"/>
      <x v="157"/>
    </i>
    <i>
      <x v="652"/>
      <x v="658"/>
    </i>
    <i>
      <x v="664"/>
      <x v="567"/>
    </i>
    <i>
      <x v="674"/>
      <x v="68"/>
    </i>
    <i>
      <x v="760"/>
      <x v="302"/>
    </i>
    <i>
      <x v="781"/>
      <x v="612"/>
    </i>
    <i>
      <x v="787"/>
      <x v="492"/>
    </i>
    <i>
      <x v="792"/>
      <x v="105"/>
    </i>
    <i>
      <x v="797"/>
      <x v="674"/>
    </i>
    <i>
      <x v="798"/>
      <x v="167"/>
    </i>
    <i t="grand">
      <x/>
    </i>
  </rowItems>
  <colItems count="1">
    <i/>
  </colItems>
  <pageFields count="1">
    <pageField fld="2" hier="0"/>
  </pageFields>
  <dataFields count="1">
    <dataField name="Sum of value" fld="3" baseField="0" baseItem="0"/>
  </dataFields>
  <formats count="7">
    <format dxfId="148">
      <pivotArea field="2" type="button" dataOnly="0" labelOnly="1" outline="0" axis="axisPage" fieldPosition="0"/>
    </format>
    <format dxfId="147">
      <pivotArea type="all" dataOnly="0" outline="0" fieldPosition="0"/>
    </format>
    <format dxfId="146">
      <pivotArea outline="0" fieldPosition="0">
        <references count="2">
          <reference field="0" count="1" selected="0">
            <x v="608"/>
          </reference>
          <reference field="1" count="1" selected="0">
            <x v="498"/>
          </reference>
        </references>
      </pivotArea>
    </format>
    <format dxfId="145">
      <pivotArea dataOnly="0" labelOnly="1" outline="0" fieldPosition="0">
        <references count="1">
          <reference field="0" count="1">
            <x v="608"/>
          </reference>
        </references>
      </pivotArea>
    </format>
    <format dxfId="144">
      <pivotArea dataOnly="0" labelOnly="1" outline="0" fieldPosition="0">
        <references count="2">
          <reference field="0" count="1" selected="0">
            <x v="608"/>
          </reference>
          <reference field="1" count="1">
            <x v="498"/>
          </reference>
        </references>
      </pivotArea>
    </format>
    <format dxfId="143">
      <pivotArea dataOnly="0" labelOnly="1" outline="0" fieldPosition="0">
        <references count="1">
          <reference field="0" count="1">
            <x v="304"/>
          </reference>
        </references>
      </pivotArea>
    </format>
    <format dxfId="142">
      <pivotArea dataOnly="0" labelOnly="1" outline="0" fieldPosition="0">
        <references count="2">
          <reference field="0" count="1" selected="0">
            <x v="304"/>
          </reference>
          <reference field="1" count="1">
            <x v="150"/>
          </reference>
        </references>
      </pivotArea>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100-00000B000000}" name="PivotTable9" cacheId="60" dataOnRows="1" applyNumberFormats="0" applyBorderFormats="0" applyFontFormats="0" applyPatternFormats="0" applyAlignmentFormats="0" applyWidthHeightFormats="1" dataCaption="Data" updatedVersion="8" minRefreshableVersion="3" showMemberPropertyTips="0" useAutoFormatting="1" itemPrintTitles="1" createdVersion="3" indent="0" compact="0" compactData="0" gridDropZones="1">
  <location ref="R6:T23" firstHeaderRow="2" firstDataRow="2" firstDataCol="2" rowPageCount="1" colPageCount="1"/>
  <pivotFields count="5">
    <pivotField axis="axisRow" compact="0" outline="0" subtotalTop="0" showAll="0" includeNewItemsInFilter="1" defaultSubtotal="0">
      <items count="814">
        <item m="1" x="798"/>
        <item m="1" x="607"/>
        <item m="1" x="268"/>
        <item m="1" x="491"/>
        <item m="1" x="486"/>
        <item x="75"/>
        <item m="1" x="627"/>
        <item m="1" x="355"/>
        <item m="1" x="388"/>
        <item m="1" x="349"/>
        <item x="10"/>
        <item m="1" x="302"/>
        <item m="1" x="756"/>
        <item m="1" x="313"/>
        <item m="1" x="681"/>
        <item m="1" x="558"/>
        <item m="1" x="600"/>
        <item m="1" x="210"/>
        <item m="1" x="549"/>
        <item m="1" x="805"/>
        <item m="1" x="508"/>
        <item m="1" x="513"/>
        <item m="1" x="676"/>
        <item m="1" x="540"/>
        <item x="87"/>
        <item m="1" x="463"/>
        <item m="1" x="641"/>
        <item m="1" x="631"/>
        <item m="1" x="597"/>
        <item m="1" x="703"/>
        <item x="48"/>
        <item x="145"/>
        <item m="1" x="704"/>
        <item m="1" x="520"/>
        <item m="1" x="751"/>
        <item m="1" x="489"/>
        <item m="1" x="229"/>
        <item m="1" x="368"/>
        <item m="1" x="203"/>
        <item x="39"/>
        <item m="1" x="807"/>
        <item m="1" x="396"/>
        <item m="1" x="795"/>
        <item m="1" x="493"/>
        <item m="1" x="679"/>
        <item m="1" x="359"/>
        <item m="1" x="611"/>
        <item m="1" x="408"/>
        <item m="1" x="416"/>
        <item m="1" x="448"/>
        <item m="1" x="334"/>
        <item m="1" x="578"/>
        <item m="1" x="625"/>
        <item m="1" x="592"/>
        <item m="1" x="339"/>
        <item m="1" x="664"/>
        <item m="1" x="288"/>
        <item m="1" x="240"/>
        <item m="1" x="496"/>
        <item m="1" x="255"/>
        <item m="1" x="635"/>
        <item x="95"/>
        <item m="1" x="252"/>
        <item m="1" x="298"/>
        <item m="1" x="632"/>
        <item m="1" x="469"/>
        <item m="1" x="656"/>
        <item m="1" x="772"/>
        <item x="47"/>
        <item x="74"/>
        <item m="1" x="718"/>
        <item m="1" x="281"/>
        <item x="152"/>
        <item x="107"/>
        <item x="62"/>
        <item m="1" x="652"/>
        <item m="1" x="771"/>
        <item m="1" x="581"/>
        <item m="1" x="371"/>
        <item m="1" x="576"/>
        <item m="1" x="686"/>
        <item m="1" x="383"/>
        <item m="1" x="801"/>
        <item m="1" x="737"/>
        <item x="99"/>
        <item m="1" x="477"/>
        <item m="1" x="402"/>
        <item m="1" x="752"/>
        <item m="1" x="336"/>
        <item m="1" x="527"/>
        <item m="1" x="277"/>
        <item m="1" x="776"/>
        <item m="1" x="317"/>
        <item m="1" x="375"/>
        <item m="1" x="608"/>
        <item m="1" x="273"/>
        <item m="1" x="393"/>
        <item m="1" x="270"/>
        <item m="1" x="439"/>
        <item m="1" x="542"/>
        <item m="1" x="507"/>
        <item m="1" x="181"/>
        <item m="1" x="380"/>
        <item m="1" x="613"/>
        <item m="1" x="258"/>
        <item m="1" x="427"/>
        <item m="1" x="661"/>
        <item m="1" x="603"/>
        <item m="1" x="671"/>
        <item x="78"/>
        <item m="1" x="509"/>
        <item x="119"/>
        <item m="1" x="782"/>
        <item m="1" x="186"/>
        <item m="1" x="360"/>
        <item m="1" x="621"/>
        <item m="1" x="736"/>
        <item m="1" x="545"/>
        <item m="1" x="497"/>
        <item m="1" x="633"/>
        <item m="1" x="429"/>
        <item m="1" x="308"/>
        <item x="50"/>
        <item m="1" x="810"/>
        <item x="49"/>
        <item m="1" x="295"/>
        <item x="46"/>
        <item m="1" x="606"/>
        <item m="1" x="535"/>
        <item x="88"/>
        <item m="1" x="553"/>
        <item x="61"/>
        <item m="1" x="476"/>
        <item m="1" x="610"/>
        <item m="1" x="159"/>
        <item m="1" x="682"/>
        <item m="1" x="804"/>
        <item m="1" x="650"/>
        <item x="146"/>
        <item x="52"/>
        <item m="1" x="245"/>
        <item m="1" x="411"/>
        <item x="154"/>
        <item x="0"/>
        <item x="3"/>
        <item m="1" x="276"/>
        <item m="1" x="283"/>
        <item x="139"/>
        <item m="1" x="267"/>
        <item m="1" x="687"/>
        <item m="1" x="779"/>
        <item m="1" x="612"/>
        <item m="1" x="532"/>
        <item x="81"/>
        <item m="1" x="739"/>
        <item m="1" x="534"/>
        <item m="1" x="634"/>
        <item m="1" x="182"/>
        <item m="1" x="422"/>
        <item m="1" x="636"/>
        <item m="1" x="673"/>
        <item m="1" x="684"/>
        <item m="1" x="730"/>
        <item m="1" x="468"/>
        <item m="1" x="570"/>
        <item m="1" x="195"/>
        <item m="1" x="543"/>
        <item m="1" x="763"/>
        <item m="1" x="373"/>
        <item m="1" x="465"/>
        <item m="1" x="404"/>
        <item m="1" x="526"/>
        <item m="1" x="585"/>
        <item m="1" x="626"/>
        <item m="1" x="537"/>
        <item m="1" x="579"/>
        <item x="104"/>
        <item m="1" x="358"/>
        <item m="1" x="569"/>
        <item m="1" x="450"/>
        <item m="1" x="575"/>
        <item m="1" x="234"/>
        <item m="1" x="338"/>
        <item m="1" x="616"/>
        <item m="1" x="690"/>
        <item m="1" x="685"/>
        <item m="1" x="812"/>
        <item m="1" x="269"/>
        <item m="1" x="564"/>
        <item x="55"/>
        <item m="1" x="629"/>
        <item m="1" x="758"/>
        <item m="1" x="791"/>
        <item m="1" x="563"/>
        <item x="54"/>
        <item m="1" x="777"/>
        <item m="1" x="180"/>
        <item x="116"/>
        <item m="1" x="278"/>
        <item m="1" x="419"/>
        <item m="1" x="720"/>
        <item m="1" x="331"/>
        <item m="1" x="285"/>
        <item x="18"/>
        <item m="1" x="460"/>
        <item m="1" x="438"/>
        <item m="1" x="367"/>
        <item m="1" x="374"/>
        <item m="1" x="397"/>
        <item m="1" x="533"/>
        <item m="1" x="781"/>
        <item m="1" x="284"/>
        <item m="1" x="309"/>
        <item m="1" x="481"/>
        <item m="1" x="715"/>
        <item m="1" x="567"/>
        <item m="1" x="498"/>
        <item x="57"/>
        <item m="1" x="482"/>
        <item m="1" x="628"/>
        <item m="1" x="714"/>
        <item m="1" x="514"/>
        <item m="1" x="362"/>
        <item m="1" x="413"/>
        <item m="1" x="420"/>
        <item m="1" x="249"/>
        <item m="1" x="500"/>
        <item m="1" x="659"/>
        <item m="1" x="719"/>
        <item m="1" x="587"/>
        <item m="1" x="541"/>
        <item m="1" x="200"/>
        <item m="1" x="364"/>
        <item m="1" x="808"/>
        <item m="1" x="247"/>
        <item m="1" x="568"/>
        <item x="67"/>
        <item m="1" x="702"/>
        <item m="1" x="347"/>
        <item m="1" x="395"/>
        <item m="1" x="377"/>
        <item m="1" x="372"/>
        <item m="1" x="253"/>
        <item m="1" x="760"/>
        <item m="1" x="647"/>
        <item m="1" x="421"/>
        <item m="1" x="698"/>
        <item m="1" x="264"/>
        <item m="1" x="637"/>
        <item m="1" x="738"/>
        <item m="1" x="525"/>
        <item m="1" x="800"/>
        <item m="1" x="322"/>
        <item m="1" x="333"/>
        <item m="1" x="742"/>
        <item m="1" x="300"/>
        <item m="1" x="289"/>
        <item m="1" x="552"/>
        <item m="1" x="436"/>
        <item m="1" x="749"/>
        <item m="1" x="663"/>
        <item m="1" x="473"/>
        <item m="1" x="654"/>
        <item m="1" x="445"/>
        <item m="1" x="657"/>
        <item m="1" x="505"/>
        <item m="1" x="584"/>
        <item m="1" x="506"/>
        <item m="1" x="155"/>
        <item m="1" x="292"/>
        <item m="1" x="294"/>
        <item x="80"/>
        <item m="1" x="574"/>
        <item m="1" x="410"/>
        <item m="1" x="447"/>
        <item m="1" x="163"/>
        <item m="1" x="601"/>
        <item m="1" x="424"/>
        <item m="1" x="586"/>
        <item m="1" x="299"/>
        <item m="1" x="561"/>
        <item m="1" x="619"/>
        <item m="1" x="246"/>
        <item m="1" x="239"/>
        <item m="1" x="780"/>
        <item m="1" x="725"/>
        <item m="1" x="488"/>
        <item m="1" x="474"/>
        <item m="1" x="548"/>
        <item x="72"/>
        <item m="1" x="529"/>
        <item m="1" x="382"/>
        <item m="1" x="275"/>
        <item m="1" x="598"/>
        <item m="1" x="811"/>
        <item m="1" x="692"/>
        <item m="1" x="432"/>
        <item m="1" x="233"/>
        <item m="1" x="523"/>
        <item m="1" x="242"/>
        <item m="1" x="516"/>
        <item m="1" x="767"/>
        <item m="1" x="546"/>
        <item m="1" x="314"/>
        <item x="38"/>
        <item m="1" x="721"/>
        <item m="1" x="470"/>
        <item m="1" x="502"/>
        <item m="1" x="330"/>
        <item m="1" x="453"/>
        <item x="103"/>
        <item m="1" x="711"/>
        <item m="1" x="785"/>
        <item m="1" x="467"/>
        <item m="1" x="764"/>
        <item m="1" x="356"/>
        <item m="1" x="707"/>
        <item m="1" x="595"/>
        <item m="1" x="354"/>
        <item m="1" x="357"/>
        <item m="1" x="418"/>
        <item m="1" x="745"/>
        <item m="1" x="340"/>
        <item m="1" x="722"/>
        <item m="1" x="642"/>
        <item m="1" x="390"/>
        <item m="1" x="381"/>
        <item m="1" x="401"/>
        <item m="1" x="237"/>
        <item m="1" x="437"/>
        <item m="1" x="803"/>
        <item m="1" x="512"/>
        <item m="1" x="386"/>
        <item m="1" x="724"/>
        <item m="1" x="580"/>
        <item m="1" x="426"/>
        <item m="1" x="675"/>
        <item m="1" x="483"/>
        <item m="1" x="691"/>
        <item m="1" x="161"/>
        <item m="1" x="618"/>
        <item m="1" x="456"/>
        <item x="20"/>
        <item m="1" x="794"/>
        <item m="1" x="515"/>
        <item m="1" x="446"/>
        <item x="79"/>
        <item m="1" x="658"/>
        <item m="1" x="415"/>
        <item m="1" x="743"/>
        <item m="1" x="165"/>
        <item m="1" x="443"/>
        <item m="1" x="645"/>
        <item m="1" x="717"/>
        <item m="1" x="712"/>
        <item m="1" x="596"/>
        <item m="1" x="160"/>
        <item m="1" x="407"/>
        <item m="1" x="501"/>
        <item m="1" x="179"/>
        <item m="1" x="677"/>
        <item m="1" x="379"/>
        <item m="1" x="790"/>
        <item m="1" x="511"/>
        <item m="1" x="194"/>
        <item m="1" x="594"/>
        <item m="1" x="329"/>
        <item m="1" x="710"/>
        <item m="1" x="332"/>
        <item m="1" x="412"/>
        <item m="1" x="571"/>
        <item m="1" x="528"/>
        <item x="15"/>
        <item m="1" x="713"/>
        <item m="1" x="555"/>
        <item x="51"/>
        <item m="1" x="539"/>
        <item m="1" x="458"/>
        <item m="1" x="536"/>
        <item m="1" x="478"/>
        <item m="1" x="744"/>
        <item m="1" x="190"/>
        <item m="1" x="622"/>
        <item m="1" x="440"/>
        <item m="1" x="228"/>
        <item m="1" x="433"/>
        <item m="1" x="783"/>
        <item m="1" x="431"/>
        <item m="1" x="593"/>
        <item m="1" x="646"/>
        <item m="1" x="291"/>
        <item m="1" x="538"/>
        <item m="1" x="560"/>
        <item m="1" x="207"/>
        <item m="1" x="215"/>
        <item m="1" x="727"/>
        <item m="1" x="441"/>
        <item m="1" x="700"/>
        <item m="1" x="430"/>
        <item m="1" x="466"/>
        <item m="1" x="589"/>
        <item m="1" x="680"/>
        <item m="1" x="653"/>
        <item m="1" x="485"/>
        <item m="1" x="644"/>
        <item m="1" x="392"/>
        <item m="1" x="158"/>
        <item m="1" x="746"/>
        <item m="1" x="753"/>
        <item m="1" x="394"/>
        <item m="1" x="235"/>
        <item m="1" x="321"/>
        <item m="1" x="615"/>
        <item m="1" x="361"/>
        <item m="1" x="755"/>
        <item m="1" x="565"/>
        <item m="1" x="651"/>
        <item m="1" x="806"/>
        <item m="1" x="648"/>
        <item m="1" x="672"/>
        <item m="1" x="503"/>
        <item m="1" x="346"/>
        <item m="1" x="320"/>
        <item x="34"/>
        <item m="1" x="363"/>
        <item x="35"/>
        <item m="1" x="789"/>
        <item m="1" x="398"/>
        <item x="127"/>
        <item m="1" x="378"/>
        <item m="1" x="773"/>
        <item m="1" x="306"/>
        <item m="1" x="376"/>
        <item m="1" x="282"/>
        <item m="1" x="792"/>
        <item m="1" x="385"/>
        <item m="1" x="304"/>
        <item m="1" x="599"/>
        <item m="1" x="735"/>
        <item m="1" x="796"/>
        <item m="1" x="522"/>
        <item m="1" x="638"/>
        <item x="66"/>
        <item m="1" x="464"/>
        <item m="1" x="365"/>
        <item m="1" x="701"/>
        <item m="1" x="640"/>
        <item m="1" x="716"/>
        <item m="1" x="786"/>
        <item m="1" x="344"/>
        <item m="1" x="674"/>
        <item m="1" x="518"/>
        <item m="1" x="296"/>
        <item m="1" x="757"/>
        <item m="1" x="750"/>
        <item m="1" x="297"/>
        <item m="1" x="577"/>
        <item m="1" x="353"/>
        <item m="1" x="699"/>
        <item m="1" x="778"/>
        <item m="1" x="259"/>
        <item m="1" x="444"/>
        <item m="1" x="591"/>
        <item m="1" x="243"/>
        <item m="1" x="423"/>
        <item m="1" x="236"/>
        <item m="1" x="728"/>
        <item m="1" x="425"/>
        <item m="1" x="723"/>
        <item m="1" x="557"/>
        <item x="153"/>
        <item m="1" x="471"/>
        <item m="1" x="668"/>
        <item m="1" x="666"/>
        <item m="1" x="342"/>
        <item m="1" x="734"/>
        <item m="1" x="315"/>
        <item m="1" x="605"/>
        <item m="1" x="241"/>
        <item m="1" x="230"/>
        <item m="1" x="310"/>
        <item m="1" x="406"/>
        <item m="1" x="265"/>
        <item m="1" x="178"/>
        <item m="1" x="706"/>
        <item m="1" x="726"/>
        <item m="1" x="747"/>
        <item m="1" x="741"/>
        <item m="1" x="519"/>
        <item m="1" x="305"/>
        <item m="1" x="261"/>
        <item m="1" x="301"/>
        <item m="1" x="775"/>
        <item m="1" x="266"/>
        <item m="1" x="260"/>
        <item m="1" x="765"/>
        <item m="1" x="405"/>
        <item m="1" x="414"/>
        <item x="136"/>
        <item m="1" x="754"/>
        <item m="1" x="669"/>
        <item m="1" x="490"/>
        <item m="1" x="617"/>
        <item m="1" x="689"/>
        <item m="1" x="655"/>
        <item m="1" x="318"/>
        <item m="1" x="705"/>
        <item m="1" x="290"/>
        <item m="1" x="530"/>
        <item m="1" x="590"/>
        <item m="1" x="620"/>
        <item m="1" x="583"/>
        <item x="100"/>
        <item x="44"/>
        <item m="1" x="487"/>
        <item x="33"/>
        <item m="1" x="697"/>
        <item m="1" x="307"/>
        <item x="63"/>
        <item m="1" x="614"/>
        <item m="1" x="327"/>
        <item m="1" x="770"/>
        <item m="1" x="732"/>
        <item m="1" x="256"/>
        <item m="1" x="809"/>
        <item m="1" x="788"/>
        <item m="1" x="251"/>
        <item m="1" x="643"/>
        <item m="1" x="495"/>
        <item m="1" x="573"/>
        <item m="1" x="248"/>
        <item m="1" x="271"/>
        <item m="1" x="762"/>
        <item x="77"/>
        <item m="1" x="769"/>
        <item m="1" x="369"/>
        <item m="1" x="761"/>
        <item m="1" x="667"/>
        <item m="1" x="709"/>
        <item m="1" x="517"/>
        <item m="1" x="566"/>
        <item x="84"/>
        <item m="1" x="224"/>
        <item m="1" x="479"/>
        <item m="1" x="389"/>
        <item m="1" x="345"/>
        <item m="1" x="204"/>
        <item m="1" x="793"/>
        <item m="1" x="452"/>
        <item m="1" x="510"/>
        <item x="149"/>
        <item m="1" x="335"/>
        <item m="1" x="462"/>
        <item m="1" x="797"/>
        <item m="1" x="217"/>
        <item x="26"/>
        <item m="1" x="274"/>
        <item x="12"/>
        <item x="114"/>
        <item m="1" x="403"/>
        <item m="1" x="733"/>
        <item m="1" x="324"/>
        <item m="1" x="688"/>
        <item m="1" x="554"/>
        <item m="1" x="459"/>
        <item m="1" x="670"/>
        <item m="1" x="196"/>
        <item m="1" x="341"/>
        <item m="1" x="484"/>
        <item m="1" x="409"/>
        <item m="1" x="544"/>
        <item m="1" x="226"/>
        <item m="1" x="662"/>
        <item m="1" x="480"/>
        <item m="1" x="556"/>
        <item x="69"/>
        <item x="105"/>
        <item m="1" x="435"/>
        <item m="1" x="766"/>
        <item m="1" x="328"/>
        <item m="1" x="326"/>
        <item x="70"/>
        <item m="1" x="428"/>
        <item m="1" x="323"/>
        <item m="1" x="222"/>
        <item m="1" x="175"/>
        <item m="1" x="286"/>
        <item m="1" x="238"/>
        <item m="1" x="218"/>
        <item x="85"/>
        <item m="1" x="531"/>
        <item m="1" x="604"/>
        <item m="1" x="366"/>
        <item m="1" x="250"/>
        <item m="1" x="708"/>
        <item m="1" x="660"/>
        <item x="19"/>
        <item x="25"/>
        <item m="1" x="678"/>
        <item m="1" x="350"/>
        <item m="1" x="813"/>
        <item m="1" x="693"/>
        <item m="1" x="257"/>
        <item m="1" x="694"/>
        <item m="1" x="220"/>
        <item m="1" x="455"/>
        <item m="1" x="740"/>
        <item m="1" x="547"/>
        <item x="122"/>
        <item m="1" x="287"/>
        <item x="23"/>
        <item m="1" x="624"/>
        <item x="109"/>
        <item m="1" x="551"/>
        <item m="1" x="683"/>
        <item m="1" x="325"/>
        <item m="1" x="649"/>
        <item m="1" x="521"/>
        <item m="1" x="202"/>
        <item m="1" x="351"/>
        <item m="1" x="417"/>
        <item m="1" x="262"/>
        <item m="1" x="166"/>
        <item m="1" x="162"/>
        <item m="1" x="198"/>
        <item m="1" x="254"/>
        <item m="1" x="461"/>
        <item m="1" x="319"/>
        <item x="27"/>
        <item m="1" x="562"/>
        <item m="1" x="434"/>
        <item m="1" x="399"/>
        <item x="86"/>
        <item m="1" x="303"/>
        <item m="1" x="787"/>
        <item m="1" x="602"/>
        <item x="28"/>
        <item m="1" x="504"/>
        <item m="1" x="279"/>
        <item x="7"/>
        <item m="1" x="449"/>
        <item m="1" x="164"/>
        <item m="1" x="454"/>
        <item x="8"/>
        <item m="1" x="213"/>
        <item x="96"/>
        <item x="11"/>
        <item x="31"/>
        <item m="1" x="169"/>
        <item x="59"/>
        <item x="22"/>
        <item x="133"/>
        <item x="40"/>
        <item x="4"/>
        <item m="1" x="472"/>
        <item m="1" x="221"/>
        <item x="92"/>
        <item x="120"/>
        <item m="1" x="170"/>
        <item x="94"/>
        <item m="1" x="216"/>
        <item m="1" x="280"/>
        <item m="1" x="352"/>
        <item m="1" x="293"/>
        <item x="13"/>
        <item m="1" x="168"/>
        <item x="128"/>
        <item m="1" x="630"/>
        <item x="82"/>
        <item x="53"/>
        <item m="1" x="206"/>
        <item m="1" x="639"/>
        <item m="1" x="312"/>
        <item m="1" x="609"/>
        <item x="130"/>
        <item m="1" x="802"/>
        <item x="76"/>
        <item m="1" x="494"/>
        <item m="1" x="623"/>
        <item m="1" x="582"/>
        <item m="1" x="451"/>
        <item x="68"/>
        <item m="1" x="384"/>
        <item m="1" x="475"/>
        <item m="1" x="191"/>
        <item m="1" x="316"/>
        <item x="6"/>
        <item x="24"/>
        <item m="1" x="729"/>
        <item m="1" x="559"/>
        <item m="1" x="492"/>
        <item m="1" x="784"/>
        <item m="1" x="343"/>
        <item m="1" x="244"/>
        <item m="1" x="231"/>
        <item m="1" x="391"/>
        <item m="1" x="183"/>
        <item m="1" x="774"/>
        <item m="1" x="524"/>
        <item x="141"/>
        <item m="1" x="176"/>
        <item x="91"/>
        <item m="1" x="370"/>
        <item x="93"/>
        <item m="1" x="759"/>
        <item m="1" x="174"/>
        <item x="16"/>
        <item x="21"/>
        <item m="1" x="572"/>
        <item m="1" x="311"/>
        <item m="1" x="696"/>
        <item m="1" x="348"/>
        <item m="1" x="695"/>
        <item m="1" x="208"/>
        <item m="1" x="550"/>
        <item m="1" x="387"/>
        <item m="1" x="400"/>
        <item m="1" x="588"/>
        <item m="1" x="223"/>
        <item m="1" x="768"/>
        <item m="1" x="272"/>
        <item m="1" x="799"/>
        <item m="1" x="731"/>
        <item m="1" x="263"/>
        <item x="124"/>
        <item m="1" x="211"/>
        <item x="106"/>
        <item m="1" x="337"/>
        <item m="1" x="157"/>
        <item m="1" x="665"/>
        <item m="1" x="748"/>
        <item m="1" x="457"/>
        <item m="1" x="499"/>
        <item m="1" x="188"/>
        <item m="1" x="232"/>
        <item m="1" x="442"/>
        <item m="1" x="167"/>
        <item x="14"/>
        <item m="1" x="171"/>
        <item m="1" x="172"/>
        <item m="1" x="173"/>
        <item m="1" x="177"/>
        <item x="125"/>
        <item m="1" x="184"/>
        <item m="1" x="185"/>
        <item m="1" x="187"/>
        <item m="1" x="189"/>
        <item m="1" x="192"/>
        <item m="1" x="193"/>
        <item m="1" x="197"/>
        <item m="1" x="199"/>
        <item m="1" x="201"/>
        <item x="71"/>
        <item m="1" x="205"/>
        <item m="1" x="209"/>
        <item m="1" x="212"/>
        <item m="1" x="214"/>
        <item x="64"/>
        <item m="1" x="219"/>
        <item x="142"/>
        <item x="41"/>
        <item x="117"/>
        <item m="1" x="225"/>
        <item x="97"/>
        <item m="1" x="227"/>
        <item x="148"/>
        <item m="1" x="156"/>
        <item x="1"/>
        <item x="2"/>
        <item x="5"/>
        <item x="9"/>
        <item x="17"/>
        <item x="29"/>
        <item x="30"/>
        <item x="32"/>
        <item x="36"/>
        <item x="37"/>
        <item x="42"/>
        <item x="43"/>
        <item x="45"/>
        <item x="56"/>
        <item x="58"/>
        <item x="60"/>
        <item x="65"/>
        <item x="73"/>
        <item x="83"/>
        <item x="89"/>
        <item x="90"/>
        <item x="98"/>
        <item x="101"/>
        <item x="102"/>
        <item x="108"/>
        <item x="110"/>
        <item x="111"/>
        <item x="112"/>
        <item x="113"/>
        <item x="115"/>
        <item x="118"/>
        <item x="121"/>
        <item x="123"/>
        <item x="126"/>
        <item x="129"/>
        <item x="131"/>
        <item x="132"/>
        <item x="134"/>
        <item x="135"/>
        <item x="137"/>
        <item x="138"/>
        <item x="140"/>
        <item x="143"/>
        <item x="144"/>
        <item x="147"/>
        <item x="150"/>
        <item x="151"/>
      </items>
    </pivotField>
    <pivotField axis="axisRow" compact="0" outline="0" subtotalTop="0" showAll="0" includeNewItemsInFilter="1">
      <items count="686">
        <item x="59"/>
        <item m="1" x="183"/>
        <item m="1" x="429"/>
        <item m="1" x="212"/>
        <item m="1" x="659"/>
        <item m="1" x="641"/>
        <item m="1" x="343"/>
        <item m="1" x="132"/>
        <item m="1" x="168"/>
        <item m="1" x="270"/>
        <item m="1" x="464"/>
        <item m="1" x="436"/>
        <item m="1" x="422"/>
        <item x="15"/>
        <item m="1" x="552"/>
        <item m="1" x="147"/>
        <item x="3"/>
        <item m="1" x="470"/>
        <item m="1" x="512"/>
        <item x="66"/>
        <item m="1" x="333"/>
        <item m="1" x="656"/>
        <item m="1" x="585"/>
        <item x="86"/>
        <item m="1" x="466"/>
        <item x="107"/>
        <item m="1" x="136"/>
        <item x="42"/>
        <item m="1" x="299"/>
        <item x="16"/>
        <item m="1" x="134"/>
        <item m="1" x="258"/>
        <item m="1" x="560"/>
        <item m="1" x="156"/>
        <item m="1" x="354"/>
        <item m="1" x="540"/>
        <item m="1" x="676"/>
        <item m="1" x="558"/>
        <item m="1" x="443"/>
        <item m="1" x="201"/>
        <item m="1" x="653"/>
        <item m="1" x="535"/>
        <item m="1" x="572"/>
        <item m="1" x="218"/>
        <item m="1" x="312"/>
        <item m="1" x="392"/>
        <item m="1" x="649"/>
        <item m="1" x="153"/>
        <item m="1" x="368"/>
        <item m="1" x="214"/>
        <item m="1" x="655"/>
        <item m="1" x="264"/>
        <item x="40"/>
        <item m="1" x="606"/>
        <item m="1" x="358"/>
        <item m="1" x="163"/>
        <item m="1" x="361"/>
        <item m="1" x="501"/>
        <item m="1" x="158"/>
        <item m="1" x="563"/>
        <item m="1" x="252"/>
        <item m="1" x="418"/>
        <item m="1" x="628"/>
        <item m="1" x="226"/>
        <item m="1" x="128"/>
        <item m="1" x="638"/>
        <item x="48"/>
        <item m="1" x="681"/>
        <item x="8"/>
        <item m="1" x="661"/>
        <item m="1" x="148"/>
        <item m="1" x="504"/>
        <item m="1" x="658"/>
        <item x="56"/>
        <item m="1" x="622"/>
        <item m="1" x="495"/>
        <item m="1" x="282"/>
        <item m="1" x="672"/>
        <item m="1" x="494"/>
        <item m="1" x="335"/>
        <item m="1" x="243"/>
        <item m="1" x="472"/>
        <item m="1" x="326"/>
        <item m="1" x="216"/>
        <item m="1" x="262"/>
        <item m="1" x="680"/>
        <item x="76"/>
        <item m="1" x="608"/>
        <item x="68"/>
        <item m="1" x="670"/>
        <item x="74"/>
        <item m="1" x="599"/>
        <item m="1" x="604"/>
        <item m="1" x="217"/>
        <item x="92"/>
        <item m="1" x="213"/>
        <item x="71"/>
        <item m="1" x="642"/>
        <item m="1" x="580"/>
        <item m="1" x="320"/>
        <item m="1" x="393"/>
        <item m="1" x="296"/>
        <item m="1" x="417"/>
        <item x="115"/>
        <item m="1" x="675"/>
        <item x="89"/>
        <item m="1" x="322"/>
        <item m="1" x="625"/>
        <item m="1" x="509"/>
        <item m="1" x="519"/>
        <item m="1" x="267"/>
        <item m="1" x="644"/>
        <item m="1" x="126"/>
        <item m="1" x="199"/>
        <item m="1" x="367"/>
        <item m="1" x="488"/>
        <item m="1" x="391"/>
        <item m="1" x="416"/>
        <item m="1" x="423"/>
        <item m="1" x="510"/>
        <item m="1" x="200"/>
        <item m="1" x="527"/>
        <item m="1" x="626"/>
        <item m="1" x="522"/>
        <item m="1" x="533"/>
        <item x="43"/>
        <item m="1" x="334"/>
        <item m="1" x="271"/>
        <item x="7"/>
        <item m="1" x="257"/>
        <item m="1" x="505"/>
        <item m="1" x="561"/>
        <item m="1" x="617"/>
        <item m="1" x="399"/>
        <item m="1" x="297"/>
        <item m="1" x="518"/>
        <item m="1" x="463"/>
        <item x="113"/>
        <item x="0"/>
        <item m="1" x="414"/>
        <item m="1" x="521"/>
        <item m="1" x="546"/>
        <item m="1" x="548"/>
        <item m="1" x="508"/>
        <item m="1" x="633"/>
        <item m="1" x="455"/>
        <item m="1" x="573"/>
        <item m="1" x="459"/>
        <item m="1" x="273"/>
        <item m="1" x="254"/>
        <item x="36"/>
        <item m="1" x="281"/>
        <item m="1" x="227"/>
        <item m="1" x="631"/>
        <item m="1" x="287"/>
        <item m="1" x="462"/>
        <item m="1" x="496"/>
        <item x="23"/>
        <item m="1" x="593"/>
        <item m="1" x="428"/>
        <item m="1" x="223"/>
        <item m="1" x="469"/>
        <item m="1" x="236"/>
        <item x="50"/>
        <item x="37"/>
        <item m="1" x="550"/>
        <item m="1" x="514"/>
        <item x="94"/>
        <item m="1" x="421"/>
        <item x="20"/>
        <item m="1" x="284"/>
        <item m="1" x="356"/>
        <item m="1" x="311"/>
        <item m="1" x="318"/>
        <item m="1" x="410"/>
        <item m="1" x="170"/>
        <item m="1" x="666"/>
        <item m="1" x="485"/>
        <item m="1" x="359"/>
        <item m="1" x="290"/>
        <item m="1" x="497"/>
        <item m="1" x="131"/>
        <item x="90"/>
        <item m="1" x="481"/>
        <item m="1" x="475"/>
        <item m="1" x="230"/>
        <item m="1" x="487"/>
        <item m="1" x="327"/>
        <item m="1" x="280"/>
        <item m="1" x="141"/>
        <item m="1" x="381"/>
        <item m="1" x="600"/>
        <item m="1" x="389"/>
        <item m="1" x="313"/>
        <item m="1" x="434"/>
        <item m="1" x="640"/>
        <item m="1" x="400"/>
        <item m="1" x="197"/>
        <item m="1" x="406"/>
        <item x="73"/>
        <item m="1" x="530"/>
        <item x="64"/>
        <item m="1" x="150"/>
        <item x="101"/>
        <item m="1" x="285"/>
        <item m="1" x="526"/>
        <item m="1" x="598"/>
        <item m="1" x="346"/>
        <item m="1" x="499"/>
        <item x="111"/>
        <item m="1" x="408"/>
        <item x="28"/>
        <item m="1" x="570"/>
        <item m="1" x="534"/>
        <item m="1" x="342"/>
        <item m="1" x="556"/>
        <item m="1" x="245"/>
        <item m="1" x="372"/>
        <item m="1" x="489"/>
        <item m="1" x="441"/>
        <item m="1" x="477"/>
        <item m="1" x="374"/>
        <item m="1" x="665"/>
        <item m="1" x="564"/>
        <item m="1" x="261"/>
        <item m="1" x="482"/>
        <item m="1" x="332"/>
        <item m="1" x="125"/>
        <item m="1" x="630"/>
        <item m="1" x="559"/>
        <item m="1" x="196"/>
        <item m="1" x="484"/>
        <item m="1" x="437"/>
        <item m="1" x="228"/>
        <item m="1" x="390"/>
        <item m="1" x="305"/>
        <item m="1" x="329"/>
        <item m="1" x="544"/>
        <item m="1" x="388"/>
        <item m="1" x="511"/>
        <item m="1" x="545"/>
        <item m="1" x="233"/>
        <item m="1" x="537"/>
        <item m="1" x="503"/>
        <item m="1" x="583"/>
        <item m="1" x="384"/>
        <item m="1" x="435"/>
        <item m="1" x="506"/>
        <item m="1" x="411"/>
        <item m="1" x="295"/>
        <item m="1" x="438"/>
        <item m="1" x="460"/>
        <item m="1" x="249"/>
        <item m="1" x="616"/>
        <item m="1" x="395"/>
        <item x="54"/>
        <item m="1" x="325"/>
        <item m="1" x="250"/>
        <item m="1" x="127"/>
        <item m="1" x="382"/>
        <item x="45"/>
        <item m="1" x="645"/>
        <item m="1" x="565"/>
        <item m="1" x="308"/>
        <item m="1" x="440"/>
        <item m="1" x="206"/>
        <item m="1" x="609"/>
        <item m="1" x="375"/>
        <item m="1" x="607"/>
        <item m="1" x="587"/>
        <item m="1" x="476"/>
        <item m="1" x="407"/>
        <item m="1" x="184"/>
        <item m="1" x="240"/>
        <item m="1" x="684"/>
        <item m="1" x="229"/>
        <item m="1" x="577"/>
        <item m="1" x="248"/>
        <item m="1" x="315"/>
        <item m="1" x="225"/>
        <item m="1" x="465"/>
        <item m="1" x="452"/>
        <item m="1" x="266"/>
        <item m="1" x="209"/>
        <item m="1" x="348"/>
        <item m="1" x="461"/>
        <item m="1" x="366"/>
        <item m="1" x="456"/>
        <item m="1" x="415"/>
        <item m="1" x="195"/>
        <item m="1" x="595"/>
        <item m="1" x="371"/>
        <item m="1" x="215"/>
        <item m="1" x="547"/>
        <item m="1" x="520"/>
        <item m="1" x="310"/>
        <item m="1" x="412"/>
        <item m="1" x="529"/>
        <item m="1" x="403"/>
        <item m="1" x="500"/>
        <item m="1" x="306"/>
        <item m="1" x="259"/>
        <item x="39"/>
        <item m="1" x="480"/>
        <item m="1" x="331"/>
        <item m="1" x="394"/>
        <item m="1" x="222"/>
        <item m="1" x="207"/>
        <item m="1" x="210"/>
        <item m="1" x="247"/>
        <item m="1" x="344"/>
        <item m="1" x="377"/>
        <item m="1" x="677"/>
        <item m="1" x="542"/>
        <item m="1" x="303"/>
        <item m="1" x="646"/>
        <item m="1" x="353"/>
        <item m="1" x="387"/>
        <item m="1" x="507"/>
        <item x="80"/>
        <item x="119"/>
        <item m="1" x="554"/>
        <item m="1" x="341"/>
        <item m="1" x="426"/>
        <item m="1" x="319"/>
        <item m="1" x="515"/>
        <item m="1" x="531"/>
        <item m="1" x="238"/>
        <item m="1" x="635"/>
        <item m="1" x="586"/>
        <item m="1" x="385"/>
        <item m="1" x="307"/>
        <item m="1" x="208"/>
        <item m="1" x="549"/>
        <item m="1" x="373"/>
        <item m="1" x="605"/>
        <item m="1" x="453"/>
        <item m="1" x="364"/>
        <item m="1" x="300"/>
        <item m="1" x="321"/>
        <item m="1" x="448"/>
        <item m="1" x="301"/>
        <item m="1" x="679"/>
        <item m="1" x="513"/>
        <item m="1" x="376"/>
        <item m="1" x="449"/>
        <item m="1" x="538"/>
        <item m="1" x="234"/>
        <item m="1" x="152"/>
        <item m="1" x="591"/>
        <item m="1" x="352"/>
        <item m="1" x="502"/>
        <item m="1" x="611"/>
        <item m="1" x="457"/>
        <item m="1" x="398"/>
        <item m="1" x="678"/>
        <item m="1" x="571"/>
        <item m="1" x="383"/>
        <item m="1" x="292"/>
        <item x="30"/>
        <item x="77"/>
        <item m="1" x="239"/>
        <item m="1" x="211"/>
        <item m="1" x="619"/>
        <item m="1" x="618"/>
        <item m="1" x="198"/>
        <item m="1" x="424"/>
        <item m="1" x="483"/>
        <item m="1" x="682"/>
        <item m="1" x="539"/>
        <item m="1" x="567"/>
        <item m="1" x="454"/>
        <item m="1" x="167"/>
        <item m="1" x="380"/>
        <item x="32"/>
        <item m="1" x="304"/>
        <item m="1" x="473"/>
        <item m="1" x="350"/>
        <item m="1" x="451"/>
        <item m="1" x="664"/>
        <item m="1" x="294"/>
        <item m="1" x="620"/>
        <item m="1" x="532"/>
        <item m="1" x="129"/>
        <item m="1" x="363"/>
        <item m="1" x="419"/>
        <item m="1" x="668"/>
        <item m="1" x="402"/>
        <item m="1" x="255"/>
        <item m="1" x="652"/>
        <item m="1" x="278"/>
        <item m="1" x="337"/>
        <item m="1" x="623"/>
        <item m="1" x="486"/>
        <item m="1" x="662"/>
        <item m="1" x="302"/>
        <item m="1" x="442"/>
        <item m="1" x="602"/>
        <item m="1" x="203"/>
        <item m="1" x="202"/>
        <item m="1" x="669"/>
        <item x="60"/>
        <item m="1" x="351"/>
        <item m="1" x="594"/>
        <item m="1" x="674"/>
        <item x="62"/>
        <item x="53"/>
        <item m="1" x="386"/>
        <item m="1" x="578"/>
        <item m="1" x="637"/>
        <item m="1" x="516"/>
        <item m="1" x="242"/>
        <item m="1" x="590"/>
        <item m="1" x="237"/>
        <item m="1" x="430"/>
        <item m="1" x="397"/>
        <item m="1" x="671"/>
        <item m="1" x="323"/>
        <item m="1" x="525"/>
        <item m="1" x="275"/>
        <item m="1" x="650"/>
        <item m="1" x="164"/>
        <item m="1" x="651"/>
        <item m="1" x="654"/>
        <item m="1" x="523"/>
        <item m="1" x="576"/>
        <item m="1" x="260"/>
        <item m="1" x="142"/>
        <item m="1" x="450"/>
        <item m="1" x="283"/>
        <item m="1" x="492"/>
        <item m="1" x="298"/>
        <item m="1" x="309"/>
        <item m="1" x="378"/>
        <item m="1" x="648"/>
        <item m="1" x="288"/>
        <item m="1" x="345"/>
        <item m="1" x="204"/>
        <item m="1" x="445"/>
        <item m="1" x="629"/>
        <item m="1" x="541"/>
        <item m="1" x="205"/>
        <item m="1" x="543"/>
        <item m="1" x="401"/>
        <item m="1" x="269"/>
        <item m="1" x="420"/>
        <item x="2"/>
        <item m="1" x="610"/>
        <item m="1" x="232"/>
        <item m="1" x="355"/>
        <item m="1" x="683"/>
        <item m="1" x="612"/>
        <item m="1" x="175"/>
        <item x="81"/>
        <item m="1" x="146"/>
        <item m="1" x="194"/>
        <item x="31"/>
        <item m="1" x="636"/>
        <item m="1" x="162"/>
        <item m="1" x="657"/>
        <item m="1" x="627"/>
        <item x="79"/>
        <item m="1" x="597"/>
        <item m="1" x="562"/>
        <item m="1" x="370"/>
        <item m="1" x="427"/>
        <item m="1" x="613"/>
        <item m="1" x="193"/>
        <item m="1" x="235"/>
        <item m="1" x="431"/>
        <item x="84"/>
        <item x="69"/>
        <item m="1" x="524"/>
        <item m="1" x="490"/>
        <item m="1" x="634"/>
        <item m="1" x="404"/>
        <item m="1" x="314"/>
        <item m="1" x="603"/>
        <item m="1" x="340"/>
        <item m="1" x="160"/>
        <item m="1" x="289"/>
        <item m="1" x="317"/>
        <item m="1" x="293"/>
        <item m="1" x="479"/>
        <item m="1" x="149"/>
        <item m="1" x="365"/>
        <item m="1" x="263"/>
        <item m="1" x="171"/>
        <item m="1" x="601"/>
        <item x="24"/>
        <item m="1" x="316"/>
        <item m="1" x="614"/>
        <item x="18"/>
        <item x="47"/>
        <item m="1" x="663"/>
        <item m="1" x="632"/>
        <item m="1" x="176"/>
        <item m="1" x="135"/>
        <item x="99"/>
        <item m="1" x="528"/>
        <item m="1" x="328"/>
        <item m="1" x="447"/>
        <item m="1" x="244"/>
        <item m="1" x="584"/>
        <item m="1" x="349"/>
        <item m="1" x="220"/>
        <item m="1" x="219"/>
        <item x="63"/>
        <item m="1" x="279"/>
        <item m="1" x="362"/>
        <item m="1" x="241"/>
        <item m="1" x="588"/>
        <item m="1" x="432"/>
        <item m="1" x="231"/>
        <item m="1" x="256"/>
        <item m="1" x="369"/>
        <item x="17"/>
        <item m="1" x="425"/>
        <item m="1" x="458"/>
        <item m="1" x="468"/>
        <item m="1" x="589"/>
        <item m="1" x="439"/>
        <item m="1" x="581"/>
        <item m="1" x="186"/>
        <item x="33"/>
        <item m="1" x="357"/>
        <item m="1" x="143"/>
        <item m="1" x="268"/>
        <item m="1" x="251"/>
        <item x="21"/>
        <item m="1" x="336"/>
        <item m="1" x="433"/>
        <item m="1" x="286"/>
        <item m="1" x="639"/>
        <item m="1" x="555"/>
        <item m="1" x="190"/>
        <item m="1" x="615"/>
        <item m="1" x="491"/>
        <item m="1" x="596"/>
        <item m="1" x="224"/>
        <item m="1" x="444"/>
        <item m="1" x="536"/>
        <item x="26"/>
        <item m="1" x="413"/>
        <item m="1" x="551"/>
        <item x="10"/>
        <item x="27"/>
        <item m="1" x="221"/>
        <item m="1" x="276"/>
        <item m="1" x="568"/>
        <item x="29"/>
        <item m="1" x="330"/>
        <item x="110"/>
        <item x="11"/>
        <item m="1" x="557"/>
        <item x="38"/>
        <item x="4"/>
        <item x="61"/>
        <item m="1" x="409"/>
        <item m="1" x="498"/>
        <item m="1" x="144"/>
        <item x="98"/>
        <item m="1" x="137"/>
        <item x="75"/>
        <item m="1" x="169"/>
        <item m="1" x="274"/>
        <item m="1" x="405"/>
        <item x="12"/>
        <item x="106"/>
        <item m="1" x="643"/>
        <item m="1" x="446"/>
        <item m="1" x="188"/>
        <item m="1" x="339"/>
        <item m="1" x="673"/>
        <item m="1" x="130"/>
        <item m="1" x="478"/>
        <item m="1" x="647"/>
        <item m="1" x="360"/>
        <item m="1" x="291"/>
        <item m="1" x="566"/>
        <item x="25"/>
        <item m="1" x="324"/>
        <item m="1" x="624"/>
        <item m="1" x="157"/>
        <item m="1" x="172"/>
        <item x="102"/>
        <item m="1" x="178"/>
        <item m="1" x="338"/>
        <item m="1" x="471"/>
        <item m="1" x="379"/>
        <item m="1" x="192"/>
        <item m="1" x="667"/>
        <item m="1" x="246"/>
        <item m="1" x="189"/>
        <item m="1" x="660"/>
        <item m="1" x="277"/>
        <item m="1" x="574"/>
        <item m="1" x="474"/>
        <item m="1" x="467"/>
        <item m="1" x="575"/>
        <item x="112"/>
        <item m="1" x="579"/>
        <item m="1" x="592"/>
        <item m="1" x="396"/>
        <item x="121"/>
        <item x="14"/>
        <item x="19"/>
        <item m="1" x="140"/>
        <item m="1" x="177"/>
        <item m="1" x="159"/>
        <item m="1" x="347"/>
        <item m="1" x="272"/>
        <item x="55"/>
        <item x="103"/>
        <item m="1" x="517"/>
        <item x="109"/>
        <item m="1" x="569"/>
        <item m="1" x="174"/>
        <item m="1" x="553"/>
        <item m="1" x="166"/>
        <item m="1" x="151"/>
        <item m="1" x="621"/>
        <item x="116"/>
        <item m="1" x="265"/>
        <item m="1" x="139"/>
        <item m="1" x="253"/>
        <item m="1" x="493"/>
        <item x="58"/>
        <item m="1" x="582"/>
        <item x="13"/>
        <item x="6"/>
        <item m="1" x="133"/>
        <item m="1" x="138"/>
        <item m="1" x="145"/>
        <item m="1" x="154"/>
        <item m="1" x="155"/>
        <item x="108"/>
        <item x="65"/>
        <item m="1" x="161"/>
        <item m="1" x="165"/>
        <item x="122"/>
        <item m="1" x="173"/>
        <item x="95"/>
        <item m="1" x="179"/>
        <item m="1" x="180"/>
        <item m="1" x="181"/>
        <item x="22"/>
        <item m="1" x="182"/>
        <item m="1" x="185"/>
        <item m="1" x="187"/>
        <item m="1" x="191"/>
        <item x="1"/>
        <item x="5"/>
        <item x="9"/>
        <item x="34"/>
        <item x="35"/>
        <item x="41"/>
        <item x="44"/>
        <item x="46"/>
        <item x="49"/>
        <item x="51"/>
        <item x="52"/>
        <item x="57"/>
        <item x="67"/>
        <item x="70"/>
        <item x="72"/>
        <item x="78"/>
        <item x="82"/>
        <item x="83"/>
        <item x="85"/>
        <item x="87"/>
        <item x="88"/>
        <item x="91"/>
        <item x="93"/>
        <item x="96"/>
        <item x="97"/>
        <item x="100"/>
        <item x="104"/>
        <item x="105"/>
        <item x="114"/>
        <item x="117"/>
        <item x="118"/>
        <item x="120"/>
        <item x="123"/>
        <item x="124"/>
        <item t="default"/>
      </items>
    </pivotField>
    <pivotField axis="axisPage" compact="0" outline="0" subtotalTop="0" multipleItemSelectionAllowed="1" showAll="0" includeNewItemsInFilter="1">
      <items count="23">
        <item h="1" x="1"/>
        <item h="1" x="3"/>
        <item h="1" x="2"/>
        <item h="1" x="4"/>
        <item h="1" m="1" x="17"/>
        <item h="1" x="6"/>
        <item h="1" x="7"/>
        <item x="8"/>
        <item h="1" m="1" x="21"/>
        <item h="1" x="10"/>
        <item h="1" x="9"/>
        <item h="1" m="1" x="15"/>
        <item h="1" x="0"/>
        <item h="1" x="11"/>
        <item h="1" m="1" x="16"/>
        <item h="1" m="1" x="19"/>
        <item h="1" m="1" x="20"/>
        <item h="1" m="1" x="18"/>
        <item h="1" m="1" x="14"/>
        <item h="1" x="5"/>
        <item h="1" x="12"/>
        <item h="1" m="1" x="13"/>
        <item t="default"/>
      </items>
    </pivotField>
    <pivotField dataField="1" compact="0" outline="0" subtotalTop="0" showAll="0" includeNewItemsInFilter="1"/>
    <pivotField compact="0" outline="0" subtotalTop="0" showAll="0" includeNewItemsInFilter="1"/>
  </pivotFields>
  <rowFields count="2">
    <field x="0"/>
    <field x="1"/>
  </rowFields>
  <rowItems count="16">
    <i>
      <x v="122"/>
      <x v="493"/>
    </i>
    <i>
      <x v="289"/>
      <x v="19"/>
    </i>
    <i>
      <x v="310"/>
      <x v="374"/>
    </i>
    <i>
      <x v="375"/>
      <x v="66"/>
    </i>
    <i>
      <x v="423"/>
      <x v="374"/>
    </i>
    <i>
      <x v="555"/>
      <x v="489"/>
    </i>
    <i>
      <x v="558"/>
      <x v="94"/>
    </i>
    <i>
      <x v="576"/>
      <x v="669"/>
    </i>
    <i>
      <x v="639"/>
      <x v="128"/>
    </i>
    <i>
      <x v="651"/>
      <x v="552"/>
    </i>
    <i>
      <x v="657"/>
      <x v="561"/>
    </i>
    <i>
      <x v="707"/>
      <x v="606"/>
    </i>
    <i>
      <x v="724"/>
      <x v="203"/>
    </i>
    <i>
      <x v="760"/>
      <x v="567"/>
    </i>
    <i>
      <x v="785"/>
      <x v="492"/>
    </i>
    <i t="grand">
      <x/>
    </i>
  </rowItems>
  <colItems count="1">
    <i/>
  </colItems>
  <pageFields count="1">
    <pageField fld="2" hier="0"/>
  </pageFields>
  <dataFields count="1">
    <dataField name="Sum of value" fld="3" baseField="0" baseItem="0"/>
  </dataFields>
  <formats count="5">
    <format dxfId="153">
      <pivotArea field="2" type="button" dataOnly="0" labelOnly="1" outline="0" axis="axisPage" fieldPosition="0"/>
    </format>
    <format dxfId="152">
      <pivotArea type="all" dataOnly="0" outline="0" fieldPosition="0"/>
    </format>
    <format dxfId="151">
      <pivotArea outline="0" fieldPosition="0">
        <references count="2">
          <reference field="0" count="1" selected="0">
            <x v="628"/>
          </reference>
          <reference field="1" count="1" selected="0">
            <x v="547"/>
          </reference>
        </references>
      </pivotArea>
    </format>
    <format dxfId="150">
      <pivotArea dataOnly="0" labelOnly="1" outline="0" fieldPosition="0">
        <references count="1">
          <reference field="0" count="1">
            <x v="628"/>
          </reference>
        </references>
      </pivotArea>
    </format>
    <format dxfId="149">
      <pivotArea dataOnly="0" labelOnly="1" outline="0" fieldPosition="0">
        <references count="2">
          <reference field="0" count="1" selected="0">
            <x v="628"/>
          </reference>
          <reference field="1" count="1">
            <x v="547"/>
          </reference>
        </references>
      </pivotArea>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2" cacheId="60" dataOnRows="1" applyNumberFormats="0" applyBorderFormats="0" applyFontFormats="0" applyPatternFormats="0" applyAlignmentFormats="0" applyWidthHeightFormats="1" dataCaption="Data" updatedVersion="8" minRefreshableVersion="3" showMemberPropertyTips="0" useAutoFormatting="1" itemPrintTitles="1" createdVersion="3" indent="0" compact="0" compactData="0" gridDropZones="1">
  <location ref="B6:D22" firstHeaderRow="2" firstDataRow="2" firstDataCol="2" rowPageCount="1" colPageCount="1"/>
  <pivotFields count="5">
    <pivotField axis="axisRow" compact="0" outline="0" subtotalTop="0" showAll="0" includeNewItemsInFilter="1" defaultSubtotal="0">
      <items count="814">
        <item m="1" x="798"/>
        <item m="1" x="607"/>
        <item m="1" x="268"/>
        <item m="1" x="491"/>
        <item m="1" x="486"/>
        <item x="75"/>
        <item m="1" x="627"/>
        <item m="1" x="355"/>
        <item m="1" x="388"/>
        <item m="1" x="349"/>
        <item x="10"/>
        <item m="1" x="302"/>
        <item m="1" x="756"/>
        <item m="1" x="313"/>
        <item m="1" x="681"/>
        <item m="1" x="558"/>
        <item m="1" x="600"/>
        <item m="1" x="210"/>
        <item m="1" x="549"/>
        <item m="1" x="805"/>
        <item m="1" x="508"/>
        <item m="1" x="513"/>
        <item m="1" x="676"/>
        <item m="1" x="540"/>
        <item x="87"/>
        <item m="1" x="463"/>
        <item m="1" x="641"/>
        <item m="1" x="631"/>
        <item m="1" x="597"/>
        <item m="1" x="703"/>
        <item x="48"/>
        <item x="145"/>
        <item m="1" x="704"/>
        <item m="1" x="520"/>
        <item m="1" x="751"/>
        <item m="1" x="489"/>
        <item m="1" x="229"/>
        <item m="1" x="368"/>
        <item m="1" x="203"/>
        <item x="39"/>
        <item m="1" x="807"/>
        <item m="1" x="396"/>
        <item m="1" x="795"/>
        <item m="1" x="493"/>
        <item m="1" x="679"/>
        <item m="1" x="359"/>
        <item m="1" x="611"/>
        <item m="1" x="408"/>
        <item m="1" x="416"/>
        <item m="1" x="448"/>
        <item m="1" x="334"/>
        <item m="1" x="578"/>
        <item m="1" x="625"/>
        <item m="1" x="592"/>
        <item m="1" x="339"/>
        <item m="1" x="664"/>
        <item m="1" x="288"/>
        <item m="1" x="240"/>
        <item m="1" x="496"/>
        <item m="1" x="255"/>
        <item m="1" x="635"/>
        <item x="95"/>
        <item m="1" x="252"/>
        <item m="1" x="298"/>
        <item m="1" x="632"/>
        <item m="1" x="469"/>
        <item m="1" x="656"/>
        <item m="1" x="772"/>
        <item x="47"/>
        <item x="74"/>
        <item m="1" x="718"/>
        <item m="1" x="281"/>
        <item x="152"/>
        <item x="107"/>
        <item x="62"/>
        <item m="1" x="652"/>
        <item m="1" x="771"/>
        <item m="1" x="581"/>
        <item m="1" x="371"/>
        <item m="1" x="576"/>
        <item m="1" x="686"/>
        <item m="1" x="383"/>
        <item m="1" x="801"/>
        <item m="1" x="737"/>
        <item x="99"/>
        <item m="1" x="477"/>
        <item m="1" x="402"/>
        <item m="1" x="752"/>
        <item m="1" x="336"/>
        <item m="1" x="527"/>
        <item m="1" x="277"/>
        <item m="1" x="776"/>
        <item m="1" x="317"/>
        <item m="1" x="375"/>
        <item m="1" x="608"/>
        <item m="1" x="273"/>
        <item m="1" x="393"/>
        <item m="1" x="270"/>
        <item m="1" x="439"/>
        <item m="1" x="542"/>
        <item m="1" x="507"/>
        <item m="1" x="181"/>
        <item m="1" x="380"/>
        <item m="1" x="613"/>
        <item m="1" x="258"/>
        <item m="1" x="427"/>
        <item m="1" x="661"/>
        <item m="1" x="603"/>
        <item m="1" x="671"/>
        <item x="78"/>
        <item m="1" x="509"/>
        <item x="119"/>
        <item m="1" x="782"/>
        <item m="1" x="186"/>
        <item m="1" x="360"/>
        <item m="1" x="621"/>
        <item m="1" x="736"/>
        <item m="1" x="545"/>
        <item m="1" x="497"/>
        <item m="1" x="633"/>
        <item m="1" x="429"/>
        <item m="1" x="308"/>
        <item x="50"/>
        <item m="1" x="810"/>
        <item x="49"/>
        <item m="1" x="295"/>
        <item x="46"/>
        <item m="1" x="606"/>
        <item m="1" x="535"/>
        <item x="88"/>
        <item m="1" x="553"/>
        <item x="61"/>
        <item m="1" x="476"/>
        <item m="1" x="610"/>
        <item m="1" x="159"/>
        <item m="1" x="682"/>
        <item m="1" x="804"/>
        <item m="1" x="650"/>
        <item x="146"/>
        <item x="52"/>
        <item m="1" x="245"/>
        <item m="1" x="411"/>
        <item x="154"/>
        <item x="0"/>
        <item x="3"/>
        <item m="1" x="276"/>
        <item m="1" x="283"/>
        <item x="139"/>
        <item m="1" x="267"/>
        <item m="1" x="687"/>
        <item m="1" x="779"/>
        <item m="1" x="612"/>
        <item m="1" x="532"/>
        <item x="81"/>
        <item m="1" x="739"/>
        <item m="1" x="534"/>
        <item m="1" x="634"/>
        <item m="1" x="182"/>
        <item m="1" x="422"/>
        <item m="1" x="636"/>
        <item m="1" x="673"/>
        <item m="1" x="684"/>
        <item m="1" x="730"/>
        <item m="1" x="468"/>
        <item m="1" x="570"/>
        <item m="1" x="195"/>
        <item m="1" x="543"/>
        <item m="1" x="763"/>
        <item m="1" x="373"/>
        <item m="1" x="465"/>
        <item m="1" x="404"/>
        <item m="1" x="526"/>
        <item m="1" x="585"/>
        <item m="1" x="626"/>
        <item m="1" x="537"/>
        <item m="1" x="579"/>
        <item x="104"/>
        <item m="1" x="358"/>
        <item m="1" x="569"/>
        <item m="1" x="450"/>
        <item m="1" x="575"/>
        <item m="1" x="234"/>
        <item m="1" x="338"/>
        <item m="1" x="616"/>
        <item m="1" x="690"/>
        <item m="1" x="685"/>
        <item m="1" x="812"/>
        <item m="1" x="269"/>
        <item m="1" x="564"/>
        <item x="55"/>
        <item m="1" x="629"/>
        <item m="1" x="758"/>
        <item m="1" x="791"/>
        <item m="1" x="563"/>
        <item x="54"/>
        <item m="1" x="777"/>
        <item m="1" x="180"/>
        <item x="116"/>
        <item m="1" x="278"/>
        <item m="1" x="419"/>
        <item m="1" x="720"/>
        <item m="1" x="331"/>
        <item m="1" x="285"/>
        <item x="18"/>
        <item m="1" x="460"/>
        <item m="1" x="438"/>
        <item m="1" x="367"/>
        <item m="1" x="374"/>
        <item m="1" x="397"/>
        <item m="1" x="533"/>
        <item m="1" x="781"/>
        <item m="1" x="284"/>
        <item m="1" x="309"/>
        <item m="1" x="481"/>
        <item m="1" x="715"/>
        <item m="1" x="567"/>
        <item m="1" x="498"/>
        <item x="57"/>
        <item m="1" x="482"/>
        <item m="1" x="628"/>
        <item m="1" x="714"/>
        <item m="1" x="514"/>
        <item m="1" x="362"/>
        <item m="1" x="413"/>
        <item m="1" x="420"/>
        <item m="1" x="249"/>
        <item m="1" x="500"/>
        <item m="1" x="659"/>
        <item m="1" x="719"/>
        <item m="1" x="587"/>
        <item m="1" x="541"/>
        <item m="1" x="200"/>
        <item m="1" x="364"/>
        <item m="1" x="808"/>
        <item m="1" x="247"/>
        <item m="1" x="568"/>
        <item x="67"/>
        <item m="1" x="702"/>
        <item m="1" x="347"/>
        <item m="1" x="395"/>
        <item m="1" x="377"/>
        <item m="1" x="372"/>
        <item m="1" x="253"/>
        <item m="1" x="760"/>
        <item m="1" x="647"/>
        <item m="1" x="421"/>
        <item m="1" x="698"/>
        <item m="1" x="264"/>
        <item m="1" x="637"/>
        <item m="1" x="738"/>
        <item m="1" x="525"/>
        <item m="1" x="800"/>
        <item m="1" x="322"/>
        <item m="1" x="333"/>
        <item m="1" x="742"/>
        <item m="1" x="300"/>
        <item m="1" x="289"/>
        <item m="1" x="552"/>
        <item m="1" x="436"/>
        <item m="1" x="749"/>
        <item m="1" x="663"/>
        <item m="1" x="473"/>
        <item m="1" x="654"/>
        <item m="1" x="445"/>
        <item m="1" x="657"/>
        <item m="1" x="505"/>
        <item m="1" x="584"/>
        <item m="1" x="506"/>
        <item m="1" x="155"/>
        <item m="1" x="292"/>
        <item m="1" x="294"/>
        <item x="80"/>
        <item m="1" x="574"/>
        <item m="1" x="410"/>
        <item m="1" x="447"/>
        <item m="1" x="163"/>
        <item m="1" x="601"/>
        <item m="1" x="424"/>
        <item m="1" x="586"/>
        <item m="1" x="299"/>
        <item m="1" x="561"/>
        <item m="1" x="619"/>
        <item m="1" x="246"/>
        <item m="1" x="239"/>
        <item m="1" x="780"/>
        <item m="1" x="725"/>
        <item m="1" x="488"/>
        <item m="1" x="474"/>
        <item m="1" x="548"/>
        <item x="72"/>
        <item m="1" x="529"/>
        <item m="1" x="382"/>
        <item m="1" x="275"/>
        <item m="1" x="598"/>
        <item m="1" x="811"/>
        <item m="1" x="692"/>
        <item m="1" x="432"/>
        <item m="1" x="233"/>
        <item m="1" x="523"/>
        <item m="1" x="242"/>
        <item m="1" x="516"/>
        <item m="1" x="767"/>
        <item m="1" x="546"/>
        <item m="1" x="314"/>
        <item x="38"/>
        <item m="1" x="721"/>
        <item m="1" x="470"/>
        <item m="1" x="502"/>
        <item m="1" x="330"/>
        <item m="1" x="453"/>
        <item x="103"/>
        <item m="1" x="711"/>
        <item m="1" x="785"/>
        <item m="1" x="467"/>
        <item m="1" x="764"/>
        <item m="1" x="356"/>
        <item m="1" x="707"/>
        <item m="1" x="595"/>
        <item m="1" x="354"/>
        <item m="1" x="357"/>
        <item m="1" x="418"/>
        <item m="1" x="745"/>
        <item m="1" x="340"/>
        <item m="1" x="722"/>
        <item m="1" x="642"/>
        <item m="1" x="390"/>
        <item m="1" x="381"/>
        <item m="1" x="401"/>
        <item m="1" x="237"/>
        <item m="1" x="437"/>
        <item m="1" x="803"/>
        <item m="1" x="512"/>
        <item m="1" x="386"/>
        <item m="1" x="724"/>
        <item m="1" x="580"/>
        <item m="1" x="426"/>
        <item m="1" x="675"/>
        <item m="1" x="483"/>
        <item m="1" x="691"/>
        <item m="1" x="161"/>
        <item m="1" x="618"/>
        <item m="1" x="456"/>
        <item x="20"/>
        <item m="1" x="794"/>
        <item m="1" x="515"/>
        <item m="1" x="446"/>
        <item x="79"/>
        <item m="1" x="658"/>
        <item m="1" x="415"/>
        <item m="1" x="743"/>
        <item m="1" x="165"/>
        <item m="1" x="443"/>
        <item m="1" x="645"/>
        <item m="1" x="717"/>
        <item m="1" x="712"/>
        <item m="1" x="596"/>
        <item m="1" x="160"/>
        <item m="1" x="407"/>
        <item m="1" x="501"/>
        <item m="1" x="179"/>
        <item m="1" x="677"/>
        <item m="1" x="379"/>
        <item m="1" x="790"/>
        <item m="1" x="511"/>
        <item m="1" x="194"/>
        <item m="1" x="594"/>
        <item m="1" x="329"/>
        <item m="1" x="710"/>
        <item m="1" x="332"/>
        <item m="1" x="412"/>
        <item m="1" x="571"/>
        <item m="1" x="528"/>
        <item x="15"/>
        <item m="1" x="713"/>
        <item m="1" x="555"/>
        <item x="51"/>
        <item m="1" x="539"/>
        <item m="1" x="458"/>
        <item m="1" x="536"/>
        <item m="1" x="478"/>
        <item m="1" x="744"/>
        <item m="1" x="190"/>
        <item m="1" x="622"/>
        <item m="1" x="440"/>
        <item m="1" x="228"/>
        <item m="1" x="433"/>
        <item m="1" x="783"/>
        <item m="1" x="431"/>
        <item m="1" x="593"/>
        <item m="1" x="646"/>
        <item m="1" x="291"/>
        <item m="1" x="538"/>
        <item m="1" x="560"/>
        <item m="1" x="207"/>
        <item m="1" x="215"/>
        <item m="1" x="727"/>
        <item m="1" x="441"/>
        <item m="1" x="700"/>
        <item m="1" x="430"/>
        <item m="1" x="466"/>
        <item m="1" x="589"/>
        <item m="1" x="680"/>
        <item m="1" x="653"/>
        <item m="1" x="485"/>
        <item m="1" x="644"/>
        <item m="1" x="392"/>
        <item m="1" x="158"/>
        <item m="1" x="746"/>
        <item m="1" x="753"/>
        <item m="1" x="394"/>
        <item m="1" x="235"/>
        <item m="1" x="321"/>
        <item m="1" x="615"/>
        <item m="1" x="361"/>
        <item m="1" x="755"/>
        <item m="1" x="565"/>
        <item m="1" x="651"/>
        <item m="1" x="806"/>
        <item m="1" x="648"/>
        <item m="1" x="672"/>
        <item m="1" x="503"/>
        <item m="1" x="346"/>
        <item m="1" x="320"/>
        <item x="34"/>
        <item m="1" x="363"/>
        <item x="35"/>
        <item m="1" x="789"/>
        <item m="1" x="398"/>
        <item x="127"/>
        <item m="1" x="378"/>
        <item m="1" x="773"/>
        <item m="1" x="306"/>
        <item m="1" x="376"/>
        <item m="1" x="282"/>
        <item m="1" x="792"/>
        <item m="1" x="385"/>
        <item m="1" x="304"/>
        <item m="1" x="599"/>
        <item m="1" x="735"/>
        <item m="1" x="796"/>
        <item m="1" x="522"/>
        <item m="1" x="638"/>
        <item x="66"/>
        <item m="1" x="464"/>
        <item m="1" x="365"/>
        <item m="1" x="701"/>
        <item m="1" x="640"/>
        <item m="1" x="716"/>
        <item m="1" x="786"/>
        <item m="1" x="344"/>
        <item m="1" x="674"/>
        <item m="1" x="518"/>
        <item m="1" x="296"/>
        <item m="1" x="757"/>
        <item m="1" x="750"/>
        <item m="1" x="297"/>
        <item m="1" x="577"/>
        <item m="1" x="353"/>
        <item m="1" x="699"/>
        <item m="1" x="778"/>
        <item m="1" x="259"/>
        <item m="1" x="444"/>
        <item m="1" x="591"/>
        <item m="1" x="243"/>
        <item m="1" x="423"/>
        <item m="1" x="236"/>
        <item m="1" x="728"/>
        <item m="1" x="425"/>
        <item m="1" x="723"/>
        <item m="1" x="557"/>
        <item x="153"/>
        <item m="1" x="471"/>
        <item m="1" x="668"/>
        <item m="1" x="666"/>
        <item m="1" x="342"/>
        <item m="1" x="734"/>
        <item m="1" x="315"/>
        <item m="1" x="605"/>
        <item m="1" x="241"/>
        <item m="1" x="230"/>
        <item m="1" x="310"/>
        <item m="1" x="406"/>
        <item m="1" x="265"/>
        <item m="1" x="178"/>
        <item m="1" x="706"/>
        <item m="1" x="726"/>
        <item m="1" x="747"/>
        <item m="1" x="741"/>
        <item m="1" x="519"/>
        <item m="1" x="305"/>
        <item m="1" x="261"/>
        <item m="1" x="301"/>
        <item m="1" x="775"/>
        <item m="1" x="266"/>
        <item m="1" x="260"/>
        <item m="1" x="765"/>
        <item m="1" x="405"/>
        <item m="1" x="414"/>
        <item x="136"/>
        <item m="1" x="754"/>
        <item m="1" x="669"/>
        <item m="1" x="490"/>
        <item m="1" x="617"/>
        <item m="1" x="689"/>
        <item m="1" x="655"/>
        <item m="1" x="318"/>
        <item m="1" x="705"/>
        <item m="1" x="290"/>
        <item m="1" x="530"/>
        <item m="1" x="590"/>
        <item m="1" x="620"/>
        <item m="1" x="583"/>
        <item x="100"/>
        <item x="44"/>
        <item m="1" x="487"/>
        <item x="33"/>
        <item m="1" x="697"/>
        <item m="1" x="307"/>
        <item x="63"/>
        <item m="1" x="614"/>
        <item m="1" x="327"/>
        <item m="1" x="770"/>
        <item m="1" x="732"/>
        <item m="1" x="256"/>
        <item m="1" x="809"/>
        <item m="1" x="788"/>
        <item m="1" x="251"/>
        <item m="1" x="643"/>
        <item m="1" x="495"/>
        <item m="1" x="573"/>
        <item m="1" x="248"/>
        <item m="1" x="271"/>
        <item m="1" x="762"/>
        <item x="77"/>
        <item m="1" x="769"/>
        <item m="1" x="369"/>
        <item m="1" x="761"/>
        <item m="1" x="667"/>
        <item m="1" x="709"/>
        <item m="1" x="517"/>
        <item m="1" x="566"/>
        <item x="84"/>
        <item m="1" x="224"/>
        <item m="1" x="479"/>
        <item m="1" x="389"/>
        <item m="1" x="345"/>
        <item m="1" x="204"/>
        <item m="1" x="793"/>
        <item m="1" x="452"/>
        <item m="1" x="510"/>
        <item x="149"/>
        <item m="1" x="335"/>
        <item m="1" x="462"/>
        <item m="1" x="797"/>
        <item m="1" x="217"/>
        <item x="26"/>
        <item m="1" x="274"/>
        <item x="12"/>
        <item x="114"/>
        <item m="1" x="403"/>
        <item m="1" x="733"/>
        <item m="1" x="324"/>
        <item m="1" x="688"/>
        <item m="1" x="554"/>
        <item m="1" x="459"/>
        <item m="1" x="670"/>
        <item m="1" x="196"/>
        <item m="1" x="341"/>
        <item m="1" x="484"/>
        <item m="1" x="409"/>
        <item m="1" x="544"/>
        <item m="1" x="226"/>
        <item m="1" x="662"/>
        <item m="1" x="480"/>
        <item m="1" x="556"/>
        <item x="69"/>
        <item x="105"/>
        <item m="1" x="435"/>
        <item m="1" x="766"/>
        <item m="1" x="328"/>
        <item m="1" x="326"/>
        <item x="70"/>
        <item m="1" x="428"/>
        <item m="1" x="323"/>
        <item m="1" x="222"/>
        <item m="1" x="175"/>
        <item m="1" x="286"/>
        <item m="1" x="238"/>
        <item m="1" x="218"/>
        <item x="85"/>
        <item m="1" x="531"/>
        <item m="1" x="604"/>
        <item m="1" x="366"/>
        <item m="1" x="250"/>
        <item m="1" x="708"/>
        <item m="1" x="660"/>
        <item x="19"/>
        <item x="25"/>
        <item m="1" x="678"/>
        <item m="1" x="350"/>
        <item m="1" x="813"/>
        <item m="1" x="693"/>
        <item m="1" x="257"/>
        <item m="1" x="694"/>
        <item m="1" x="220"/>
        <item m="1" x="455"/>
        <item m="1" x="740"/>
        <item m="1" x="547"/>
        <item x="122"/>
        <item m="1" x="287"/>
        <item x="23"/>
        <item m="1" x="624"/>
        <item x="109"/>
        <item m="1" x="551"/>
        <item m="1" x="683"/>
        <item m="1" x="325"/>
        <item m="1" x="649"/>
        <item m="1" x="521"/>
        <item m="1" x="202"/>
        <item m="1" x="351"/>
        <item m="1" x="417"/>
        <item m="1" x="262"/>
        <item m="1" x="166"/>
        <item m="1" x="162"/>
        <item m="1" x="198"/>
        <item m="1" x="254"/>
        <item m="1" x="461"/>
        <item m="1" x="319"/>
        <item x="27"/>
        <item m="1" x="562"/>
        <item m="1" x="434"/>
        <item m="1" x="399"/>
        <item x="86"/>
        <item m="1" x="303"/>
        <item m="1" x="787"/>
        <item m="1" x="602"/>
        <item x="28"/>
        <item m="1" x="504"/>
        <item m="1" x="279"/>
        <item x="7"/>
        <item m="1" x="449"/>
        <item m="1" x="164"/>
        <item m="1" x="454"/>
        <item x="8"/>
        <item m="1" x="213"/>
        <item x="96"/>
        <item x="11"/>
        <item x="31"/>
        <item m="1" x="169"/>
        <item x="59"/>
        <item x="22"/>
        <item x="133"/>
        <item x="40"/>
        <item x="4"/>
        <item m="1" x="472"/>
        <item m="1" x="221"/>
        <item x="92"/>
        <item x="120"/>
        <item m="1" x="170"/>
        <item x="94"/>
        <item m="1" x="216"/>
        <item m="1" x="280"/>
        <item m="1" x="352"/>
        <item m="1" x="293"/>
        <item x="13"/>
        <item m="1" x="168"/>
        <item x="128"/>
        <item m="1" x="630"/>
        <item x="82"/>
        <item x="53"/>
        <item m="1" x="206"/>
        <item m="1" x="639"/>
        <item m="1" x="312"/>
        <item m="1" x="609"/>
        <item x="130"/>
        <item m="1" x="802"/>
        <item x="76"/>
        <item m="1" x="494"/>
        <item m="1" x="623"/>
        <item m="1" x="582"/>
        <item m="1" x="451"/>
        <item x="68"/>
        <item m="1" x="384"/>
        <item m="1" x="475"/>
        <item m="1" x="191"/>
        <item m="1" x="316"/>
        <item x="6"/>
        <item x="24"/>
        <item m="1" x="729"/>
        <item m="1" x="559"/>
        <item m="1" x="492"/>
        <item m="1" x="784"/>
        <item m="1" x="343"/>
        <item m="1" x="244"/>
        <item m="1" x="231"/>
        <item m="1" x="391"/>
        <item m="1" x="183"/>
        <item m="1" x="774"/>
        <item m="1" x="524"/>
        <item x="141"/>
        <item m="1" x="176"/>
        <item x="91"/>
        <item m="1" x="370"/>
        <item x="93"/>
        <item m="1" x="759"/>
        <item m="1" x="174"/>
        <item x="16"/>
        <item x="21"/>
        <item m="1" x="572"/>
        <item m="1" x="311"/>
        <item m="1" x="696"/>
        <item m="1" x="348"/>
        <item m="1" x="695"/>
        <item m="1" x="208"/>
        <item m="1" x="550"/>
        <item m="1" x="387"/>
        <item m="1" x="400"/>
        <item m="1" x="588"/>
        <item m="1" x="223"/>
        <item m="1" x="768"/>
        <item m="1" x="272"/>
        <item m="1" x="799"/>
        <item m="1" x="731"/>
        <item m="1" x="263"/>
        <item x="124"/>
        <item m="1" x="211"/>
        <item x="106"/>
        <item m="1" x="337"/>
        <item m="1" x="157"/>
        <item m="1" x="665"/>
        <item m="1" x="748"/>
        <item m="1" x="457"/>
        <item m="1" x="499"/>
        <item m="1" x="188"/>
        <item m="1" x="232"/>
        <item m="1" x="442"/>
        <item m="1" x="167"/>
        <item x="14"/>
        <item m="1" x="171"/>
        <item m="1" x="172"/>
        <item m="1" x="173"/>
        <item m="1" x="177"/>
        <item x="125"/>
        <item m="1" x="184"/>
        <item m="1" x="185"/>
        <item m="1" x="187"/>
        <item m="1" x="189"/>
        <item m="1" x="192"/>
        <item m="1" x="193"/>
        <item m="1" x="197"/>
        <item m="1" x="199"/>
        <item m="1" x="201"/>
        <item x="71"/>
        <item m="1" x="205"/>
        <item m="1" x="209"/>
        <item m="1" x="212"/>
        <item m="1" x="214"/>
        <item x="64"/>
        <item m="1" x="219"/>
        <item x="142"/>
        <item x="41"/>
        <item x="117"/>
        <item m="1" x="225"/>
        <item x="97"/>
        <item m="1" x="227"/>
        <item x="148"/>
        <item m="1" x="156"/>
        <item x="1"/>
        <item x="2"/>
        <item x="5"/>
        <item x="9"/>
        <item x="17"/>
        <item x="29"/>
        <item x="30"/>
        <item x="32"/>
        <item x="36"/>
        <item x="37"/>
        <item x="42"/>
        <item x="43"/>
        <item x="45"/>
        <item x="56"/>
        <item x="58"/>
        <item x="60"/>
        <item x="65"/>
        <item x="73"/>
        <item x="83"/>
        <item x="89"/>
        <item x="90"/>
        <item x="98"/>
        <item x="101"/>
        <item x="102"/>
        <item x="108"/>
        <item x="110"/>
        <item x="111"/>
        <item x="112"/>
        <item x="113"/>
        <item x="115"/>
        <item x="118"/>
        <item x="121"/>
        <item x="123"/>
        <item x="126"/>
        <item x="129"/>
        <item x="131"/>
        <item x="132"/>
        <item x="134"/>
        <item x="135"/>
        <item x="137"/>
        <item x="138"/>
        <item x="140"/>
        <item x="143"/>
        <item x="144"/>
        <item x="147"/>
        <item x="150"/>
        <item x="151"/>
      </items>
    </pivotField>
    <pivotField axis="axisRow" compact="0" outline="0" subtotalTop="0" showAll="0" includeNewItemsInFilter="1">
      <items count="686">
        <item x="59"/>
        <item m="1" x="183"/>
        <item m="1" x="429"/>
        <item m="1" x="212"/>
        <item m="1" x="659"/>
        <item m="1" x="641"/>
        <item m="1" x="343"/>
        <item m="1" x="132"/>
        <item m="1" x="168"/>
        <item m="1" x="270"/>
        <item m="1" x="464"/>
        <item m="1" x="436"/>
        <item m="1" x="422"/>
        <item x="15"/>
        <item m="1" x="552"/>
        <item m="1" x="147"/>
        <item x="3"/>
        <item m="1" x="470"/>
        <item m="1" x="512"/>
        <item x="66"/>
        <item m="1" x="333"/>
        <item m="1" x="656"/>
        <item m="1" x="585"/>
        <item x="86"/>
        <item m="1" x="466"/>
        <item x="107"/>
        <item m="1" x="136"/>
        <item x="42"/>
        <item m="1" x="299"/>
        <item x="16"/>
        <item m="1" x="134"/>
        <item m="1" x="258"/>
        <item m="1" x="560"/>
        <item m="1" x="156"/>
        <item m="1" x="354"/>
        <item m="1" x="540"/>
        <item m="1" x="676"/>
        <item m="1" x="558"/>
        <item m="1" x="443"/>
        <item m="1" x="201"/>
        <item m="1" x="653"/>
        <item m="1" x="535"/>
        <item m="1" x="572"/>
        <item m="1" x="218"/>
        <item m="1" x="312"/>
        <item m="1" x="392"/>
        <item m="1" x="649"/>
        <item m="1" x="153"/>
        <item m="1" x="368"/>
        <item m="1" x="214"/>
        <item m="1" x="655"/>
        <item m="1" x="264"/>
        <item x="40"/>
        <item m="1" x="606"/>
        <item m="1" x="358"/>
        <item m="1" x="163"/>
        <item m="1" x="361"/>
        <item m="1" x="501"/>
        <item m="1" x="158"/>
        <item m="1" x="563"/>
        <item m="1" x="252"/>
        <item m="1" x="418"/>
        <item m="1" x="628"/>
        <item m="1" x="226"/>
        <item m="1" x="128"/>
        <item m="1" x="638"/>
        <item x="48"/>
        <item m="1" x="681"/>
        <item x="8"/>
        <item m="1" x="661"/>
        <item m="1" x="148"/>
        <item m="1" x="504"/>
        <item m="1" x="658"/>
        <item x="56"/>
        <item m="1" x="622"/>
        <item m="1" x="495"/>
        <item m="1" x="282"/>
        <item m="1" x="672"/>
        <item m="1" x="494"/>
        <item m="1" x="335"/>
        <item m="1" x="243"/>
        <item m="1" x="472"/>
        <item m="1" x="326"/>
        <item m="1" x="216"/>
        <item m="1" x="262"/>
        <item m="1" x="680"/>
        <item x="76"/>
        <item m="1" x="608"/>
        <item x="68"/>
        <item m="1" x="670"/>
        <item x="74"/>
        <item m="1" x="599"/>
        <item m="1" x="604"/>
        <item m="1" x="217"/>
        <item x="92"/>
        <item m="1" x="213"/>
        <item x="71"/>
        <item m="1" x="642"/>
        <item m="1" x="580"/>
        <item m="1" x="320"/>
        <item m="1" x="393"/>
        <item m="1" x="296"/>
        <item m="1" x="417"/>
        <item x="115"/>
        <item m="1" x="675"/>
        <item x="89"/>
        <item m="1" x="322"/>
        <item m="1" x="625"/>
        <item m="1" x="509"/>
        <item m="1" x="519"/>
        <item m="1" x="267"/>
        <item m="1" x="644"/>
        <item m="1" x="126"/>
        <item m="1" x="199"/>
        <item m="1" x="367"/>
        <item m="1" x="488"/>
        <item m="1" x="391"/>
        <item m="1" x="416"/>
        <item m="1" x="423"/>
        <item m="1" x="510"/>
        <item m="1" x="200"/>
        <item m="1" x="527"/>
        <item m="1" x="626"/>
        <item m="1" x="522"/>
        <item m="1" x="533"/>
        <item x="43"/>
        <item m="1" x="334"/>
        <item m="1" x="271"/>
        <item x="7"/>
        <item m="1" x="257"/>
        <item m="1" x="505"/>
        <item m="1" x="561"/>
        <item m="1" x="617"/>
        <item m="1" x="399"/>
        <item m="1" x="297"/>
        <item m="1" x="518"/>
        <item m="1" x="463"/>
        <item x="113"/>
        <item x="0"/>
        <item m="1" x="414"/>
        <item m="1" x="521"/>
        <item m="1" x="546"/>
        <item m="1" x="548"/>
        <item m="1" x="508"/>
        <item m="1" x="633"/>
        <item m="1" x="455"/>
        <item m="1" x="573"/>
        <item m="1" x="459"/>
        <item m="1" x="273"/>
        <item m="1" x="254"/>
        <item x="36"/>
        <item m="1" x="281"/>
        <item m="1" x="227"/>
        <item m="1" x="631"/>
        <item m="1" x="287"/>
        <item m="1" x="462"/>
        <item m="1" x="496"/>
        <item x="23"/>
        <item m="1" x="593"/>
        <item m="1" x="428"/>
        <item m="1" x="223"/>
        <item m="1" x="469"/>
        <item m="1" x="236"/>
        <item x="50"/>
        <item x="37"/>
        <item m="1" x="550"/>
        <item m="1" x="514"/>
        <item x="94"/>
        <item m="1" x="421"/>
        <item x="20"/>
        <item m="1" x="284"/>
        <item m="1" x="356"/>
        <item m="1" x="311"/>
        <item m="1" x="318"/>
        <item m="1" x="410"/>
        <item m="1" x="170"/>
        <item m="1" x="666"/>
        <item m="1" x="485"/>
        <item m="1" x="359"/>
        <item m="1" x="290"/>
        <item m="1" x="497"/>
        <item m="1" x="131"/>
        <item x="90"/>
        <item m="1" x="481"/>
        <item m="1" x="475"/>
        <item m="1" x="230"/>
        <item m="1" x="487"/>
        <item m="1" x="327"/>
        <item m="1" x="280"/>
        <item m="1" x="141"/>
        <item m="1" x="381"/>
        <item m="1" x="600"/>
        <item m="1" x="389"/>
        <item m="1" x="313"/>
        <item m="1" x="434"/>
        <item m="1" x="640"/>
        <item m="1" x="400"/>
        <item m="1" x="197"/>
        <item m="1" x="406"/>
        <item x="73"/>
        <item m="1" x="530"/>
        <item x="64"/>
        <item m="1" x="150"/>
        <item x="101"/>
        <item m="1" x="285"/>
        <item m="1" x="526"/>
        <item m="1" x="598"/>
        <item m="1" x="346"/>
        <item m="1" x="499"/>
        <item x="111"/>
        <item m="1" x="408"/>
        <item x="28"/>
        <item m="1" x="570"/>
        <item m="1" x="534"/>
        <item m="1" x="342"/>
        <item m="1" x="556"/>
        <item m="1" x="245"/>
        <item m="1" x="372"/>
        <item m="1" x="489"/>
        <item m="1" x="441"/>
        <item m="1" x="477"/>
        <item m="1" x="374"/>
        <item m="1" x="665"/>
        <item m="1" x="564"/>
        <item m="1" x="261"/>
        <item m="1" x="482"/>
        <item m="1" x="332"/>
        <item m="1" x="125"/>
        <item m="1" x="630"/>
        <item m="1" x="559"/>
        <item m="1" x="196"/>
        <item m="1" x="484"/>
        <item m="1" x="437"/>
        <item m="1" x="228"/>
        <item m="1" x="390"/>
        <item m="1" x="305"/>
        <item m="1" x="329"/>
        <item m="1" x="544"/>
        <item m="1" x="388"/>
        <item m="1" x="511"/>
        <item m="1" x="545"/>
        <item m="1" x="233"/>
        <item m="1" x="537"/>
        <item m="1" x="503"/>
        <item m="1" x="583"/>
        <item m="1" x="384"/>
        <item m="1" x="435"/>
        <item m="1" x="506"/>
        <item m="1" x="411"/>
        <item m="1" x="295"/>
        <item m="1" x="438"/>
        <item m="1" x="460"/>
        <item m="1" x="249"/>
        <item m="1" x="616"/>
        <item m="1" x="395"/>
        <item x="54"/>
        <item m="1" x="325"/>
        <item m="1" x="250"/>
        <item m="1" x="127"/>
        <item m="1" x="382"/>
        <item x="45"/>
        <item m="1" x="645"/>
        <item m="1" x="565"/>
        <item m="1" x="308"/>
        <item m="1" x="440"/>
        <item m="1" x="206"/>
        <item m="1" x="609"/>
        <item m="1" x="375"/>
        <item m="1" x="607"/>
        <item m="1" x="587"/>
        <item m="1" x="476"/>
        <item m="1" x="407"/>
        <item m="1" x="184"/>
        <item m="1" x="240"/>
        <item m="1" x="684"/>
        <item m="1" x="229"/>
        <item m="1" x="577"/>
        <item m="1" x="248"/>
        <item m="1" x="315"/>
        <item m="1" x="225"/>
        <item m="1" x="465"/>
        <item m="1" x="452"/>
        <item m="1" x="266"/>
        <item m="1" x="209"/>
        <item m="1" x="348"/>
        <item m="1" x="461"/>
        <item m="1" x="366"/>
        <item m="1" x="456"/>
        <item m="1" x="415"/>
        <item m="1" x="195"/>
        <item m="1" x="595"/>
        <item m="1" x="371"/>
        <item m="1" x="215"/>
        <item m="1" x="547"/>
        <item m="1" x="520"/>
        <item m="1" x="310"/>
        <item m="1" x="412"/>
        <item m="1" x="529"/>
        <item m="1" x="403"/>
        <item m="1" x="500"/>
        <item m="1" x="306"/>
        <item m="1" x="259"/>
        <item x="39"/>
        <item m="1" x="480"/>
        <item m="1" x="331"/>
        <item m="1" x="394"/>
        <item m="1" x="222"/>
        <item m="1" x="207"/>
        <item m="1" x="210"/>
        <item m="1" x="247"/>
        <item m="1" x="344"/>
        <item m="1" x="377"/>
        <item m="1" x="677"/>
        <item m="1" x="542"/>
        <item m="1" x="303"/>
        <item m="1" x="646"/>
        <item m="1" x="353"/>
        <item m="1" x="387"/>
        <item m="1" x="507"/>
        <item x="80"/>
        <item x="119"/>
        <item m="1" x="554"/>
        <item m="1" x="341"/>
        <item m="1" x="426"/>
        <item m="1" x="319"/>
        <item m="1" x="515"/>
        <item m="1" x="531"/>
        <item m="1" x="238"/>
        <item m="1" x="635"/>
        <item m="1" x="586"/>
        <item m="1" x="385"/>
        <item m="1" x="307"/>
        <item m="1" x="208"/>
        <item m="1" x="549"/>
        <item m="1" x="373"/>
        <item m="1" x="605"/>
        <item m="1" x="453"/>
        <item m="1" x="364"/>
        <item m="1" x="300"/>
        <item m="1" x="321"/>
        <item m="1" x="448"/>
        <item m="1" x="301"/>
        <item m="1" x="679"/>
        <item m="1" x="513"/>
        <item m="1" x="376"/>
        <item m="1" x="449"/>
        <item m="1" x="538"/>
        <item m="1" x="234"/>
        <item m="1" x="152"/>
        <item m="1" x="591"/>
        <item m="1" x="352"/>
        <item m="1" x="502"/>
        <item m="1" x="611"/>
        <item m="1" x="457"/>
        <item m="1" x="398"/>
        <item m="1" x="678"/>
        <item m="1" x="571"/>
        <item m="1" x="383"/>
        <item m="1" x="292"/>
        <item x="30"/>
        <item x="77"/>
        <item m="1" x="239"/>
        <item m="1" x="211"/>
        <item m="1" x="619"/>
        <item m="1" x="618"/>
        <item m="1" x="198"/>
        <item m="1" x="424"/>
        <item m="1" x="483"/>
        <item m="1" x="682"/>
        <item m="1" x="539"/>
        <item m="1" x="567"/>
        <item m="1" x="454"/>
        <item m="1" x="167"/>
        <item m="1" x="380"/>
        <item x="32"/>
        <item m="1" x="304"/>
        <item m="1" x="473"/>
        <item m="1" x="350"/>
        <item m="1" x="451"/>
        <item m="1" x="664"/>
        <item m="1" x="294"/>
        <item m="1" x="620"/>
        <item m="1" x="532"/>
        <item m="1" x="129"/>
        <item m="1" x="363"/>
        <item m="1" x="419"/>
        <item m="1" x="668"/>
        <item m="1" x="402"/>
        <item m="1" x="255"/>
        <item m="1" x="652"/>
        <item m="1" x="278"/>
        <item m="1" x="337"/>
        <item m="1" x="623"/>
        <item m="1" x="486"/>
        <item m="1" x="662"/>
        <item m="1" x="302"/>
        <item m="1" x="442"/>
        <item m="1" x="602"/>
        <item m="1" x="203"/>
        <item m="1" x="202"/>
        <item m="1" x="669"/>
        <item x="60"/>
        <item m="1" x="351"/>
        <item m="1" x="594"/>
        <item m="1" x="674"/>
        <item x="62"/>
        <item x="53"/>
        <item m="1" x="386"/>
        <item m="1" x="578"/>
        <item m="1" x="637"/>
        <item m="1" x="516"/>
        <item m="1" x="242"/>
        <item m="1" x="590"/>
        <item m="1" x="237"/>
        <item m="1" x="430"/>
        <item m="1" x="397"/>
        <item m="1" x="671"/>
        <item m="1" x="323"/>
        <item m="1" x="525"/>
        <item m="1" x="275"/>
        <item m="1" x="650"/>
        <item m="1" x="164"/>
        <item m="1" x="651"/>
        <item m="1" x="654"/>
        <item m="1" x="523"/>
        <item m="1" x="576"/>
        <item m="1" x="260"/>
        <item m="1" x="142"/>
        <item m="1" x="450"/>
        <item m="1" x="283"/>
        <item m="1" x="492"/>
        <item m="1" x="298"/>
        <item m="1" x="309"/>
        <item m="1" x="378"/>
        <item m="1" x="648"/>
        <item m="1" x="288"/>
        <item m="1" x="345"/>
        <item m="1" x="204"/>
        <item m="1" x="445"/>
        <item m="1" x="629"/>
        <item m="1" x="541"/>
        <item m="1" x="205"/>
        <item m="1" x="543"/>
        <item m="1" x="401"/>
        <item m="1" x="269"/>
        <item m="1" x="420"/>
        <item x="2"/>
        <item m="1" x="610"/>
        <item m="1" x="232"/>
        <item m="1" x="355"/>
        <item m="1" x="683"/>
        <item m="1" x="612"/>
        <item m="1" x="175"/>
        <item x="81"/>
        <item m="1" x="146"/>
        <item m="1" x="194"/>
        <item x="31"/>
        <item m="1" x="636"/>
        <item m="1" x="162"/>
        <item m="1" x="657"/>
        <item m="1" x="627"/>
        <item x="79"/>
        <item m="1" x="597"/>
        <item m="1" x="562"/>
        <item m="1" x="370"/>
        <item m="1" x="427"/>
        <item m="1" x="613"/>
        <item m="1" x="193"/>
        <item m="1" x="235"/>
        <item m="1" x="431"/>
        <item x="84"/>
        <item x="69"/>
        <item m="1" x="524"/>
        <item m="1" x="490"/>
        <item m="1" x="634"/>
        <item m="1" x="404"/>
        <item m="1" x="314"/>
        <item m="1" x="603"/>
        <item m="1" x="340"/>
        <item m="1" x="160"/>
        <item m="1" x="289"/>
        <item m="1" x="317"/>
        <item m="1" x="293"/>
        <item m="1" x="479"/>
        <item m="1" x="149"/>
        <item m="1" x="365"/>
        <item m="1" x="263"/>
        <item m="1" x="171"/>
        <item m="1" x="601"/>
        <item x="24"/>
        <item m="1" x="316"/>
        <item m="1" x="614"/>
        <item x="18"/>
        <item x="47"/>
        <item m="1" x="663"/>
        <item m="1" x="632"/>
        <item m="1" x="176"/>
        <item m="1" x="135"/>
        <item x="99"/>
        <item m="1" x="528"/>
        <item m="1" x="328"/>
        <item m="1" x="447"/>
        <item m="1" x="244"/>
        <item m="1" x="584"/>
        <item m="1" x="349"/>
        <item m="1" x="220"/>
        <item m="1" x="219"/>
        <item x="63"/>
        <item m="1" x="279"/>
        <item m="1" x="362"/>
        <item m="1" x="241"/>
        <item m="1" x="588"/>
        <item m="1" x="432"/>
        <item m="1" x="231"/>
        <item m="1" x="256"/>
        <item m="1" x="369"/>
        <item x="17"/>
        <item m="1" x="425"/>
        <item m="1" x="458"/>
        <item m="1" x="468"/>
        <item m="1" x="589"/>
        <item m="1" x="439"/>
        <item m="1" x="581"/>
        <item m="1" x="186"/>
        <item x="33"/>
        <item m="1" x="357"/>
        <item m="1" x="143"/>
        <item m="1" x="268"/>
        <item m="1" x="251"/>
        <item x="21"/>
        <item m="1" x="336"/>
        <item m="1" x="433"/>
        <item m="1" x="286"/>
        <item m="1" x="639"/>
        <item m="1" x="555"/>
        <item m="1" x="190"/>
        <item m="1" x="615"/>
        <item m="1" x="491"/>
        <item m="1" x="596"/>
        <item m="1" x="224"/>
        <item m="1" x="444"/>
        <item m="1" x="536"/>
        <item x="26"/>
        <item m="1" x="413"/>
        <item m="1" x="551"/>
        <item x="10"/>
        <item x="27"/>
        <item m="1" x="221"/>
        <item m="1" x="276"/>
        <item m="1" x="568"/>
        <item x="29"/>
        <item m="1" x="330"/>
        <item x="110"/>
        <item x="11"/>
        <item m="1" x="557"/>
        <item x="38"/>
        <item x="4"/>
        <item x="61"/>
        <item m="1" x="409"/>
        <item m="1" x="498"/>
        <item m="1" x="144"/>
        <item x="98"/>
        <item m="1" x="137"/>
        <item x="75"/>
        <item m="1" x="169"/>
        <item m="1" x="274"/>
        <item m="1" x="405"/>
        <item x="12"/>
        <item x="106"/>
        <item m="1" x="643"/>
        <item m="1" x="446"/>
        <item m="1" x="188"/>
        <item m="1" x="339"/>
        <item m="1" x="673"/>
        <item m="1" x="130"/>
        <item m="1" x="478"/>
        <item m="1" x="647"/>
        <item m="1" x="360"/>
        <item m="1" x="291"/>
        <item m="1" x="566"/>
        <item x="25"/>
        <item m="1" x="324"/>
        <item m="1" x="624"/>
        <item m="1" x="157"/>
        <item m="1" x="172"/>
        <item x="102"/>
        <item m="1" x="178"/>
        <item m="1" x="338"/>
        <item m="1" x="471"/>
        <item m="1" x="379"/>
        <item m="1" x="192"/>
        <item m="1" x="667"/>
        <item m="1" x="246"/>
        <item m="1" x="189"/>
        <item m="1" x="660"/>
        <item m="1" x="277"/>
        <item m="1" x="574"/>
        <item m="1" x="474"/>
        <item m="1" x="467"/>
        <item m="1" x="575"/>
        <item x="112"/>
        <item m="1" x="579"/>
        <item m="1" x="592"/>
        <item m="1" x="396"/>
        <item x="121"/>
        <item x="14"/>
        <item x="19"/>
        <item m="1" x="140"/>
        <item m="1" x="177"/>
        <item m="1" x="159"/>
        <item m="1" x="347"/>
        <item m="1" x="272"/>
        <item x="55"/>
        <item x="103"/>
        <item m="1" x="517"/>
        <item x="109"/>
        <item m="1" x="569"/>
        <item m="1" x="174"/>
        <item m="1" x="553"/>
        <item m="1" x="166"/>
        <item m="1" x="151"/>
        <item m="1" x="621"/>
        <item x="116"/>
        <item m="1" x="265"/>
        <item m="1" x="139"/>
        <item m="1" x="253"/>
        <item m="1" x="493"/>
        <item x="58"/>
        <item m="1" x="582"/>
        <item x="13"/>
        <item x="6"/>
        <item m="1" x="133"/>
        <item m="1" x="138"/>
        <item m="1" x="145"/>
        <item m="1" x="154"/>
        <item m="1" x="155"/>
        <item x="108"/>
        <item x="65"/>
        <item m="1" x="161"/>
        <item m="1" x="165"/>
        <item x="122"/>
        <item m="1" x="173"/>
        <item x="95"/>
        <item m="1" x="179"/>
        <item m="1" x="180"/>
        <item m="1" x="181"/>
        <item x="22"/>
        <item m="1" x="182"/>
        <item m="1" x="185"/>
        <item m="1" x="187"/>
        <item m="1" x="191"/>
        <item x="1"/>
        <item x="5"/>
        <item x="9"/>
        <item x="34"/>
        <item x="35"/>
        <item x="41"/>
        <item x="44"/>
        <item x="46"/>
        <item x="49"/>
        <item x="51"/>
        <item x="52"/>
        <item x="57"/>
        <item x="67"/>
        <item x="70"/>
        <item x="72"/>
        <item x="78"/>
        <item x="82"/>
        <item x="83"/>
        <item x="85"/>
        <item x="87"/>
        <item x="88"/>
        <item x="91"/>
        <item x="93"/>
        <item x="96"/>
        <item x="97"/>
        <item x="100"/>
        <item x="104"/>
        <item x="105"/>
        <item x="114"/>
        <item x="117"/>
        <item x="118"/>
        <item x="120"/>
        <item x="123"/>
        <item x="124"/>
        <item t="default"/>
      </items>
    </pivotField>
    <pivotField axis="axisPage" compact="0" outline="0" subtotalTop="0" multipleItemSelectionAllowed="1" showAll="0" includeNewItemsInFilter="1">
      <items count="23">
        <item x="1"/>
        <item h="1" x="3"/>
        <item h="1" x="2"/>
        <item h="1" x="4"/>
        <item h="1" m="1" x="17"/>
        <item h="1" x="6"/>
        <item h="1" x="7"/>
        <item h="1" x="8"/>
        <item h="1" m="1" x="21"/>
        <item h="1" x="10"/>
        <item h="1" x="9"/>
        <item h="1" m="1" x="15"/>
        <item h="1" x="0"/>
        <item h="1" x="11"/>
        <item h="1" m="1" x="16"/>
        <item h="1" m="1" x="19"/>
        <item h="1" m="1" x="20"/>
        <item h="1" m="1" x="18"/>
        <item h="1" m="1" x="14"/>
        <item h="1" x="5"/>
        <item h="1" x="12"/>
        <item h="1" m="1" x="13"/>
        <item t="default"/>
      </items>
    </pivotField>
    <pivotField dataField="1" compact="0" outline="0" subtotalTop="0" showAll="0" includeNewItemsInFilter="1"/>
    <pivotField compact="0" outline="0" subtotalTop="0" showAll="0" includeNewItemsInFilter="1"/>
  </pivotFields>
  <rowFields count="2">
    <field x="0"/>
    <field x="1"/>
  </rowFields>
  <rowItems count="15">
    <i>
      <x v="126"/>
      <x v="657"/>
    </i>
    <i>
      <x v="139"/>
      <x v="659"/>
    </i>
    <i>
      <x v="346"/>
      <x v="492"/>
    </i>
    <i>
      <x v="557"/>
      <x v="553"/>
    </i>
    <i>
      <x v="581"/>
      <x v="27"/>
    </i>
    <i>
      <x v="636"/>
      <x v="542"/>
    </i>
    <i>
      <x v="699"/>
      <x v="374"/>
    </i>
    <i>
      <x v="701"/>
      <x v="90"/>
    </i>
    <i>
      <x v="742"/>
      <x v="613"/>
    </i>
    <i>
      <x v="767"/>
      <x v="651"/>
    </i>
    <i>
      <x v="777"/>
      <x v="52"/>
    </i>
    <i>
      <x v="782"/>
      <x v="662"/>
    </i>
    <i>
      <x v="783"/>
      <x v="557"/>
    </i>
    <i>
      <x v="802"/>
      <x v="636"/>
    </i>
    <i t="grand">
      <x/>
    </i>
  </rowItems>
  <colItems count="1">
    <i/>
  </colItems>
  <pageFields count="1">
    <pageField fld="2" hier="0"/>
  </pageFields>
  <dataFields count="1">
    <dataField name="Sum of value" fld="3" baseField="0" baseItem="0"/>
  </dataFields>
  <formats count="5">
    <format dxfId="82">
      <pivotArea field="2" type="button" dataOnly="0" labelOnly="1" outline="0" axis="axisPage" fieldPosition="0"/>
    </format>
    <format dxfId="83">
      <pivotArea type="all" dataOnly="0" outline="0" fieldPosition="0"/>
    </format>
    <format dxfId="84">
      <pivotArea outline="0" fieldPosition="0">
        <references count="2">
          <reference field="0" count="1" selected="0">
            <x v="701"/>
          </reference>
          <reference field="1" count="1" selected="0">
            <x v="90"/>
          </reference>
        </references>
      </pivotArea>
    </format>
    <format dxfId="85">
      <pivotArea dataOnly="0" labelOnly="1" outline="0" fieldPosition="0">
        <references count="1">
          <reference field="0" count="1">
            <x v="701"/>
          </reference>
        </references>
      </pivotArea>
    </format>
    <format dxfId="86">
      <pivotArea dataOnly="0" labelOnly="1" outline="0" fieldPosition="0">
        <references count="2">
          <reference field="0" count="1" selected="0">
            <x v="701"/>
          </reference>
          <reference field="1" count="1">
            <x v="90"/>
          </reference>
        </references>
      </pivotArea>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11" cacheId="60" dataOnRows="1" applyNumberFormats="0" applyBorderFormats="0" applyFontFormats="0" applyPatternFormats="0" applyAlignmentFormats="0" applyWidthHeightFormats="1" dataCaption="Data" updatedVersion="8" minRefreshableVersion="3" showMemberPropertyTips="0" useAutoFormatting="1" itemPrintTitles="1" createdVersion="3" indent="0" compact="0" compactData="0" gridDropZones="1">
  <location ref="N28:P44" firstHeaderRow="2" firstDataRow="2" firstDataCol="2" rowPageCount="1" colPageCount="1"/>
  <pivotFields count="5">
    <pivotField axis="axisRow" compact="0" outline="0" subtotalTop="0" showAll="0" includeNewItemsInFilter="1" defaultSubtotal="0">
      <items count="814">
        <item m="1" x="798"/>
        <item m="1" x="607"/>
        <item m="1" x="268"/>
        <item m="1" x="491"/>
        <item m="1" x="486"/>
        <item x="75"/>
        <item m="1" x="627"/>
        <item m="1" x="355"/>
        <item m="1" x="388"/>
        <item m="1" x="349"/>
        <item x="10"/>
        <item m="1" x="302"/>
        <item m="1" x="756"/>
        <item m="1" x="313"/>
        <item m="1" x="681"/>
        <item m="1" x="558"/>
        <item m="1" x="600"/>
        <item m="1" x="210"/>
        <item m="1" x="549"/>
        <item m="1" x="805"/>
        <item m="1" x="508"/>
        <item m="1" x="513"/>
        <item m="1" x="676"/>
        <item m="1" x="540"/>
        <item x="87"/>
        <item m="1" x="463"/>
        <item m="1" x="641"/>
        <item m="1" x="631"/>
        <item m="1" x="597"/>
        <item m="1" x="703"/>
        <item x="48"/>
        <item x="145"/>
        <item m="1" x="704"/>
        <item m="1" x="520"/>
        <item m="1" x="751"/>
        <item m="1" x="489"/>
        <item m="1" x="229"/>
        <item m="1" x="368"/>
        <item m="1" x="203"/>
        <item x="39"/>
        <item m="1" x="807"/>
        <item m="1" x="396"/>
        <item m="1" x="795"/>
        <item m="1" x="493"/>
        <item m="1" x="679"/>
        <item m="1" x="359"/>
        <item m="1" x="611"/>
        <item m="1" x="408"/>
        <item m="1" x="416"/>
        <item m="1" x="448"/>
        <item m="1" x="334"/>
        <item m="1" x="578"/>
        <item m="1" x="625"/>
        <item m="1" x="592"/>
        <item m="1" x="339"/>
        <item m="1" x="664"/>
        <item m="1" x="288"/>
        <item m="1" x="240"/>
        <item m="1" x="496"/>
        <item m="1" x="255"/>
        <item m="1" x="635"/>
        <item x="95"/>
        <item m="1" x="252"/>
        <item m="1" x="298"/>
        <item m="1" x="632"/>
        <item m="1" x="469"/>
        <item m="1" x="656"/>
        <item m="1" x="772"/>
        <item x="47"/>
        <item x="74"/>
        <item m="1" x="718"/>
        <item m="1" x="281"/>
        <item x="152"/>
        <item x="107"/>
        <item x="62"/>
        <item m="1" x="652"/>
        <item m="1" x="771"/>
        <item m="1" x="581"/>
        <item m="1" x="371"/>
        <item m="1" x="576"/>
        <item m="1" x="686"/>
        <item m="1" x="383"/>
        <item m="1" x="801"/>
        <item m="1" x="737"/>
        <item x="99"/>
        <item m="1" x="477"/>
        <item m="1" x="402"/>
        <item m="1" x="752"/>
        <item m="1" x="336"/>
        <item m="1" x="527"/>
        <item m="1" x="277"/>
        <item m="1" x="776"/>
        <item m="1" x="317"/>
        <item m="1" x="375"/>
        <item m="1" x="608"/>
        <item m="1" x="273"/>
        <item m="1" x="393"/>
        <item m="1" x="270"/>
        <item m="1" x="439"/>
        <item m="1" x="542"/>
        <item m="1" x="507"/>
        <item m="1" x="181"/>
        <item m="1" x="380"/>
        <item m="1" x="613"/>
        <item m="1" x="258"/>
        <item m="1" x="427"/>
        <item m="1" x="661"/>
        <item m="1" x="603"/>
        <item m="1" x="671"/>
        <item x="78"/>
        <item m="1" x="509"/>
        <item x="119"/>
        <item m="1" x="782"/>
        <item m="1" x="186"/>
        <item m="1" x="360"/>
        <item m="1" x="621"/>
        <item m="1" x="736"/>
        <item m="1" x="545"/>
        <item m="1" x="497"/>
        <item m="1" x="633"/>
        <item m="1" x="429"/>
        <item m="1" x="308"/>
        <item x="50"/>
        <item m="1" x="810"/>
        <item x="49"/>
        <item m="1" x="295"/>
        <item x="46"/>
        <item m="1" x="606"/>
        <item m="1" x="535"/>
        <item x="88"/>
        <item m="1" x="553"/>
        <item x="61"/>
        <item m="1" x="476"/>
        <item m="1" x="610"/>
        <item m="1" x="159"/>
        <item m="1" x="682"/>
        <item m="1" x="804"/>
        <item m="1" x="650"/>
        <item x="146"/>
        <item x="52"/>
        <item m="1" x="245"/>
        <item m="1" x="411"/>
        <item x="154"/>
        <item x="0"/>
        <item x="3"/>
        <item m="1" x="276"/>
        <item m="1" x="283"/>
        <item x="139"/>
        <item m="1" x="267"/>
        <item m="1" x="687"/>
        <item m="1" x="779"/>
        <item m="1" x="612"/>
        <item m="1" x="532"/>
        <item x="81"/>
        <item m="1" x="739"/>
        <item m="1" x="534"/>
        <item m="1" x="634"/>
        <item m="1" x="182"/>
        <item m="1" x="422"/>
        <item m="1" x="636"/>
        <item m="1" x="673"/>
        <item m="1" x="684"/>
        <item m="1" x="730"/>
        <item m="1" x="468"/>
        <item m="1" x="570"/>
        <item m="1" x="195"/>
        <item m="1" x="543"/>
        <item m="1" x="763"/>
        <item m="1" x="373"/>
        <item m="1" x="465"/>
        <item m="1" x="404"/>
        <item m="1" x="526"/>
        <item m="1" x="585"/>
        <item m="1" x="626"/>
        <item m="1" x="537"/>
        <item m="1" x="579"/>
        <item x="104"/>
        <item m="1" x="358"/>
        <item m="1" x="569"/>
        <item m="1" x="450"/>
        <item m="1" x="575"/>
        <item m="1" x="234"/>
        <item m="1" x="338"/>
        <item m="1" x="616"/>
        <item m="1" x="690"/>
        <item m="1" x="685"/>
        <item m="1" x="812"/>
        <item m="1" x="269"/>
        <item m="1" x="564"/>
        <item x="55"/>
        <item m="1" x="629"/>
        <item m="1" x="758"/>
        <item m="1" x="791"/>
        <item m="1" x="563"/>
        <item x="54"/>
        <item m="1" x="777"/>
        <item m="1" x="180"/>
        <item x="116"/>
        <item m="1" x="278"/>
        <item m="1" x="419"/>
        <item m="1" x="720"/>
        <item m="1" x="331"/>
        <item m="1" x="285"/>
        <item x="18"/>
        <item m="1" x="460"/>
        <item m="1" x="438"/>
        <item m="1" x="367"/>
        <item m="1" x="374"/>
        <item m="1" x="397"/>
        <item m="1" x="533"/>
        <item m="1" x="781"/>
        <item m="1" x="284"/>
        <item m="1" x="309"/>
        <item m="1" x="481"/>
        <item m="1" x="715"/>
        <item m="1" x="567"/>
        <item m="1" x="498"/>
        <item x="57"/>
        <item m="1" x="482"/>
        <item m="1" x="628"/>
        <item m="1" x="714"/>
        <item m="1" x="514"/>
        <item m="1" x="362"/>
        <item m="1" x="413"/>
        <item m="1" x="420"/>
        <item m="1" x="249"/>
        <item m="1" x="500"/>
        <item m="1" x="659"/>
        <item m="1" x="719"/>
        <item m="1" x="587"/>
        <item m="1" x="541"/>
        <item m="1" x="200"/>
        <item m="1" x="364"/>
        <item m="1" x="808"/>
        <item m="1" x="247"/>
        <item m="1" x="568"/>
        <item x="67"/>
        <item m="1" x="702"/>
        <item m="1" x="347"/>
        <item m="1" x="395"/>
        <item m="1" x="377"/>
        <item m="1" x="372"/>
        <item m="1" x="253"/>
        <item m="1" x="760"/>
        <item m="1" x="647"/>
        <item m="1" x="421"/>
        <item m="1" x="698"/>
        <item m="1" x="264"/>
        <item m="1" x="637"/>
        <item m="1" x="738"/>
        <item m="1" x="525"/>
        <item m="1" x="800"/>
        <item m="1" x="322"/>
        <item m="1" x="333"/>
        <item m="1" x="742"/>
        <item m="1" x="300"/>
        <item m="1" x="289"/>
        <item m="1" x="552"/>
        <item m="1" x="436"/>
        <item m="1" x="749"/>
        <item m="1" x="663"/>
        <item m="1" x="473"/>
        <item m="1" x="654"/>
        <item m="1" x="445"/>
        <item m="1" x="657"/>
        <item m="1" x="505"/>
        <item m="1" x="584"/>
        <item m="1" x="506"/>
        <item m="1" x="155"/>
        <item m="1" x="292"/>
        <item m="1" x="294"/>
        <item x="80"/>
        <item m="1" x="574"/>
        <item m="1" x="410"/>
        <item m="1" x="447"/>
        <item m="1" x="163"/>
        <item m="1" x="601"/>
        <item m="1" x="424"/>
        <item m="1" x="586"/>
        <item m="1" x="299"/>
        <item m="1" x="561"/>
        <item m="1" x="619"/>
        <item m="1" x="246"/>
        <item m="1" x="239"/>
        <item m="1" x="780"/>
        <item m="1" x="725"/>
        <item m="1" x="488"/>
        <item m="1" x="474"/>
        <item m="1" x="548"/>
        <item x="72"/>
        <item m="1" x="529"/>
        <item m="1" x="382"/>
        <item m="1" x="275"/>
        <item m="1" x="598"/>
        <item m="1" x="811"/>
        <item m="1" x="692"/>
        <item m="1" x="432"/>
        <item m="1" x="233"/>
        <item m="1" x="523"/>
        <item m="1" x="242"/>
        <item m="1" x="516"/>
        <item m="1" x="767"/>
        <item m="1" x="546"/>
        <item m="1" x="314"/>
        <item x="38"/>
        <item m="1" x="721"/>
        <item m="1" x="470"/>
        <item m="1" x="502"/>
        <item m="1" x="330"/>
        <item m="1" x="453"/>
        <item x="103"/>
        <item m="1" x="711"/>
        <item m="1" x="785"/>
        <item m="1" x="467"/>
        <item m="1" x="764"/>
        <item m="1" x="356"/>
        <item m="1" x="707"/>
        <item m="1" x="595"/>
        <item m="1" x="354"/>
        <item m="1" x="357"/>
        <item m="1" x="418"/>
        <item m="1" x="745"/>
        <item m="1" x="340"/>
        <item m="1" x="722"/>
        <item m="1" x="642"/>
        <item m="1" x="390"/>
        <item m="1" x="381"/>
        <item m="1" x="401"/>
        <item m="1" x="237"/>
        <item m="1" x="437"/>
        <item m="1" x="803"/>
        <item m="1" x="512"/>
        <item m="1" x="386"/>
        <item m="1" x="724"/>
        <item m="1" x="580"/>
        <item m="1" x="426"/>
        <item m="1" x="675"/>
        <item m="1" x="483"/>
        <item m="1" x="691"/>
        <item m="1" x="161"/>
        <item m="1" x="618"/>
        <item m="1" x="456"/>
        <item x="20"/>
        <item m="1" x="794"/>
        <item m="1" x="515"/>
        <item m="1" x="446"/>
        <item x="79"/>
        <item m="1" x="658"/>
        <item m="1" x="415"/>
        <item m="1" x="743"/>
        <item m="1" x="165"/>
        <item m="1" x="443"/>
        <item m="1" x="645"/>
        <item m="1" x="717"/>
        <item m="1" x="712"/>
        <item m="1" x="596"/>
        <item m="1" x="160"/>
        <item m="1" x="407"/>
        <item m="1" x="501"/>
        <item m="1" x="179"/>
        <item m="1" x="677"/>
        <item m="1" x="379"/>
        <item m="1" x="790"/>
        <item m="1" x="511"/>
        <item m="1" x="194"/>
        <item m="1" x="594"/>
        <item m="1" x="329"/>
        <item m="1" x="710"/>
        <item m="1" x="332"/>
        <item m="1" x="412"/>
        <item m="1" x="571"/>
        <item m="1" x="528"/>
        <item x="15"/>
        <item m="1" x="713"/>
        <item m="1" x="555"/>
        <item x="51"/>
        <item m="1" x="539"/>
        <item m="1" x="458"/>
        <item m="1" x="536"/>
        <item m="1" x="478"/>
        <item m="1" x="744"/>
        <item m="1" x="190"/>
        <item m="1" x="622"/>
        <item m="1" x="440"/>
        <item m="1" x="228"/>
        <item m="1" x="433"/>
        <item m="1" x="783"/>
        <item m="1" x="431"/>
        <item m="1" x="593"/>
        <item m="1" x="646"/>
        <item m="1" x="291"/>
        <item m="1" x="538"/>
        <item m="1" x="560"/>
        <item m="1" x="207"/>
        <item m="1" x="215"/>
        <item m="1" x="727"/>
        <item m="1" x="441"/>
        <item m="1" x="700"/>
        <item m="1" x="430"/>
        <item m="1" x="466"/>
        <item m="1" x="589"/>
        <item m="1" x="680"/>
        <item m="1" x="653"/>
        <item m="1" x="485"/>
        <item m="1" x="644"/>
        <item m="1" x="392"/>
        <item m="1" x="158"/>
        <item m="1" x="746"/>
        <item m="1" x="753"/>
        <item m="1" x="394"/>
        <item m="1" x="235"/>
        <item m="1" x="321"/>
        <item m="1" x="615"/>
        <item m="1" x="361"/>
        <item m="1" x="755"/>
        <item m="1" x="565"/>
        <item m="1" x="651"/>
        <item m="1" x="806"/>
        <item m="1" x="648"/>
        <item m="1" x="672"/>
        <item m="1" x="503"/>
        <item m="1" x="346"/>
        <item m="1" x="320"/>
        <item x="34"/>
        <item m="1" x="363"/>
        <item x="35"/>
        <item m="1" x="789"/>
        <item m="1" x="398"/>
        <item x="127"/>
        <item m="1" x="378"/>
        <item m="1" x="773"/>
        <item m="1" x="306"/>
        <item m="1" x="376"/>
        <item m="1" x="282"/>
        <item m="1" x="792"/>
        <item m="1" x="385"/>
        <item m="1" x="304"/>
        <item m="1" x="599"/>
        <item m="1" x="735"/>
        <item m="1" x="796"/>
        <item m="1" x="522"/>
        <item m="1" x="638"/>
        <item x="66"/>
        <item m="1" x="464"/>
        <item m="1" x="365"/>
        <item m="1" x="701"/>
        <item m="1" x="640"/>
        <item m="1" x="716"/>
        <item m="1" x="786"/>
        <item m="1" x="344"/>
        <item m="1" x="674"/>
        <item m="1" x="518"/>
        <item m="1" x="296"/>
        <item m="1" x="757"/>
        <item m="1" x="750"/>
        <item m="1" x="297"/>
        <item m="1" x="577"/>
        <item m="1" x="353"/>
        <item m="1" x="699"/>
        <item m="1" x="778"/>
        <item m="1" x="259"/>
        <item m="1" x="444"/>
        <item m="1" x="591"/>
        <item m="1" x="243"/>
        <item m="1" x="423"/>
        <item m="1" x="236"/>
        <item m="1" x="728"/>
        <item m="1" x="425"/>
        <item m="1" x="723"/>
        <item m="1" x="557"/>
        <item x="153"/>
        <item m="1" x="471"/>
        <item m="1" x="668"/>
        <item m="1" x="666"/>
        <item m="1" x="342"/>
        <item m="1" x="734"/>
        <item m="1" x="315"/>
        <item m="1" x="605"/>
        <item m="1" x="241"/>
        <item m="1" x="230"/>
        <item m="1" x="310"/>
        <item m="1" x="406"/>
        <item m="1" x="265"/>
        <item m="1" x="178"/>
        <item m="1" x="706"/>
        <item m="1" x="726"/>
        <item m="1" x="747"/>
        <item m="1" x="741"/>
        <item m="1" x="519"/>
        <item m="1" x="305"/>
        <item m="1" x="261"/>
        <item m="1" x="301"/>
        <item m="1" x="775"/>
        <item m="1" x="266"/>
        <item m="1" x="260"/>
        <item m="1" x="765"/>
        <item m="1" x="405"/>
        <item m="1" x="414"/>
        <item x="136"/>
        <item m="1" x="754"/>
        <item m="1" x="669"/>
        <item m="1" x="490"/>
        <item m="1" x="617"/>
        <item m="1" x="689"/>
        <item m="1" x="655"/>
        <item m="1" x="318"/>
        <item m="1" x="705"/>
        <item m="1" x="290"/>
        <item m="1" x="530"/>
        <item m="1" x="590"/>
        <item m="1" x="620"/>
        <item m="1" x="583"/>
        <item x="100"/>
        <item x="44"/>
        <item m="1" x="487"/>
        <item x="33"/>
        <item m="1" x="697"/>
        <item m="1" x="307"/>
        <item x="63"/>
        <item m="1" x="614"/>
        <item m="1" x="327"/>
        <item m="1" x="770"/>
        <item m="1" x="732"/>
        <item m="1" x="256"/>
        <item m="1" x="809"/>
        <item m="1" x="788"/>
        <item m="1" x="251"/>
        <item m="1" x="643"/>
        <item m="1" x="495"/>
        <item m="1" x="573"/>
        <item m="1" x="248"/>
        <item m="1" x="271"/>
        <item m="1" x="762"/>
        <item x="77"/>
        <item m="1" x="769"/>
        <item m="1" x="369"/>
        <item m="1" x="761"/>
        <item m="1" x="667"/>
        <item m="1" x="709"/>
        <item m="1" x="517"/>
        <item m="1" x="566"/>
        <item x="84"/>
        <item m="1" x="224"/>
        <item m="1" x="479"/>
        <item m="1" x="389"/>
        <item m="1" x="345"/>
        <item m="1" x="204"/>
        <item m="1" x="793"/>
        <item m="1" x="452"/>
        <item m="1" x="510"/>
        <item x="149"/>
        <item m="1" x="335"/>
        <item m="1" x="462"/>
        <item m="1" x="797"/>
        <item m="1" x="217"/>
        <item x="26"/>
        <item m="1" x="274"/>
        <item x="12"/>
        <item x="114"/>
        <item m="1" x="403"/>
        <item m="1" x="733"/>
        <item m="1" x="324"/>
        <item m="1" x="688"/>
        <item m="1" x="554"/>
        <item m="1" x="459"/>
        <item m="1" x="670"/>
        <item m="1" x="196"/>
        <item m="1" x="341"/>
        <item m="1" x="484"/>
        <item m="1" x="409"/>
        <item m="1" x="544"/>
        <item m="1" x="226"/>
        <item m="1" x="662"/>
        <item m="1" x="480"/>
        <item m="1" x="556"/>
        <item x="69"/>
        <item x="105"/>
        <item m="1" x="435"/>
        <item m="1" x="766"/>
        <item m="1" x="328"/>
        <item m="1" x="326"/>
        <item x="70"/>
        <item m="1" x="428"/>
        <item m="1" x="323"/>
        <item m="1" x="222"/>
        <item m="1" x="175"/>
        <item m="1" x="286"/>
        <item m="1" x="238"/>
        <item m="1" x="218"/>
        <item x="85"/>
        <item m="1" x="531"/>
        <item m="1" x="604"/>
        <item m="1" x="366"/>
        <item m="1" x="250"/>
        <item m="1" x="708"/>
        <item m="1" x="660"/>
        <item x="19"/>
        <item x="25"/>
        <item m="1" x="678"/>
        <item m="1" x="350"/>
        <item m="1" x="813"/>
        <item m="1" x="693"/>
        <item m="1" x="257"/>
        <item m="1" x="694"/>
        <item m="1" x="220"/>
        <item m="1" x="455"/>
        <item m="1" x="740"/>
        <item m="1" x="547"/>
        <item x="122"/>
        <item m="1" x="287"/>
        <item x="23"/>
        <item m="1" x="624"/>
        <item x="109"/>
        <item m="1" x="551"/>
        <item m="1" x="683"/>
        <item m="1" x="325"/>
        <item m="1" x="649"/>
        <item m="1" x="521"/>
        <item m="1" x="202"/>
        <item m="1" x="351"/>
        <item m="1" x="417"/>
        <item m="1" x="262"/>
        <item m="1" x="166"/>
        <item m="1" x="162"/>
        <item m="1" x="198"/>
        <item m="1" x="254"/>
        <item m="1" x="461"/>
        <item m="1" x="319"/>
        <item x="27"/>
        <item m="1" x="562"/>
        <item m="1" x="434"/>
        <item m="1" x="399"/>
        <item x="86"/>
        <item m="1" x="303"/>
        <item m="1" x="787"/>
        <item m="1" x="602"/>
        <item x="28"/>
        <item m="1" x="504"/>
        <item m="1" x="279"/>
        <item x="7"/>
        <item m="1" x="449"/>
        <item m="1" x="164"/>
        <item m="1" x="454"/>
        <item x="8"/>
        <item m="1" x="213"/>
        <item x="96"/>
        <item x="11"/>
        <item x="31"/>
        <item m="1" x="169"/>
        <item x="59"/>
        <item x="22"/>
        <item x="133"/>
        <item x="40"/>
        <item x="4"/>
        <item m="1" x="472"/>
        <item m="1" x="221"/>
        <item x="92"/>
        <item x="120"/>
        <item m="1" x="170"/>
        <item x="94"/>
        <item m="1" x="216"/>
        <item m="1" x="280"/>
        <item m="1" x="352"/>
        <item m="1" x="293"/>
        <item x="13"/>
        <item m="1" x="168"/>
        <item x="128"/>
        <item m="1" x="630"/>
        <item x="82"/>
        <item x="53"/>
        <item m="1" x="206"/>
        <item m="1" x="639"/>
        <item m="1" x="312"/>
        <item m="1" x="609"/>
        <item x="130"/>
        <item m="1" x="802"/>
        <item x="76"/>
        <item m="1" x="494"/>
        <item m="1" x="623"/>
        <item m="1" x="582"/>
        <item m="1" x="451"/>
        <item x="68"/>
        <item m="1" x="384"/>
        <item m="1" x="475"/>
        <item m="1" x="191"/>
        <item m="1" x="316"/>
        <item x="6"/>
        <item x="24"/>
        <item m="1" x="729"/>
        <item m="1" x="559"/>
        <item m="1" x="492"/>
        <item m="1" x="784"/>
        <item m="1" x="343"/>
        <item m="1" x="244"/>
        <item m="1" x="231"/>
        <item m="1" x="391"/>
        <item m="1" x="183"/>
        <item m="1" x="774"/>
        <item m="1" x="524"/>
        <item x="141"/>
        <item m="1" x="176"/>
        <item x="91"/>
        <item m="1" x="370"/>
        <item x="93"/>
        <item m="1" x="759"/>
        <item m="1" x="174"/>
        <item x="16"/>
        <item x="21"/>
        <item m="1" x="572"/>
        <item m="1" x="311"/>
        <item m="1" x="696"/>
        <item m="1" x="348"/>
        <item m="1" x="695"/>
        <item m="1" x="208"/>
        <item m="1" x="550"/>
        <item m="1" x="387"/>
        <item m="1" x="400"/>
        <item m="1" x="588"/>
        <item m="1" x="223"/>
        <item m="1" x="768"/>
        <item m="1" x="272"/>
        <item m="1" x="799"/>
        <item m="1" x="731"/>
        <item m="1" x="263"/>
        <item x="124"/>
        <item m="1" x="211"/>
        <item x="106"/>
        <item m="1" x="337"/>
        <item m="1" x="157"/>
        <item m="1" x="665"/>
        <item m="1" x="748"/>
        <item m="1" x="457"/>
        <item m="1" x="499"/>
        <item m="1" x="188"/>
        <item m="1" x="232"/>
        <item m="1" x="442"/>
        <item m="1" x="167"/>
        <item x="14"/>
        <item m="1" x="171"/>
        <item m="1" x="172"/>
        <item m="1" x="173"/>
        <item m="1" x="177"/>
        <item x="125"/>
        <item m="1" x="184"/>
        <item m="1" x="185"/>
        <item m="1" x="187"/>
        <item m="1" x="189"/>
        <item m="1" x="192"/>
        <item m="1" x="193"/>
        <item m="1" x="197"/>
        <item m="1" x="199"/>
        <item m="1" x="201"/>
        <item x="71"/>
        <item m="1" x="205"/>
        <item m="1" x="209"/>
        <item m="1" x="212"/>
        <item m="1" x="214"/>
        <item x="64"/>
        <item m="1" x="219"/>
        <item x="142"/>
        <item x="41"/>
        <item x="117"/>
        <item m="1" x="225"/>
        <item x="97"/>
        <item m="1" x="227"/>
        <item x="148"/>
        <item m="1" x="156"/>
        <item x="1"/>
        <item x="2"/>
        <item x="5"/>
        <item x="9"/>
        <item x="17"/>
        <item x="29"/>
        <item x="30"/>
        <item x="32"/>
        <item x="36"/>
        <item x="37"/>
        <item x="42"/>
        <item x="43"/>
        <item x="45"/>
        <item x="56"/>
        <item x="58"/>
        <item x="60"/>
        <item x="65"/>
        <item x="73"/>
        <item x="83"/>
        <item x="89"/>
        <item x="90"/>
        <item x="98"/>
        <item x="101"/>
        <item x="102"/>
        <item x="108"/>
        <item x="110"/>
        <item x="111"/>
        <item x="112"/>
        <item x="113"/>
        <item x="115"/>
        <item x="118"/>
        <item x="121"/>
        <item x="123"/>
        <item x="126"/>
        <item x="129"/>
        <item x="131"/>
        <item x="132"/>
        <item x="134"/>
        <item x="135"/>
        <item x="137"/>
        <item x="138"/>
        <item x="140"/>
        <item x="143"/>
        <item x="144"/>
        <item x="147"/>
        <item x="150"/>
        <item x="151"/>
      </items>
    </pivotField>
    <pivotField axis="axisRow" compact="0" outline="0" subtotalTop="0" showAll="0" includeNewItemsInFilter="1">
      <items count="686">
        <item x="59"/>
        <item m="1" x="183"/>
        <item m="1" x="429"/>
        <item m="1" x="212"/>
        <item m="1" x="659"/>
        <item m="1" x="641"/>
        <item m="1" x="343"/>
        <item m="1" x="132"/>
        <item m="1" x="168"/>
        <item m="1" x="270"/>
        <item m="1" x="464"/>
        <item m="1" x="436"/>
        <item m="1" x="422"/>
        <item x="15"/>
        <item m="1" x="552"/>
        <item m="1" x="147"/>
        <item x="3"/>
        <item m="1" x="470"/>
        <item m="1" x="512"/>
        <item x="66"/>
        <item m="1" x="333"/>
        <item m="1" x="656"/>
        <item m="1" x="585"/>
        <item x="86"/>
        <item m="1" x="466"/>
        <item x="107"/>
        <item m="1" x="136"/>
        <item x="42"/>
        <item m="1" x="299"/>
        <item x="16"/>
        <item m="1" x="134"/>
        <item m="1" x="258"/>
        <item m="1" x="560"/>
        <item m="1" x="156"/>
        <item m="1" x="354"/>
        <item m="1" x="540"/>
        <item m="1" x="676"/>
        <item m="1" x="558"/>
        <item m="1" x="443"/>
        <item m="1" x="201"/>
        <item m="1" x="653"/>
        <item m="1" x="535"/>
        <item m="1" x="572"/>
        <item m="1" x="218"/>
        <item m="1" x="312"/>
        <item m="1" x="392"/>
        <item m="1" x="649"/>
        <item m="1" x="153"/>
        <item m="1" x="368"/>
        <item m="1" x="214"/>
        <item m="1" x="655"/>
        <item m="1" x="264"/>
        <item x="40"/>
        <item m="1" x="606"/>
        <item m="1" x="358"/>
        <item m="1" x="163"/>
        <item m="1" x="361"/>
        <item m="1" x="501"/>
        <item m="1" x="158"/>
        <item m="1" x="563"/>
        <item m="1" x="252"/>
        <item m="1" x="418"/>
        <item m="1" x="628"/>
        <item m="1" x="226"/>
        <item m="1" x="128"/>
        <item m="1" x="638"/>
        <item x="48"/>
        <item m="1" x="681"/>
        <item x="8"/>
        <item m="1" x="661"/>
        <item m="1" x="148"/>
        <item m="1" x="504"/>
        <item m="1" x="658"/>
        <item x="56"/>
        <item m="1" x="622"/>
        <item m="1" x="495"/>
        <item m="1" x="282"/>
        <item m="1" x="672"/>
        <item m="1" x="494"/>
        <item m="1" x="335"/>
        <item m="1" x="243"/>
        <item m="1" x="472"/>
        <item m="1" x="326"/>
        <item m="1" x="216"/>
        <item m="1" x="262"/>
        <item m="1" x="680"/>
        <item x="76"/>
        <item m="1" x="608"/>
        <item x="68"/>
        <item m="1" x="670"/>
        <item x="74"/>
        <item m="1" x="599"/>
        <item m="1" x="604"/>
        <item m="1" x="217"/>
        <item x="92"/>
        <item m="1" x="213"/>
        <item x="71"/>
        <item m="1" x="642"/>
        <item m="1" x="580"/>
        <item m="1" x="320"/>
        <item m="1" x="393"/>
        <item m="1" x="296"/>
        <item m="1" x="417"/>
        <item x="115"/>
        <item m="1" x="675"/>
        <item x="89"/>
        <item m="1" x="322"/>
        <item m="1" x="625"/>
        <item m="1" x="509"/>
        <item m="1" x="519"/>
        <item m="1" x="267"/>
        <item m="1" x="644"/>
        <item m="1" x="126"/>
        <item m="1" x="199"/>
        <item m="1" x="367"/>
        <item m="1" x="488"/>
        <item m="1" x="391"/>
        <item m="1" x="416"/>
        <item m="1" x="423"/>
        <item m="1" x="510"/>
        <item m="1" x="200"/>
        <item m="1" x="527"/>
        <item m="1" x="626"/>
        <item m="1" x="522"/>
        <item m="1" x="533"/>
        <item x="43"/>
        <item m="1" x="334"/>
        <item m="1" x="271"/>
        <item x="7"/>
        <item m="1" x="257"/>
        <item m="1" x="505"/>
        <item m="1" x="561"/>
        <item m="1" x="617"/>
        <item m="1" x="399"/>
        <item m="1" x="297"/>
        <item m="1" x="518"/>
        <item m="1" x="463"/>
        <item x="113"/>
        <item x="0"/>
        <item m="1" x="414"/>
        <item m="1" x="521"/>
        <item m="1" x="546"/>
        <item m="1" x="548"/>
        <item m="1" x="508"/>
        <item m="1" x="633"/>
        <item m="1" x="455"/>
        <item m="1" x="573"/>
        <item m="1" x="459"/>
        <item m="1" x="273"/>
        <item m="1" x="254"/>
        <item x="36"/>
        <item m="1" x="281"/>
        <item m="1" x="227"/>
        <item m="1" x="631"/>
        <item m="1" x="287"/>
        <item m="1" x="462"/>
        <item m="1" x="496"/>
        <item x="23"/>
        <item m="1" x="593"/>
        <item m="1" x="428"/>
        <item m="1" x="223"/>
        <item m="1" x="469"/>
        <item m="1" x="236"/>
        <item x="50"/>
        <item x="37"/>
        <item m="1" x="550"/>
        <item m="1" x="514"/>
        <item x="94"/>
        <item m="1" x="421"/>
        <item x="20"/>
        <item m="1" x="284"/>
        <item m="1" x="356"/>
        <item m="1" x="311"/>
        <item m="1" x="318"/>
        <item m="1" x="410"/>
        <item m="1" x="170"/>
        <item m="1" x="666"/>
        <item m="1" x="485"/>
        <item m="1" x="359"/>
        <item m="1" x="290"/>
        <item m="1" x="497"/>
        <item m="1" x="131"/>
        <item x="90"/>
        <item m="1" x="481"/>
        <item m="1" x="475"/>
        <item m="1" x="230"/>
        <item m="1" x="487"/>
        <item m="1" x="327"/>
        <item m="1" x="280"/>
        <item m="1" x="141"/>
        <item m="1" x="381"/>
        <item m="1" x="600"/>
        <item m="1" x="389"/>
        <item m="1" x="313"/>
        <item m="1" x="434"/>
        <item m="1" x="640"/>
        <item m="1" x="400"/>
        <item m="1" x="197"/>
        <item m="1" x="406"/>
        <item x="73"/>
        <item m="1" x="530"/>
        <item x="64"/>
        <item m="1" x="150"/>
        <item x="101"/>
        <item m="1" x="285"/>
        <item m="1" x="526"/>
        <item m="1" x="598"/>
        <item m="1" x="346"/>
        <item m="1" x="499"/>
        <item x="111"/>
        <item m="1" x="408"/>
        <item x="28"/>
        <item m="1" x="570"/>
        <item m="1" x="534"/>
        <item m="1" x="342"/>
        <item m="1" x="556"/>
        <item m="1" x="245"/>
        <item m="1" x="372"/>
        <item m="1" x="489"/>
        <item m="1" x="441"/>
        <item m="1" x="477"/>
        <item m="1" x="374"/>
        <item m="1" x="665"/>
        <item m="1" x="564"/>
        <item m="1" x="261"/>
        <item m="1" x="482"/>
        <item m="1" x="332"/>
        <item m="1" x="125"/>
        <item m="1" x="630"/>
        <item m="1" x="559"/>
        <item m="1" x="196"/>
        <item m="1" x="484"/>
        <item m="1" x="437"/>
        <item m="1" x="228"/>
        <item m="1" x="390"/>
        <item m="1" x="305"/>
        <item m="1" x="329"/>
        <item m="1" x="544"/>
        <item m="1" x="388"/>
        <item m="1" x="511"/>
        <item m="1" x="545"/>
        <item m="1" x="233"/>
        <item m="1" x="537"/>
        <item m="1" x="503"/>
        <item m="1" x="583"/>
        <item m="1" x="384"/>
        <item m="1" x="435"/>
        <item m="1" x="506"/>
        <item m="1" x="411"/>
        <item m="1" x="295"/>
        <item m="1" x="438"/>
        <item m="1" x="460"/>
        <item m="1" x="249"/>
        <item m="1" x="616"/>
        <item m="1" x="395"/>
        <item x="54"/>
        <item m="1" x="325"/>
        <item m="1" x="250"/>
        <item m="1" x="127"/>
        <item m="1" x="382"/>
        <item x="45"/>
        <item m="1" x="645"/>
        <item m="1" x="565"/>
        <item m="1" x="308"/>
        <item m="1" x="440"/>
        <item m="1" x="206"/>
        <item m="1" x="609"/>
        <item m="1" x="375"/>
        <item m="1" x="607"/>
        <item m="1" x="587"/>
        <item m="1" x="476"/>
        <item m="1" x="407"/>
        <item m="1" x="184"/>
        <item m="1" x="240"/>
        <item m="1" x="684"/>
        <item m="1" x="229"/>
        <item m="1" x="577"/>
        <item m="1" x="248"/>
        <item m="1" x="315"/>
        <item m="1" x="225"/>
        <item m="1" x="465"/>
        <item m="1" x="452"/>
        <item m="1" x="266"/>
        <item m="1" x="209"/>
        <item m="1" x="348"/>
        <item m="1" x="461"/>
        <item m="1" x="366"/>
        <item m="1" x="456"/>
        <item m="1" x="415"/>
        <item m="1" x="195"/>
        <item m="1" x="595"/>
        <item m="1" x="371"/>
        <item m="1" x="215"/>
        <item m="1" x="547"/>
        <item m="1" x="520"/>
        <item m="1" x="310"/>
        <item m="1" x="412"/>
        <item m="1" x="529"/>
        <item m="1" x="403"/>
        <item m="1" x="500"/>
        <item m="1" x="306"/>
        <item m="1" x="259"/>
        <item x="39"/>
        <item m="1" x="480"/>
        <item m="1" x="331"/>
        <item m="1" x="394"/>
        <item m="1" x="222"/>
        <item m="1" x="207"/>
        <item m="1" x="210"/>
        <item m="1" x="247"/>
        <item m="1" x="344"/>
        <item m="1" x="377"/>
        <item m="1" x="677"/>
        <item m="1" x="542"/>
        <item m="1" x="303"/>
        <item m="1" x="646"/>
        <item m="1" x="353"/>
        <item m="1" x="387"/>
        <item m="1" x="507"/>
        <item x="80"/>
        <item x="119"/>
        <item m="1" x="554"/>
        <item m="1" x="341"/>
        <item m="1" x="426"/>
        <item m="1" x="319"/>
        <item m="1" x="515"/>
        <item m="1" x="531"/>
        <item m="1" x="238"/>
        <item m="1" x="635"/>
        <item m="1" x="586"/>
        <item m="1" x="385"/>
        <item m="1" x="307"/>
        <item m="1" x="208"/>
        <item m="1" x="549"/>
        <item m="1" x="373"/>
        <item m="1" x="605"/>
        <item m="1" x="453"/>
        <item m="1" x="364"/>
        <item m="1" x="300"/>
        <item m="1" x="321"/>
        <item m="1" x="448"/>
        <item m="1" x="301"/>
        <item m="1" x="679"/>
        <item m="1" x="513"/>
        <item m="1" x="376"/>
        <item m="1" x="449"/>
        <item m="1" x="538"/>
        <item m="1" x="234"/>
        <item m="1" x="152"/>
        <item m="1" x="591"/>
        <item m="1" x="352"/>
        <item m="1" x="502"/>
        <item m="1" x="611"/>
        <item m="1" x="457"/>
        <item m="1" x="398"/>
        <item m="1" x="678"/>
        <item m="1" x="571"/>
        <item m="1" x="383"/>
        <item m="1" x="292"/>
        <item x="30"/>
        <item x="77"/>
        <item m="1" x="239"/>
        <item m="1" x="211"/>
        <item m="1" x="619"/>
        <item m="1" x="618"/>
        <item m="1" x="198"/>
        <item m="1" x="424"/>
        <item m="1" x="483"/>
        <item m="1" x="682"/>
        <item m="1" x="539"/>
        <item m="1" x="567"/>
        <item m="1" x="454"/>
        <item m="1" x="167"/>
        <item m="1" x="380"/>
        <item x="32"/>
        <item m="1" x="304"/>
        <item m="1" x="473"/>
        <item m="1" x="350"/>
        <item m="1" x="451"/>
        <item m="1" x="664"/>
        <item m="1" x="294"/>
        <item m="1" x="620"/>
        <item m="1" x="532"/>
        <item m="1" x="129"/>
        <item m="1" x="363"/>
        <item m="1" x="419"/>
        <item m="1" x="668"/>
        <item m="1" x="402"/>
        <item m="1" x="255"/>
        <item m="1" x="652"/>
        <item m="1" x="278"/>
        <item m="1" x="337"/>
        <item m="1" x="623"/>
        <item m="1" x="486"/>
        <item m="1" x="662"/>
        <item m="1" x="302"/>
        <item m="1" x="442"/>
        <item m="1" x="602"/>
        <item m="1" x="203"/>
        <item m="1" x="202"/>
        <item m="1" x="669"/>
        <item x="60"/>
        <item m="1" x="351"/>
        <item m="1" x="594"/>
        <item m="1" x="674"/>
        <item x="62"/>
        <item x="53"/>
        <item m="1" x="386"/>
        <item m="1" x="578"/>
        <item m="1" x="637"/>
        <item m="1" x="516"/>
        <item m="1" x="242"/>
        <item m="1" x="590"/>
        <item m="1" x="237"/>
        <item m="1" x="430"/>
        <item m="1" x="397"/>
        <item m="1" x="671"/>
        <item m="1" x="323"/>
        <item m="1" x="525"/>
        <item m="1" x="275"/>
        <item m="1" x="650"/>
        <item m="1" x="164"/>
        <item m="1" x="651"/>
        <item m="1" x="654"/>
        <item m="1" x="523"/>
        <item m="1" x="576"/>
        <item m="1" x="260"/>
        <item m="1" x="142"/>
        <item m="1" x="450"/>
        <item m="1" x="283"/>
        <item m="1" x="492"/>
        <item m="1" x="298"/>
        <item m="1" x="309"/>
        <item m="1" x="378"/>
        <item m="1" x="648"/>
        <item m="1" x="288"/>
        <item m="1" x="345"/>
        <item m="1" x="204"/>
        <item m="1" x="445"/>
        <item m="1" x="629"/>
        <item m="1" x="541"/>
        <item m="1" x="205"/>
        <item m="1" x="543"/>
        <item m="1" x="401"/>
        <item m="1" x="269"/>
        <item m="1" x="420"/>
        <item x="2"/>
        <item m="1" x="610"/>
        <item m="1" x="232"/>
        <item m="1" x="355"/>
        <item m="1" x="683"/>
        <item m="1" x="612"/>
        <item m="1" x="175"/>
        <item x="81"/>
        <item m="1" x="146"/>
        <item m="1" x="194"/>
        <item x="31"/>
        <item m="1" x="636"/>
        <item m="1" x="162"/>
        <item m="1" x="657"/>
        <item m="1" x="627"/>
        <item x="79"/>
        <item m="1" x="597"/>
        <item m="1" x="562"/>
        <item m="1" x="370"/>
        <item m="1" x="427"/>
        <item m="1" x="613"/>
        <item m="1" x="193"/>
        <item m="1" x="235"/>
        <item m="1" x="431"/>
        <item x="84"/>
        <item x="69"/>
        <item m="1" x="524"/>
        <item m="1" x="490"/>
        <item m="1" x="634"/>
        <item m="1" x="404"/>
        <item m="1" x="314"/>
        <item m="1" x="603"/>
        <item m="1" x="340"/>
        <item m="1" x="160"/>
        <item m="1" x="289"/>
        <item m="1" x="317"/>
        <item m="1" x="293"/>
        <item m="1" x="479"/>
        <item m="1" x="149"/>
        <item m="1" x="365"/>
        <item m="1" x="263"/>
        <item m="1" x="171"/>
        <item m="1" x="601"/>
        <item x="24"/>
        <item m="1" x="316"/>
        <item m="1" x="614"/>
        <item x="18"/>
        <item x="47"/>
        <item m="1" x="663"/>
        <item m="1" x="632"/>
        <item m="1" x="176"/>
        <item m="1" x="135"/>
        <item x="99"/>
        <item m="1" x="528"/>
        <item m="1" x="328"/>
        <item m="1" x="447"/>
        <item m="1" x="244"/>
        <item m="1" x="584"/>
        <item m="1" x="349"/>
        <item m="1" x="220"/>
        <item m="1" x="219"/>
        <item x="63"/>
        <item m="1" x="279"/>
        <item m="1" x="362"/>
        <item m="1" x="241"/>
        <item m="1" x="588"/>
        <item m="1" x="432"/>
        <item m="1" x="231"/>
        <item m="1" x="256"/>
        <item m="1" x="369"/>
        <item x="17"/>
        <item m="1" x="425"/>
        <item m="1" x="458"/>
        <item m="1" x="468"/>
        <item m="1" x="589"/>
        <item m="1" x="439"/>
        <item m="1" x="581"/>
        <item m="1" x="186"/>
        <item x="33"/>
        <item m="1" x="357"/>
        <item m="1" x="143"/>
        <item m="1" x="268"/>
        <item m="1" x="251"/>
        <item x="21"/>
        <item m="1" x="336"/>
        <item m="1" x="433"/>
        <item m="1" x="286"/>
        <item m="1" x="639"/>
        <item m="1" x="555"/>
        <item m="1" x="190"/>
        <item m="1" x="615"/>
        <item m="1" x="491"/>
        <item m="1" x="596"/>
        <item m="1" x="224"/>
        <item m="1" x="444"/>
        <item m="1" x="536"/>
        <item x="26"/>
        <item m="1" x="413"/>
        <item m="1" x="551"/>
        <item x="10"/>
        <item x="27"/>
        <item m="1" x="221"/>
        <item m="1" x="276"/>
        <item m="1" x="568"/>
        <item x="29"/>
        <item m="1" x="330"/>
        <item x="110"/>
        <item x="11"/>
        <item m="1" x="557"/>
        <item x="38"/>
        <item x="4"/>
        <item x="61"/>
        <item m="1" x="409"/>
        <item m="1" x="498"/>
        <item m="1" x="144"/>
        <item x="98"/>
        <item m="1" x="137"/>
        <item x="75"/>
        <item m="1" x="169"/>
        <item m="1" x="274"/>
        <item m="1" x="405"/>
        <item x="12"/>
        <item x="106"/>
        <item m="1" x="643"/>
        <item m="1" x="446"/>
        <item m="1" x="188"/>
        <item m="1" x="339"/>
        <item m="1" x="673"/>
        <item m="1" x="130"/>
        <item m="1" x="478"/>
        <item m="1" x="647"/>
        <item m="1" x="360"/>
        <item m="1" x="291"/>
        <item m="1" x="566"/>
        <item x="25"/>
        <item m="1" x="324"/>
        <item m="1" x="624"/>
        <item m="1" x="157"/>
        <item m="1" x="172"/>
        <item x="102"/>
        <item m="1" x="178"/>
        <item m="1" x="338"/>
        <item m="1" x="471"/>
        <item m="1" x="379"/>
        <item m="1" x="192"/>
        <item m="1" x="667"/>
        <item m="1" x="246"/>
        <item m="1" x="189"/>
        <item m="1" x="660"/>
        <item m="1" x="277"/>
        <item m="1" x="574"/>
        <item m="1" x="474"/>
        <item m="1" x="467"/>
        <item m="1" x="575"/>
        <item x="112"/>
        <item m="1" x="579"/>
        <item m="1" x="592"/>
        <item m="1" x="396"/>
        <item x="121"/>
        <item x="14"/>
        <item x="19"/>
        <item m="1" x="140"/>
        <item m="1" x="177"/>
        <item m="1" x="159"/>
        <item m="1" x="347"/>
        <item m="1" x="272"/>
        <item x="55"/>
        <item x="103"/>
        <item m="1" x="517"/>
        <item x="109"/>
        <item m="1" x="569"/>
        <item m="1" x="174"/>
        <item m="1" x="553"/>
        <item m="1" x="166"/>
        <item m="1" x="151"/>
        <item m="1" x="621"/>
        <item x="116"/>
        <item m="1" x="265"/>
        <item m="1" x="139"/>
        <item m="1" x="253"/>
        <item m="1" x="493"/>
        <item x="58"/>
        <item m="1" x="582"/>
        <item x="13"/>
        <item x="6"/>
        <item m="1" x="133"/>
        <item m="1" x="138"/>
        <item m="1" x="145"/>
        <item m="1" x="154"/>
        <item m="1" x="155"/>
        <item x="108"/>
        <item x="65"/>
        <item m="1" x="161"/>
        <item m="1" x="165"/>
        <item x="122"/>
        <item m="1" x="173"/>
        <item x="95"/>
        <item m="1" x="179"/>
        <item m="1" x="180"/>
        <item m="1" x="181"/>
        <item x="22"/>
        <item m="1" x="182"/>
        <item m="1" x="185"/>
        <item m="1" x="187"/>
        <item m="1" x="191"/>
        <item x="1"/>
        <item x="5"/>
        <item x="9"/>
        <item x="34"/>
        <item x="35"/>
        <item x="41"/>
        <item x="44"/>
        <item x="46"/>
        <item x="49"/>
        <item x="51"/>
        <item x="52"/>
        <item x="57"/>
        <item x="67"/>
        <item x="70"/>
        <item x="72"/>
        <item x="78"/>
        <item x="82"/>
        <item x="83"/>
        <item x="85"/>
        <item x="87"/>
        <item x="88"/>
        <item x="91"/>
        <item x="93"/>
        <item x="96"/>
        <item x="97"/>
        <item x="100"/>
        <item x="104"/>
        <item x="105"/>
        <item x="114"/>
        <item x="117"/>
        <item x="118"/>
        <item x="120"/>
        <item x="123"/>
        <item x="124"/>
        <item t="default"/>
      </items>
    </pivotField>
    <pivotField axis="axisPage" compact="0" outline="0" subtotalTop="0" multipleItemSelectionAllowed="1" showAll="0" includeNewItemsInFilter="1">
      <items count="23">
        <item h="1" x="1"/>
        <item h="1" x="3"/>
        <item x="2"/>
        <item h="1" x="4"/>
        <item h="1" m="1" x="17"/>
        <item h="1" x="6"/>
        <item h="1" x="7"/>
        <item h="1" x="8"/>
        <item h="1" m="1" x="21"/>
        <item h="1" x="10"/>
        <item h="1" x="9"/>
        <item h="1" m="1" x="15"/>
        <item h="1" x="0"/>
        <item h="1" x="11"/>
        <item h="1" m="1" x="16"/>
        <item h="1" m="1" x="19"/>
        <item h="1" m="1" x="20"/>
        <item h="1" m="1" x="18"/>
        <item h="1" m="1" x="14"/>
        <item h="1" x="5"/>
        <item h="1" x="12"/>
        <item h="1" m="1" x="13"/>
        <item t="default"/>
      </items>
    </pivotField>
    <pivotField dataField="1" compact="0" outline="0" subtotalTop="0" showAll="0" includeNewItemsInFilter="1"/>
    <pivotField compact="0" outline="0" subtotalTop="0" showAll="0" includeNewItemsInFilter="1"/>
  </pivotFields>
  <rowFields count="2">
    <field x="0"/>
    <field x="1"/>
  </rowFields>
  <rowItems count="15">
    <i>
      <x v="5"/>
      <x v="492"/>
    </i>
    <i>
      <x v="68"/>
      <x v="260"/>
    </i>
    <i>
      <x v="138"/>
      <x v="622"/>
    </i>
    <i>
      <x v="139"/>
      <x v="73"/>
    </i>
    <i>
      <x v="142"/>
      <x v="684"/>
    </i>
    <i>
      <x v="372"/>
      <x v="629"/>
    </i>
    <i>
      <x v="425"/>
      <x v="524"/>
    </i>
    <i>
      <x v="470"/>
      <x v="52"/>
    </i>
    <i>
      <x v="498"/>
      <x v="600"/>
    </i>
    <i>
      <x v="550"/>
      <x v="682"/>
    </i>
    <i>
      <x v="757"/>
      <x v="401"/>
    </i>
    <i>
      <x v="768"/>
      <x v="446"/>
    </i>
    <i>
      <x v="808"/>
      <x v="86"/>
    </i>
    <i>
      <x v="809"/>
      <x v="302"/>
    </i>
    <i t="grand">
      <x/>
    </i>
  </rowItems>
  <colItems count="1">
    <i/>
  </colItems>
  <pageFields count="1">
    <pageField fld="2" hier="0"/>
  </pageFields>
  <dataFields count="1">
    <dataField name="Sum of value" fld="3" baseField="0" baseItem="0"/>
  </dataFields>
  <formats count="7">
    <format dxfId="104">
      <pivotArea field="2" type="button" dataOnly="0" labelOnly="1" outline="0" axis="axisPage" fieldPosition="0"/>
    </format>
    <format dxfId="103">
      <pivotArea type="all" dataOnly="0" outline="0" fieldPosition="0"/>
    </format>
    <format dxfId="102">
      <pivotArea outline="0" fieldPosition="0">
        <references count="2">
          <reference field="0" count="1" selected="0">
            <x v="126"/>
          </reference>
          <reference field="1" count="1" selected="0">
            <x v="64"/>
          </reference>
        </references>
      </pivotArea>
    </format>
    <format dxfId="101">
      <pivotArea dataOnly="0" labelOnly="1" outline="0" fieldPosition="0">
        <references count="1">
          <reference field="0" count="1">
            <x v="126"/>
          </reference>
        </references>
      </pivotArea>
    </format>
    <format dxfId="100">
      <pivotArea dataOnly="0" labelOnly="1" outline="0" fieldPosition="0">
        <references count="2">
          <reference field="0" count="1" selected="0">
            <x v="126"/>
          </reference>
          <reference field="1" count="1">
            <x v="64"/>
          </reference>
        </references>
      </pivotArea>
    </format>
    <format dxfId="99">
      <pivotArea dataOnly="0" labelOnly="1" outline="0" fieldPosition="0">
        <references count="1">
          <reference field="0" count="1">
            <x v="674"/>
          </reference>
        </references>
      </pivotArea>
    </format>
    <format dxfId="98">
      <pivotArea dataOnly="0" labelOnly="1" outline="0" fieldPosition="0">
        <references count="2">
          <reference field="0" count="1" selected="0">
            <x v="674"/>
          </reference>
          <reference field="1" count="1">
            <x v="68"/>
          </reference>
        </references>
      </pivotArea>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0" cacheId="60" dataOnRows="1" applyNumberFormats="0" applyBorderFormats="0" applyFontFormats="0" applyPatternFormats="0" applyAlignmentFormats="0" applyWidthHeightFormats="1" dataCaption="Data" updatedVersion="8" minRefreshableVersion="3" showMemberPropertyTips="0" useAutoFormatting="1" itemPrintTitles="1" createdVersion="3" indent="0" compact="0" compactData="0" gridDropZones="1">
  <location ref="V6:X23" firstHeaderRow="2" firstDataRow="2" firstDataCol="2" rowPageCount="1" colPageCount="1"/>
  <pivotFields count="5">
    <pivotField axis="axisRow" compact="0" outline="0" subtotalTop="0" showAll="0" includeNewItemsInFilter="1" defaultSubtotal="0">
      <items count="814">
        <item m="1" x="798"/>
        <item m="1" x="607"/>
        <item m="1" x="268"/>
        <item m="1" x="491"/>
        <item m="1" x="486"/>
        <item x="75"/>
        <item m="1" x="627"/>
        <item m="1" x="355"/>
        <item m="1" x="388"/>
        <item m="1" x="349"/>
        <item x="10"/>
        <item m="1" x="302"/>
        <item m="1" x="756"/>
        <item m="1" x="313"/>
        <item m="1" x="681"/>
        <item m="1" x="558"/>
        <item m="1" x="600"/>
        <item m="1" x="210"/>
        <item m="1" x="549"/>
        <item m="1" x="805"/>
        <item m="1" x="508"/>
        <item m="1" x="513"/>
        <item m="1" x="676"/>
        <item m="1" x="540"/>
        <item x="87"/>
        <item m="1" x="463"/>
        <item m="1" x="641"/>
        <item m="1" x="631"/>
        <item m="1" x="597"/>
        <item m="1" x="703"/>
        <item x="48"/>
        <item x="145"/>
        <item m="1" x="704"/>
        <item m="1" x="520"/>
        <item m="1" x="751"/>
        <item m="1" x="489"/>
        <item m="1" x="229"/>
        <item m="1" x="368"/>
        <item m="1" x="203"/>
        <item x="39"/>
        <item m="1" x="807"/>
        <item m="1" x="396"/>
        <item m="1" x="795"/>
        <item m="1" x="493"/>
        <item m="1" x="679"/>
        <item m="1" x="359"/>
        <item m="1" x="611"/>
        <item m="1" x="408"/>
        <item m="1" x="416"/>
        <item m="1" x="448"/>
        <item m="1" x="334"/>
        <item m="1" x="578"/>
        <item m="1" x="625"/>
        <item m="1" x="592"/>
        <item m="1" x="339"/>
        <item m="1" x="664"/>
        <item m="1" x="288"/>
        <item m="1" x="240"/>
        <item m="1" x="496"/>
        <item m="1" x="255"/>
        <item m="1" x="635"/>
        <item x="95"/>
        <item m="1" x="252"/>
        <item m="1" x="298"/>
        <item m="1" x="632"/>
        <item m="1" x="469"/>
        <item m="1" x="656"/>
        <item m="1" x="772"/>
        <item x="47"/>
        <item x="74"/>
        <item m="1" x="718"/>
        <item m="1" x="281"/>
        <item x="152"/>
        <item x="107"/>
        <item x="62"/>
        <item m="1" x="652"/>
        <item m="1" x="771"/>
        <item m="1" x="581"/>
        <item m="1" x="371"/>
        <item m="1" x="576"/>
        <item m="1" x="686"/>
        <item m="1" x="383"/>
        <item m="1" x="801"/>
        <item m="1" x="737"/>
        <item x="99"/>
        <item m="1" x="477"/>
        <item m="1" x="402"/>
        <item m="1" x="752"/>
        <item m="1" x="336"/>
        <item m="1" x="527"/>
        <item m="1" x="277"/>
        <item m="1" x="776"/>
        <item m="1" x="317"/>
        <item m="1" x="375"/>
        <item m="1" x="608"/>
        <item m="1" x="273"/>
        <item m="1" x="393"/>
        <item m="1" x="270"/>
        <item m="1" x="439"/>
        <item m="1" x="542"/>
        <item m="1" x="507"/>
        <item m="1" x="181"/>
        <item m="1" x="380"/>
        <item m="1" x="613"/>
        <item m="1" x="258"/>
        <item m="1" x="427"/>
        <item m="1" x="661"/>
        <item m="1" x="603"/>
        <item m="1" x="671"/>
        <item x="78"/>
        <item m="1" x="509"/>
        <item x="119"/>
        <item m="1" x="782"/>
        <item m="1" x="186"/>
        <item m="1" x="360"/>
        <item m="1" x="621"/>
        <item m="1" x="736"/>
        <item m="1" x="545"/>
        <item m="1" x="497"/>
        <item m="1" x="633"/>
        <item m="1" x="429"/>
        <item m="1" x="308"/>
        <item x="50"/>
        <item m="1" x="810"/>
        <item x="49"/>
        <item m="1" x="295"/>
        <item x="46"/>
        <item m="1" x="606"/>
        <item m="1" x="535"/>
        <item x="88"/>
        <item m="1" x="553"/>
        <item x="61"/>
        <item m="1" x="476"/>
        <item m="1" x="610"/>
        <item m="1" x="159"/>
        <item m="1" x="682"/>
        <item m="1" x="804"/>
        <item m="1" x="650"/>
        <item x="146"/>
        <item x="52"/>
        <item m="1" x="245"/>
        <item m="1" x="411"/>
        <item x="154"/>
        <item x="0"/>
        <item x="3"/>
        <item m="1" x="276"/>
        <item m="1" x="283"/>
        <item x="139"/>
        <item m="1" x="267"/>
        <item m="1" x="687"/>
        <item m="1" x="779"/>
        <item m="1" x="612"/>
        <item m="1" x="532"/>
        <item x="81"/>
        <item m="1" x="739"/>
        <item m="1" x="534"/>
        <item m="1" x="634"/>
        <item m="1" x="182"/>
        <item m="1" x="422"/>
        <item m="1" x="636"/>
        <item m="1" x="673"/>
        <item m="1" x="684"/>
        <item m="1" x="730"/>
        <item m="1" x="468"/>
        <item m="1" x="570"/>
        <item m="1" x="195"/>
        <item m="1" x="543"/>
        <item m="1" x="763"/>
        <item m="1" x="373"/>
        <item m="1" x="465"/>
        <item m="1" x="404"/>
        <item m="1" x="526"/>
        <item m="1" x="585"/>
        <item m="1" x="626"/>
        <item m="1" x="537"/>
        <item m="1" x="579"/>
        <item x="104"/>
        <item m="1" x="358"/>
        <item m="1" x="569"/>
        <item m="1" x="450"/>
        <item m="1" x="575"/>
        <item m="1" x="234"/>
        <item m="1" x="338"/>
        <item m="1" x="616"/>
        <item m="1" x="690"/>
        <item m="1" x="685"/>
        <item m="1" x="812"/>
        <item m="1" x="269"/>
        <item m="1" x="564"/>
        <item x="55"/>
        <item m="1" x="629"/>
        <item m="1" x="758"/>
        <item m="1" x="791"/>
        <item m="1" x="563"/>
        <item x="54"/>
        <item m="1" x="777"/>
        <item m="1" x="180"/>
        <item x="116"/>
        <item m="1" x="278"/>
        <item m="1" x="419"/>
        <item m="1" x="720"/>
        <item m="1" x="331"/>
        <item m="1" x="285"/>
        <item x="18"/>
        <item m="1" x="460"/>
        <item m="1" x="438"/>
        <item m="1" x="367"/>
        <item m="1" x="374"/>
        <item m="1" x="397"/>
        <item m="1" x="533"/>
        <item m="1" x="781"/>
        <item m="1" x="284"/>
        <item m="1" x="309"/>
        <item m="1" x="481"/>
        <item m="1" x="715"/>
        <item m="1" x="567"/>
        <item m="1" x="498"/>
        <item x="57"/>
        <item m="1" x="482"/>
        <item m="1" x="628"/>
        <item m="1" x="714"/>
        <item m="1" x="514"/>
        <item m="1" x="362"/>
        <item m="1" x="413"/>
        <item m="1" x="420"/>
        <item m="1" x="249"/>
        <item m="1" x="500"/>
        <item m="1" x="659"/>
        <item m="1" x="719"/>
        <item m="1" x="587"/>
        <item m="1" x="541"/>
        <item m="1" x="200"/>
        <item m="1" x="364"/>
        <item m="1" x="808"/>
        <item m="1" x="247"/>
        <item m="1" x="568"/>
        <item x="67"/>
        <item m="1" x="702"/>
        <item m="1" x="347"/>
        <item m="1" x="395"/>
        <item m="1" x="377"/>
        <item m="1" x="372"/>
        <item m="1" x="253"/>
        <item m="1" x="760"/>
        <item m="1" x="647"/>
        <item m="1" x="421"/>
        <item m="1" x="698"/>
        <item m="1" x="264"/>
        <item m="1" x="637"/>
        <item m="1" x="738"/>
        <item m="1" x="525"/>
        <item m="1" x="800"/>
        <item m="1" x="322"/>
        <item m="1" x="333"/>
        <item m="1" x="742"/>
        <item m="1" x="300"/>
        <item m="1" x="289"/>
        <item m="1" x="552"/>
        <item m="1" x="436"/>
        <item m="1" x="749"/>
        <item m="1" x="663"/>
        <item m="1" x="473"/>
        <item m="1" x="654"/>
        <item m="1" x="445"/>
        <item m="1" x="657"/>
        <item m="1" x="505"/>
        <item m="1" x="584"/>
        <item m="1" x="506"/>
        <item m="1" x="155"/>
        <item m="1" x="292"/>
        <item m="1" x="294"/>
        <item x="80"/>
        <item m="1" x="574"/>
        <item m="1" x="410"/>
        <item m="1" x="447"/>
        <item m="1" x="163"/>
        <item m="1" x="601"/>
        <item m="1" x="424"/>
        <item m="1" x="586"/>
        <item m="1" x="299"/>
        <item m="1" x="561"/>
        <item m="1" x="619"/>
        <item m="1" x="246"/>
        <item m="1" x="239"/>
        <item m="1" x="780"/>
        <item m="1" x="725"/>
        <item m="1" x="488"/>
        <item m="1" x="474"/>
        <item m="1" x="548"/>
        <item x="72"/>
        <item m="1" x="529"/>
        <item m="1" x="382"/>
        <item m="1" x="275"/>
        <item m="1" x="598"/>
        <item m="1" x="811"/>
        <item m="1" x="692"/>
        <item m="1" x="432"/>
        <item m="1" x="233"/>
        <item m="1" x="523"/>
        <item m="1" x="242"/>
        <item m="1" x="516"/>
        <item m="1" x="767"/>
        <item m="1" x="546"/>
        <item m="1" x="314"/>
        <item x="38"/>
        <item m="1" x="721"/>
        <item m="1" x="470"/>
        <item m="1" x="502"/>
        <item m="1" x="330"/>
        <item m="1" x="453"/>
        <item x="103"/>
        <item m="1" x="711"/>
        <item m="1" x="785"/>
        <item m="1" x="467"/>
        <item m="1" x="764"/>
        <item m="1" x="356"/>
        <item m="1" x="707"/>
        <item m="1" x="595"/>
        <item m="1" x="354"/>
        <item m="1" x="357"/>
        <item m="1" x="418"/>
        <item m="1" x="745"/>
        <item m="1" x="340"/>
        <item m="1" x="722"/>
        <item m="1" x="642"/>
        <item m="1" x="390"/>
        <item m="1" x="381"/>
        <item m="1" x="401"/>
        <item m="1" x="237"/>
        <item m="1" x="437"/>
        <item m="1" x="803"/>
        <item m="1" x="512"/>
        <item m="1" x="386"/>
        <item m="1" x="724"/>
        <item m="1" x="580"/>
        <item m="1" x="426"/>
        <item m="1" x="675"/>
        <item m="1" x="483"/>
        <item m="1" x="691"/>
        <item m="1" x="161"/>
        <item m="1" x="618"/>
        <item m="1" x="456"/>
        <item x="20"/>
        <item m="1" x="794"/>
        <item m="1" x="515"/>
        <item m="1" x="446"/>
        <item x="79"/>
        <item m="1" x="658"/>
        <item m="1" x="415"/>
        <item m="1" x="743"/>
        <item m="1" x="165"/>
        <item m="1" x="443"/>
        <item m="1" x="645"/>
        <item m="1" x="717"/>
        <item m="1" x="712"/>
        <item m="1" x="596"/>
        <item m="1" x="160"/>
        <item m="1" x="407"/>
        <item m="1" x="501"/>
        <item m="1" x="179"/>
        <item m="1" x="677"/>
        <item m="1" x="379"/>
        <item m="1" x="790"/>
        <item m="1" x="511"/>
        <item m="1" x="194"/>
        <item m="1" x="594"/>
        <item m="1" x="329"/>
        <item m="1" x="710"/>
        <item m="1" x="332"/>
        <item m="1" x="412"/>
        <item m="1" x="571"/>
        <item m="1" x="528"/>
        <item x="15"/>
        <item m="1" x="713"/>
        <item m="1" x="555"/>
        <item x="51"/>
        <item m="1" x="539"/>
        <item m="1" x="458"/>
        <item m="1" x="536"/>
        <item m="1" x="478"/>
        <item m="1" x="744"/>
        <item m="1" x="190"/>
        <item m="1" x="622"/>
        <item m="1" x="440"/>
        <item m="1" x="228"/>
        <item m="1" x="433"/>
        <item m="1" x="783"/>
        <item m="1" x="431"/>
        <item m="1" x="593"/>
        <item m="1" x="646"/>
        <item m="1" x="291"/>
        <item m="1" x="538"/>
        <item m="1" x="560"/>
        <item m="1" x="207"/>
        <item m="1" x="215"/>
        <item m="1" x="727"/>
        <item m="1" x="441"/>
        <item m="1" x="700"/>
        <item m="1" x="430"/>
        <item m="1" x="466"/>
        <item m="1" x="589"/>
        <item m="1" x="680"/>
        <item m="1" x="653"/>
        <item m="1" x="485"/>
        <item m="1" x="644"/>
        <item m="1" x="392"/>
        <item m="1" x="158"/>
        <item m="1" x="746"/>
        <item m="1" x="753"/>
        <item m="1" x="394"/>
        <item m="1" x="235"/>
        <item m="1" x="321"/>
        <item m="1" x="615"/>
        <item m="1" x="361"/>
        <item m="1" x="755"/>
        <item m="1" x="565"/>
        <item m="1" x="651"/>
        <item m="1" x="806"/>
        <item m="1" x="648"/>
        <item m="1" x="672"/>
        <item m="1" x="503"/>
        <item m="1" x="346"/>
        <item m="1" x="320"/>
        <item x="34"/>
        <item m="1" x="363"/>
        <item x="35"/>
        <item m="1" x="789"/>
        <item m="1" x="398"/>
        <item x="127"/>
        <item m="1" x="378"/>
        <item m="1" x="773"/>
        <item m="1" x="306"/>
        <item m="1" x="376"/>
        <item m="1" x="282"/>
        <item m="1" x="792"/>
        <item m="1" x="385"/>
        <item m="1" x="304"/>
        <item m="1" x="599"/>
        <item m="1" x="735"/>
        <item m="1" x="796"/>
        <item m="1" x="522"/>
        <item m="1" x="638"/>
        <item x="66"/>
        <item m="1" x="464"/>
        <item m="1" x="365"/>
        <item m="1" x="701"/>
        <item m="1" x="640"/>
        <item m="1" x="716"/>
        <item m="1" x="786"/>
        <item m="1" x="344"/>
        <item m="1" x="674"/>
        <item m="1" x="518"/>
        <item m="1" x="296"/>
        <item m="1" x="757"/>
        <item m="1" x="750"/>
        <item m="1" x="297"/>
        <item m="1" x="577"/>
        <item m="1" x="353"/>
        <item m="1" x="699"/>
        <item m="1" x="778"/>
        <item m="1" x="259"/>
        <item m="1" x="444"/>
        <item m="1" x="591"/>
        <item m="1" x="243"/>
        <item m="1" x="423"/>
        <item m="1" x="236"/>
        <item m="1" x="728"/>
        <item m="1" x="425"/>
        <item m="1" x="723"/>
        <item m="1" x="557"/>
        <item x="153"/>
        <item m="1" x="471"/>
        <item m="1" x="668"/>
        <item m="1" x="666"/>
        <item m="1" x="342"/>
        <item m="1" x="734"/>
        <item m="1" x="315"/>
        <item m="1" x="605"/>
        <item m="1" x="241"/>
        <item m="1" x="230"/>
        <item m="1" x="310"/>
        <item m="1" x="406"/>
        <item m="1" x="265"/>
        <item m="1" x="178"/>
        <item m="1" x="706"/>
        <item m="1" x="726"/>
        <item m="1" x="747"/>
        <item m="1" x="741"/>
        <item m="1" x="519"/>
        <item m="1" x="305"/>
        <item m="1" x="261"/>
        <item m="1" x="301"/>
        <item m="1" x="775"/>
        <item m="1" x="266"/>
        <item m="1" x="260"/>
        <item m="1" x="765"/>
        <item m="1" x="405"/>
        <item m="1" x="414"/>
        <item x="136"/>
        <item m="1" x="754"/>
        <item m="1" x="669"/>
        <item m="1" x="490"/>
        <item m="1" x="617"/>
        <item m="1" x="689"/>
        <item m="1" x="655"/>
        <item m="1" x="318"/>
        <item m="1" x="705"/>
        <item m="1" x="290"/>
        <item m="1" x="530"/>
        <item m="1" x="590"/>
        <item m="1" x="620"/>
        <item m="1" x="583"/>
        <item x="100"/>
        <item x="44"/>
        <item m="1" x="487"/>
        <item x="33"/>
        <item m="1" x="697"/>
        <item m="1" x="307"/>
        <item x="63"/>
        <item m="1" x="614"/>
        <item m="1" x="327"/>
        <item m="1" x="770"/>
        <item m="1" x="732"/>
        <item m="1" x="256"/>
        <item m="1" x="809"/>
        <item m="1" x="788"/>
        <item m="1" x="251"/>
        <item m="1" x="643"/>
        <item m="1" x="495"/>
        <item m="1" x="573"/>
        <item m="1" x="248"/>
        <item m="1" x="271"/>
        <item m="1" x="762"/>
        <item x="77"/>
        <item m="1" x="769"/>
        <item m="1" x="369"/>
        <item m="1" x="761"/>
        <item m="1" x="667"/>
        <item m="1" x="709"/>
        <item m="1" x="517"/>
        <item m="1" x="566"/>
        <item x="84"/>
        <item m="1" x="224"/>
        <item m="1" x="479"/>
        <item m="1" x="389"/>
        <item m="1" x="345"/>
        <item m="1" x="204"/>
        <item m="1" x="793"/>
        <item m="1" x="452"/>
        <item m="1" x="510"/>
        <item x="149"/>
        <item m="1" x="335"/>
        <item m="1" x="462"/>
        <item m="1" x="797"/>
        <item m="1" x="217"/>
        <item x="26"/>
        <item m="1" x="274"/>
        <item x="12"/>
        <item x="114"/>
        <item m="1" x="403"/>
        <item m="1" x="733"/>
        <item m="1" x="324"/>
        <item m="1" x="688"/>
        <item m="1" x="554"/>
        <item m="1" x="459"/>
        <item m="1" x="670"/>
        <item m="1" x="196"/>
        <item m="1" x="341"/>
        <item m="1" x="484"/>
        <item m="1" x="409"/>
        <item m="1" x="544"/>
        <item m="1" x="226"/>
        <item m="1" x="662"/>
        <item m="1" x="480"/>
        <item m="1" x="556"/>
        <item x="69"/>
        <item x="105"/>
        <item m="1" x="435"/>
        <item m="1" x="766"/>
        <item m="1" x="328"/>
        <item m="1" x="326"/>
        <item x="70"/>
        <item m="1" x="428"/>
        <item m="1" x="323"/>
        <item m="1" x="222"/>
        <item m="1" x="175"/>
        <item m="1" x="286"/>
        <item m="1" x="238"/>
        <item m="1" x="218"/>
        <item x="85"/>
        <item m="1" x="531"/>
        <item m="1" x="604"/>
        <item m="1" x="366"/>
        <item m="1" x="250"/>
        <item m="1" x="708"/>
        <item m="1" x="660"/>
        <item x="19"/>
        <item x="25"/>
        <item m="1" x="678"/>
        <item m="1" x="350"/>
        <item m="1" x="813"/>
        <item m="1" x="693"/>
        <item m="1" x="257"/>
        <item m="1" x="694"/>
        <item m="1" x="220"/>
        <item m="1" x="455"/>
        <item m="1" x="740"/>
        <item m="1" x="547"/>
        <item x="122"/>
        <item m="1" x="287"/>
        <item x="23"/>
        <item m="1" x="624"/>
        <item x="109"/>
        <item m="1" x="551"/>
        <item m="1" x="683"/>
        <item m="1" x="325"/>
        <item m="1" x="649"/>
        <item m="1" x="521"/>
        <item m="1" x="202"/>
        <item m="1" x="351"/>
        <item m="1" x="417"/>
        <item m="1" x="262"/>
        <item m="1" x="166"/>
        <item m="1" x="162"/>
        <item m="1" x="198"/>
        <item m="1" x="254"/>
        <item m="1" x="461"/>
        <item m="1" x="319"/>
        <item x="27"/>
        <item m="1" x="562"/>
        <item m="1" x="434"/>
        <item m="1" x="399"/>
        <item x="86"/>
        <item m="1" x="303"/>
        <item m="1" x="787"/>
        <item m="1" x="602"/>
        <item x="28"/>
        <item m="1" x="504"/>
        <item m="1" x="279"/>
        <item x="7"/>
        <item m="1" x="449"/>
        <item m="1" x="164"/>
        <item m="1" x="454"/>
        <item x="8"/>
        <item m="1" x="213"/>
        <item x="96"/>
        <item x="11"/>
        <item x="31"/>
        <item m="1" x="169"/>
        <item x="59"/>
        <item x="22"/>
        <item x="133"/>
        <item x="40"/>
        <item x="4"/>
        <item m="1" x="472"/>
        <item m="1" x="221"/>
        <item x="92"/>
        <item x="120"/>
        <item m="1" x="170"/>
        <item x="94"/>
        <item m="1" x="216"/>
        <item m="1" x="280"/>
        <item m="1" x="352"/>
        <item m="1" x="293"/>
        <item x="13"/>
        <item m="1" x="168"/>
        <item x="128"/>
        <item m="1" x="630"/>
        <item x="82"/>
        <item x="53"/>
        <item m="1" x="206"/>
        <item m="1" x="639"/>
        <item m="1" x="312"/>
        <item m="1" x="609"/>
        <item x="130"/>
        <item m="1" x="802"/>
        <item x="76"/>
        <item m="1" x="494"/>
        <item m="1" x="623"/>
        <item m="1" x="582"/>
        <item m="1" x="451"/>
        <item x="68"/>
        <item m="1" x="384"/>
        <item m="1" x="475"/>
        <item m="1" x="191"/>
        <item m="1" x="316"/>
        <item x="6"/>
        <item x="24"/>
        <item m="1" x="729"/>
        <item m="1" x="559"/>
        <item m="1" x="492"/>
        <item m="1" x="784"/>
        <item m="1" x="343"/>
        <item m="1" x="244"/>
        <item m="1" x="231"/>
        <item m="1" x="391"/>
        <item m="1" x="183"/>
        <item m="1" x="774"/>
        <item m="1" x="524"/>
        <item x="141"/>
        <item m="1" x="176"/>
        <item x="91"/>
        <item m="1" x="370"/>
        <item x="93"/>
        <item m="1" x="759"/>
        <item m="1" x="174"/>
        <item x="16"/>
        <item x="21"/>
        <item m="1" x="572"/>
        <item m="1" x="311"/>
        <item m="1" x="696"/>
        <item m="1" x="348"/>
        <item m="1" x="695"/>
        <item m="1" x="208"/>
        <item m="1" x="550"/>
        <item m="1" x="387"/>
        <item m="1" x="400"/>
        <item m="1" x="588"/>
        <item m="1" x="223"/>
        <item m="1" x="768"/>
        <item m="1" x="272"/>
        <item m="1" x="799"/>
        <item m="1" x="731"/>
        <item m="1" x="263"/>
        <item x="124"/>
        <item m="1" x="211"/>
        <item x="106"/>
        <item m="1" x="337"/>
        <item m="1" x="157"/>
        <item m="1" x="665"/>
        <item m="1" x="748"/>
        <item m="1" x="457"/>
        <item m="1" x="499"/>
        <item m="1" x="188"/>
        <item m="1" x="232"/>
        <item m="1" x="442"/>
        <item m="1" x="167"/>
        <item x="14"/>
        <item m="1" x="171"/>
        <item m="1" x="172"/>
        <item m="1" x="173"/>
        <item m="1" x="177"/>
        <item x="125"/>
        <item m="1" x="184"/>
        <item m="1" x="185"/>
        <item m="1" x="187"/>
        <item m="1" x="189"/>
        <item m="1" x="192"/>
        <item m="1" x="193"/>
        <item m="1" x="197"/>
        <item m="1" x="199"/>
        <item m="1" x="201"/>
        <item x="71"/>
        <item m="1" x="205"/>
        <item m="1" x="209"/>
        <item m="1" x="212"/>
        <item m="1" x="214"/>
        <item x="64"/>
        <item m="1" x="219"/>
        <item x="142"/>
        <item x="41"/>
        <item x="117"/>
        <item m="1" x="225"/>
        <item x="97"/>
        <item m="1" x="227"/>
        <item x="148"/>
        <item m="1" x="156"/>
        <item x="1"/>
        <item x="2"/>
        <item x="5"/>
        <item x="9"/>
        <item x="17"/>
        <item x="29"/>
        <item x="30"/>
        <item x="32"/>
        <item x="36"/>
        <item x="37"/>
        <item x="42"/>
        <item x="43"/>
        <item x="45"/>
        <item x="56"/>
        <item x="58"/>
        <item x="60"/>
        <item x="65"/>
        <item x="73"/>
        <item x="83"/>
        <item x="89"/>
        <item x="90"/>
        <item x="98"/>
        <item x="101"/>
        <item x="102"/>
        <item x="108"/>
        <item x="110"/>
        <item x="111"/>
        <item x="112"/>
        <item x="113"/>
        <item x="115"/>
        <item x="118"/>
        <item x="121"/>
        <item x="123"/>
        <item x="126"/>
        <item x="129"/>
        <item x="131"/>
        <item x="132"/>
        <item x="134"/>
        <item x="135"/>
        <item x="137"/>
        <item x="138"/>
        <item x="140"/>
        <item x="143"/>
        <item x="144"/>
        <item x="147"/>
        <item x="150"/>
        <item x="151"/>
      </items>
    </pivotField>
    <pivotField axis="axisRow" compact="0" outline="0" subtotalTop="0" showAll="0" includeNewItemsInFilter="1">
      <items count="686">
        <item x="59"/>
        <item m="1" x="183"/>
        <item m="1" x="429"/>
        <item m="1" x="212"/>
        <item m="1" x="659"/>
        <item m="1" x="641"/>
        <item m="1" x="343"/>
        <item m="1" x="132"/>
        <item m="1" x="168"/>
        <item m="1" x="270"/>
        <item m="1" x="464"/>
        <item m="1" x="436"/>
        <item m="1" x="422"/>
        <item x="15"/>
        <item m="1" x="552"/>
        <item m="1" x="147"/>
        <item x="3"/>
        <item m="1" x="470"/>
        <item m="1" x="512"/>
        <item x="66"/>
        <item m="1" x="333"/>
        <item m="1" x="656"/>
        <item m="1" x="585"/>
        <item x="86"/>
        <item m="1" x="466"/>
        <item x="107"/>
        <item m="1" x="136"/>
        <item x="42"/>
        <item m="1" x="299"/>
        <item x="16"/>
        <item m="1" x="134"/>
        <item m="1" x="258"/>
        <item m="1" x="560"/>
        <item m="1" x="156"/>
        <item m="1" x="354"/>
        <item m="1" x="540"/>
        <item m="1" x="676"/>
        <item m="1" x="558"/>
        <item m="1" x="443"/>
        <item m="1" x="201"/>
        <item m="1" x="653"/>
        <item m="1" x="535"/>
        <item m="1" x="572"/>
        <item m="1" x="218"/>
        <item m="1" x="312"/>
        <item m="1" x="392"/>
        <item m="1" x="649"/>
        <item m="1" x="153"/>
        <item m="1" x="368"/>
        <item m="1" x="214"/>
        <item m="1" x="655"/>
        <item m="1" x="264"/>
        <item x="40"/>
        <item m="1" x="606"/>
        <item m="1" x="358"/>
        <item m="1" x="163"/>
        <item m="1" x="361"/>
        <item m="1" x="501"/>
        <item m="1" x="158"/>
        <item m="1" x="563"/>
        <item m="1" x="252"/>
        <item m="1" x="418"/>
        <item m="1" x="628"/>
        <item m="1" x="226"/>
        <item m="1" x="128"/>
        <item m="1" x="638"/>
        <item x="48"/>
        <item m="1" x="681"/>
        <item x="8"/>
        <item m="1" x="661"/>
        <item m="1" x="148"/>
        <item m="1" x="504"/>
        <item m="1" x="658"/>
        <item x="56"/>
        <item m="1" x="622"/>
        <item m="1" x="495"/>
        <item m="1" x="282"/>
        <item m="1" x="672"/>
        <item m="1" x="494"/>
        <item m="1" x="335"/>
        <item m="1" x="243"/>
        <item m="1" x="472"/>
        <item m="1" x="326"/>
        <item m="1" x="216"/>
        <item m="1" x="262"/>
        <item m="1" x="680"/>
        <item x="76"/>
        <item m="1" x="608"/>
        <item x="68"/>
        <item m="1" x="670"/>
        <item x="74"/>
        <item m="1" x="599"/>
        <item m="1" x="604"/>
        <item m="1" x="217"/>
        <item x="92"/>
        <item m="1" x="213"/>
        <item x="71"/>
        <item m="1" x="642"/>
        <item m="1" x="580"/>
        <item m="1" x="320"/>
        <item m="1" x="393"/>
        <item m="1" x="296"/>
        <item m="1" x="417"/>
        <item x="115"/>
        <item m="1" x="675"/>
        <item x="89"/>
        <item m="1" x="322"/>
        <item m="1" x="625"/>
        <item m="1" x="509"/>
        <item m="1" x="519"/>
        <item m="1" x="267"/>
        <item m="1" x="644"/>
        <item m="1" x="126"/>
        <item m="1" x="199"/>
        <item m="1" x="367"/>
        <item m="1" x="488"/>
        <item m="1" x="391"/>
        <item m="1" x="416"/>
        <item m="1" x="423"/>
        <item m="1" x="510"/>
        <item m="1" x="200"/>
        <item m="1" x="527"/>
        <item m="1" x="626"/>
        <item m="1" x="522"/>
        <item m="1" x="533"/>
        <item x="43"/>
        <item m="1" x="334"/>
        <item m="1" x="271"/>
        <item x="7"/>
        <item m="1" x="257"/>
        <item m="1" x="505"/>
        <item m="1" x="561"/>
        <item m="1" x="617"/>
        <item m="1" x="399"/>
        <item m="1" x="297"/>
        <item m="1" x="518"/>
        <item m="1" x="463"/>
        <item x="113"/>
        <item x="0"/>
        <item m="1" x="414"/>
        <item m="1" x="521"/>
        <item m="1" x="546"/>
        <item m="1" x="548"/>
        <item m="1" x="508"/>
        <item m="1" x="633"/>
        <item m="1" x="455"/>
        <item m="1" x="573"/>
        <item m="1" x="459"/>
        <item m="1" x="273"/>
        <item m="1" x="254"/>
        <item x="36"/>
        <item m="1" x="281"/>
        <item m="1" x="227"/>
        <item m="1" x="631"/>
        <item m="1" x="287"/>
        <item m="1" x="462"/>
        <item m="1" x="496"/>
        <item x="23"/>
        <item m="1" x="593"/>
        <item m="1" x="428"/>
        <item m="1" x="223"/>
        <item m="1" x="469"/>
        <item m="1" x="236"/>
        <item x="50"/>
        <item x="37"/>
        <item m="1" x="550"/>
        <item m="1" x="514"/>
        <item x="94"/>
        <item m="1" x="421"/>
        <item x="20"/>
        <item m="1" x="284"/>
        <item m="1" x="356"/>
        <item m="1" x="311"/>
        <item m="1" x="318"/>
        <item m="1" x="410"/>
        <item m="1" x="170"/>
        <item m="1" x="666"/>
        <item m="1" x="485"/>
        <item m="1" x="359"/>
        <item m="1" x="290"/>
        <item m="1" x="497"/>
        <item m="1" x="131"/>
        <item x="90"/>
        <item m="1" x="481"/>
        <item m="1" x="475"/>
        <item m="1" x="230"/>
        <item m="1" x="487"/>
        <item m="1" x="327"/>
        <item m="1" x="280"/>
        <item m="1" x="141"/>
        <item m="1" x="381"/>
        <item m="1" x="600"/>
        <item m="1" x="389"/>
        <item m="1" x="313"/>
        <item m="1" x="434"/>
        <item m="1" x="640"/>
        <item m="1" x="400"/>
        <item m="1" x="197"/>
        <item m="1" x="406"/>
        <item x="73"/>
        <item m="1" x="530"/>
        <item x="64"/>
        <item m="1" x="150"/>
        <item x="101"/>
        <item m="1" x="285"/>
        <item m="1" x="526"/>
        <item m="1" x="598"/>
        <item m="1" x="346"/>
        <item m="1" x="499"/>
        <item x="111"/>
        <item m="1" x="408"/>
        <item x="28"/>
        <item m="1" x="570"/>
        <item m="1" x="534"/>
        <item m="1" x="342"/>
        <item m="1" x="556"/>
        <item m="1" x="245"/>
        <item m="1" x="372"/>
        <item m="1" x="489"/>
        <item m="1" x="441"/>
        <item m="1" x="477"/>
        <item m="1" x="374"/>
        <item m="1" x="665"/>
        <item m="1" x="564"/>
        <item m="1" x="261"/>
        <item m="1" x="482"/>
        <item m="1" x="332"/>
        <item m="1" x="125"/>
        <item m="1" x="630"/>
        <item m="1" x="559"/>
        <item m="1" x="196"/>
        <item m="1" x="484"/>
        <item m="1" x="437"/>
        <item m="1" x="228"/>
        <item m="1" x="390"/>
        <item m="1" x="305"/>
        <item m="1" x="329"/>
        <item m="1" x="544"/>
        <item m="1" x="388"/>
        <item m="1" x="511"/>
        <item m="1" x="545"/>
        <item m="1" x="233"/>
        <item m="1" x="537"/>
        <item m="1" x="503"/>
        <item m="1" x="583"/>
        <item m="1" x="384"/>
        <item m="1" x="435"/>
        <item m="1" x="506"/>
        <item m="1" x="411"/>
        <item m="1" x="295"/>
        <item m="1" x="438"/>
        <item m="1" x="460"/>
        <item m="1" x="249"/>
        <item m="1" x="616"/>
        <item m="1" x="395"/>
        <item x="54"/>
        <item m="1" x="325"/>
        <item m="1" x="250"/>
        <item m="1" x="127"/>
        <item m="1" x="382"/>
        <item x="45"/>
        <item m="1" x="645"/>
        <item m="1" x="565"/>
        <item m="1" x="308"/>
        <item m="1" x="440"/>
        <item m="1" x="206"/>
        <item m="1" x="609"/>
        <item m="1" x="375"/>
        <item m="1" x="607"/>
        <item m="1" x="587"/>
        <item m="1" x="476"/>
        <item m="1" x="407"/>
        <item m="1" x="184"/>
        <item m="1" x="240"/>
        <item m="1" x="684"/>
        <item m="1" x="229"/>
        <item m="1" x="577"/>
        <item m="1" x="248"/>
        <item m="1" x="315"/>
        <item m="1" x="225"/>
        <item m="1" x="465"/>
        <item m="1" x="452"/>
        <item m="1" x="266"/>
        <item m="1" x="209"/>
        <item m="1" x="348"/>
        <item m="1" x="461"/>
        <item m="1" x="366"/>
        <item m="1" x="456"/>
        <item m="1" x="415"/>
        <item m="1" x="195"/>
        <item m="1" x="595"/>
        <item m="1" x="371"/>
        <item m="1" x="215"/>
        <item m="1" x="547"/>
        <item m="1" x="520"/>
        <item m="1" x="310"/>
        <item m="1" x="412"/>
        <item m="1" x="529"/>
        <item m="1" x="403"/>
        <item m="1" x="500"/>
        <item m="1" x="306"/>
        <item m="1" x="259"/>
        <item x="39"/>
        <item m="1" x="480"/>
        <item m="1" x="331"/>
        <item m="1" x="394"/>
        <item m="1" x="222"/>
        <item m="1" x="207"/>
        <item m="1" x="210"/>
        <item m="1" x="247"/>
        <item m="1" x="344"/>
        <item m="1" x="377"/>
        <item m="1" x="677"/>
        <item m="1" x="542"/>
        <item m="1" x="303"/>
        <item m="1" x="646"/>
        <item m="1" x="353"/>
        <item m="1" x="387"/>
        <item m="1" x="507"/>
        <item x="80"/>
        <item x="119"/>
        <item m="1" x="554"/>
        <item m="1" x="341"/>
        <item m="1" x="426"/>
        <item m="1" x="319"/>
        <item m="1" x="515"/>
        <item m="1" x="531"/>
        <item m="1" x="238"/>
        <item m="1" x="635"/>
        <item m="1" x="586"/>
        <item m="1" x="385"/>
        <item m="1" x="307"/>
        <item m="1" x="208"/>
        <item m="1" x="549"/>
        <item m="1" x="373"/>
        <item m="1" x="605"/>
        <item m="1" x="453"/>
        <item m="1" x="364"/>
        <item m="1" x="300"/>
        <item m="1" x="321"/>
        <item m="1" x="448"/>
        <item m="1" x="301"/>
        <item m="1" x="679"/>
        <item m="1" x="513"/>
        <item m="1" x="376"/>
        <item m="1" x="449"/>
        <item m="1" x="538"/>
        <item m="1" x="234"/>
        <item m="1" x="152"/>
        <item m="1" x="591"/>
        <item m="1" x="352"/>
        <item m="1" x="502"/>
        <item m="1" x="611"/>
        <item m="1" x="457"/>
        <item m="1" x="398"/>
        <item m="1" x="678"/>
        <item m="1" x="571"/>
        <item m="1" x="383"/>
        <item m="1" x="292"/>
        <item x="30"/>
        <item x="77"/>
        <item m="1" x="239"/>
        <item m="1" x="211"/>
        <item m="1" x="619"/>
        <item m="1" x="618"/>
        <item m="1" x="198"/>
        <item m="1" x="424"/>
        <item m="1" x="483"/>
        <item m="1" x="682"/>
        <item m="1" x="539"/>
        <item m="1" x="567"/>
        <item m="1" x="454"/>
        <item m="1" x="167"/>
        <item m="1" x="380"/>
        <item x="32"/>
        <item m="1" x="304"/>
        <item m="1" x="473"/>
        <item m="1" x="350"/>
        <item m="1" x="451"/>
        <item m="1" x="664"/>
        <item m="1" x="294"/>
        <item m="1" x="620"/>
        <item m="1" x="532"/>
        <item m="1" x="129"/>
        <item m="1" x="363"/>
        <item m="1" x="419"/>
        <item m="1" x="668"/>
        <item m="1" x="402"/>
        <item m="1" x="255"/>
        <item m="1" x="652"/>
        <item m="1" x="278"/>
        <item m="1" x="337"/>
        <item m="1" x="623"/>
        <item m="1" x="486"/>
        <item m="1" x="662"/>
        <item m="1" x="302"/>
        <item m="1" x="442"/>
        <item m="1" x="602"/>
        <item m="1" x="203"/>
        <item m="1" x="202"/>
        <item m="1" x="669"/>
        <item x="60"/>
        <item m="1" x="351"/>
        <item m="1" x="594"/>
        <item m="1" x="674"/>
        <item x="62"/>
        <item x="53"/>
        <item m="1" x="386"/>
        <item m="1" x="578"/>
        <item m="1" x="637"/>
        <item m="1" x="516"/>
        <item m="1" x="242"/>
        <item m="1" x="590"/>
        <item m="1" x="237"/>
        <item m="1" x="430"/>
        <item m="1" x="397"/>
        <item m="1" x="671"/>
        <item m="1" x="323"/>
        <item m="1" x="525"/>
        <item m="1" x="275"/>
        <item m="1" x="650"/>
        <item m="1" x="164"/>
        <item m="1" x="651"/>
        <item m="1" x="654"/>
        <item m="1" x="523"/>
        <item m="1" x="576"/>
        <item m="1" x="260"/>
        <item m="1" x="142"/>
        <item m="1" x="450"/>
        <item m="1" x="283"/>
        <item m="1" x="492"/>
        <item m="1" x="298"/>
        <item m="1" x="309"/>
        <item m="1" x="378"/>
        <item m="1" x="648"/>
        <item m="1" x="288"/>
        <item m="1" x="345"/>
        <item m="1" x="204"/>
        <item m="1" x="445"/>
        <item m="1" x="629"/>
        <item m="1" x="541"/>
        <item m="1" x="205"/>
        <item m="1" x="543"/>
        <item m="1" x="401"/>
        <item m="1" x="269"/>
        <item m="1" x="420"/>
        <item x="2"/>
        <item m="1" x="610"/>
        <item m="1" x="232"/>
        <item m="1" x="355"/>
        <item m="1" x="683"/>
        <item m="1" x="612"/>
        <item m="1" x="175"/>
        <item x="81"/>
        <item m="1" x="146"/>
        <item m="1" x="194"/>
        <item x="31"/>
        <item m="1" x="636"/>
        <item m="1" x="162"/>
        <item m="1" x="657"/>
        <item m="1" x="627"/>
        <item x="79"/>
        <item m="1" x="597"/>
        <item m="1" x="562"/>
        <item m="1" x="370"/>
        <item m="1" x="427"/>
        <item m="1" x="613"/>
        <item m="1" x="193"/>
        <item m="1" x="235"/>
        <item m="1" x="431"/>
        <item x="84"/>
        <item x="69"/>
        <item m="1" x="524"/>
        <item m="1" x="490"/>
        <item m="1" x="634"/>
        <item m="1" x="404"/>
        <item m="1" x="314"/>
        <item m="1" x="603"/>
        <item m="1" x="340"/>
        <item m="1" x="160"/>
        <item m="1" x="289"/>
        <item m="1" x="317"/>
        <item m="1" x="293"/>
        <item m="1" x="479"/>
        <item m="1" x="149"/>
        <item m="1" x="365"/>
        <item m="1" x="263"/>
        <item m="1" x="171"/>
        <item m="1" x="601"/>
        <item x="24"/>
        <item m="1" x="316"/>
        <item m="1" x="614"/>
        <item x="18"/>
        <item x="47"/>
        <item m="1" x="663"/>
        <item m="1" x="632"/>
        <item m="1" x="176"/>
        <item m="1" x="135"/>
        <item x="99"/>
        <item m="1" x="528"/>
        <item m="1" x="328"/>
        <item m="1" x="447"/>
        <item m="1" x="244"/>
        <item m="1" x="584"/>
        <item m="1" x="349"/>
        <item m="1" x="220"/>
        <item m="1" x="219"/>
        <item x="63"/>
        <item m="1" x="279"/>
        <item m="1" x="362"/>
        <item m="1" x="241"/>
        <item m="1" x="588"/>
        <item m="1" x="432"/>
        <item m="1" x="231"/>
        <item m="1" x="256"/>
        <item m="1" x="369"/>
        <item x="17"/>
        <item m="1" x="425"/>
        <item m="1" x="458"/>
        <item m="1" x="468"/>
        <item m="1" x="589"/>
        <item m="1" x="439"/>
        <item m="1" x="581"/>
        <item m="1" x="186"/>
        <item x="33"/>
        <item m="1" x="357"/>
        <item m="1" x="143"/>
        <item m="1" x="268"/>
        <item m="1" x="251"/>
        <item x="21"/>
        <item m="1" x="336"/>
        <item m="1" x="433"/>
        <item m="1" x="286"/>
        <item m="1" x="639"/>
        <item m="1" x="555"/>
        <item m="1" x="190"/>
        <item m="1" x="615"/>
        <item m="1" x="491"/>
        <item m="1" x="596"/>
        <item m="1" x="224"/>
        <item m="1" x="444"/>
        <item m="1" x="536"/>
        <item x="26"/>
        <item m="1" x="413"/>
        <item m="1" x="551"/>
        <item x="10"/>
        <item x="27"/>
        <item m="1" x="221"/>
        <item m="1" x="276"/>
        <item m="1" x="568"/>
        <item x="29"/>
        <item m="1" x="330"/>
        <item x="110"/>
        <item x="11"/>
        <item m="1" x="557"/>
        <item x="38"/>
        <item x="4"/>
        <item x="61"/>
        <item m="1" x="409"/>
        <item m="1" x="498"/>
        <item m="1" x="144"/>
        <item x="98"/>
        <item m="1" x="137"/>
        <item x="75"/>
        <item m="1" x="169"/>
        <item m="1" x="274"/>
        <item m="1" x="405"/>
        <item x="12"/>
        <item x="106"/>
        <item m="1" x="643"/>
        <item m="1" x="446"/>
        <item m="1" x="188"/>
        <item m="1" x="339"/>
        <item m="1" x="673"/>
        <item m="1" x="130"/>
        <item m="1" x="478"/>
        <item m="1" x="647"/>
        <item m="1" x="360"/>
        <item m="1" x="291"/>
        <item m="1" x="566"/>
        <item x="25"/>
        <item m="1" x="324"/>
        <item m="1" x="624"/>
        <item m="1" x="157"/>
        <item m="1" x="172"/>
        <item x="102"/>
        <item m="1" x="178"/>
        <item m="1" x="338"/>
        <item m="1" x="471"/>
        <item m="1" x="379"/>
        <item m="1" x="192"/>
        <item m="1" x="667"/>
        <item m="1" x="246"/>
        <item m="1" x="189"/>
        <item m="1" x="660"/>
        <item m="1" x="277"/>
        <item m="1" x="574"/>
        <item m="1" x="474"/>
        <item m="1" x="467"/>
        <item m="1" x="575"/>
        <item x="112"/>
        <item m="1" x="579"/>
        <item m="1" x="592"/>
        <item m="1" x="396"/>
        <item x="121"/>
        <item x="14"/>
        <item x="19"/>
        <item m="1" x="140"/>
        <item m="1" x="177"/>
        <item m="1" x="159"/>
        <item m="1" x="347"/>
        <item m="1" x="272"/>
        <item x="55"/>
        <item x="103"/>
        <item m="1" x="517"/>
        <item x="109"/>
        <item m="1" x="569"/>
        <item m="1" x="174"/>
        <item m="1" x="553"/>
        <item m="1" x="166"/>
        <item m="1" x="151"/>
        <item m="1" x="621"/>
        <item x="116"/>
        <item m="1" x="265"/>
        <item m="1" x="139"/>
        <item m="1" x="253"/>
        <item m="1" x="493"/>
        <item x="58"/>
        <item m="1" x="582"/>
        <item x="13"/>
        <item x="6"/>
        <item m="1" x="133"/>
        <item m="1" x="138"/>
        <item m="1" x="145"/>
        <item m="1" x="154"/>
        <item m="1" x="155"/>
        <item x="108"/>
        <item x="65"/>
        <item m="1" x="161"/>
        <item m="1" x="165"/>
        <item x="122"/>
        <item m="1" x="173"/>
        <item x="95"/>
        <item m="1" x="179"/>
        <item m="1" x="180"/>
        <item m="1" x="181"/>
        <item x="22"/>
        <item m="1" x="182"/>
        <item m="1" x="185"/>
        <item m="1" x="187"/>
        <item m="1" x="191"/>
        <item x="1"/>
        <item x="5"/>
        <item x="9"/>
        <item x="34"/>
        <item x="35"/>
        <item x="41"/>
        <item x="44"/>
        <item x="46"/>
        <item x="49"/>
        <item x="51"/>
        <item x="52"/>
        <item x="57"/>
        <item x="67"/>
        <item x="70"/>
        <item x="72"/>
        <item x="78"/>
        <item x="82"/>
        <item x="83"/>
        <item x="85"/>
        <item x="87"/>
        <item x="88"/>
        <item x="91"/>
        <item x="93"/>
        <item x="96"/>
        <item x="97"/>
        <item x="100"/>
        <item x="104"/>
        <item x="105"/>
        <item x="114"/>
        <item x="117"/>
        <item x="118"/>
        <item x="120"/>
        <item x="123"/>
        <item x="124"/>
        <item t="default"/>
      </items>
    </pivotField>
    <pivotField axis="axisPage" compact="0" outline="0" subtotalTop="0" multipleItemSelectionAllowed="1" showAll="0" includeNewItemsInFilter="1">
      <items count="23">
        <item h="1" x="1"/>
        <item h="1" x="3"/>
        <item h="1" x="2"/>
        <item h="1" x="4"/>
        <item h="1" m="1" x="17"/>
        <item h="1" x="6"/>
        <item h="1" x="7"/>
        <item h="1" x="8"/>
        <item h="1" m="1" x="21"/>
        <item h="1" x="10"/>
        <item h="1" x="9"/>
        <item h="1" m="1" x="15"/>
        <item h="1" x="0"/>
        <item x="11"/>
        <item h="1" m="1" x="16"/>
        <item h="1" m="1" x="19"/>
        <item h="1" m="1" x="20"/>
        <item h="1" m="1" x="18"/>
        <item h="1" m="1" x="14"/>
        <item h="1" x="5"/>
        <item h="1" x="12"/>
        <item h="1" m="1" x="13"/>
        <item t="default"/>
      </items>
    </pivotField>
    <pivotField dataField="1" compact="0" outline="0" subtotalTop="0" showAll="0" includeNewItemsInFilter="1"/>
    <pivotField compact="0" outline="0" subtotalTop="0" showAll="0" includeNewItemsInFilter="1"/>
  </pivotFields>
  <rowFields count="2">
    <field x="0"/>
    <field x="1"/>
  </rowFields>
  <rowItems count="16">
    <i>
      <x v="10"/>
      <x v="545"/>
    </i>
    <i>
      <x v="31"/>
      <x v="103"/>
    </i>
    <i>
      <x v="74"/>
      <x/>
    </i>
    <i>
      <x v="109"/>
      <x v="492"/>
    </i>
    <i>
      <x v="176"/>
      <x v="470"/>
    </i>
    <i>
      <x v="442"/>
      <x v="405"/>
    </i>
    <i>
      <x v="647"/>
      <x v="550"/>
    </i>
    <i>
      <x v="650"/>
      <x v="169"/>
    </i>
    <i>
      <x v="681"/>
      <x v="302"/>
    </i>
    <i>
      <x v="761"/>
      <x v="642"/>
    </i>
    <i>
      <x v="765"/>
      <x v="681"/>
    </i>
    <i>
      <x v="776"/>
      <x v="655"/>
    </i>
    <i>
      <x v="800"/>
      <x v="677"/>
    </i>
    <i>
      <x v="812"/>
      <x v="604"/>
    </i>
    <i>
      <x v="813"/>
      <x v="640"/>
    </i>
    <i t="grand">
      <x/>
    </i>
  </rowItems>
  <colItems count="1">
    <i/>
  </colItems>
  <pageFields count="1">
    <pageField fld="2" hier="0"/>
  </pageFields>
  <dataFields count="1">
    <dataField name="Sum of value" fld="3" baseField="0" baseItem="0"/>
  </dataFields>
  <formats count="5">
    <format dxfId="77">
      <pivotArea field="2" type="button" dataOnly="0" labelOnly="1" outline="0" axis="axisPage" fieldPosition="0"/>
    </format>
    <format dxfId="78">
      <pivotArea type="all" dataOnly="0" outline="0" fieldPosition="0"/>
    </format>
    <format dxfId="79">
      <pivotArea outline="0" fieldPosition="0">
        <references count="2">
          <reference field="0" count="1" selected="0">
            <x v="622"/>
          </reference>
          <reference field="1" count="1" selected="0">
            <x v="199"/>
          </reference>
        </references>
      </pivotArea>
    </format>
    <format dxfId="80">
      <pivotArea dataOnly="0" labelOnly="1" outline="0" fieldPosition="0">
        <references count="1">
          <reference field="0" count="1">
            <x v="622"/>
          </reference>
        </references>
      </pivotArea>
    </format>
    <format dxfId="81">
      <pivotArea dataOnly="0" labelOnly="1" outline="0" fieldPosition="0">
        <references count="2">
          <reference field="0" count="1" selected="0">
            <x v="622"/>
          </reference>
          <reference field="1" count="1">
            <x v="199"/>
          </reference>
        </references>
      </pivotArea>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13" cacheId="60" dataOnRows="1" applyNumberFormats="0" applyBorderFormats="0" applyFontFormats="0" applyPatternFormats="0" applyAlignmentFormats="0" applyWidthHeightFormats="1" dataCaption="Data" updatedVersion="8" minRefreshableVersion="3" showMemberPropertyTips="0" useAutoFormatting="1" itemPrintTitles="1" createdVersion="3" indent="0" compact="0" compactData="0" gridDropZones="1">
  <location ref="V28:X30" firstHeaderRow="2" firstDataRow="2" firstDataCol="2" rowPageCount="1" colPageCount="1"/>
  <pivotFields count="5">
    <pivotField axis="axisRow" compact="0" outline="0" subtotalTop="0" showAll="0" includeNewItemsInFilter="1" defaultSubtotal="0">
      <items count="814">
        <item m="1" x="798"/>
        <item m="1" x="607"/>
        <item m="1" x="268"/>
        <item m="1" x="491"/>
        <item m="1" x="486"/>
        <item x="75"/>
        <item m="1" x="627"/>
        <item m="1" x="355"/>
        <item m="1" x="388"/>
        <item m="1" x="349"/>
        <item x="10"/>
        <item m="1" x="302"/>
        <item m="1" x="756"/>
        <item m="1" x="313"/>
        <item m="1" x="681"/>
        <item m="1" x="558"/>
        <item m="1" x="600"/>
        <item m="1" x="210"/>
        <item m="1" x="549"/>
        <item m="1" x="805"/>
        <item m="1" x="508"/>
        <item m="1" x="513"/>
        <item m="1" x="676"/>
        <item m="1" x="540"/>
        <item x="87"/>
        <item m="1" x="463"/>
        <item m="1" x="641"/>
        <item m="1" x="631"/>
        <item m="1" x="597"/>
        <item m="1" x="703"/>
        <item x="48"/>
        <item x="145"/>
        <item m="1" x="704"/>
        <item m="1" x="520"/>
        <item m="1" x="751"/>
        <item m="1" x="489"/>
        <item m="1" x="229"/>
        <item m="1" x="368"/>
        <item m="1" x="203"/>
        <item x="39"/>
        <item m="1" x="807"/>
        <item m="1" x="396"/>
        <item m="1" x="795"/>
        <item m="1" x="493"/>
        <item m="1" x="679"/>
        <item m="1" x="359"/>
        <item m="1" x="611"/>
        <item m="1" x="408"/>
        <item m="1" x="416"/>
        <item m="1" x="448"/>
        <item m="1" x="334"/>
        <item m="1" x="578"/>
        <item m="1" x="625"/>
        <item m="1" x="592"/>
        <item m="1" x="339"/>
        <item m="1" x="664"/>
        <item m="1" x="288"/>
        <item m="1" x="240"/>
        <item m="1" x="496"/>
        <item m="1" x="255"/>
        <item m="1" x="635"/>
        <item x="95"/>
        <item m="1" x="252"/>
        <item m="1" x="298"/>
        <item m="1" x="632"/>
        <item m="1" x="469"/>
        <item m="1" x="656"/>
        <item m="1" x="772"/>
        <item x="47"/>
        <item x="74"/>
        <item m="1" x="718"/>
        <item m="1" x="281"/>
        <item x="152"/>
        <item x="107"/>
        <item x="62"/>
        <item m="1" x="652"/>
        <item m="1" x="771"/>
        <item m="1" x="581"/>
        <item m="1" x="371"/>
        <item m="1" x="576"/>
        <item m="1" x="686"/>
        <item m="1" x="383"/>
        <item m="1" x="801"/>
        <item m="1" x="737"/>
        <item x="99"/>
        <item m="1" x="477"/>
        <item m="1" x="402"/>
        <item m="1" x="752"/>
        <item m="1" x="336"/>
        <item m="1" x="527"/>
        <item m="1" x="277"/>
        <item m="1" x="776"/>
        <item m="1" x="317"/>
        <item m="1" x="375"/>
        <item m="1" x="608"/>
        <item m="1" x="273"/>
        <item m="1" x="393"/>
        <item m="1" x="270"/>
        <item m="1" x="439"/>
        <item m="1" x="542"/>
        <item m="1" x="507"/>
        <item m="1" x="181"/>
        <item m="1" x="380"/>
        <item m="1" x="613"/>
        <item m="1" x="258"/>
        <item m="1" x="427"/>
        <item m="1" x="661"/>
        <item m="1" x="603"/>
        <item m="1" x="671"/>
        <item x="78"/>
        <item m="1" x="509"/>
        <item x="119"/>
        <item m="1" x="782"/>
        <item m="1" x="186"/>
        <item m="1" x="360"/>
        <item m="1" x="621"/>
        <item m="1" x="736"/>
        <item m="1" x="545"/>
        <item m="1" x="497"/>
        <item m="1" x="633"/>
        <item m="1" x="429"/>
        <item m="1" x="308"/>
        <item x="50"/>
        <item m="1" x="810"/>
        <item x="49"/>
        <item m="1" x="295"/>
        <item x="46"/>
        <item m="1" x="606"/>
        <item m="1" x="535"/>
        <item x="88"/>
        <item m="1" x="553"/>
        <item x="61"/>
        <item m="1" x="476"/>
        <item m="1" x="610"/>
        <item m="1" x="159"/>
        <item m="1" x="682"/>
        <item m="1" x="804"/>
        <item m="1" x="650"/>
        <item x="146"/>
        <item x="52"/>
        <item m="1" x="245"/>
        <item m="1" x="411"/>
        <item x="154"/>
        <item x="0"/>
        <item x="3"/>
        <item m="1" x="276"/>
        <item m="1" x="283"/>
        <item x="139"/>
        <item m="1" x="267"/>
        <item m="1" x="687"/>
        <item m="1" x="779"/>
        <item m="1" x="612"/>
        <item m="1" x="532"/>
        <item x="81"/>
        <item m="1" x="739"/>
        <item m="1" x="534"/>
        <item m="1" x="634"/>
        <item m="1" x="182"/>
        <item m="1" x="422"/>
        <item m="1" x="636"/>
        <item m="1" x="673"/>
        <item m="1" x="684"/>
        <item m="1" x="730"/>
        <item m="1" x="468"/>
        <item m="1" x="570"/>
        <item m="1" x="195"/>
        <item m="1" x="543"/>
        <item m="1" x="763"/>
        <item m="1" x="373"/>
        <item m="1" x="465"/>
        <item m="1" x="404"/>
        <item m="1" x="526"/>
        <item m="1" x="585"/>
        <item m="1" x="626"/>
        <item m="1" x="537"/>
        <item m="1" x="579"/>
        <item x="104"/>
        <item m="1" x="358"/>
        <item m="1" x="569"/>
        <item m="1" x="450"/>
        <item m="1" x="575"/>
        <item m="1" x="234"/>
        <item m="1" x="338"/>
        <item m="1" x="616"/>
        <item m="1" x="690"/>
        <item m="1" x="685"/>
        <item m="1" x="812"/>
        <item m="1" x="269"/>
        <item m="1" x="564"/>
        <item x="55"/>
        <item m="1" x="629"/>
        <item m="1" x="758"/>
        <item m="1" x="791"/>
        <item m="1" x="563"/>
        <item x="54"/>
        <item m="1" x="777"/>
        <item m="1" x="180"/>
        <item x="116"/>
        <item m="1" x="278"/>
        <item m="1" x="419"/>
        <item m="1" x="720"/>
        <item m="1" x="331"/>
        <item m="1" x="285"/>
        <item x="18"/>
        <item m="1" x="460"/>
        <item m="1" x="438"/>
        <item m="1" x="367"/>
        <item m="1" x="374"/>
        <item m="1" x="397"/>
        <item m="1" x="533"/>
        <item m="1" x="781"/>
        <item m="1" x="284"/>
        <item m="1" x="309"/>
        <item m="1" x="481"/>
        <item m="1" x="715"/>
        <item m="1" x="567"/>
        <item m="1" x="498"/>
        <item x="57"/>
        <item m="1" x="482"/>
        <item m="1" x="628"/>
        <item m="1" x="714"/>
        <item m="1" x="514"/>
        <item m="1" x="362"/>
        <item m="1" x="413"/>
        <item m="1" x="420"/>
        <item m="1" x="249"/>
        <item m="1" x="500"/>
        <item m="1" x="659"/>
        <item m="1" x="719"/>
        <item m="1" x="587"/>
        <item m="1" x="541"/>
        <item m="1" x="200"/>
        <item m="1" x="364"/>
        <item m="1" x="808"/>
        <item m="1" x="247"/>
        <item m="1" x="568"/>
        <item x="67"/>
        <item m="1" x="702"/>
        <item m="1" x="347"/>
        <item m="1" x="395"/>
        <item m="1" x="377"/>
        <item m="1" x="372"/>
        <item m="1" x="253"/>
        <item m="1" x="760"/>
        <item m="1" x="647"/>
        <item m="1" x="421"/>
        <item m="1" x="698"/>
        <item m="1" x="264"/>
        <item m="1" x="637"/>
        <item m="1" x="738"/>
        <item m="1" x="525"/>
        <item m="1" x="800"/>
        <item m="1" x="322"/>
        <item m="1" x="333"/>
        <item m="1" x="742"/>
        <item m="1" x="300"/>
        <item m="1" x="289"/>
        <item m="1" x="552"/>
        <item m="1" x="436"/>
        <item m="1" x="749"/>
        <item m="1" x="663"/>
        <item m="1" x="473"/>
        <item m="1" x="654"/>
        <item m="1" x="445"/>
        <item m="1" x="657"/>
        <item m="1" x="505"/>
        <item m="1" x="584"/>
        <item m="1" x="506"/>
        <item m="1" x="155"/>
        <item m="1" x="292"/>
        <item m="1" x="294"/>
        <item x="80"/>
        <item m="1" x="574"/>
        <item m="1" x="410"/>
        <item m="1" x="447"/>
        <item m="1" x="163"/>
        <item m="1" x="601"/>
        <item m="1" x="424"/>
        <item m="1" x="586"/>
        <item m="1" x="299"/>
        <item m="1" x="561"/>
        <item m="1" x="619"/>
        <item m="1" x="246"/>
        <item m="1" x="239"/>
        <item m="1" x="780"/>
        <item m="1" x="725"/>
        <item m="1" x="488"/>
        <item m="1" x="474"/>
        <item m="1" x="548"/>
        <item x="72"/>
        <item m="1" x="529"/>
        <item m="1" x="382"/>
        <item m="1" x="275"/>
        <item m="1" x="598"/>
        <item m="1" x="811"/>
        <item m="1" x="692"/>
        <item m="1" x="432"/>
        <item m="1" x="233"/>
        <item m="1" x="523"/>
        <item m="1" x="242"/>
        <item m="1" x="516"/>
        <item m="1" x="767"/>
        <item m="1" x="546"/>
        <item m="1" x="314"/>
        <item x="38"/>
        <item m="1" x="721"/>
        <item m="1" x="470"/>
        <item m="1" x="502"/>
        <item m="1" x="330"/>
        <item m="1" x="453"/>
        <item x="103"/>
        <item m="1" x="711"/>
        <item m="1" x="785"/>
        <item m="1" x="467"/>
        <item m="1" x="764"/>
        <item m="1" x="356"/>
        <item m="1" x="707"/>
        <item m="1" x="595"/>
        <item m="1" x="354"/>
        <item m="1" x="357"/>
        <item m="1" x="418"/>
        <item m="1" x="745"/>
        <item m="1" x="340"/>
        <item m="1" x="722"/>
        <item m="1" x="642"/>
        <item m="1" x="390"/>
        <item m="1" x="381"/>
        <item m="1" x="401"/>
        <item m="1" x="237"/>
        <item m="1" x="437"/>
        <item m="1" x="803"/>
        <item m="1" x="512"/>
        <item m="1" x="386"/>
        <item m="1" x="724"/>
        <item m="1" x="580"/>
        <item m="1" x="426"/>
        <item m="1" x="675"/>
        <item m="1" x="483"/>
        <item m="1" x="691"/>
        <item m="1" x="161"/>
        <item m="1" x="618"/>
        <item m="1" x="456"/>
        <item x="20"/>
        <item m="1" x="794"/>
        <item m="1" x="515"/>
        <item m="1" x="446"/>
        <item x="79"/>
        <item m="1" x="658"/>
        <item m="1" x="415"/>
        <item m="1" x="743"/>
        <item m="1" x="165"/>
        <item m="1" x="443"/>
        <item m="1" x="645"/>
        <item m="1" x="717"/>
        <item m="1" x="712"/>
        <item m="1" x="596"/>
        <item m="1" x="160"/>
        <item m="1" x="407"/>
        <item m="1" x="501"/>
        <item m="1" x="179"/>
        <item m="1" x="677"/>
        <item m="1" x="379"/>
        <item m="1" x="790"/>
        <item m="1" x="511"/>
        <item m="1" x="194"/>
        <item m="1" x="594"/>
        <item m="1" x="329"/>
        <item m="1" x="710"/>
        <item m="1" x="332"/>
        <item m="1" x="412"/>
        <item m="1" x="571"/>
        <item m="1" x="528"/>
        <item x="15"/>
        <item m="1" x="713"/>
        <item m="1" x="555"/>
        <item x="51"/>
        <item m="1" x="539"/>
        <item m="1" x="458"/>
        <item m="1" x="536"/>
        <item m="1" x="478"/>
        <item m="1" x="744"/>
        <item m="1" x="190"/>
        <item m="1" x="622"/>
        <item m="1" x="440"/>
        <item m="1" x="228"/>
        <item m="1" x="433"/>
        <item m="1" x="783"/>
        <item m="1" x="431"/>
        <item m="1" x="593"/>
        <item m="1" x="646"/>
        <item m="1" x="291"/>
        <item m="1" x="538"/>
        <item m="1" x="560"/>
        <item m="1" x="207"/>
        <item m="1" x="215"/>
        <item m="1" x="727"/>
        <item m="1" x="441"/>
        <item m="1" x="700"/>
        <item m="1" x="430"/>
        <item m="1" x="466"/>
        <item m="1" x="589"/>
        <item m="1" x="680"/>
        <item m="1" x="653"/>
        <item m="1" x="485"/>
        <item m="1" x="644"/>
        <item m="1" x="392"/>
        <item m="1" x="158"/>
        <item m="1" x="746"/>
        <item m="1" x="753"/>
        <item m="1" x="394"/>
        <item m="1" x="235"/>
        <item m="1" x="321"/>
        <item m="1" x="615"/>
        <item m="1" x="361"/>
        <item m="1" x="755"/>
        <item m="1" x="565"/>
        <item m="1" x="651"/>
        <item m="1" x="806"/>
        <item m="1" x="648"/>
        <item m="1" x="672"/>
        <item m="1" x="503"/>
        <item m="1" x="346"/>
        <item m="1" x="320"/>
        <item x="34"/>
        <item m="1" x="363"/>
        <item x="35"/>
        <item m="1" x="789"/>
        <item m="1" x="398"/>
        <item x="127"/>
        <item m="1" x="378"/>
        <item m="1" x="773"/>
        <item m="1" x="306"/>
        <item m="1" x="376"/>
        <item m="1" x="282"/>
        <item m="1" x="792"/>
        <item m="1" x="385"/>
        <item m="1" x="304"/>
        <item m="1" x="599"/>
        <item m="1" x="735"/>
        <item m="1" x="796"/>
        <item m="1" x="522"/>
        <item m="1" x="638"/>
        <item x="66"/>
        <item m="1" x="464"/>
        <item m="1" x="365"/>
        <item m="1" x="701"/>
        <item m="1" x="640"/>
        <item m="1" x="716"/>
        <item m="1" x="786"/>
        <item m="1" x="344"/>
        <item m="1" x="674"/>
        <item m="1" x="518"/>
        <item m="1" x="296"/>
        <item m="1" x="757"/>
        <item m="1" x="750"/>
        <item m="1" x="297"/>
        <item m="1" x="577"/>
        <item m="1" x="353"/>
        <item m="1" x="699"/>
        <item m="1" x="778"/>
        <item m="1" x="259"/>
        <item m="1" x="444"/>
        <item m="1" x="591"/>
        <item m="1" x="243"/>
        <item m="1" x="423"/>
        <item m="1" x="236"/>
        <item m="1" x="728"/>
        <item m="1" x="425"/>
        <item m="1" x="723"/>
        <item m="1" x="557"/>
        <item x="153"/>
        <item m="1" x="471"/>
        <item m="1" x="668"/>
        <item m="1" x="666"/>
        <item m="1" x="342"/>
        <item m="1" x="734"/>
        <item m="1" x="315"/>
        <item m="1" x="605"/>
        <item m="1" x="241"/>
        <item m="1" x="230"/>
        <item m="1" x="310"/>
        <item m="1" x="406"/>
        <item m="1" x="265"/>
        <item m="1" x="178"/>
        <item m="1" x="706"/>
        <item m="1" x="726"/>
        <item m="1" x="747"/>
        <item m="1" x="741"/>
        <item m="1" x="519"/>
        <item m="1" x="305"/>
        <item m="1" x="261"/>
        <item m="1" x="301"/>
        <item m="1" x="775"/>
        <item m="1" x="266"/>
        <item m="1" x="260"/>
        <item m="1" x="765"/>
        <item m="1" x="405"/>
        <item m="1" x="414"/>
        <item x="136"/>
        <item m="1" x="754"/>
        <item m="1" x="669"/>
        <item m="1" x="490"/>
        <item m="1" x="617"/>
        <item m="1" x="689"/>
        <item m="1" x="655"/>
        <item m="1" x="318"/>
        <item m="1" x="705"/>
        <item m="1" x="290"/>
        <item m="1" x="530"/>
        <item m="1" x="590"/>
        <item m="1" x="620"/>
        <item m="1" x="583"/>
        <item x="100"/>
        <item x="44"/>
        <item m="1" x="487"/>
        <item x="33"/>
        <item m="1" x="697"/>
        <item m="1" x="307"/>
        <item x="63"/>
        <item m="1" x="614"/>
        <item m="1" x="327"/>
        <item m="1" x="770"/>
        <item m="1" x="732"/>
        <item m="1" x="256"/>
        <item m="1" x="809"/>
        <item m="1" x="788"/>
        <item m="1" x="251"/>
        <item m="1" x="643"/>
        <item m="1" x="495"/>
        <item m="1" x="573"/>
        <item m="1" x="248"/>
        <item m="1" x="271"/>
        <item m="1" x="762"/>
        <item x="77"/>
        <item m="1" x="769"/>
        <item m="1" x="369"/>
        <item m="1" x="761"/>
        <item m="1" x="667"/>
        <item m="1" x="709"/>
        <item m="1" x="517"/>
        <item m="1" x="566"/>
        <item x="84"/>
        <item m="1" x="224"/>
        <item m="1" x="479"/>
        <item m="1" x="389"/>
        <item m="1" x="345"/>
        <item m="1" x="204"/>
        <item m="1" x="793"/>
        <item m="1" x="452"/>
        <item m="1" x="510"/>
        <item x="149"/>
        <item m="1" x="335"/>
        <item m="1" x="462"/>
        <item m="1" x="797"/>
        <item m="1" x="217"/>
        <item x="26"/>
        <item m="1" x="274"/>
        <item x="12"/>
        <item x="114"/>
        <item m="1" x="403"/>
        <item m="1" x="733"/>
        <item m="1" x="324"/>
        <item m="1" x="688"/>
        <item m="1" x="554"/>
        <item m="1" x="459"/>
        <item m="1" x="670"/>
        <item m="1" x="196"/>
        <item m="1" x="341"/>
        <item m="1" x="484"/>
        <item m="1" x="409"/>
        <item m="1" x="544"/>
        <item m="1" x="226"/>
        <item m="1" x="662"/>
        <item m="1" x="480"/>
        <item m="1" x="556"/>
        <item x="69"/>
        <item x="105"/>
        <item m="1" x="435"/>
        <item m="1" x="766"/>
        <item m="1" x="328"/>
        <item m="1" x="326"/>
        <item x="70"/>
        <item m="1" x="428"/>
        <item m="1" x="323"/>
        <item m="1" x="222"/>
        <item m="1" x="175"/>
        <item m="1" x="286"/>
        <item m="1" x="238"/>
        <item m="1" x="218"/>
        <item x="85"/>
        <item m="1" x="531"/>
        <item m="1" x="604"/>
        <item m="1" x="366"/>
        <item m="1" x="250"/>
        <item m="1" x="708"/>
        <item m="1" x="660"/>
        <item x="19"/>
        <item x="25"/>
        <item m="1" x="678"/>
        <item m="1" x="350"/>
        <item m="1" x="813"/>
        <item m="1" x="693"/>
        <item m="1" x="257"/>
        <item m="1" x="694"/>
        <item m="1" x="220"/>
        <item m="1" x="455"/>
        <item m="1" x="740"/>
        <item m="1" x="547"/>
        <item x="122"/>
        <item m="1" x="287"/>
        <item x="23"/>
        <item m="1" x="624"/>
        <item x="109"/>
        <item m="1" x="551"/>
        <item m="1" x="683"/>
        <item m="1" x="325"/>
        <item m="1" x="649"/>
        <item m="1" x="521"/>
        <item m="1" x="202"/>
        <item m="1" x="351"/>
        <item m="1" x="417"/>
        <item m="1" x="262"/>
        <item m="1" x="166"/>
        <item m="1" x="162"/>
        <item m="1" x="198"/>
        <item m="1" x="254"/>
        <item m="1" x="461"/>
        <item m="1" x="319"/>
        <item x="27"/>
        <item m="1" x="562"/>
        <item m="1" x="434"/>
        <item m="1" x="399"/>
        <item x="86"/>
        <item m="1" x="303"/>
        <item m="1" x="787"/>
        <item m="1" x="602"/>
        <item x="28"/>
        <item m="1" x="504"/>
        <item m="1" x="279"/>
        <item x="7"/>
        <item m="1" x="449"/>
        <item m="1" x="164"/>
        <item m="1" x="454"/>
        <item x="8"/>
        <item m="1" x="213"/>
        <item x="96"/>
        <item x="11"/>
        <item x="31"/>
        <item m="1" x="169"/>
        <item x="59"/>
        <item x="22"/>
        <item x="133"/>
        <item x="40"/>
        <item x="4"/>
        <item m="1" x="472"/>
        <item m="1" x="221"/>
        <item x="92"/>
        <item x="120"/>
        <item m="1" x="170"/>
        <item x="94"/>
        <item m="1" x="216"/>
        <item m="1" x="280"/>
        <item m="1" x="352"/>
        <item m="1" x="293"/>
        <item x="13"/>
        <item m="1" x="168"/>
        <item x="128"/>
        <item m="1" x="630"/>
        <item x="82"/>
        <item x="53"/>
        <item m="1" x="206"/>
        <item m="1" x="639"/>
        <item m="1" x="312"/>
        <item m="1" x="609"/>
        <item x="130"/>
        <item m="1" x="802"/>
        <item x="76"/>
        <item m="1" x="494"/>
        <item m="1" x="623"/>
        <item m="1" x="582"/>
        <item m="1" x="451"/>
        <item x="68"/>
        <item m="1" x="384"/>
        <item m="1" x="475"/>
        <item m="1" x="191"/>
        <item m="1" x="316"/>
        <item x="6"/>
        <item x="24"/>
        <item m="1" x="729"/>
        <item m="1" x="559"/>
        <item m="1" x="492"/>
        <item m="1" x="784"/>
        <item m="1" x="343"/>
        <item m="1" x="244"/>
        <item m="1" x="231"/>
        <item m="1" x="391"/>
        <item m="1" x="183"/>
        <item m="1" x="774"/>
        <item m="1" x="524"/>
        <item x="141"/>
        <item m="1" x="176"/>
        <item x="91"/>
        <item m="1" x="370"/>
        <item x="93"/>
        <item m="1" x="759"/>
        <item m="1" x="174"/>
        <item x="16"/>
        <item x="21"/>
        <item m="1" x="572"/>
        <item m="1" x="311"/>
        <item m="1" x="696"/>
        <item m="1" x="348"/>
        <item m="1" x="695"/>
        <item m="1" x="208"/>
        <item m="1" x="550"/>
        <item m="1" x="387"/>
        <item m="1" x="400"/>
        <item m="1" x="588"/>
        <item m="1" x="223"/>
        <item m="1" x="768"/>
        <item m="1" x="272"/>
        <item m="1" x="799"/>
        <item m="1" x="731"/>
        <item m="1" x="263"/>
        <item x="124"/>
        <item m="1" x="211"/>
        <item x="106"/>
        <item m="1" x="337"/>
        <item m="1" x="157"/>
        <item m="1" x="665"/>
        <item m="1" x="748"/>
        <item m="1" x="457"/>
        <item m="1" x="499"/>
        <item m="1" x="188"/>
        <item m="1" x="232"/>
        <item m="1" x="442"/>
        <item m="1" x="167"/>
        <item x="14"/>
        <item m="1" x="171"/>
        <item m="1" x="172"/>
        <item m="1" x="173"/>
        <item m="1" x="177"/>
        <item x="125"/>
        <item m="1" x="184"/>
        <item m="1" x="185"/>
        <item m="1" x="187"/>
        <item m="1" x="189"/>
        <item m="1" x="192"/>
        <item m="1" x="193"/>
        <item m="1" x="197"/>
        <item m="1" x="199"/>
        <item m="1" x="201"/>
        <item x="71"/>
        <item m="1" x="205"/>
        <item m="1" x="209"/>
        <item m="1" x="212"/>
        <item m="1" x="214"/>
        <item x="64"/>
        <item m="1" x="219"/>
        <item x="142"/>
        <item x="41"/>
        <item x="117"/>
        <item m="1" x="225"/>
        <item x="97"/>
        <item m="1" x="227"/>
        <item x="148"/>
        <item m="1" x="156"/>
        <item x="1"/>
        <item x="2"/>
        <item x="5"/>
        <item x="9"/>
        <item x="17"/>
        <item x="29"/>
        <item x="30"/>
        <item x="32"/>
        <item x="36"/>
        <item x="37"/>
        <item x="42"/>
        <item x="43"/>
        <item x="45"/>
        <item x="56"/>
        <item x="58"/>
        <item x="60"/>
        <item x="65"/>
        <item x="73"/>
        <item x="83"/>
        <item x="89"/>
        <item x="90"/>
        <item x="98"/>
        <item x="101"/>
        <item x="102"/>
        <item x="108"/>
        <item x="110"/>
        <item x="111"/>
        <item x="112"/>
        <item x="113"/>
        <item x="115"/>
        <item x="118"/>
        <item x="121"/>
        <item x="123"/>
        <item x="126"/>
        <item x="129"/>
        <item x="131"/>
        <item x="132"/>
        <item x="134"/>
        <item x="135"/>
        <item x="137"/>
        <item x="138"/>
        <item x="140"/>
        <item x="143"/>
        <item x="144"/>
        <item x="147"/>
        <item x="150"/>
        <item x="151"/>
      </items>
    </pivotField>
    <pivotField axis="axisRow" compact="0" outline="0" subtotalTop="0" showAll="0" includeNewItemsInFilter="1">
      <items count="686">
        <item x="59"/>
        <item m="1" x="183"/>
        <item m="1" x="429"/>
        <item m="1" x="212"/>
        <item m="1" x="659"/>
        <item m="1" x="641"/>
        <item m="1" x="343"/>
        <item m="1" x="132"/>
        <item m="1" x="168"/>
        <item m="1" x="270"/>
        <item m="1" x="464"/>
        <item m="1" x="436"/>
        <item m="1" x="422"/>
        <item x="15"/>
        <item m="1" x="552"/>
        <item m="1" x="147"/>
        <item x="3"/>
        <item m="1" x="470"/>
        <item m="1" x="512"/>
        <item x="66"/>
        <item m="1" x="333"/>
        <item m="1" x="656"/>
        <item m="1" x="585"/>
        <item x="86"/>
        <item m="1" x="466"/>
        <item x="107"/>
        <item m="1" x="136"/>
        <item x="42"/>
        <item m="1" x="299"/>
        <item x="16"/>
        <item m="1" x="134"/>
        <item m="1" x="258"/>
        <item m="1" x="560"/>
        <item m="1" x="156"/>
        <item m="1" x="354"/>
        <item m="1" x="540"/>
        <item m="1" x="676"/>
        <item m="1" x="558"/>
        <item m="1" x="443"/>
        <item m="1" x="201"/>
        <item m="1" x="653"/>
        <item m="1" x="535"/>
        <item m="1" x="572"/>
        <item m="1" x="218"/>
        <item m="1" x="312"/>
        <item m="1" x="392"/>
        <item m="1" x="649"/>
        <item m="1" x="153"/>
        <item m="1" x="368"/>
        <item m="1" x="214"/>
        <item m="1" x="655"/>
        <item m="1" x="264"/>
        <item x="40"/>
        <item m="1" x="606"/>
        <item m="1" x="358"/>
        <item m="1" x="163"/>
        <item m="1" x="361"/>
        <item m="1" x="501"/>
        <item m="1" x="158"/>
        <item m="1" x="563"/>
        <item m="1" x="252"/>
        <item m="1" x="418"/>
        <item m="1" x="628"/>
        <item m="1" x="226"/>
        <item m="1" x="128"/>
        <item m="1" x="638"/>
        <item x="48"/>
        <item m="1" x="681"/>
        <item x="8"/>
        <item m="1" x="661"/>
        <item m="1" x="148"/>
        <item m="1" x="504"/>
        <item m="1" x="658"/>
        <item x="56"/>
        <item m="1" x="622"/>
        <item m="1" x="495"/>
        <item m="1" x="282"/>
        <item m="1" x="672"/>
        <item m="1" x="494"/>
        <item m="1" x="335"/>
        <item m="1" x="243"/>
        <item m="1" x="472"/>
        <item m="1" x="326"/>
        <item m="1" x="216"/>
        <item m="1" x="262"/>
        <item m="1" x="680"/>
        <item x="76"/>
        <item m="1" x="608"/>
        <item x="68"/>
        <item m="1" x="670"/>
        <item x="74"/>
        <item m="1" x="599"/>
        <item m="1" x="604"/>
        <item m="1" x="217"/>
        <item x="92"/>
        <item m="1" x="213"/>
        <item x="71"/>
        <item m="1" x="642"/>
        <item m="1" x="580"/>
        <item m="1" x="320"/>
        <item m="1" x="393"/>
        <item m="1" x="296"/>
        <item m="1" x="417"/>
        <item x="115"/>
        <item m="1" x="675"/>
        <item x="89"/>
        <item m="1" x="322"/>
        <item m="1" x="625"/>
        <item m="1" x="509"/>
        <item m="1" x="519"/>
        <item m="1" x="267"/>
        <item m="1" x="644"/>
        <item m="1" x="126"/>
        <item m="1" x="199"/>
        <item m="1" x="367"/>
        <item m="1" x="488"/>
        <item m="1" x="391"/>
        <item m="1" x="416"/>
        <item m="1" x="423"/>
        <item m="1" x="510"/>
        <item m="1" x="200"/>
        <item m="1" x="527"/>
        <item m="1" x="626"/>
        <item m="1" x="522"/>
        <item m="1" x="533"/>
        <item x="43"/>
        <item m="1" x="334"/>
        <item m="1" x="271"/>
        <item x="7"/>
        <item m="1" x="257"/>
        <item m="1" x="505"/>
        <item m="1" x="561"/>
        <item m="1" x="617"/>
        <item m="1" x="399"/>
        <item m="1" x="297"/>
        <item m="1" x="518"/>
        <item m="1" x="463"/>
        <item x="113"/>
        <item x="0"/>
        <item m="1" x="414"/>
        <item m="1" x="521"/>
        <item m="1" x="546"/>
        <item m="1" x="548"/>
        <item m="1" x="508"/>
        <item m="1" x="633"/>
        <item m="1" x="455"/>
        <item m="1" x="573"/>
        <item m="1" x="459"/>
        <item m="1" x="273"/>
        <item m="1" x="254"/>
        <item x="36"/>
        <item m="1" x="281"/>
        <item m="1" x="227"/>
        <item m="1" x="631"/>
        <item m="1" x="287"/>
        <item m="1" x="462"/>
        <item m="1" x="496"/>
        <item x="23"/>
        <item m="1" x="593"/>
        <item m="1" x="428"/>
        <item m="1" x="223"/>
        <item m="1" x="469"/>
        <item m="1" x="236"/>
        <item x="50"/>
        <item x="37"/>
        <item m="1" x="550"/>
        <item m="1" x="514"/>
        <item x="94"/>
        <item m="1" x="421"/>
        <item x="20"/>
        <item m="1" x="284"/>
        <item m="1" x="356"/>
        <item m="1" x="311"/>
        <item m="1" x="318"/>
        <item m="1" x="410"/>
        <item m="1" x="170"/>
        <item m="1" x="666"/>
        <item m="1" x="485"/>
        <item m="1" x="359"/>
        <item m="1" x="290"/>
        <item m="1" x="497"/>
        <item m="1" x="131"/>
        <item x="90"/>
        <item m="1" x="481"/>
        <item m="1" x="475"/>
        <item m="1" x="230"/>
        <item m="1" x="487"/>
        <item m="1" x="327"/>
        <item m="1" x="280"/>
        <item m="1" x="141"/>
        <item m="1" x="381"/>
        <item m="1" x="600"/>
        <item m="1" x="389"/>
        <item m="1" x="313"/>
        <item m="1" x="434"/>
        <item m="1" x="640"/>
        <item m="1" x="400"/>
        <item m="1" x="197"/>
        <item m="1" x="406"/>
        <item x="73"/>
        <item m="1" x="530"/>
        <item x="64"/>
        <item m="1" x="150"/>
        <item x="101"/>
        <item m="1" x="285"/>
        <item m="1" x="526"/>
        <item m="1" x="598"/>
        <item m="1" x="346"/>
        <item m="1" x="499"/>
        <item x="111"/>
        <item m="1" x="408"/>
        <item x="28"/>
        <item m="1" x="570"/>
        <item m="1" x="534"/>
        <item m="1" x="342"/>
        <item m="1" x="556"/>
        <item m="1" x="245"/>
        <item m="1" x="372"/>
        <item m="1" x="489"/>
        <item m="1" x="441"/>
        <item m="1" x="477"/>
        <item m="1" x="374"/>
        <item m="1" x="665"/>
        <item m="1" x="564"/>
        <item m="1" x="261"/>
        <item m="1" x="482"/>
        <item m="1" x="332"/>
        <item m="1" x="125"/>
        <item m="1" x="630"/>
        <item m="1" x="559"/>
        <item m="1" x="196"/>
        <item m="1" x="484"/>
        <item m="1" x="437"/>
        <item m="1" x="228"/>
        <item m="1" x="390"/>
        <item m="1" x="305"/>
        <item m="1" x="329"/>
        <item m="1" x="544"/>
        <item m="1" x="388"/>
        <item m="1" x="511"/>
        <item m="1" x="545"/>
        <item m="1" x="233"/>
        <item m="1" x="537"/>
        <item m="1" x="503"/>
        <item m="1" x="583"/>
        <item m="1" x="384"/>
        <item m="1" x="435"/>
        <item m="1" x="506"/>
        <item m="1" x="411"/>
        <item m="1" x="295"/>
        <item m="1" x="438"/>
        <item m="1" x="460"/>
        <item m="1" x="249"/>
        <item m="1" x="616"/>
        <item m="1" x="395"/>
        <item x="54"/>
        <item m="1" x="325"/>
        <item m="1" x="250"/>
        <item m="1" x="127"/>
        <item m="1" x="382"/>
        <item x="45"/>
        <item m="1" x="645"/>
        <item m="1" x="565"/>
        <item m="1" x="308"/>
        <item m="1" x="440"/>
        <item m="1" x="206"/>
        <item m="1" x="609"/>
        <item m="1" x="375"/>
        <item m="1" x="607"/>
        <item m="1" x="587"/>
        <item m="1" x="476"/>
        <item m="1" x="407"/>
        <item m="1" x="184"/>
        <item m="1" x="240"/>
        <item m="1" x="684"/>
        <item m="1" x="229"/>
        <item m="1" x="577"/>
        <item m="1" x="248"/>
        <item m="1" x="315"/>
        <item m="1" x="225"/>
        <item m="1" x="465"/>
        <item m="1" x="452"/>
        <item m="1" x="266"/>
        <item m="1" x="209"/>
        <item m="1" x="348"/>
        <item m="1" x="461"/>
        <item m="1" x="366"/>
        <item m="1" x="456"/>
        <item m="1" x="415"/>
        <item m="1" x="195"/>
        <item m="1" x="595"/>
        <item m="1" x="371"/>
        <item m="1" x="215"/>
        <item m="1" x="547"/>
        <item m="1" x="520"/>
        <item m="1" x="310"/>
        <item m="1" x="412"/>
        <item m="1" x="529"/>
        <item m="1" x="403"/>
        <item m="1" x="500"/>
        <item m="1" x="306"/>
        <item m="1" x="259"/>
        <item x="39"/>
        <item m="1" x="480"/>
        <item m="1" x="331"/>
        <item m="1" x="394"/>
        <item m="1" x="222"/>
        <item m="1" x="207"/>
        <item m="1" x="210"/>
        <item m="1" x="247"/>
        <item m="1" x="344"/>
        <item m="1" x="377"/>
        <item m="1" x="677"/>
        <item m="1" x="542"/>
        <item m="1" x="303"/>
        <item m="1" x="646"/>
        <item m="1" x="353"/>
        <item m="1" x="387"/>
        <item m="1" x="507"/>
        <item x="80"/>
        <item x="119"/>
        <item m="1" x="554"/>
        <item m="1" x="341"/>
        <item m="1" x="426"/>
        <item m="1" x="319"/>
        <item m="1" x="515"/>
        <item m="1" x="531"/>
        <item m="1" x="238"/>
        <item m="1" x="635"/>
        <item m="1" x="586"/>
        <item m="1" x="385"/>
        <item m="1" x="307"/>
        <item m="1" x="208"/>
        <item m="1" x="549"/>
        <item m="1" x="373"/>
        <item m="1" x="605"/>
        <item m="1" x="453"/>
        <item m="1" x="364"/>
        <item m="1" x="300"/>
        <item m="1" x="321"/>
        <item m="1" x="448"/>
        <item m="1" x="301"/>
        <item m="1" x="679"/>
        <item m="1" x="513"/>
        <item m="1" x="376"/>
        <item m="1" x="449"/>
        <item m="1" x="538"/>
        <item m="1" x="234"/>
        <item m="1" x="152"/>
        <item m="1" x="591"/>
        <item m="1" x="352"/>
        <item m="1" x="502"/>
        <item m="1" x="611"/>
        <item m="1" x="457"/>
        <item m="1" x="398"/>
        <item m="1" x="678"/>
        <item m="1" x="571"/>
        <item m="1" x="383"/>
        <item m="1" x="292"/>
        <item x="30"/>
        <item x="77"/>
        <item m="1" x="239"/>
        <item m="1" x="211"/>
        <item m="1" x="619"/>
        <item m="1" x="618"/>
        <item m="1" x="198"/>
        <item m="1" x="424"/>
        <item m="1" x="483"/>
        <item m="1" x="682"/>
        <item m="1" x="539"/>
        <item m="1" x="567"/>
        <item m="1" x="454"/>
        <item m="1" x="167"/>
        <item m="1" x="380"/>
        <item x="32"/>
        <item m="1" x="304"/>
        <item m="1" x="473"/>
        <item m="1" x="350"/>
        <item m="1" x="451"/>
        <item m="1" x="664"/>
        <item m="1" x="294"/>
        <item m="1" x="620"/>
        <item m="1" x="532"/>
        <item m="1" x="129"/>
        <item m="1" x="363"/>
        <item m="1" x="419"/>
        <item m="1" x="668"/>
        <item m="1" x="402"/>
        <item m="1" x="255"/>
        <item m="1" x="652"/>
        <item m="1" x="278"/>
        <item m="1" x="337"/>
        <item m="1" x="623"/>
        <item m="1" x="486"/>
        <item m="1" x="662"/>
        <item m="1" x="302"/>
        <item m="1" x="442"/>
        <item m="1" x="602"/>
        <item m="1" x="203"/>
        <item m="1" x="202"/>
        <item m="1" x="669"/>
        <item x="60"/>
        <item m="1" x="351"/>
        <item m="1" x="594"/>
        <item m="1" x="674"/>
        <item x="62"/>
        <item x="53"/>
        <item m="1" x="386"/>
        <item m="1" x="578"/>
        <item m="1" x="637"/>
        <item m="1" x="516"/>
        <item m="1" x="242"/>
        <item m="1" x="590"/>
        <item m="1" x="237"/>
        <item m="1" x="430"/>
        <item m="1" x="397"/>
        <item m="1" x="671"/>
        <item m="1" x="323"/>
        <item m="1" x="525"/>
        <item m="1" x="275"/>
        <item m="1" x="650"/>
        <item m="1" x="164"/>
        <item m="1" x="651"/>
        <item m="1" x="654"/>
        <item m="1" x="523"/>
        <item m="1" x="576"/>
        <item m="1" x="260"/>
        <item m="1" x="142"/>
        <item m="1" x="450"/>
        <item m="1" x="283"/>
        <item m="1" x="492"/>
        <item m="1" x="298"/>
        <item m="1" x="309"/>
        <item m="1" x="378"/>
        <item m="1" x="648"/>
        <item m="1" x="288"/>
        <item m="1" x="345"/>
        <item m="1" x="204"/>
        <item m="1" x="445"/>
        <item m="1" x="629"/>
        <item m="1" x="541"/>
        <item m="1" x="205"/>
        <item m="1" x="543"/>
        <item m="1" x="401"/>
        <item m="1" x="269"/>
        <item m="1" x="420"/>
        <item x="2"/>
        <item m="1" x="610"/>
        <item m="1" x="232"/>
        <item m="1" x="355"/>
        <item m="1" x="683"/>
        <item m="1" x="612"/>
        <item m="1" x="175"/>
        <item x="81"/>
        <item m="1" x="146"/>
        <item m="1" x="194"/>
        <item x="31"/>
        <item m="1" x="636"/>
        <item m="1" x="162"/>
        <item m="1" x="657"/>
        <item m="1" x="627"/>
        <item x="79"/>
        <item m="1" x="597"/>
        <item m="1" x="562"/>
        <item m="1" x="370"/>
        <item m="1" x="427"/>
        <item m="1" x="613"/>
        <item m="1" x="193"/>
        <item m="1" x="235"/>
        <item m="1" x="431"/>
        <item x="84"/>
        <item x="69"/>
        <item m="1" x="524"/>
        <item m="1" x="490"/>
        <item m="1" x="634"/>
        <item m="1" x="404"/>
        <item m="1" x="314"/>
        <item m="1" x="603"/>
        <item m="1" x="340"/>
        <item m="1" x="160"/>
        <item m="1" x="289"/>
        <item m="1" x="317"/>
        <item m="1" x="293"/>
        <item m="1" x="479"/>
        <item m="1" x="149"/>
        <item m="1" x="365"/>
        <item m="1" x="263"/>
        <item m="1" x="171"/>
        <item m="1" x="601"/>
        <item x="24"/>
        <item m="1" x="316"/>
        <item m="1" x="614"/>
        <item x="18"/>
        <item x="47"/>
        <item m="1" x="663"/>
        <item m="1" x="632"/>
        <item m="1" x="176"/>
        <item m="1" x="135"/>
        <item x="99"/>
        <item m="1" x="528"/>
        <item m="1" x="328"/>
        <item m="1" x="447"/>
        <item m="1" x="244"/>
        <item m="1" x="584"/>
        <item m="1" x="349"/>
        <item m="1" x="220"/>
        <item m="1" x="219"/>
        <item x="63"/>
        <item m="1" x="279"/>
        <item m="1" x="362"/>
        <item m="1" x="241"/>
        <item m="1" x="588"/>
        <item m="1" x="432"/>
        <item m="1" x="231"/>
        <item m="1" x="256"/>
        <item m="1" x="369"/>
        <item x="17"/>
        <item m="1" x="425"/>
        <item m="1" x="458"/>
        <item m="1" x="468"/>
        <item m="1" x="589"/>
        <item m="1" x="439"/>
        <item m="1" x="581"/>
        <item m="1" x="186"/>
        <item x="33"/>
        <item m="1" x="357"/>
        <item m="1" x="143"/>
        <item m="1" x="268"/>
        <item m="1" x="251"/>
        <item x="21"/>
        <item m="1" x="336"/>
        <item m="1" x="433"/>
        <item m="1" x="286"/>
        <item m="1" x="639"/>
        <item m="1" x="555"/>
        <item m="1" x="190"/>
        <item m="1" x="615"/>
        <item m="1" x="491"/>
        <item m="1" x="596"/>
        <item m="1" x="224"/>
        <item m="1" x="444"/>
        <item m="1" x="536"/>
        <item x="26"/>
        <item m="1" x="413"/>
        <item m="1" x="551"/>
        <item x="10"/>
        <item x="27"/>
        <item m="1" x="221"/>
        <item m="1" x="276"/>
        <item m="1" x="568"/>
        <item x="29"/>
        <item m="1" x="330"/>
        <item x="110"/>
        <item x="11"/>
        <item m="1" x="557"/>
        <item x="38"/>
        <item x="4"/>
        <item x="61"/>
        <item m="1" x="409"/>
        <item m="1" x="498"/>
        <item m="1" x="144"/>
        <item x="98"/>
        <item m="1" x="137"/>
        <item x="75"/>
        <item m="1" x="169"/>
        <item m="1" x="274"/>
        <item m="1" x="405"/>
        <item x="12"/>
        <item x="106"/>
        <item m="1" x="643"/>
        <item m="1" x="446"/>
        <item m="1" x="188"/>
        <item m="1" x="339"/>
        <item m="1" x="673"/>
        <item m="1" x="130"/>
        <item m="1" x="478"/>
        <item m="1" x="647"/>
        <item m="1" x="360"/>
        <item m="1" x="291"/>
        <item m="1" x="566"/>
        <item x="25"/>
        <item m="1" x="324"/>
        <item m="1" x="624"/>
        <item m="1" x="157"/>
        <item m="1" x="172"/>
        <item x="102"/>
        <item m="1" x="178"/>
        <item m="1" x="338"/>
        <item m="1" x="471"/>
        <item m="1" x="379"/>
        <item m="1" x="192"/>
        <item m="1" x="667"/>
        <item m="1" x="246"/>
        <item m="1" x="189"/>
        <item m="1" x="660"/>
        <item m="1" x="277"/>
        <item m="1" x="574"/>
        <item m="1" x="474"/>
        <item m="1" x="467"/>
        <item m="1" x="575"/>
        <item x="112"/>
        <item m="1" x="579"/>
        <item m="1" x="592"/>
        <item m="1" x="396"/>
        <item x="121"/>
        <item x="14"/>
        <item x="19"/>
        <item m="1" x="140"/>
        <item m="1" x="177"/>
        <item m="1" x="159"/>
        <item m="1" x="347"/>
        <item m="1" x="272"/>
        <item x="55"/>
        <item x="103"/>
        <item m="1" x="517"/>
        <item x="109"/>
        <item m="1" x="569"/>
        <item m="1" x="174"/>
        <item m="1" x="553"/>
        <item m="1" x="166"/>
        <item m="1" x="151"/>
        <item m="1" x="621"/>
        <item x="116"/>
        <item m="1" x="265"/>
        <item m="1" x="139"/>
        <item m="1" x="253"/>
        <item m="1" x="493"/>
        <item x="58"/>
        <item m="1" x="582"/>
        <item x="13"/>
        <item x="6"/>
        <item m="1" x="133"/>
        <item m="1" x="138"/>
        <item m="1" x="145"/>
        <item m="1" x="154"/>
        <item m="1" x="155"/>
        <item x="108"/>
        <item x="65"/>
        <item m="1" x="161"/>
        <item m="1" x="165"/>
        <item x="122"/>
        <item m="1" x="173"/>
        <item x="95"/>
        <item m="1" x="179"/>
        <item m="1" x="180"/>
        <item m="1" x="181"/>
        <item x="22"/>
        <item m="1" x="182"/>
        <item m="1" x="185"/>
        <item m="1" x="187"/>
        <item m="1" x="191"/>
        <item x="1"/>
        <item x="5"/>
        <item x="9"/>
        <item x="34"/>
        <item x="35"/>
        <item x="41"/>
        <item x="44"/>
        <item x="46"/>
        <item x="49"/>
        <item x="51"/>
        <item x="52"/>
        <item x="57"/>
        <item x="67"/>
        <item x="70"/>
        <item x="72"/>
        <item x="78"/>
        <item x="82"/>
        <item x="83"/>
        <item x="85"/>
        <item x="87"/>
        <item x="88"/>
        <item x="91"/>
        <item x="93"/>
        <item x="96"/>
        <item x="97"/>
        <item x="100"/>
        <item x="104"/>
        <item x="105"/>
        <item x="114"/>
        <item x="117"/>
        <item x="118"/>
        <item x="120"/>
        <item x="123"/>
        <item x="124"/>
        <item t="default"/>
      </items>
    </pivotField>
    <pivotField axis="axisPage" compact="0" outline="0" subtotalTop="0" multipleItemSelectionAllowed="1" showAll="0" includeNewItemsInFilter="1">
      <items count="23">
        <item h="1" x="1"/>
        <item h="1" x="3"/>
        <item h="1" x="2"/>
        <item h="1" x="4"/>
        <item h="1" m="1" x="17"/>
        <item h="1" x="6"/>
        <item h="1" x="7"/>
        <item h="1" x="8"/>
        <item h="1" m="1" x="21"/>
        <item h="1" x="10"/>
        <item h="1" x="9"/>
        <item h="1" m="1" x="15"/>
        <item h="1" x="0"/>
        <item h="1" x="11"/>
        <item h="1" m="1" x="16"/>
        <item h="1" m="1" x="19"/>
        <item h="1" m="1" x="20"/>
        <item h="1" m="1" x="18"/>
        <item h="1" m="1" x="14"/>
        <item h="1" x="5"/>
        <item h="1" x="12"/>
        <item m="1" x="13"/>
        <item t="default"/>
      </items>
    </pivotField>
    <pivotField dataField="1" compact="0" outline="0" subtotalTop="0" showAll="0" includeNewItemsInFilter="1"/>
    <pivotField compact="0" outline="0" subtotalTop="0" showAll="0" includeNewItemsInFilter="1"/>
  </pivotFields>
  <rowFields count="2">
    <field x="0"/>
    <field x="1"/>
  </rowFields>
  <rowItems count="1">
    <i t="grand">
      <x/>
    </i>
  </rowItems>
  <colItems count="1">
    <i/>
  </colItems>
  <pageFields count="1">
    <pageField fld="2" hier="0"/>
  </pageFields>
  <dataFields count="1">
    <dataField name="Sum of value" fld="3" baseField="0" baseItem="0"/>
  </dataFields>
  <formats count="12">
    <format dxfId="109">
      <pivotArea field="2" type="button" dataOnly="0" labelOnly="1" outline="0" axis="axisPage" fieldPosition="0"/>
    </format>
    <format dxfId="108">
      <pivotArea type="all" dataOnly="0" outline="0" fieldPosition="0"/>
    </format>
    <format dxfId="107">
      <pivotArea outline="0" fieldPosition="0">
        <references count="2">
          <reference field="0" count="1" selected="0">
            <x v="645"/>
          </reference>
          <reference field="1" count="1" selected="0">
            <x v="598"/>
          </reference>
        </references>
      </pivotArea>
    </format>
    <format dxfId="106">
      <pivotArea dataOnly="0" labelOnly="1" outline="0" fieldPosition="0">
        <references count="1">
          <reference field="0" count="1">
            <x v="645"/>
          </reference>
        </references>
      </pivotArea>
    </format>
    <format dxfId="105">
      <pivotArea dataOnly="0" labelOnly="1" outline="0" fieldPosition="0">
        <references count="2">
          <reference field="0" count="1" selected="0">
            <x v="645"/>
          </reference>
          <reference field="1" count="1">
            <x v="598"/>
          </reference>
        </references>
      </pivotArea>
    </format>
    <format dxfId="93">
      <pivotArea type="all" dataOnly="0" outline="0" fieldPosition="0"/>
    </format>
    <format dxfId="92">
      <pivotArea outline="0" collapsedLevelsAreSubtotals="1" fieldPosition="0"/>
    </format>
    <format dxfId="91">
      <pivotArea type="origin" dataOnly="0" labelOnly="1" outline="0" fieldPosition="0"/>
    </format>
    <format dxfId="90">
      <pivotArea field="0" type="button" dataOnly="0" labelOnly="1" outline="0" axis="axisRow" fieldPosition="0"/>
    </format>
    <format dxfId="89">
      <pivotArea field="1" type="button" dataOnly="0" labelOnly="1" outline="0" axis="axisRow" fieldPosition="1"/>
    </format>
    <format dxfId="88">
      <pivotArea dataOnly="0" labelOnly="1" grandRow="1" outline="0" fieldPosition="0"/>
    </format>
    <format dxfId="87">
      <pivotArea type="topRight" dataOnly="0" labelOnly="1" outline="0" fieldPosition="0"/>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3" cacheId="60" dataOnRows="1" applyNumberFormats="0" applyBorderFormats="0" applyFontFormats="0" applyPatternFormats="0" applyAlignmentFormats="0" applyWidthHeightFormats="1" dataCaption="Data" updatedVersion="8" minRefreshableVersion="3" showMemberPropertyTips="0" useAutoFormatting="1" itemPrintTitles="1" createdVersion="3" indent="0" compact="0" compactData="0" gridDropZones="1">
  <location ref="B28:D46" firstHeaderRow="2" firstDataRow="2" firstDataCol="2" rowPageCount="1" colPageCount="1"/>
  <pivotFields count="5">
    <pivotField axis="axisRow" compact="0" outline="0" subtotalTop="0" showAll="0" includeNewItemsInFilter="1" defaultSubtotal="0">
      <items count="814">
        <item m="1" x="798"/>
        <item m="1" x="607"/>
        <item m="1" x="268"/>
        <item m="1" x="491"/>
        <item m="1" x="486"/>
        <item x="75"/>
        <item m="1" x="627"/>
        <item m="1" x="355"/>
        <item m="1" x="388"/>
        <item m="1" x="349"/>
        <item x="10"/>
        <item m="1" x="302"/>
        <item m="1" x="756"/>
        <item m="1" x="313"/>
        <item m="1" x="681"/>
        <item m="1" x="558"/>
        <item m="1" x="600"/>
        <item m="1" x="210"/>
        <item m="1" x="549"/>
        <item m="1" x="805"/>
        <item m="1" x="508"/>
        <item m="1" x="513"/>
        <item m="1" x="676"/>
        <item m="1" x="540"/>
        <item x="87"/>
        <item m="1" x="463"/>
        <item m="1" x="641"/>
        <item m="1" x="631"/>
        <item m="1" x="597"/>
        <item m="1" x="703"/>
        <item x="48"/>
        <item x="145"/>
        <item m="1" x="704"/>
        <item m="1" x="520"/>
        <item m="1" x="751"/>
        <item m="1" x="489"/>
        <item m="1" x="229"/>
        <item m="1" x="368"/>
        <item m="1" x="203"/>
        <item x="39"/>
        <item m="1" x="807"/>
        <item m="1" x="396"/>
        <item m="1" x="795"/>
        <item m="1" x="493"/>
        <item m="1" x="679"/>
        <item m="1" x="359"/>
        <item m="1" x="611"/>
        <item m="1" x="408"/>
        <item m="1" x="416"/>
        <item m="1" x="448"/>
        <item m="1" x="334"/>
        <item m="1" x="578"/>
        <item m="1" x="625"/>
        <item m="1" x="592"/>
        <item m="1" x="339"/>
        <item m="1" x="664"/>
        <item m="1" x="288"/>
        <item m="1" x="240"/>
        <item m="1" x="496"/>
        <item m="1" x="255"/>
        <item m="1" x="635"/>
        <item x="95"/>
        <item m="1" x="252"/>
        <item m="1" x="298"/>
        <item m="1" x="632"/>
        <item m="1" x="469"/>
        <item m="1" x="656"/>
        <item m="1" x="772"/>
        <item x="47"/>
        <item x="74"/>
        <item m="1" x="718"/>
        <item m="1" x="281"/>
        <item x="152"/>
        <item x="107"/>
        <item x="62"/>
        <item m="1" x="652"/>
        <item m="1" x="771"/>
        <item m="1" x="581"/>
        <item m="1" x="371"/>
        <item m="1" x="576"/>
        <item m="1" x="686"/>
        <item m="1" x="383"/>
        <item m="1" x="801"/>
        <item m="1" x="737"/>
        <item x="99"/>
        <item m="1" x="477"/>
        <item m="1" x="402"/>
        <item m="1" x="752"/>
        <item m="1" x="336"/>
        <item m="1" x="527"/>
        <item m="1" x="277"/>
        <item m="1" x="776"/>
        <item m="1" x="317"/>
        <item m="1" x="375"/>
        <item m="1" x="608"/>
        <item m="1" x="273"/>
        <item m="1" x="393"/>
        <item m="1" x="270"/>
        <item m="1" x="439"/>
        <item m="1" x="542"/>
        <item m="1" x="507"/>
        <item m="1" x="181"/>
        <item m="1" x="380"/>
        <item m="1" x="613"/>
        <item m="1" x="258"/>
        <item m="1" x="427"/>
        <item m="1" x="661"/>
        <item m="1" x="603"/>
        <item m="1" x="671"/>
        <item x="78"/>
        <item m="1" x="509"/>
        <item x="119"/>
        <item m="1" x="782"/>
        <item m="1" x="186"/>
        <item m="1" x="360"/>
        <item m="1" x="621"/>
        <item m="1" x="736"/>
        <item m="1" x="545"/>
        <item m="1" x="497"/>
        <item m="1" x="633"/>
        <item m="1" x="429"/>
        <item m="1" x="308"/>
        <item x="50"/>
        <item m="1" x="810"/>
        <item x="49"/>
        <item m="1" x="295"/>
        <item x="46"/>
        <item m="1" x="606"/>
        <item m="1" x="535"/>
        <item x="88"/>
        <item m="1" x="553"/>
        <item x="61"/>
        <item m="1" x="476"/>
        <item m="1" x="610"/>
        <item m="1" x="159"/>
        <item m="1" x="682"/>
        <item m="1" x="804"/>
        <item m="1" x="650"/>
        <item x="146"/>
        <item x="52"/>
        <item m="1" x="245"/>
        <item m="1" x="411"/>
        <item x="154"/>
        <item x="0"/>
        <item x="3"/>
        <item m="1" x="276"/>
        <item m="1" x="283"/>
        <item x="139"/>
        <item m="1" x="267"/>
        <item m="1" x="687"/>
        <item m="1" x="779"/>
        <item m="1" x="612"/>
        <item m="1" x="532"/>
        <item x="81"/>
        <item m="1" x="739"/>
        <item m="1" x="534"/>
        <item m="1" x="634"/>
        <item m="1" x="182"/>
        <item m="1" x="422"/>
        <item m="1" x="636"/>
        <item m="1" x="673"/>
        <item m="1" x="684"/>
        <item m="1" x="730"/>
        <item m="1" x="468"/>
        <item m="1" x="570"/>
        <item m="1" x="195"/>
        <item m="1" x="543"/>
        <item m="1" x="763"/>
        <item m="1" x="373"/>
        <item m="1" x="465"/>
        <item m="1" x="404"/>
        <item m="1" x="526"/>
        <item m="1" x="585"/>
        <item m="1" x="626"/>
        <item m="1" x="537"/>
        <item m="1" x="579"/>
        <item x="104"/>
        <item m="1" x="358"/>
        <item m="1" x="569"/>
        <item m="1" x="450"/>
        <item m="1" x="575"/>
        <item m="1" x="234"/>
        <item m="1" x="338"/>
        <item m="1" x="616"/>
        <item m="1" x="690"/>
        <item m="1" x="685"/>
        <item m="1" x="812"/>
        <item m="1" x="269"/>
        <item m="1" x="564"/>
        <item x="55"/>
        <item m="1" x="629"/>
        <item m="1" x="758"/>
        <item m="1" x="791"/>
        <item m="1" x="563"/>
        <item x="54"/>
        <item m="1" x="777"/>
        <item m="1" x="180"/>
        <item x="116"/>
        <item m="1" x="278"/>
        <item m="1" x="419"/>
        <item m="1" x="720"/>
        <item m="1" x="331"/>
        <item m="1" x="285"/>
        <item x="18"/>
        <item m="1" x="460"/>
        <item m="1" x="438"/>
        <item m="1" x="367"/>
        <item m="1" x="374"/>
        <item m="1" x="397"/>
        <item m="1" x="533"/>
        <item m="1" x="781"/>
        <item m="1" x="284"/>
        <item m="1" x="309"/>
        <item m="1" x="481"/>
        <item m="1" x="715"/>
        <item m="1" x="567"/>
        <item m="1" x="498"/>
        <item x="57"/>
        <item m="1" x="482"/>
        <item m="1" x="628"/>
        <item m="1" x="714"/>
        <item m="1" x="514"/>
        <item m="1" x="362"/>
        <item m="1" x="413"/>
        <item m="1" x="420"/>
        <item m="1" x="249"/>
        <item m="1" x="500"/>
        <item m="1" x="659"/>
        <item m="1" x="719"/>
        <item m="1" x="587"/>
        <item m="1" x="541"/>
        <item m="1" x="200"/>
        <item m="1" x="364"/>
        <item m="1" x="808"/>
        <item m="1" x="247"/>
        <item m="1" x="568"/>
        <item x="67"/>
        <item m="1" x="702"/>
        <item m="1" x="347"/>
        <item m="1" x="395"/>
        <item m="1" x="377"/>
        <item m="1" x="372"/>
        <item m="1" x="253"/>
        <item m="1" x="760"/>
        <item m="1" x="647"/>
        <item m="1" x="421"/>
        <item m="1" x="698"/>
        <item m="1" x="264"/>
        <item m="1" x="637"/>
        <item m="1" x="738"/>
        <item m="1" x="525"/>
        <item m="1" x="800"/>
        <item m="1" x="322"/>
        <item m="1" x="333"/>
        <item m="1" x="742"/>
        <item m="1" x="300"/>
        <item m="1" x="289"/>
        <item m="1" x="552"/>
        <item m="1" x="436"/>
        <item m="1" x="749"/>
        <item m="1" x="663"/>
        <item m="1" x="473"/>
        <item m="1" x="654"/>
        <item m="1" x="445"/>
        <item m="1" x="657"/>
        <item m="1" x="505"/>
        <item m="1" x="584"/>
        <item m="1" x="506"/>
        <item m="1" x="155"/>
        <item m="1" x="292"/>
        <item m="1" x="294"/>
        <item x="80"/>
        <item m="1" x="574"/>
        <item m="1" x="410"/>
        <item m="1" x="447"/>
        <item m="1" x="163"/>
        <item m="1" x="601"/>
        <item m="1" x="424"/>
        <item m="1" x="586"/>
        <item m="1" x="299"/>
        <item m="1" x="561"/>
        <item m="1" x="619"/>
        <item m="1" x="246"/>
        <item m="1" x="239"/>
        <item m="1" x="780"/>
        <item m="1" x="725"/>
        <item m="1" x="488"/>
        <item m="1" x="474"/>
        <item m="1" x="548"/>
        <item x="72"/>
        <item m="1" x="529"/>
        <item m="1" x="382"/>
        <item m="1" x="275"/>
        <item m="1" x="598"/>
        <item m="1" x="811"/>
        <item m="1" x="692"/>
        <item m="1" x="432"/>
        <item m="1" x="233"/>
        <item m="1" x="523"/>
        <item m="1" x="242"/>
        <item m="1" x="516"/>
        <item m="1" x="767"/>
        <item m="1" x="546"/>
        <item m="1" x="314"/>
        <item x="38"/>
        <item m="1" x="721"/>
        <item m="1" x="470"/>
        <item m="1" x="502"/>
        <item m="1" x="330"/>
        <item m="1" x="453"/>
        <item x="103"/>
        <item m="1" x="711"/>
        <item m="1" x="785"/>
        <item m="1" x="467"/>
        <item m="1" x="764"/>
        <item m="1" x="356"/>
        <item m="1" x="707"/>
        <item m="1" x="595"/>
        <item m="1" x="354"/>
        <item m="1" x="357"/>
        <item m="1" x="418"/>
        <item m="1" x="745"/>
        <item m="1" x="340"/>
        <item m="1" x="722"/>
        <item m="1" x="642"/>
        <item m="1" x="390"/>
        <item m="1" x="381"/>
        <item m="1" x="401"/>
        <item m="1" x="237"/>
        <item m="1" x="437"/>
        <item m="1" x="803"/>
        <item m="1" x="512"/>
        <item m="1" x="386"/>
        <item m="1" x="724"/>
        <item m="1" x="580"/>
        <item m="1" x="426"/>
        <item m="1" x="675"/>
        <item m="1" x="483"/>
        <item m="1" x="691"/>
        <item m="1" x="161"/>
        <item m="1" x="618"/>
        <item m="1" x="456"/>
        <item x="20"/>
        <item m="1" x="794"/>
        <item m="1" x="515"/>
        <item m="1" x="446"/>
        <item x="79"/>
        <item m="1" x="658"/>
        <item m="1" x="415"/>
        <item m="1" x="743"/>
        <item m="1" x="165"/>
        <item m="1" x="443"/>
        <item m="1" x="645"/>
        <item m="1" x="717"/>
        <item m="1" x="712"/>
        <item m="1" x="596"/>
        <item m="1" x="160"/>
        <item m="1" x="407"/>
        <item m="1" x="501"/>
        <item m="1" x="179"/>
        <item m="1" x="677"/>
        <item m="1" x="379"/>
        <item m="1" x="790"/>
        <item m="1" x="511"/>
        <item m="1" x="194"/>
        <item m="1" x="594"/>
        <item m="1" x="329"/>
        <item m="1" x="710"/>
        <item m="1" x="332"/>
        <item m="1" x="412"/>
        <item m="1" x="571"/>
        <item m="1" x="528"/>
        <item x="15"/>
        <item m="1" x="713"/>
        <item m="1" x="555"/>
        <item x="51"/>
        <item m="1" x="539"/>
        <item m="1" x="458"/>
        <item m="1" x="536"/>
        <item m="1" x="478"/>
        <item m="1" x="744"/>
        <item m="1" x="190"/>
        <item m="1" x="622"/>
        <item m="1" x="440"/>
        <item m="1" x="228"/>
        <item m="1" x="433"/>
        <item m="1" x="783"/>
        <item m="1" x="431"/>
        <item m="1" x="593"/>
        <item m="1" x="646"/>
        <item m="1" x="291"/>
        <item m="1" x="538"/>
        <item m="1" x="560"/>
        <item m="1" x="207"/>
        <item m="1" x="215"/>
        <item m="1" x="727"/>
        <item m="1" x="441"/>
        <item m="1" x="700"/>
        <item m="1" x="430"/>
        <item m="1" x="466"/>
        <item m="1" x="589"/>
        <item m="1" x="680"/>
        <item m="1" x="653"/>
        <item m="1" x="485"/>
        <item m="1" x="644"/>
        <item m="1" x="392"/>
        <item m="1" x="158"/>
        <item m="1" x="746"/>
        <item m="1" x="753"/>
        <item m="1" x="394"/>
        <item m="1" x="235"/>
        <item m="1" x="321"/>
        <item m="1" x="615"/>
        <item m="1" x="361"/>
        <item m="1" x="755"/>
        <item m="1" x="565"/>
        <item m="1" x="651"/>
        <item m="1" x="806"/>
        <item m="1" x="648"/>
        <item m="1" x="672"/>
        <item m="1" x="503"/>
        <item m="1" x="346"/>
        <item m="1" x="320"/>
        <item x="34"/>
        <item m="1" x="363"/>
        <item x="35"/>
        <item m="1" x="789"/>
        <item m="1" x="398"/>
        <item x="127"/>
        <item m="1" x="378"/>
        <item m="1" x="773"/>
        <item m="1" x="306"/>
        <item m="1" x="376"/>
        <item m="1" x="282"/>
        <item m="1" x="792"/>
        <item m="1" x="385"/>
        <item m="1" x="304"/>
        <item m="1" x="599"/>
        <item m="1" x="735"/>
        <item m="1" x="796"/>
        <item m="1" x="522"/>
        <item m="1" x="638"/>
        <item x="66"/>
        <item m="1" x="464"/>
        <item m="1" x="365"/>
        <item m="1" x="701"/>
        <item m="1" x="640"/>
        <item m="1" x="716"/>
        <item m="1" x="786"/>
        <item m="1" x="344"/>
        <item m="1" x="674"/>
        <item m="1" x="518"/>
        <item m="1" x="296"/>
        <item m="1" x="757"/>
        <item m="1" x="750"/>
        <item m="1" x="297"/>
        <item m="1" x="577"/>
        <item m="1" x="353"/>
        <item m="1" x="699"/>
        <item m="1" x="778"/>
        <item m="1" x="259"/>
        <item m="1" x="444"/>
        <item m="1" x="591"/>
        <item m="1" x="243"/>
        <item m="1" x="423"/>
        <item m="1" x="236"/>
        <item m="1" x="728"/>
        <item m="1" x="425"/>
        <item m="1" x="723"/>
        <item m="1" x="557"/>
        <item x="153"/>
        <item m="1" x="471"/>
        <item m="1" x="668"/>
        <item m="1" x="666"/>
        <item m="1" x="342"/>
        <item m="1" x="734"/>
        <item m="1" x="315"/>
        <item m="1" x="605"/>
        <item m="1" x="241"/>
        <item m="1" x="230"/>
        <item m="1" x="310"/>
        <item m="1" x="406"/>
        <item m="1" x="265"/>
        <item m="1" x="178"/>
        <item m="1" x="706"/>
        <item m="1" x="726"/>
        <item m="1" x="747"/>
        <item m="1" x="741"/>
        <item m="1" x="519"/>
        <item m="1" x="305"/>
        <item m="1" x="261"/>
        <item m="1" x="301"/>
        <item m="1" x="775"/>
        <item m="1" x="266"/>
        <item m="1" x="260"/>
        <item m="1" x="765"/>
        <item m="1" x="405"/>
        <item m="1" x="414"/>
        <item x="136"/>
        <item m="1" x="754"/>
        <item m="1" x="669"/>
        <item m="1" x="490"/>
        <item m="1" x="617"/>
        <item m="1" x="689"/>
        <item m="1" x="655"/>
        <item m="1" x="318"/>
        <item m="1" x="705"/>
        <item m="1" x="290"/>
        <item m="1" x="530"/>
        <item m="1" x="590"/>
        <item m="1" x="620"/>
        <item m="1" x="583"/>
        <item x="100"/>
        <item x="44"/>
        <item m="1" x="487"/>
        <item x="33"/>
        <item m="1" x="697"/>
        <item m="1" x="307"/>
        <item x="63"/>
        <item m="1" x="614"/>
        <item m="1" x="327"/>
        <item m="1" x="770"/>
        <item m="1" x="732"/>
        <item m="1" x="256"/>
        <item m="1" x="809"/>
        <item m="1" x="788"/>
        <item m="1" x="251"/>
        <item m="1" x="643"/>
        <item m="1" x="495"/>
        <item m="1" x="573"/>
        <item m="1" x="248"/>
        <item m="1" x="271"/>
        <item m="1" x="762"/>
        <item x="77"/>
        <item m="1" x="769"/>
        <item m="1" x="369"/>
        <item m="1" x="761"/>
        <item m="1" x="667"/>
        <item m="1" x="709"/>
        <item m="1" x="517"/>
        <item m="1" x="566"/>
        <item x="84"/>
        <item m="1" x="224"/>
        <item m="1" x="479"/>
        <item m="1" x="389"/>
        <item m="1" x="345"/>
        <item m="1" x="204"/>
        <item m="1" x="793"/>
        <item m="1" x="452"/>
        <item m="1" x="510"/>
        <item x="149"/>
        <item m="1" x="335"/>
        <item m="1" x="462"/>
        <item m="1" x="797"/>
        <item m="1" x="217"/>
        <item x="26"/>
        <item m="1" x="274"/>
        <item x="12"/>
        <item x="114"/>
        <item m="1" x="403"/>
        <item m="1" x="733"/>
        <item m="1" x="324"/>
        <item m="1" x="688"/>
        <item m="1" x="554"/>
        <item m="1" x="459"/>
        <item m="1" x="670"/>
        <item m="1" x="196"/>
        <item m="1" x="341"/>
        <item m="1" x="484"/>
        <item m="1" x="409"/>
        <item m="1" x="544"/>
        <item m="1" x="226"/>
        <item m="1" x="662"/>
        <item m="1" x="480"/>
        <item m="1" x="556"/>
        <item x="69"/>
        <item x="105"/>
        <item m="1" x="435"/>
        <item m="1" x="766"/>
        <item m="1" x="328"/>
        <item m="1" x="326"/>
        <item x="70"/>
        <item m="1" x="428"/>
        <item m="1" x="323"/>
        <item m="1" x="222"/>
        <item m="1" x="175"/>
        <item m="1" x="286"/>
        <item m="1" x="238"/>
        <item m="1" x="218"/>
        <item x="85"/>
        <item m="1" x="531"/>
        <item m="1" x="604"/>
        <item m="1" x="366"/>
        <item m="1" x="250"/>
        <item m="1" x="708"/>
        <item m="1" x="660"/>
        <item x="19"/>
        <item x="25"/>
        <item m="1" x="678"/>
        <item m="1" x="350"/>
        <item m="1" x="813"/>
        <item m="1" x="693"/>
        <item m="1" x="257"/>
        <item m="1" x="694"/>
        <item m="1" x="220"/>
        <item m="1" x="455"/>
        <item m="1" x="740"/>
        <item m="1" x="547"/>
        <item x="122"/>
        <item m="1" x="287"/>
        <item x="23"/>
        <item m="1" x="624"/>
        <item x="109"/>
        <item m="1" x="551"/>
        <item m="1" x="683"/>
        <item m="1" x="325"/>
        <item m="1" x="649"/>
        <item m="1" x="521"/>
        <item m="1" x="202"/>
        <item m="1" x="351"/>
        <item m="1" x="417"/>
        <item m="1" x="262"/>
        <item m="1" x="166"/>
        <item m="1" x="162"/>
        <item m="1" x="198"/>
        <item m="1" x="254"/>
        <item m="1" x="461"/>
        <item m="1" x="319"/>
        <item x="27"/>
        <item m="1" x="562"/>
        <item m="1" x="434"/>
        <item m="1" x="399"/>
        <item x="86"/>
        <item m="1" x="303"/>
        <item m="1" x="787"/>
        <item m="1" x="602"/>
        <item x="28"/>
        <item m="1" x="504"/>
        <item m="1" x="279"/>
        <item x="7"/>
        <item m="1" x="449"/>
        <item m="1" x="164"/>
        <item m="1" x="454"/>
        <item x="8"/>
        <item m="1" x="213"/>
        <item x="96"/>
        <item x="11"/>
        <item x="31"/>
        <item m="1" x="169"/>
        <item x="59"/>
        <item x="22"/>
        <item x="133"/>
        <item x="40"/>
        <item x="4"/>
        <item m="1" x="472"/>
        <item m="1" x="221"/>
        <item x="92"/>
        <item x="120"/>
        <item m="1" x="170"/>
        <item x="94"/>
        <item m="1" x="216"/>
        <item m="1" x="280"/>
        <item m="1" x="352"/>
        <item m="1" x="293"/>
        <item x="13"/>
        <item m="1" x="168"/>
        <item x="128"/>
        <item m="1" x="630"/>
        <item x="82"/>
        <item x="53"/>
        <item m="1" x="206"/>
        <item m="1" x="639"/>
        <item m="1" x="312"/>
        <item m="1" x="609"/>
        <item x="130"/>
        <item m="1" x="802"/>
        <item x="76"/>
        <item m="1" x="494"/>
        <item m="1" x="623"/>
        <item m="1" x="582"/>
        <item m="1" x="451"/>
        <item x="68"/>
        <item m="1" x="384"/>
        <item m="1" x="475"/>
        <item m="1" x="191"/>
        <item m="1" x="316"/>
        <item x="6"/>
        <item x="24"/>
        <item m="1" x="729"/>
        <item m="1" x="559"/>
        <item m="1" x="492"/>
        <item m="1" x="784"/>
        <item m="1" x="343"/>
        <item m="1" x="244"/>
        <item m="1" x="231"/>
        <item m="1" x="391"/>
        <item m="1" x="183"/>
        <item m="1" x="774"/>
        <item m="1" x="524"/>
        <item x="141"/>
        <item m="1" x="176"/>
        <item x="91"/>
        <item m="1" x="370"/>
        <item x="93"/>
        <item m="1" x="759"/>
        <item m="1" x="174"/>
        <item x="16"/>
        <item x="21"/>
        <item m="1" x="572"/>
        <item m="1" x="311"/>
        <item m="1" x="696"/>
        <item m="1" x="348"/>
        <item m="1" x="695"/>
        <item m="1" x="208"/>
        <item m="1" x="550"/>
        <item m="1" x="387"/>
        <item m="1" x="400"/>
        <item m="1" x="588"/>
        <item m="1" x="223"/>
        <item m="1" x="768"/>
        <item m="1" x="272"/>
        <item m="1" x="799"/>
        <item m="1" x="731"/>
        <item m="1" x="263"/>
        <item x="124"/>
        <item m="1" x="211"/>
        <item x="106"/>
        <item m="1" x="337"/>
        <item m="1" x="157"/>
        <item m="1" x="665"/>
        <item m="1" x="748"/>
        <item m="1" x="457"/>
        <item m="1" x="499"/>
        <item m="1" x="188"/>
        <item m="1" x="232"/>
        <item m="1" x="442"/>
        <item m="1" x="167"/>
        <item x="14"/>
        <item m="1" x="171"/>
        <item m="1" x="172"/>
        <item m="1" x="173"/>
        <item m="1" x="177"/>
        <item x="125"/>
        <item m="1" x="184"/>
        <item m="1" x="185"/>
        <item m="1" x="187"/>
        <item m="1" x="189"/>
        <item m="1" x="192"/>
        <item m="1" x="193"/>
        <item m="1" x="197"/>
        <item m="1" x="199"/>
        <item m="1" x="201"/>
        <item x="71"/>
        <item m="1" x="205"/>
        <item m="1" x="209"/>
        <item m="1" x="212"/>
        <item m="1" x="214"/>
        <item x="64"/>
        <item m="1" x="219"/>
        <item x="142"/>
        <item x="41"/>
        <item x="117"/>
        <item m="1" x="225"/>
        <item x="97"/>
        <item m="1" x="227"/>
        <item x="148"/>
        <item m="1" x="156"/>
        <item x="1"/>
        <item x="2"/>
        <item x="5"/>
        <item x="9"/>
        <item x="17"/>
        <item x="29"/>
        <item x="30"/>
        <item x="32"/>
        <item x="36"/>
        <item x="37"/>
        <item x="42"/>
        <item x="43"/>
        <item x="45"/>
        <item x="56"/>
        <item x="58"/>
        <item x="60"/>
        <item x="65"/>
        <item x="73"/>
        <item x="83"/>
        <item x="89"/>
        <item x="90"/>
        <item x="98"/>
        <item x="101"/>
        <item x="102"/>
        <item x="108"/>
        <item x="110"/>
        <item x="111"/>
        <item x="112"/>
        <item x="113"/>
        <item x="115"/>
        <item x="118"/>
        <item x="121"/>
        <item x="123"/>
        <item x="126"/>
        <item x="129"/>
        <item x="131"/>
        <item x="132"/>
        <item x="134"/>
        <item x="135"/>
        <item x="137"/>
        <item x="138"/>
        <item x="140"/>
        <item x="143"/>
        <item x="144"/>
        <item x="147"/>
        <item x="150"/>
        <item x="151"/>
      </items>
    </pivotField>
    <pivotField axis="axisRow" compact="0" outline="0" subtotalTop="0" showAll="0" includeNewItemsInFilter="1">
      <items count="686">
        <item x="59"/>
        <item m="1" x="183"/>
        <item m="1" x="429"/>
        <item m="1" x="212"/>
        <item m="1" x="659"/>
        <item m="1" x="641"/>
        <item m="1" x="343"/>
        <item m="1" x="132"/>
        <item m="1" x="168"/>
        <item m="1" x="270"/>
        <item m="1" x="464"/>
        <item m="1" x="436"/>
        <item m="1" x="422"/>
        <item x="15"/>
        <item m="1" x="552"/>
        <item m="1" x="147"/>
        <item x="3"/>
        <item m="1" x="470"/>
        <item m="1" x="512"/>
        <item x="66"/>
        <item m="1" x="333"/>
        <item m="1" x="656"/>
        <item m="1" x="585"/>
        <item x="86"/>
        <item m="1" x="466"/>
        <item x="107"/>
        <item m="1" x="136"/>
        <item x="42"/>
        <item m="1" x="299"/>
        <item x="16"/>
        <item m="1" x="134"/>
        <item m="1" x="258"/>
        <item m="1" x="560"/>
        <item m="1" x="156"/>
        <item m="1" x="354"/>
        <item m="1" x="540"/>
        <item m="1" x="676"/>
        <item m="1" x="558"/>
        <item m="1" x="443"/>
        <item m="1" x="201"/>
        <item m="1" x="653"/>
        <item m="1" x="535"/>
        <item m="1" x="572"/>
        <item m="1" x="218"/>
        <item m="1" x="312"/>
        <item m="1" x="392"/>
        <item m="1" x="649"/>
        <item m="1" x="153"/>
        <item m="1" x="368"/>
        <item m="1" x="214"/>
        <item m="1" x="655"/>
        <item m="1" x="264"/>
        <item x="40"/>
        <item m="1" x="606"/>
        <item m="1" x="358"/>
        <item m="1" x="163"/>
        <item m="1" x="361"/>
        <item m="1" x="501"/>
        <item m="1" x="158"/>
        <item m="1" x="563"/>
        <item m="1" x="252"/>
        <item m="1" x="418"/>
        <item m="1" x="628"/>
        <item m="1" x="226"/>
        <item m="1" x="128"/>
        <item m="1" x="638"/>
        <item x="48"/>
        <item m="1" x="681"/>
        <item x="8"/>
        <item m="1" x="661"/>
        <item m="1" x="148"/>
        <item m="1" x="504"/>
        <item m="1" x="658"/>
        <item x="56"/>
        <item m="1" x="622"/>
        <item m="1" x="495"/>
        <item m="1" x="282"/>
        <item m="1" x="672"/>
        <item m="1" x="494"/>
        <item m="1" x="335"/>
        <item m="1" x="243"/>
        <item m="1" x="472"/>
        <item m="1" x="326"/>
        <item m="1" x="216"/>
        <item m="1" x="262"/>
        <item m="1" x="680"/>
        <item x="76"/>
        <item m="1" x="608"/>
        <item x="68"/>
        <item m="1" x="670"/>
        <item x="74"/>
        <item m="1" x="599"/>
        <item m="1" x="604"/>
        <item m="1" x="217"/>
        <item x="92"/>
        <item m="1" x="213"/>
        <item x="71"/>
        <item m="1" x="642"/>
        <item m="1" x="580"/>
        <item m="1" x="320"/>
        <item m="1" x="393"/>
        <item m="1" x="296"/>
        <item m="1" x="417"/>
        <item x="115"/>
        <item m="1" x="675"/>
        <item x="89"/>
        <item m="1" x="322"/>
        <item m="1" x="625"/>
        <item m="1" x="509"/>
        <item m="1" x="519"/>
        <item m="1" x="267"/>
        <item m="1" x="644"/>
        <item m="1" x="126"/>
        <item m="1" x="199"/>
        <item m="1" x="367"/>
        <item m="1" x="488"/>
        <item m="1" x="391"/>
        <item m="1" x="416"/>
        <item m="1" x="423"/>
        <item m="1" x="510"/>
        <item m="1" x="200"/>
        <item m="1" x="527"/>
        <item m="1" x="626"/>
        <item m="1" x="522"/>
        <item m="1" x="533"/>
        <item x="43"/>
        <item m="1" x="334"/>
        <item m="1" x="271"/>
        <item x="7"/>
        <item m="1" x="257"/>
        <item m="1" x="505"/>
        <item m="1" x="561"/>
        <item m="1" x="617"/>
        <item m="1" x="399"/>
        <item m="1" x="297"/>
        <item m="1" x="518"/>
        <item m="1" x="463"/>
        <item x="113"/>
        <item x="0"/>
        <item m="1" x="414"/>
        <item m="1" x="521"/>
        <item m="1" x="546"/>
        <item m="1" x="548"/>
        <item m="1" x="508"/>
        <item m="1" x="633"/>
        <item m="1" x="455"/>
        <item m="1" x="573"/>
        <item m="1" x="459"/>
        <item m="1" x="273"/>
        <item m="1" x="254"/>
        <item x="36"/>
        <item m="1" x="281"/>
        <item m="1" x="227"/>
        <item m="1" x="631"/>
        <item m="1" x="287"/>
        <item m="1" x="462"/>
        <item m="1" x="496"/>
        <item x="23"/>
        <item m="1" x="593"/>
        <item m="1" x="428"/>
        <item m="1" x="223"/>
        <item m="1" x="469"/>
        <item m="1" x="236"/>
        <item x="50"/>
        <item x="37"/>
        <item m="1" x="550"/>
        <item m="1" x="514"/>
        <item x="94"/>
        <item m="1" x="421"/>
        <item x="20"/>
        <item m="1" x="284"/>
        <item m="1" x="356"/>
        <item m="1" x="311"/>
        <item m="1" x="318"/>
        <item m="1" x="410"/>
        <item m="1" x="170"/>
        <item m="1" x="666"/>
        <item m="1" x="485"/>
        <item m="1" x="359"/>
        <item m="1" x="290"/>
        <item m="1" x="497"/>
        <item m="1" x="131"/>
        <item x="90"/>
        <item m="1" x="481"/>
        <item m="1" x="475"/>
        <item m="1" x="230"/>
        <item m="1" x="487"/>
        <item m="1" x="327"/>
        <item m="1" x="280"/>
        <item m="1" x="141"/>
        <item m="1" x="381"/>
        <item m="1" x="600"/>
        <item m="1" x="389"/>
        <item m="1" x="313"/>
        <item m="1" x="434"/>
        <item m="1" x="640"/>
        <item m="1" x="400"/>
        <item m="1" x="197"/>
        <item m="1" x="406"/>
        <item x="73"/>
        <item m="1" x="530"/>
        <item x="64"/>
        <item m="1" x="150"/>
        <item x="101"/>
        <item m="1" x="285"/>
        <item m="1" x="526"/>
        <item m="1" x="598"/>
        <item m="1" x="346"/>
        <item m="1" x="499"/>
        <item x="111"/>
        <item m="1" x="408"/>
        <item x="28"/>
        <item m="1" x="570"/>
        <item m="1" x="534"/>
        <item m="1" x="342"/>
        <item m="1" x="556"/>
        <item m="1" x="245"/>
        <item m="1" x="372"/>
        <item m="1" x="489"/>
        <item m="1" x="441"/>
        <item m="1" x="477"/>
        <item m="1" x="374"/>
        <item m="1" x="665"/>
        <item m="1" x="564"/>
        <item m="1" x="261"/>
        <item m="1" x="482"/>
        <item m="1" x="332"/>
        <item m="1" x="125"/>
        <item m="1" x="630"/>
        <item m="1" x="559"/>
        <item m="1" x="196"/>
        <item m="1" x="484"/>
        <item m="1" x="437"/>
        <item m="1" x="228"/>
        <item m="1" x="390"/>
        <item m="1" x="305"/>
        <item m="1" x="329"/>
        <item m="1" x="544"/>
        <item m="1" x="388"/>
        <item m="1" x="511"/>
        <item m="1" x="545"/>
        <item m="1" x="233"/>
        <item m="1" x="537"/>
        <item m="1" x="503"/>
        <item m="1" x="583"/>
        <item m="1" x="384"/>
        <item m="1" x="435"/>
        <item m="1" x="506"/>
        <item m="1" x="411"/>
        <item m="1" x="295"/>
        <item m="1" x="438"/>
        <item m="1" x="460"/>
        <item m="1" x="249"/>
        <item m="1" x="616"/>
        <item m="1" x="395"/>
        <item x="54"/>
        <item m="1" x="325"/>
        <item m="1" x="250"/>
        <item m="1" x="127"/>
        <item m="1" x="382"/>
        <item x="45"/>
        <item m="1" x="645"/>
        <item m="1" x="565"/>
        <item m="1" x="308"/>
        <item m="1" x="440"/>
        <item m="1" x="206"/>
        <item m="1" x="609"/>
        <item m="1" x="375"/>
        <item m="1" x="607"/>
        <item m="1" x="587"/>
        <item m="1" x="476"/>
        <item m="1" x="407"/>
        <item m="1" x="184"/>
        <item m="1" x="240"/>
        <item m="1" x="684"/>
        <item m="1" x="229"/>
        <item m="1" x="577"/>
        <item m="1" x="248"/>
        <item m="1" x="315"/>
        <item m="1" x="225"/>
        <item m="1" x="465"/>
        <item m="1" x="452"/>
        <item m="1" x="266"/>
        <item m="1" x="209"/>
        <item m="1" x="348"/>
        <item m="1" x="461"/>
        <item m="1" x="366"/>
        <item m="1" x="456"/>
        <item m="1" x="415"/>
        <item m="1" x="195"/>
        <item m="1" x="595"/>
        <item m="1" x="371"/>
        <item m="1" x="215"/>
        <item m="1" x="547"/>
        <item m="1" x="520"/>
        <item m="1" x="310"/>
        <item m="1" x="412"/>
        <item m="1" x="529"/>
        <item m="1" x="403"/>
        <item m="1" x="500"/>
        <item m="1" x="306"/>
        <item m="1" x="259"/>
        <item x="39"/>
        <item m="1" x="480"/>
        <item m="1" x="331"/>
        <item m="1" x="394"/>
        <item m="1" x="222"/>
        <item m="1" x="207"/>
        <item m="1" x="210"/>
        <item m="1" x="247"/>
        <item m="1" x="344"/>
        <item m="1" x="377"/>
        <item m="1" x="677"/>
        <item m="1" x="542"/>
        <item m="1" x="303"/>
        <item m="1" x="646"/>
        <item m="1" x="353"/>
        <item m="1" x="387"/>
        <item m="1" x="507"/>
        <item x="80"/>
        <item x="119"/>
        <item m="1" x="554"/>
        <item m="1" x="341"/>
        <item m="1" x="426"/>
        <item m="1" x="319"/>
        <item m="1" x="515"/>
        <item m="1" x="531"/>
        <item m="1" x="238"/>
        <item m="1" x="635"/>
        <item m="1" x="586"/>
        <item m="1" x="385"/>
        <item m="1" x="307"/>
        <item m="1" x="208"/>
        <item m="1" x="549"/>
        <item m="1" x="373"/>
        <item m="1" x="605"/>
        <item m="1" x="453"/>
        <item m="1" x="364"/>
        <item m="1" x="300"/>
        <item m="1" x="321"/>
        <item m="1" x="448"/>
        <item m="1" x="301"/>
        <item m="1" x="679"/>
        <item m="1" x="513"/>
        <item m="1" x="376"/>
        <item m="1" x="449"/>
        <item m="1" x="538"/>
        <item m="1" x="234"/>
        <item m="1" x="152"/>
        <item m="1" x="591"/>
        <item m="1" x="352"/>
        <item m="1" x="502"/>
        <item m="1" x="611"/>
        <item m="1" x="457"/>
        <item m="1" x="398"/>
        <item m="1" x="678"/>
        <item m="1" x="571"/>
        <item m="1" x="383"/>
        <item m="1" x="292"/>
        <item x="30"/>
        <item x="77"/>
        <item m="1" x="239"/>
        <item m="1" x="211"/>
        <item m="1" x="619"/>
        <item m="1" x="618"/>
        <item m="1" x="198"/>
        <item m="1" x="424"/>
        <item m="1" x="483"/>
        <item m="1" x="682"/>
        <item m="1" x="539"/>
        <item m="1" x="567"/>
        <item m="1" x="454"/>
        <item m="1" x="167"/>
        <item m="1" x="380"/>
        <item x="32"/>
        <item m="1" x="304"/>
        <item m="1" x="473"/>
        <item m="1" x="350"/>
        <item m="1" x="451"/>
        <item m="1" x="664"/>
        <item m="1" x="294"/>
        <item m="1" x="620"/>
        <item m="1" x="532"/>
        <item m="1" x="129"/>
        <item m="1" x="363"/>
        <item m="1" x="419"/>
        <item m="1" x="668"/>
        <item m="1" x="402"/>
        <item m="1" x="255"/>
        <item m="1" x="652"/>
        <item m="1" x="278"/>
        <item m="1" x="337"/>
        <item m="1" x="623"/>
        <item m="1" x="486"/>
        <item m="1" x="662"/>
        <item m="1" x="302"/>
        <item m="1" x="442"/>
        <item m="1" x="602"/>
        <item m="1" x="203"/>
        <item m="1" x="202"/>
        <item m="1" x="669"/>
        <item x="60"/>
        <item m="1" x="351"/>
        <item m="1" x="594"/>
        <item m="1" x="674"/>
        <item x="62"/>
        <item x="53"/>
        <item m="1" x="386"/>
        <item m="1" x="578"/>
        <item m="1" x="637"/>
        <item m="1" x="516"/>
        <item m="1" x="242"/>
        <item m="1" x="590"/>
        <item m="1" x="237"/>
        <item m="1" x="430"/>
        <item m="1" x="397"/>
        <item m="1" x="671"/>
        <item m="1" x="323"/>
        <item m="1" x="525"/>
        <item m="1" x="275"/>
        <item m="1" x="650"/>
        <item m="1" x="164"/>
        <item m="1" x="651"/>
        <item m="1" x="654"/>
        <item m="1" x="523"/>
        <item m="1" x="576"/>
        <item m="1" x="260"/>
        <item m="1" x="142"/>
        <item m="1" x="450"/>
        <item m="1" x="283"/>
        <item m="1" x="492"/>
        <item m="1" x="298"/>
        <item m="1" x="309"/>
        <item m="1" x="378"/>
        <item m="1" x="648"/>
        <item m="1" x="288"/>
        <item m="1" x="345"/>
        <item m="1" x="204"/>
        <item m="1" x="445"/>
        <item m="1" x="629"/>
        <item m="1" x="541"/>
        <item m="1" x="205"/>
        <item m="1" x="543"/>
        <item m="1" x="401"/>
        <item m="1" x="269"/>
        <item m="1" x="420"/>
        <item x="2"/>
        <item m="1" x="610"/>
        <item m="1" x="232"/>
        <item m="1" x="355"/>
        <item m="1" x="683"/>
        <item m="1" x="612"/>
        <item m="1" x="175"/>
        <item x="81"/>
        <item m="1" x="146"/>
        <item m="1" x="194"/>
        <item x="31"/>
        <item m="1" x="636"/>
        <item m="1" x="162"/>
        <item m="1" x="657"/>
        <item m="1" x="627"/>
        <item x="79"/>
        <item m="1" x="597"/>
        <item m="1" x="562"/>
        <item m="1" x="370"/>
        <item m="1" x="427"/>
        <item m="1" x="613"/>
        <item m="1" x="193"/>
        <item m="1" x="235"/>
        <item m="1" x="431"/>
        <item x="84"/>
        <item x="69"/>
        <item m="1" x="524"/>
        <item m="1" x="490"/>
        <item m="1" x="634"/>
        <item m="1" x="404"/>
        <item m="1" x="314"/>
        <item m="1" x="603"/>
        <item m="1" x="340"/>
        <item m="1" x="160"/>
        <item m="1" x="289"/>
        <item m="1" x="317"/>
        <item m="1" x="293"/>
        <item m="1" x="479"/>
        <item m="1" x="149"/>
        <item m="1" x="365"/>
        <item m="1" x="263"/>
        <item m="1" x="171"/>
        <item m="1" x="601"/>
        <item x="24"/>
        <item m="1" x="316"/>
        <item m="1" x="614"/>
        <item x="18"/>
        <item x="47"/>
        <item m="1" x="663"/>
        <item m="1" x="632"/>
        <item m="1" x="176"/>
        <item m="1" x="135"/>
        <item x="99"/>
        <item m="1" x="528"/>
        <item m="1" x="328"/>
        <item m="1" x="447"/>
        <item m="1" x="244"/>
        <item m="1" x="584"/>
        <item m="1" x="349"/>
        <item m="1" x="220"/>
        <item m="1" x="219"/>
        <item x="63"/>
        <item m="1" x="279"/>
        <item m="1" x="362"/>
        <item m="1" x="241"/>
        <item m="1" x="588"/>
        <item m="1" x="432"/>
        <item m="1" x="231"/>
        <item m="1" x="256"/>
        <item m="1" x="369"/>
        <item x="17"/>
        <item m="1" x="425"/>
        <item m="1" x="458"/>
        <item m="1" x="468"/>
        <item m="1" x="589"/>
        <item m="1" x="439"/>
        <item m="1" x="581"/>
        <item m="1" x="186"/>
        <item x="33"/>
        <item m="1" x="357"/>
        <item m="1" x="143"/>
        <item m="1" x="268"/>
        <item m="1" x="251"/>
        <item x="21"/>
        <item m="1" x="336"/>
        <item m="1" x="433"/>
        <item m="1" x="286"/>
        <item m="1" x="639"/>
        <item m="1" x="555"/>
        <item m="1" x="190"/>
        <item m="1" x="615"/>
        <item m="1" x="491"/>
        <item m="1" x="596"/>
        <item m="1" x="224"/>
        <item m="1" x="444"/>
        <item m="1" x="536"/>
        <item x="26"/>
        <item m="1" x="413"/>
        <item m="1" x="551"/>
        <item x="10"/>
        <item x="27"/>
        <item m="1" x="221"/>
        <item m="1" x="276"/>
        <item m="1" x="568"/>
        <item x="29"/>
        <item m="1" x="330"/>
        <item x="110"/>
        <item x="11"/>
        <item m="1" x="557"/>
        <item x="38"/>
        <item x="4"/>
        <item x="61"/>
        <item m="1" x="409"/>
        <item m="1" x="498"/>
        <item m="1" x="144"/>
        <item x="98"/>
        <item m="1" x="137"/>
        <item x="75"/>
        <item m="1" x="169"/>
        <item m="1" x="274"/>
        <item m="1" x="405"/>
        <item x="12"/>
        <item x="106"/>
        <item m="1" x="643"/>
        <item m="1" x="446"/>
        <item m="1" x="188"/>
        <item m="1" x="339"/>
        <item m="1" x="673"/>
        <item m="1" x="130"/>
        <item m="1" x="478"/>
        <item m="1" x="647"/>
        <item m="1" x="360"/>
        <item m="1" x="291"/>
        <item m="1" x="566"/>
        <item x="25"/>
        <item m="1" x="324"/>
        <item m="1" x="624"/>
        <item m="1" x="157"/>
        <item m="1" x="172"/>
        <item x="102"/>
        <item m="1" x="178"/>
        <item m="1" x="338"/>
        <item m="1" x="471"/>
        <item m="1" x="379"/>
        <item m="1" x="192"/>
        <item m="1" x="667"/>
        <item m="1" x="246"/>
        <item m="1" x="189"/>
        <item m="1" x="660"/>
        <item m="1" x="277"/>
        <item m="1" x="574"/>
        <item m="1" x="474"/>
        <item m="1" x="467"/>
        <item m="1" x="575"/>
        <item x="112"/>
        <item m="1" x="579"/>
        <item m="1" x="592"/>
        <item m="1" x="396"/>
        <item x="121"/>
        <item x="14"/>
        <item x="19"/>
        <item m="1" x="140"/>
        <item m="1" x="177"/>
        <item m="1" x="159"/>
        <item m="1" x="347"/>
        <item m="1" x="272"/>
        <item x="55"/>
        <item x="103"/>
        <item m="1" x="517"/>
        <item x="109"/>
        <item m="1" x="569"/>
        <item m="1" x="174"/>
        <item m="1" x="553"/>
        <item m="1" x="166"/>
        <item m="1" x="151"/>
        <item m="1" x="621"/>
        <item x="116"/>
        <item m="1" x="265"/>
        <item m="1" x="139"/>
        <item m="1" x="253"/>
        <item m="1" x="493"/>
        <item x="58"/>
        <item m="1" x="582"/>
        <item x="13"/>
        <item x="6"/>
        <item m="1" x="133"/>
        <item m="1" x="138"/>
        <item m="1" x="145"/>
        <item m="1" x="154"/>
        <item m="1" x="155"/>
        <item x="108"/>
        <item x="65"/>
        <item m="1" x="161"/>
        <item m="1" x="165"/>
        <item x="122"/>
        <item m="1" x="173"/>
        <item x="95"/>
        <item m="1" x="179"/>
        <item m="1" x="180"/>
        <item m="1" x="181"/>
        <item x="22"/>
        <item m="1" x="182"/>
        <item m="1" x="185"/>
        <item m="1" x="187"/>
        <item m="1" x="191"/>
        <item x="1"/>
        <item x="5"/>
        <item x="9"/>
        <item x="34"/>
        <item x="35"/>
        <item x="41"/>
        <item x="44"/>
        <item x="46"/>
        <item x="49"/>
        <item x="51"/>
        <item x="52"/>
        <item x="57"/>
        <item x="67"/>
        <item x="70"/>
        <item x="72"/>
        <item x="78"/>
        <item x="82"/>
        <item x="83"/>
        <item x="85"/>
        <item x="87"/>
        <item x="88"/>
        <item x="91"/>
        <item x="93"/>
        <item x="96"/>
        <item x="97"/>
        <item x="100"/>
        <item x="104"/>
        <item x="105"/>
        <item x="114"/>
        <item x="117"/>
        <item x="118"/>
        <item x="120"/>
        <item x="123"/>
        <item x="124"/>
        <item t="default"/>
      </items>
    </pivotField>
    <pivotField axis="axisPage" compact="0" outline="0" subtotalTop="0" multipleItemSelectionAllowed="1" showAll="0" includeNewItemsInFilter="1">
      <items count="23">
        <item h="1" x="1"/>
        <item h="1" x="3"/>
        <item h="1" x="2"/>
        <item h="1" x="4"/>
        <item h="1" m="1" x="17"/>
        <item h="1" x="6"/>
        <item h="1" x="7"/>
        <item h="1" x="8"/>
        <item h="1" m="1" x="21"/>
        <item x="10"/>
        <item h="1" x="9"/>
        <item h="1" m="1" x="15"/>
        <item h="1" x="0"/>
        <item h="1" x="11"/>
        <item h="1" m="1" x="16"/>
        <item h="1" m="1" x="19"/>
        <item h="1" m="1" x="20"/>
        <item h="1" m="1" x="18"/>
        <item h="1" m="1" x="14"/>
        <item h="1" x="5"/>
        <item h="1" x="12"/>
        <item h="1" m="1" x="13"/>
        <item t="default"/>
      </items>
    </pivotField>
    <pivotField dataField="1" compact="0" outline="0" subtotalTop="0" showAll="0" includeNewItemsInFilter="1"/>
    <pivotField compact="0" outline="0" subtotalTop="0" showAll="0" includeNewItemsInFilter="1"/>
  </pivotFields>
  <rowFields count="2">
    <field x="0"/>
    <field x="1"/>
  </rowFields>
  <rowItems count="17">
    <i>
      <x v="111"/>
      <x v="675"/>
    </i>
    <i>
      <x v="129"/>
      <x v="492"/>
    </i>
    <i>
      <x v="139"/>
      <x v="461"/>
    </i>
    <i>
      <x v="189"/>
      <x v="661"/>
    </i>
    <i>
      <x v="271"/>
      <x v="664"/>
    </i>
    <i>
      <x v="533"/>
      <x v="471"/>
    </i>
    <i>
      <x v="649"/>
      <x v="73"/>
    </i>
    <i>
      <x v="666"/>
      <x v="568"/>
    </i>
    <i>
      <x v="770"/>
      <x v="653"/>
    </i>
    <i>
      <x v="774"/>
      <x v="359"/>
    </i>
    <i>
      <x v="775"/>
      <x v="654"/>
    </i>
    <i>
      <x v="788"/>
      <x v="666"/>
    </i>
    <i>
      <x v="791"/>
      <x v="671"/>
    </i>
    <i>
      <x v="799"/>
      <x v="676"/>
    </i>
    <i>
      <x v="806"/>
      <x v="137"/>
    </i>
    <i>
      <x v="807"/>
      <x v="319"/>
    </i>
    <i t="grand">
      <x/>
    </i>
  </rowItems>
  <colItems count="1">
    <i/>
  </colItems>
  <pageFields count="1">
    <pageField fld="2" hier="0"/>
  </pageFields>
  <dataFields count="1">
    <dataField name="Sum of value" fld="3" baseField="0" baseItem="0"/>
  </dataFields>
  <formats count="7">
    <format dxfId="116">
      <pivotArea field="2" type="button" dataOnly="0" labelOnly="1" outline="0" axis="axisPage" fieldPosition="0"/>
    </format>
    <format dxfId="115">
      <pivotArea type="all" dataOnly="0" outline="0" fieldPosition="0"/>
    </format>
    <format dxfId="114">
      <pivotArea outline="0" fieldPosition="0">
        <references count="2">
          <reference field="0" count="1" selected="0">
            <x v="139"/>
          </reference>
          <reference field="1" count="1" selected="0">
            <x v="596"/>
          </reference>
        </references>
      </pivotArea>
    </format>
    <format dxfId="113">
      <pivotArea dataOnly="0" labelOnly="1" outline="0" fieldPosition="0">
        <references count="1">
          <reference field="0" count="1">
            <x v="139"/>
          </reference>
        </references>
      </pivotArea>
    </format>
    <format dxfId="112">
      <pivotArea dataOnly="0" labelOnly="1" outline="0" fieldPosition="0">
        <references count="2">
          <reference field="0" count="1" selected="0">
            <x v="139"/>
          </reference>
          <reference field="1" count="1">
            <x v="596"/>
          </reference>
        </references>
      </pivotArea>
    </format>
    <format dxfId="111">
      <pivotArea dataOnly="0" labelOnly="1" outline="0" fieldPosition="0">
        <references count="1">
          <reference field="0" count="1">
            <x v="639"/>
          </reference>
        </references>
      </pivotArea>
    </format>
    <format dxfId="110">
      <pivotArea dataOnly="0" labelOnly="1" outline="0" fieldPosition="0">
        <references count="2">
          <reference field="0" count="1" selected="0">
            <x v="639"/>
          </reference>
          <reference field="1" count="1">
            <x v="128"/>
          </reference>
        </references>
      </pivotArea>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4" cacheId="60" dataOnRows="1" applyNumberFormats="0" applyBorderFormats="0" applyFontFormats="0" applyPatternFormats="0" applyAlignmentFormats="0" applyWidthHeightFormats="1" dataCaption="Data" updatedVersion="8" minRefreshableVersion="3" showMemberPropertyTips="0" useAutoFormatting="1" itemPrintTitles="1" createdVersion="3" indent="0" compact="0" compactData="0" gridDropZones="1">
  <location ref="F6:H22" firstHeaderRow="2" firstDataRow="2" firstDataCol="2" rowPageCount="1" colPageCount="1"/>
  <pivotFields count="5">
    <pivotField axis="axisRow" compact="0" outline="0" subtotalTop="0" showAll="0" includeNewItemsInFilter="1" defaultSubtotal="0">
      <items count="814">
        <item m="1" x="798"/>
        <item m="1" x="607"/>
        <item m="1" x="268"/>
        <item m="1" x="491"/>
        <item m="1" x="486"/>
        <item x="75"/>
        <item m="1" x="627"/>
        <item m="1" x="355"/>
        <item m="1" x="388"/>
        <item m="1" x="349"/>
        <item x="10"/>
        <item m="1" x="302"/>
        <item m="1" x="756"/>
        <item m="1" x="313"/>
        <item m="1" x="681"/>
        <item m="1" x="558"/>
        <item m="1" x="600"/>
        <item m="1" x="210"/>
        <item m="1" x="549"/>
        <item m="1" x="805"/>
        <item m="1" x="508"/>
        <item m="1" x="513"/>
        <item m="1" x="676"/>
        <item m="1" x="540"/>
        <item x="87"/>
        <item m="1" x="463"/>
        <item m="1" x="641"/>
        <item m="1" x="631"/>
        <item m="1" x="597"/>
        <item m="1" x="703"/>
        <item x="48"/>
        <item x="145"/>
        <item m="1" x="704"/>
        <item m="1" x="520"/>
        <item m="1" x="751"/>
        <item m="1" x="489"/>
        <item m="1" x="229"/>
        <item m="1" x="368"/>
        <item m="1" x="203"/>
        <item x="39"/>
        <item m="1" x="807"/>
        <item m="1" x="396"/>
        <item m="1" x="795"/>
        <item m="1" x="493"/>
        <item m="1" x="679"/>
        <item m="1" x="359"/>
        <item m="1" x="611"/>
        <item m="1" x="408"/>
        <item m="1" x="416"/>
        <item m="1" x="448"/>
        <item m="1" x="334"/>
        <item m="1" x="578"/>
        <item m="1" x="625"/>
        <item m="1" x="592"/>
        <item m="1" x="339"/>
        <item m="1" x="664"/>
        <item m="1" x="288"/>
        <item m="1" x="240"/>
        <item m="1" x="496"/>
        <item m="1" x="255"/>
        <item m="1" x="635"/>
        <item x="95"/>
        <item m="1" x="252"/>
        <item m="1" x="298"/>
        <item m="1" x="632"/>
        <item m="1" x="469"/>
        <item m="1" x="656"/>
        <item m="1" x="772"/>
        <item x="47"/>
        <item x="74"/>
        <item m="1" x="718"/>
        <item m="1" x="281"/>
        <item x="152"/>
        <item x="107"/>
        <item x="62"/>
        <item m="1" x="652"/>
        <item m="1" x="771"/>
        <item m="1" x="581"/>
        <item m="1" x="371"/>
        <item m="1" x="576"/>
        <item m="1" x="686"/>
        <item m="1" x="383"/>
        <item m="1" x="801"/>
        <item m="1" x="737"/>
        <item x="99"/>
        <item m="1" x="477"/>
        <item m="1" x="402"/>
        <item m="1" x="752"/>
        <item m="1" x="336"/>
        <item m="1" x="527"/>
        <item m="1" x="277"/>
        <item m="1" x="776"/>
        <item m="1" x="317"/>
        <item m="1" x="375"/>
        <item m="1" x="608"/>
        <item m="1" x="273"/>
        <item m="1" x="393"/>
        <item m="1" x="270"/>
        <item m="1" x="439"/>
        <item m="1" x="542"/>
        <item m="1" x="507"/>
        <item m="1" x="181"/>
        <item m="1" x="380"/>
        <item m="1" x="613"/>
        <item m="1" x="258"/>
        <item m="1" x="427"/>
        <item m="1" x="661"/>
        <item m="1" x="603"/>
        <item m="1" x="671"/>
        <item x="78"/>
        <item m="1" x="509"/>
        <item x="119"/>
        <item m="1" x="782"/>
        <item m="1" x="186"/>
        <item m="1" x="360"/>
        <item m="1" x="621"/>
        <item m="1" x="736"/>
        <item m="1" x="545"/>
        <item m="1" x="497"/>
        <item m="1" x="633"/>
        <item m="1" x="429"/>
        <item m="1" x="308"/>
        <item x="50"/>
        <item m="1" x="810"/>
        <item x="49"/>
        <item m="1" x="295"/>
        <item x="46"/>
        <item m="1" x="606"/>
        <item m="1" x="535"/>
        <item x="88"/>
        <item m="1" x="553"/>
        <item x="61"/>
        <item m="1" x="476"/>
        <item m="1" x="610"/>
        <item m="1" x="159"/>
        <item m="1" x="682"/>
        <item m="1" x="804"/>
        <item m="1" x="650"/>
        <item x="146"/>
        <item x="52"/>
        <item m="1" x="245"/>
        <item m="1" x="411"/>
        <item x="154"/>
        <item x="0"/>
        <item x="3"/>
        <item m="1" x="276"/>
        <item m="1" x="283"/>
        <item x="139"/>
        <item m="1" x="267"/>
        <item m="1" x="687"/>
        <item m="1" x="779"/>
        <item m="1" x="612"/>
        <item m="1" x="532"/>
        <item x="81"/>
        <item m="1" x="739"/>
        <item m="1" x="534"/>
        <item m="1" x="634"/>
        <item m="1" x="182"/>
        <item m="1" x="422"/>
        <item m="1" x="636"/>
        <item m="1" x="673"/>
        <item m="1" x="684"/>
        <item m="1" x="730"/>
        <item m="1" x="468"/>
        <item m="1" x="570"/>
        <item m="1" x="195"/>
        <item m="1" x="543"/>
        <item m="1" x="763"/>
        <item m="1" x="373"/>
        <item m="1" x="465"/>
        <item m="1" x="404"/>
        <item m="1" x="526"/>
        <item m="1" x="585"/>
        <item m="1" x="626"/>
        <item m="1" x="537"/>
        <item m="1" x="579"/>
        <item x="104"/>
        <item m="1" x="358"/>
        <item m="1" x="569"/>
        <item m="1" x="450"/>
        <item m="1" x="575"/>
        <item m="1" x="234"/>
        <item m="1" x="338"/>
        <item m="1" x="616"/>
        <item m="1" x="690"/>
        <item m="1" x="685"/>
        <item m="1" x="812"/>
        <item m="1" x="269"/>
        <item m="1" x="564"/>
        <item x="55"/>
        <item m="1" x="629"/>
        <item m="1" x="758"/>
        <item m="1" x="791"/>
        <item m="1" x="563"/>
        <item x="54"/>
        <item m="1" x="777"/>
        <item m="1" x="180"/>
        <item x="116"/>
        <item m="1" x="278"/>
        <item m="1" x="419"/>
        <item m="1" x="720"/>
        <item m="1" x="331"/>
        <item m="1" x="285"/>
        <item x="18"/>
        <item m="1" x="460"/>
        <item m="1" x="438"/>
        <item m="1" x="367"/>
        <item m="1" x="374"/>
        <item m="1" x="397"/>
        <item m="1" x="533"/>
        <item m="1" x="781"/>
        <item m="1" x="284"/>
        <item m="1" x="309"/>
        <item m="1" x="481"/>
        <item m="1" x="715"/>
        <item m="1" x="567"/>
        <item m="1" x="498"/>
        <item x="57"/>
        <item m="1" x="482"/>
        <item m="1" x="628"/>
        <item m="1" x="714"/>
        <item m="1" x="514"/>
        <item m="1" x="362"/>
        <item m="1" x="413"/>
        <item m="1" x="420"/>
        <item m="1" x="249"/>
        <item m="1" x="500"/>
        <item m="1" x="659"/>
        <item m="1" x="719"/>
        <item m="1" x="587"/>
        <item m="1" x="541"/>
        <item m="1" x="200"/>
        <item m="1" x="364"/>
        <item m="1" x="808"/>
        <item m="1" x="247"/>
        <item m="1" x="568"/>
        <item x="67"/>
        <item m="1" x="702"/>
        <item m="1" x="347"/>
        <item m="1" x="395"/>
        <item m="1" x="377"/>
        <item m="1" x="372"/>
        <item m="1" x="253"/>
        <item m="1" x="760"/>
        <item m="1" x="647"/>
        <item m="1" x="421"/>
        <item m="1" x="698"/>
        <item m="1" x="264"/>
        <item m="1" x="637"/>
        <item m="1" x="738"/>
        <item m="1" x="525"/>
        <item m="1" x="800"/>
        <item m="1" x="322"/>
        <item m="1" x="333"/>
        <item m="1" x="742"/>
        <item m="1" x="300"/>
        <item m="1" x="289"/>
        <item m="1" x="552"/>
        <item m="1" x="436"/>
        <item m="1" x="749"/>
        <item m="1" x="663"/>
        <item m="1" x="473"/>
        <item m="1" x="654"/>
        <item m="1" x="445"/>
        <item m="1" x="657"/>
        <item m="1" x="505"/>
        <item m="1" x="584"/>
        <item m="1" x="506"/>
        <item m="1" x="155"/>
        <item m="1" x="292"/>
        <item m="1" x="294"/>
        <item x="80"/>
        <item m="1" x="574"/>
        <item m="1" x="410"/>
        <item m="1" x="447"/>
        <item m="1" x="163"/>
        <item m="1" x="601"/>
        <item m="1" x="424"/>
        <item m="1" x="586"/>
        <item m="1" x="299"/>
        <item m="1" x="561"/>
        <item m="1" x="619"/>
        <item m="1" x="246"/>
        <item m="1" x="239"/>
        <item m="1" x="780"/>
        <item m="1" x="725"/>
        <item m="1" x="488"/>
        <item m="1" x="474"/>
        <item m="1" x="548"/>
        <item x="72"/>
        <item m="1" x="529"/>
        <item m="1" x="382"/>
        <item m="1" x="275"/>
        <item m="1" x="598"/>
        <item m="1" x="811"/>
        <item m="1" x="692"/>
        <item m="1" x="432"/>
        <item m="1" x="233"/>
        <item m="1" x="523"/>
        <item m="1" x="242"/>
        <item m="1" x="516"/>
        <item m="1" x="767"/>
        <item m="1" x="546"/>
        <item m="1" x="314"/>
        <item x="38"/>
        <item m="1" x="721"/>
        <item m="1" x="470"/>
        <item m="1" x="502"/>
        <item m="1" x="330"/>
        <item m="1" x="453"/>
        <item x="103"/>
        <item m="1" x="711"/>
        <item m="1" x="785"/>
        <item m="1" x="467"/>
        <item m="1" x="764"/>
        <item m="1" x="356"/>
        <item m="1" x="707"/>
        <item m="1" x="595"/>
        <item m="1" x="354"/>
        <item m="1" x="357"/>
        <item m="1" x="418"/>
        <item m="1" x="745"/>
        <item m="1" x="340"/>
        <item m="1" x="722"/>
        <item m="1" x="642"/>
        <item m="1" x="390"/>
        <item m="1" x="381"/>
        <item m="1" x="401"/>
        <item m="1" x="237"/>
        <item m="1" x="437"/>
        <item m="1" x="803"/>
        <item m="1" x="512"/>
        <item m="1" x="386"/>
        <item m="1" x="724"/>
        <item m="1" x="580"/>
        <item m="1" x="426"/>
        <item m="1" x="675"/>
        <item m="1" x="483"/>
        <item m="1" x="691"/>
        <item m="1" x="161"/>
        <item m="1" x="618"/>
        <item m="1" x="456"/>
        <item x="20"/>
        <item m="1" x="794"/>
        <item m="1" x="515"/>
        <item m="1" x="446"/>
        <item x="79"/>
        <item m="1" x="658"/>
        <item m="1" x="415"/>
        <item m="1" x="743"/>
        <item m="1" x="165"/>
        <item m="1" x="443"/>
        <item m="1" x="645"/>
        <item m="1" x="717"/>
        <item m="1" x="712"/>
        <item m="1" x="596"/>
        <item m="1" x="160"/>
        <item m="1" x="407"/>
        <item m="1" x="501"/>
        <item m="1" x="179"/>
        <item m="1" x="677"/>
        <item m="1" x="379"/>
        <item m="1" x="790"/>
        <item m="1" x="511"/>
        <item m="1" x="194"/>
        <item m="1" x="594"/>
        <item m="1" x="329"/>
        <item m="1" x="710"/>
        <item m="1" x="332"/>
        <item m="1" x="412"/>
        <item m="1" x="571"/>
        <item m="1" x="528"/>
        <item x="15"/>
        <item m="1" x="713"/>
        <item m="1" x="555"/>
        <item x="51"/>
        <item m="1" x="539"/>
        <item m="1" x="458"/>
        <item m="1" x="536"/>
        <item m="1" x="478"/>
        <item m="1" x="744"/>
        <item m="1" x="190"/>
        <item m="1" x="622"/>
        <item m="1" x="440"/>
        <item m="1" x="228"/>
        <item m="1" x="433"/>
        <item m="1" x="783"/>
        <item m="1" x="431"/>
        <item m="1" x="593"/>
        <item m="1" x="646"/>
        <item m="1" x="291"/>
        <item m="1" x="538"/>
        <item m="1" x="560"/>
        <item m="1" x="207"/>
        <item m="1" x="215"/>
        <item m="1" x="727"/>
        <item m="1" x="441"/>
        <item m="1" x="700"/>
        <item m="1" x="430"/>
        <item m="1" x="466"/>
        <item m="1" x="589"/>
        <item m="1" x="680"/>
        <item m="1" x="653"/>
        <item m="1" x="485"/>
        <item m="1" x="644"/>
        <item m="1" x="392"/>
        <item m="1" x="158"/>
        <item m="1" x="746"/>
        <item m="1" x="753"/>
        <item m="1" x="394"/>
        <item m="1" x="235"/>
        <item m="1" x="321"/>
        <item m="1" x="615"/>
        <item m="1" x="361"/>
        <item m="1" x="755"/>
        <item m="1" x="565"/>
        <item m="1" x="651"/>
        <item m="1" x="806"/>
        <item m="1" x="648"/>
        <item m="1" x="672"/>
        <item m="1" x="503"/>
        <item m="1" x="346"/>
        <item m="1" x="320"/>
        <item x="34"/>
        <item m="1" x="363"/>
        <item x="35"/>
        <item m="1" x="789"/>
        <item m="1" x="398"/>
        <item x="127"/>
        <item m="1" x="378"/>
        <item m="1" x="773"/>
        <item m="1" x="306"/>
        <item m="1" x="376"/>
        <item m="1" x="282"/>
        <item m="1" x="792"/>
        <item m="1" x="385"/>
        <item m="1" x="304"/>
        <item m="1" x="599"/>
        <item m="1" x="735"/>
        <item m="1" x="796"/>
        <item m="1" x="522"/>
        <item m="1" x="638"/>
        <item x="66"/>
        <item m="1" x="464"/>
        <item m="1" x="365"/>
        <item m="1" x="701"/>
        <item m="1" x="640"/>
        <item m="1" x="716"/>
        <item m="1" x="786"/>
        <item m="1" x="344"/>
        <item m="1" x="674"/>
        <item m="1" x="518"/>
        <item m="1" x="296"/>
        <item m="1" x="757"/>
        <item m="1" x="750"/>
        <item m="1" x="297"/>
        <item m="1" x="577"/>
        <item m="1" x="353"/>
        <item m="1" x="699"/>
        <item m="1" x="778"/>
        <item m="1" x="259"/>
        <item m="1" x="444"/>
        <item m="1" x="591"/>
        <item m="1" x="243"/>
        <item m="1" x="423"/>
        <item m="1" x="236"/>
        <item m="1" x="728"/>
        <item m="1" x="425"/>
        <item m="1" x="723"/>
        <item m="1" x="557"/>
        <item x="153"/>
        <item m="1" x="471"/>
        <item m="1" x="668"/>
        <item m="1" x="666"/>
        <item m="1" x="342"/>
        <item m="1" x="734"/>
        <item m="1" x="315"/>
        <item m="1" x="605"/>
        <item m="1" x="241"/>
        <item m="1" x="230"/>
        <item m="1" x="310"/>
        <item m="1" x="406"/>
        <item m="1" x="265"/>
        <item m="1" x="178"/>
        <item m="1" x="706"/>
        <item m="1" x="726"/>
        <item m="1" x="747"/>
        <item m="1" x="741"/>
        <item m="1" x="519"/>
        <item m="1" x="305"/>
        <item m="1" x="261"/>
        <item m="1" x="301"/>
        <item m="1" x="775"/>
        <item m="1" x="266"/>
        <item m="1" x="260"/>
        <item m="1" x="765"/>
        <item m="1" x="405"/>
        <item m="1" x="414"/>
        <item x="136"/>
        <item m="1" x="754"/>
        <item m="1" x="669"/>
        <item m="1" x="490"/>
        <item m="1" x="617"/>
        <item m="1" x="689"/>
        <item m="1" x="655"/>
        <item m="1" x="318"/>
        <item m="1" x="705"/>
        <item m="1" x="290"/>
        <item m="1" x="530"/>
        <item m="1" x="590"/>
        <item m="1" x="620"/>
        <item m="1" x="583"/>
        <item x="100"/>
        <item x="44"/>
        <item m="1" x="487"/>
        <item x="33"/>
        <item m="1" x="697"/>
        <item m="1" x="307"/>
        <item x="63"/>
        <item m="1" x="614"/>
        <item m="1" x="327"/>
        <item m="1" x="770"/>
        <item m="1" x="732"/>
        <item m="1" x="256"/>
        <item m="1" x="809"/>
        <item m="1" x="788"/>
        <item m="1" x="251"/>
        <item m="1" x="643"/>
        <item m="1" x="495"/>
        <item m="1" x="573"/>
        <item m="1" x="248"/>
        <item m="1" x="271"/>
        <item m="1" x="762"/>
        <item x="77"/>
        <item m="1" x="769"/>
        <item m="1" x="369"/>
        <item m="1" x="761"/>
        <item m="1" x="667"/>
        <item m="1" x="709"/>
        <item m="1" x="517"/>
        <item m="1" x="566"/>
        <item x="84"/>
        <item m="1" x="224"/>
        <item m="1" x="479"/>
        <item m="1" x="389"/>
        <item m="1" x="345"/>
        <item m="1" x="204"/>
        <item m="1" x="793"/>
        <item m="1" x="452"/>
        <item m="1" x="510"/>
        <item x="149"/>
        <item m="1" x="335"/>
        <item m="1" x="462"/>
        <item m="1" x="797"/>
        <item m="1" x="217"/>
        <item x="26"/>
        <item m="1" x="274"/>
        <item x="12"/>
        <item x="114"/>
        <item m="1" x="403"/>
        <item m="1" x="733"/>
        <item m="1" x="324"/>
        <item m="1" x="688"/>
        <item m="1" x="554"/>
        <item m="1" x="459"/>
        <item m="1" x="670"/>
        <item m="1" x="196"/>
        <item m="1" x="341"/>
        <item m="1" x="484"/>
        <item m="1" x="409"/>
        <item m="1" x="544"/>
        <item m="1" x="226"/>
        <item m="1" x="662"/>
        <item m="1" x="480"/>
        <item m="1" x="556"/>
        <item x="69"/>
        <item x="105"/>
        <item m="1" x="435"/>
        <item m="1" x="766"/>
        <item m="1" x="328"/>
        <item m="1" x="326"/>
        <item x="70"/>
        <item m="1" x="428"/>
        <item m="1" x="323"/>
        <item m="1" x="222"/>
        <item m="1" x="175"/>
        <item m="1" x="286"/>
        <item m="1" x="238"/>
        <item m="1" x="218"/>
        <item x="85"/>
        <item m="1" x="531"/>
        <item m="1" x="604"/>
        <item m="1" x="366"/>
        <item m="1" x="250"/>
        <item m="1" x="708"/>
        <item m="1" x="660"/>
        <item x="19"/>
        <item x="25"/>
        <item m="1" x="678"/>
        <item m="1" x="350"/>
        <item m="1" x="813"/>
        <item m="1" x="693"/>
        <item m="1" x="257"/>
        <item m="1" x="694"/>
        <item m="1" x="220"/>
        <item m="1" x="455"/>
        <item m="1" x="740"/>
        <item m="1" x="547"/>
        <item x="122"/>
        <item m="1" x="287"/>
        <item x="23"/>
        <item m="1" x="624"/>
        <item x="109"/>
        <item m="1" x="551"/>
        <item m="1" x="683"/>
        <item m="1" x="325"/>
        <item m="1" x="649"/>
        <item m="1" x="521"/>
        <item m="1" x="202"/>
        <item m="1" x="351"/>
        <item m="1" x="417"/>
        <item m="1" x="262"/>
        <item m="1" x="166"/>
        <item m="1" x="162"/>
        <item m="1" x="198"/>
        <item m="1" x="254"/>
        <item m="1" x="461"/>
        <item m="1" x="319"/>
        <item x="27"/>
        <item m="1" x="562"/>
        <item m="1" x="434"/>
        <item m="1" x="399"/>
        <item x="86"/>
        <item m="1" x="303"/>
        <item m="1" x="787"/>
        <item m="1" x="602"/>
        <item x="28"/>
        <item m="1" x="504"/>
        <item m="1" x="279"/>
        <item x="7"/>
        <item m="1" x="449"/>
        <item m="1" x="164"/>
        <item m="1" x="454"/>
        <item x="8"/>
        <item m="1" x="213"/>
        <item x="96"/>
        <item x="11"/>
        <item x="31"/>
        <item m="1" x="169"/>
        <item x="59"/>
        <item x="22"/>
        <item x="133"/>
        <item x="40"/>
        <item x="4"/>
        <item m="1" x="472"/>
        <item m="1" x="221"/>
        <item x="92"/>
        <item x="120"/>
        <item m="1" x="170"/>
        <item x="94"/>
        <item m="1" x="216"/>
        <item m="1" x="280"/>
        <item m="1" x="352"/>
        <item m="1" x="293"/>
        <item x="13"/>
        <item m="1" x="168"/>
        <item x="128"/>
        <item m="1" x="630"/>
        <item x="82"/>
        <item x="53"/>
        <item m="1" x="206"/>
        <item m="1" x="639"/>
        <item m="1" x="312"/>
        <item m="1" x="609"/>
        <item x="130"/>
        <item m="1" x="802"/>
        <item x="76"/>
        <item m="1" x="494"/>
        <item m="1" x="623"/>
        <item m="1" x="582"/>
        <item m="1" x="451"/>
        <item x="68"/>
        <item m="1" x="384"/>
        <item m="1" x="475"/>
        <item m="1" x="191"/>
        <item m="1" x="316"/>
        <item x="6"/>
        <item x="24"/>
        <item m="1" x="729"/>
        <item m="1" x="559"/>
        <item m="1" x="492"/>
        <item m="1" x="784"/>
        <item m="1" x="343"/>
        <item m="1" x="244"/>
        <item m="1" x="231"/>
        <item m="1" x="391"/>
        <item m="1" x="183"/>
        <item m="1" x="774"/>
        <item m="1" x="524"/>
        <item x="141"/>
        <item m="1" x="176"/>
        <item x="91"/>
        <item m="1" x="370"/>
        <item x="93"/>
        <item m="1" x="759"/>
        <item m="1" x="174"/>
        <item x="16"/>
        <item x="21"/>
        <item m="1" x="572"/>
        <item m="1" x="311"/>
        <item m="1" x="696"/>
        <item m="1" x="348"/>
        <item m="1" x="695"/>
        <item m="1" x="208"/>
        <item m="1" x="550"/>
        <item m="1" x="387"/>
        <item m="1" x="400"/>
        <item m="1" x="588"/>
        <item m="1" x="223"/>
        <item m="1" x="768"/>
        <item m="1" x="272"/>
        <item m="1" x="799"/>
        <item m="1" x="731"/>
        <item m="1" x="263"/>
        <item x="124"/>
        <item m="1" x="211"/>
        <item x="106"/>
        <item m="1" x="337"/>
        <item m="1" x="157"/>
        <item m="1" x="665"/>
        <item m="1" x="748"/>
        <item m="1" x="457"/>
        <item m="1" x="499"/>
        <item m="1" x="188"/>
        <item m="1" x="232"/>
        <item m="1" x="442"/>
        <item m="1" x="167"/>
        <item x="14"/>
        <item m="1" x="171"/>
        <item m="1" x="172"/>
        <item m="1" x="173"/>
        <item m="1" x="177"/>
        <item x="125"/>
        <item m="1" x="184"/>
        <item m="1" x="185"/>
        <item m="1" x="187"/>
        <item m="1" x="189"/>
        <item m="1" x="192"/>
        <item m="1" x="193"/>
        <item m="1" x="197"/>
        <item m="1" x="199"/>
        <item m="1" x="201"/>
        <item x="71"/>
        <item m="1" x="205"/>
        <item m="1" x="209"/>
        <item m="1" x="212"/>
        <item m="1" x="214"/>
        <item x="64"/>
        <item m="1" x="219"/>
        <item x="142"/>
        <item x="41"/>
        <item x="117"/>
        <item m="1" x="225"/>
        <item x="97"/>
        <item m="1" x="227"/>
        <item x="148"/>
        <item m="1" x="156"/>
        <item x="1"/>
        <item x="2"/>
        <item x="5"/>
        <item x="9"/>
        <item x="17"/>
        <item x="29"/>
        <item x="30"/>
        <item x="32"/>
        <item x="36"/>
        <item x="37"/>
        <item x="42"/>
        <item x="43"/>
        <item x="45"/>
        <item x="56"/>
        <item x="58"/>
        <item x="60"/>
        <item x="65"/>
        <item x="73"/>
        <item x="83"/>
        <item x="89"/>
        <item x="90"/>
        <item x="98"/>
        <item x="101"/>
        <item x="102"/>
        <item x="108"/>
        <item x="110"/>
        <item x="111"/>
        <item x="112"/>
        <item x="113"/>
        <item x="115"/>
        <item x="118"/>
        <item x="121"/>
        <item x="123"/>
        <item x="126"/>
        <item x="129"/>
        <item x="131"/>
        <item x="132"/>
        <item x="134"/>
        <item x="135"/>
        <item x="137"/>
        <item x="138"/>
        <item x="140"/>
        <item x="143"/>
        <item x="144"/>
        <item x="147"/>
        <item x="150"/>
        <item x="151"/>
      </items>
    </pivotField>
    <pivotField axis="axisRow" compact="0" outline="0" subtotalTop="0" showAll="0" includeNewItemsInFilter="1">
      <items count="686">
        <item x="59"/>
        <item m="1" x="183"/>
        <item m="1" x="429"/>
        <item m="1" x="212"/>
        <item m="1" x="659"/>
        <item m="1" x="641"/>
        <item m="1" x="343"/>
        <item m="1" x="132"/>
        <item m="1" x="168"/>
        <item m="1" x="270"/>
        <item m="1" x="464"/>
        <item m="1" x="436"/>
        <item m="1" x="422"/>
        <item x="15"/>
        <item m="1" x="552"/>
        <item m="1" x="147"/>
        <item x="3"/>
        <item m="1" x="470"/>
        <item m="1" x="512"/>
        <item x="66"/>
        <item m="1" x="333"/>
        <item m="1" x="656"/>
        <item m="1" x="585"/>
        <item x="86"/>
        <item m="1" x="466"/>
        <item x="107"/>
        <item m="1" x="136"/>
        <item x="42"/>
        <item m="1" x="299"/>
        <item x="16"/>
        <item m="1" x="134"/>
        <item m="1" x="258"/>
        <item m="1" x="560"/>
        <item m="1" x="156"/>
        <item m="1" x="354"/>
        <item m="1" x="540"/>
        <item m="1" x="676"/>
        <item m="1" x="558"/>
        <item m="1" x="443"/>
        <item m="1" x="201"/>
        <item m="1" x="653"/>
        <item m="1" x="535"/>
        <item m="1" x="572"/>
        <item m="1" x="218"/>
        <item m="1" x="312"/>
        <item m="1" x="392"/>
        <item m="1" x="649"/>
        <item m="1" x="153"/>
        <item m="1" x="368"/>
        <item m="1" x="214"/>
        <item m="1" x="655"/>
        <item m="1" x="264"/>
        <item x="40"/>
        <item m="1" x="606"/>
        <item m="1" x="358"/>
        <item m="1" x="163"/>
        <item m="1" x="361"/>
        <item m="1" x="501"/>
        <item m="1" x="158"/>
        <item m="1" x="563"/>
        <item m="1" x="252"/>
        <item m="1" x="418"/>
        <item m="1" x="628"/>
        <item m="1" x="226"/>
        <item m="1" x="128"/>
        <item m="1" x="638"/>
        <item x="48"/>
        <item m="1" x="681"/>
        <item x="8"/>
        <item m="1" x="661"/>
        <item m="1" x="148"/>
        <item m="1" x="504"/>
        <item m="1" x="658"/>
        <item x="56"/>
        <item m="1" x="622"/>
        <item m="1" x="495"/>
        <item m="1" x="282"/>
        <item m="1" x="672"/>
        <item m="1" x="494"/>
        <item m="1" x="335"/>
        <item m="1" x="243"/>
        <item m="1" x="472"/>
        <item m="1" x="326"/>
        <item m="1" x="216"/>
        <item m="1" x="262"/>
        <item m="1" x="680"/>
        <item x="76"/>
        <item m="1" x="608"/>
        <item x="68"/>
        <item m="1" x="670"/>
        <item x="74"/>
        <item m="1" x="599"/>
        <item m="1" x="604"/>
        <item m="1" x="217"/>
        <item x="92"/>
        <item m="1" x="213"/>
        <item x="71"/>
        <item m="1" x="642"/>
        <item m="1" x="580"/>
        <item m="1" x="320"/>
        <item m="1" x="393"/>
        <item m="1" x="296"/>
        <item m="1" x="417"/>
        <item x="115"/>
        <item m="1" x="675"/>
        <item x="89"/>
        <item m="1" x="322"/>
        <item m="1" x="625"/>
        <item m="1" x="509"/>
        <item m="1" x="519"/>
        <item m="1" x="267"/>
        <item m="1" x="644"/>
        <item m="1" x="126"/>
        <item m="1" x="199"/>
        <item m="1" x="367"/>
        <item m="1" x="488"/>
        <item m="1" x="391"/>
        <item m="1" x="416"/>
        <item m="1" x="423"/>
        <item m="1" x="510"/>
        <item m="1" x="200"/>
        <item m="1" x="527"/>
        <item m="1" x="626"/>
        <item m="1" x="522"/>
        <item m="1" x="533"/>
        <item x="43"/>
        <item m="1" x="334"/>
        <item m="1" x="271"/>
        <item x="7"/>
        <item m="1" x="257"/>
        <item m="1" x="505"/>
        <item m="1" x="561"/>
        <item m="1" x="617"/>
        <item m="1" x="399"/>
        <item m="1" x="297"/>
        <item m="1" x="518"/>
        <item m="1" x="463"/>
        <item x="113"/>
        <item x="0"/>
        <item m="1" x="414"/>
        <item m="1" x="521"/>
        <item m="1" x="546"/>
        <item m="1" x="548"/>
        <item m="1" x="508"/>
        <item m="1" x="633"/>
        <item m="1" x="455"/>
        <item m="1" x="573"/>
        <item m="1" x="459"/>
        <item m="1" x="273"/>
        <item m="1" x="254"/>
        <item x="36"/>
        <item m="1" x="281"/>
        <item m="1" x="227"/>
        <item m="1" x="631"/>
        <item m="1" x="287"/>
        <item m="1" x="462"/>
        <item m="1" x="496"/>
        <item x="23"/>
        <item m="1" x="593"/>
        <item m="1" x="428"/>
        <item m="1" x="223"/>
        <item m="1" x="469"/>
        <item m="1" x="236"/>
        <item x="50"/>
        <item x="37"/>
        <item m="1" x="550"/>
        <item m="1" x="514"/>
        <item x="94"/>
        <item m="1" x="421"/>
        <item x="20"/>
        <item m="1" x="284"/>
        <item m="1" x="356"/>
        <item m="1" x="311"/>
        <item m="1" x="318"/>
        <item m="1" x="410"/>
        <item m="1" x="170"/>
        <item m="1" x="666"/>
        <item m="1" x="485"/>
        <item m="1" x="359"/>
        <item m="1" x="290"/>
        <item m="1" x="497"/>
        <item m="1" x="131"/>
        <item x="90"/>
        <item m="1" x="481"/>
        <item m="1" x="475"/>
        <item m="1" x="230"/>
        <item m="1" x="487"/>
        <item m="1" x="327"/>
        <item m="1" x="280"/>
        <item m="1" x="141"/>
        <item m="1" x="381"/>
        <item m="1" x="600"/>
        <item m="1" x="389"/>
        <item m="1" x="313"/>
        <item m="1" x="434"/>
        <item m="1" x="640"/>
        <item m="1" x="400"/>
        <item m="1" x="197"/>
        <item m="1" x="406"/>
        <item x="73"/>
        <item m="1" x="530"/>
        <item x="64"/>
        <item m="1" x="150"/>
        <item x="101"/>
        <item m="1" x="285"/>
        <item m="1" x="526"/>
        <item m="1" x="598"/>
        <item m="1" x="346"/>
        <item m="1" x="499"/>
        <item x="111"/>
        <item m="1" x="408"/>
        <item x="28"/>
        <item m="1" x="570"/>
        <item m="1" x="534"/>
        <item m="1" x="342"/>
        <item m="1" x="556"/>
        <item m="1" x="245"/>
        <item m="1" x="372"/>
        <item m="1" x="489"/>
        <item m="1" x="441"/>
        <item m="1" x="477"/>
        <item m="1" x="374"/>
        <item m="1" x="665"/>
        <item m="1" x="564"/>
        <item m="1" x="261"/>
        <item m="1" x="482"/>
        <item m="1" x="332"/>
        <item m="1" x="125"/>
        <item m="1" x="630"/>
        <item m="1" x="559"/>
        <item m="1" x="196"/>
        <item m="1" x="484"/>
        <item m="1" x="437"/>
        <item m="1" x="228"/>
        <item m="1" x="390"/>
        <item m="1" x="305"/>
        <item m="1" x="329"/>
        <item m="1" x="544"/>
        <item m="1" x="388"/>
        <item m="1" x="511"/>
        <item m="1" x="545"/>
        <item m="1" x="233"/>
        <item m="1" x="537"/>
        <item m="1" x="503"/>
        <item m="1" x="583"/>
        <item m="1" x="384"/>
        <item m="1" x="435"/>
        <item m="1" x="506"/>
        <item m="1" x="411"/>
        <item m="1" x="295"/>
        <item m="1" x="438"/>
        <item m="1" x="460"/>
        <item m="1" x="249"/>
        <item m="1" x="616"/>
        <item m="1" x="395"/>
        <item x="54"/>
        <item m="1" x="325"/>
        <item m="1" x="250"/>
        <item m="1" x="127"/>
        <item m="1" x="382"/>
        <item x="45"/>
        <item m="1" x="645"/>
        <item m="1" x="565"/>
        <item m="1" x="308"/>
        <item m="1" x="440"/>
        <item m="1" x="206"/>
        <item m="1" x="609"/>
        <item m="1" x="375"/>
        <item m="1" x="607"/>
        <item m="1" x="587"/>
        <item m="1" x="476"/>
        <item m="1" x="407"/>
        <item m="1" x="184"/>
        <item m="1" x="240"/>
        <item m="1" x="684"/>
        <item m="1" x="229"/>
        <item m="1" x="577"/>
        <item m="1" x="248"/>
        <item m="1" x="315"/>
        <item m="1" x="225"/>
        <item m="1" x="465"/>
        <item m="1" x="452"/>
        <item m="1" x="266"/>
        <item m="1" x="209"/>
        <item m="1" x="348"/>
        <item m="1" x="461"/>
        <item m="1" x="366"/>
        <item m="1" x="456"/>
        <item m="1" x="415"/>
        <item m="1" x="195"/>
        <item m="1" x="595"/>
        <item m="1" x="371"/>
        <item m="1" x="215"/>
        <item m="1" x="547"/>
        <item m="1" x="520"/>
        <item m="1" x="310"/>
        <item m="1" x="412"/>
        <item m="1" x="529"/>
        <item m="1" x="403"/>
        <item m="1" x="500"/>
        <item m="1" x="306"/>
        <item m="1" x="259"/>
        <item x="39"/>
        <item m="1" x="480"/>
        <item m="1" x="331"/>
        <item m="1" x="394"/>
        <item m="1" x="222"/>
        <item m="1" x="207"/>
        <item m="1" x="210"/>
        <item m="1" x="247"/>
        <item m="1" x="344"/>
        <item m="1" x="377"/>
        <item m="1" x="677"/>
        <item m="1" x="542"/>
        <item m="1" x="303"/>
        <item m="1" x="646"/>
        <item m="1" x="353"/>
        <item m="1" x="387"/>
        <item m="1" x="507"/>
        <item x="80"/>
        <item x="119"/>
        <item m="1" x="554"/>
        <item m="1" x="341"/>
        <item m="1" x="426"/>
        <item m="1" x="319"/>
        <item m="1" x="515"/>
        <item m="1" x="531"/>
        <item m="1" x="238"/>
        <item m="1" x="635"/>
        <item m="1" x="586"/>
        <item m="1" x="385"/>
        <item m="1" x="307"/>
        <item m="1" x="208"/>
        <item m="1" x="549"/>
        <item m="1" x="373"/>
        <item m="1" x="605"/>
        <item m="1" x="453"/>
        <item m="1" x="364"/>
        <item m="1" x="300"/>
        <item m="1" x="321"/>
        <item m="1" x="448"/>
        <item m="1" x="301"/>
        <item m="1" x="679"/>
        <item m="1" x="513"/>
        <item m="1" x="376"/>
        <item m="1" x="449"/>
        <item m="1" x="538"/>
        <item m="1" x="234"/>
        <item m="1" x="152"/>
        <item m="1" x="591"/>
        <item m="1" x="352"/>
        <item m="1" x="502"/>
        <item m="1" x="611"/>
        <item m="1" x="457"/>
        <item m="1" x="398"/>
        <item m="1" x="678"/>
        <item m="1" x="571"/>
        <item m="1" x="383"/>
        <item m="1" x="292"/>
        <item x="30"/>
        <item x="77"/>
        <item m="1" x="239"/>
        <item m="1" x="211"/>
        <item m="1" x="619"/>
        <item m="1" x="618"/>
        <item m="1" x="198"/>
        <item m="1" x="424"/>
        <item m="1" x="483"/>
        <item m="1" x="682"/>
        <item m="1" x="539"/>
        <item m="1" x="567"/>
        <item m="1" x="454"/>
        <item m="1" x="167"/>
        <item m="1" x="380"/>
        <item x="32"/>
        <item m="1" x="304"/>
        <item m="1" x="473"/>
        <item m="1" x="350"/>
        <item m="1" x="451"/>
        <item m="1" x="664"/>
        <item m="1" x="294"/>
        <item m="1" x="620"/>
        <item m="1" x="532"/>
        <item m="1" x="129"/>
        <item m="1" x="363"/>
        <item m="1" x="419"/>
        <item m="1" x="668"/>
        <item m="1" x="402"/>
        <item m="1" x="255"/>
        <item m="1" x="652"/>
        <item m="1" x="278"/>
        <item m="1" x="337"/>
        <item m="1" x="623"/>
        <item m="1" x="486"/>
        <item m="1" x="662"/>
        <item m="1" x="302"/>
        <item m="1" x="442"/>
        <item m="1" x="602"/>
        <item m="1" x="203"/>
        <item m="1" x="202"/>
        <item m="1" x="669"/>
        <item x="60"/>
        <item m="1" x="351"/>
        <item m="1" x="594"/>
        <item m="1" x="674"/>
        <item x="62"/>
        <item x="53"/>
        <item m="1" x="386"/>
        <item m="1" x="578"/>
        <item m="1" x="637"/>
        <item m="1" x="516"/>
        <item m="1" x="242"/>
        <item m="1" x="590"/>
        <item m="1" x="237"/>
        <item m="1" x="430"/>
        <item m="1" x="397"/>
        <item m="1" x="671"/>
        <item m="1" x="323"/>
        <item m="1" x="525"/>
        <item m="1" x="275"/>
        <item m="1" x="650"/>
        <item m="1" x="164"/>
        <item m="1" x="651"/>
        <item m="1" x="654"/>
        <item m="1" x="523"/>
        <item m="1" x="576"/>
        <item m="1" x="260"/>
        <item m="1" x="142"/>
        <item m="1" x="450"/>
        <item m="1" x="283"/>
        <item m="1" x="492"/>
        <item m="1" x="298"/>
        <item m="1" x="309"/>
        <item m="1" x="378"/>
        <item m="1" x="648"/>
        <item m="1" x="288"/>
        <item m="1" x="345"/>
        <item m="1" x="204"/>
        <item m="1" x="445"/>
        <item m="1" x="629"/>
        <item m="1" x="541"/>
        <item m="1" x="205"/>
        <item m="1" x="543"/>
        <item m="1" x="401"/>
        <item m="1" x="269"/>
        <item m="1" x="420"/>
        <item x="2"/>
        <item m="1" x="610"/>
        <item m="1" x="232"/>
        <item m="1" x="355"/>
        <item m="1" x="683"/>
        <item m="1" x="612"/>
        <item m="1" x="175"/>
        <item x="81"/>
        <item m="1" x="146"/>
        <item m="1" x="194"/>
        <item x="31"/>
        <item m="1" x="636"/>
        <item m="1" x="162"/>
        <item m="1" x="657"/>
        <item m="1" x="627"/>
        <item x="79"/>
        <item m="1" x="597"/>
        <item m="1" x="562"/>
        <item m="1" x="370"/>
        <item m="1" x="427"/>
        <item m="1" x="613"/>
        <item m="1" x="193"/>
        <item m="1" x="235"/>
        <item m="1" x="431"/>
        <item x="84"/>
        <item x="69"/>
        <item m="1" x="524"/>
        <item m="1" x="490"/>
        <item m="1" x="634"/>
        <item m="1" x="404"/>
        <item m="1" x="314"/>
        <item m="1" x="603"/>
        <item m="1" x="340"/>
        <item m="1" x="160"/>
        <item m="1" x="289"/>
        <item m="1" x="317"/>
        <item m="1" x="293"/>
        <item m="1" x="479"/>
        <item m="1" x="149"/>
        <item m="1" x="365"/>
        <item m="1" x="263"/>
        <item m="1" x="171"/>
        <item m="1" x="601"/>
        <item x="24"/>
        <item m="1" x="316"/>
        <item m="1" x="614"/>
        <item x="18"/>
        <item x="47"/>
        <item m="1" x="663"/>
        <item m="1" x="632"/>
        <item m="1" x="176"/>
        <item m="1" x="135"/>
        <item x="99"/>
        <item m="1" x="528"/>
        <item m="1" x="328"/>
        <item m="1" x="447"/>
        <item m="1" x="244"/>
        <item m="1" x="584"/>
        <item m="1" x="349"/>
        <item m="1" x="220"/>
        <item m="1" x="219"/>
        <item x="63"/>
        <item m="1" x="279"/>
        <item m="1" x="362"/>
        <item m="1" x="241"/>
        <item m="1" x="588"/>
        <item m="1" x="432"/>
        <item m="1" x="231"/>
        <item m="1" x="256"/>
        <item m="1" x="369"/>
        <item x="17"/>
        <item m="1" x="425"/>
        <item m="1" x="458"/>
        <item m="1" x="468"/>
        <item m="1" x="589"/>
        <item m="1" x="439"/>
        <item m="1" x="581"/>
        <item m="1" x="186"/>
        <item x="33"/>
        <item m="1" x="357"/>
        <item m="1" x="143"/>
        <item m="1" x="268"/>
        <item m="1" x="251"/>
        <item x="21"/>
        <item m="1" x="336"/>
        <item m="1" x="433"/>
        <item m="1" x="286"/>
        <item m="1" x="639"/>
        <item m="1" x="555"/>
        <item m="1" x="190"/>
        <item m="1" x="615"/>
        <item m="1" x="491"/>
        <item m="1" x="596"/>
        <item m="1" x="224"/>
        <item m="1" x="444"/>
        <item m="1" x="536"/>
        <item x="26"/>
        <item m="1" x="413"/>
        <item m="1" x="551"/>
        <item x="10"/>
        <item x="27"/>
        <item m="1" x="221"/>
        <item m="1" x="276"/>
        <item m="1" x="568"/>
        <item x="29"/>
        <item m="1" x="330"/>
        <item x="110"/>
        <item x="11"/>
        <item m="1" x="557"/>
        <item x="38"/>
        <item x="4"/>
        <item x="61"/>
        <item m="1" x="409"/>
        <item m="1" x="498"/>
        <item m="1" x="144"/>
        <item x="98"/>
        <item m="1" x="137"/>
        <item x="75"/>
        <item m="1" x="169"/>
        <item m="1" x="274"/>
        <item m="1" x="405"/>
        <item x="12"/>
        <item x="106"/>
        <item m="1" x="643"/>
        <item m="1" x="446"/>
        <item m="1" x="188"/>
        <item m="1" x="339"/>
        <item m="1" x="673"/>
        <item m="1" x="130"/>
        <item m="1" x="478"/>
        <item m="1" x="647"/>
        <item m="1" x="360"/>
        <item m="1" x="291"/>
        <item m="1" x="566"/>
        <item x="25"/>
        <item m="1" x="324"/>
        <item m="1" x="624"/>
        <item m="1" x="157"/>
        <item m="1" x="172"/>
        <item x="102"/>
        <item m="1" x="178"/>
        <item m="1" x="338"/>
        <item m="1" x="471"/>
        <item m="1" x="379"/>
        <item m="1" x="192"/>
        <item m="1" x="667"/>
        <item m="1" x="246"/>
        <item m="1" x="189"/>
        <item m="1" x="660"/>
        <item m="1" x="277"/>
        <item m="1" x="574"/>
        <item m="1" x="474"/>
        <item m="1" x="467"/>
        <item m="1" x="575"/>
        <item x="112"/>
        <item m="1" x="579"/>
        <item m="1" x="592"/>
        <item m="1" x="396"/>
        <item x="121"/>
        <item x="14"/>
        <item x="19"/>
        <item m="1" x="140"/>
        <item m="1" x="177"/>
        <item m="1" x="159"/>
        <item m="1" x="347"/>
        <item m="1" x="272"/>
        <item x="55"/>
        <item x="103"/>
        <item m="1" x="517"/>
        <item x="109"/>
        <item m="1" x="569"/>
        <item m="1" x="174"/>
        <item m="1" x="553"/>
        <item m="1" x="166"/>
        <item m="1" x="151"/>
        <item m="1" x="621"/>
        <item x="116"/>
        <item m="1" x="265"/>
        <item m="1" x="139"/>
        <item m="1" x="253"/>
        <item m="1" x="493"/>
        <item x="58"/>
        <item m="1" x="582"/>
        <item x="13"/>
        <item x="6"/>
        <item m="1" x="133"/>
        <item m="1" x="138"/>
        <item m="1" x="145"/>
        <item m="1" x="154"/>
        <item m="1" x="155"/>
        <item x="108"/>
        <item x="65"/>
        <item m="1" x="161"/>
        <item m="1" x="165"/>
        <item x="122"/>
        <item m="1" x="173"/>
        <item x="95"/>
        <item m="1" x="179"/>
        <item m="1" x="180"/>
        <item m="1" x="181"/>
        <item x="22"/>
        <item m="1" x="182"/>
        <item m="1" x="185"/>
        <item m="1" x="187"/>
        <item m="1" x="191"/>
        <item x="1"/>
        <item x="5"/>
        <item x="9"/>
        <item x="34"/>
        <item x="35"/>
        <item x="41"/>
        <item x="44"/>
        <item x="46"/>
        <item x="49"/>
        <item x="51"/>
        <item x="52"/>
        <item x="57"/>
        <item x="67"/>
        <item x="70"/>
        <item x="72"/>
        <item x="78"/>
        <item x="82"/>
        <item x="83"/>
        <item x="85"/>
        <item x="87"/>
        <item x="88"/>
        <item x="91"/>
        <item x="93"/>
        <item x="96"/>
        <item x="97"/>
        <item x="100"/>
        <item x="104"/>
        <item x="105"/>
        <item x="114"/>
        <item x="117"/>
        <item x="118"/>
        <item x="120"/>
        <item x="123"/>
        <item x="124"/>
        <item t="default"/>
      </items>
    </pivotField>
    <pivotField axis="axisPage" compact="0" outline="0" subtotalTop="0" multipleItemSelectionAllowed="1" showAll="0" includeNewItemsInFilter="1">
      <items count="23">
        <item h="1" x="1"/>
        <item h="1" x="3"/>
        <item h="1" x="2"/>
        <item x="4"/>
        <item h="1" m="1" x="17"/>
        <item h="1" x="6"/>
        <item h="1" x="7"/>
        <item h="1" x="8"/>
        <item h="1" m="1" x="21"/>
        <item h="1" x="10"/>
        <item h="1" x="9"/>
        <item h="1" m="1" x="15"/>
        <item h="1" x="0"/>
        <item h="1" x="11"/>
        <item h="1" m="1" x="16"/>
        <item h="1" m="1" x="19"/>
        <item h="1" m="1" x="20"/>
        <item h="1" m="1" x="18"/>
        <item h="1" m="1" x="14"/>
        <item h="1" x="5"/>
        <item h="1" x="12"/>
        <item h="1" m="1" x="13"/>
        <item t="default"/>
      </items>
    </pivotField>
    <pivotField dataField="1" compact="0" outline="0" subtotalTop="0" showAll="0" includeNewItemsInFilter="1"/>
    <pivotField compact="0" outline="0" subtotalTop="0" showAll="0" includeNewItemsInFilter="1"/>
  </pivotFields>
  <rowFields count="2">
    <field x="0"/>
    <field x="1"/>
  </rowFields>
  <rowItems count="15">
    <i>
      <x v="10"/>
      <x v="201"/>
    </i>
    <i>
      <x v="72"/>
      <x v="683"/>
    </i>
    <i>
      <x v="139"/>
      <x v="670"/>
    </i>
    <i>
      <x v="197"/>
      <x v="167"/>
    </i>
    <i>
      <x v="203"/>
      <x v="29"/>
    </i>
    <i>
      <x v="342"/>
      <x v="492"/>
    </i>
    <i>
      <x v="372"/>
      <x v="16"/>
    </i>
    <i>
      <x v="375"/>
      <x v="320"/>
    </i>
    <i>
      <x v="628"/>
      <x v="580"/>
    </i>
    <i>
      <x v="653"/>
      <x v="556"/>
    </i>
    <i>
      <x v="669"/>
      <x v="163"/>
    </i>
    <i>
      <x v="737"/>
      <x v="630"/>
    </i>
    <i>
      <x v="759"/>
      <x v="319"/>
    </i>
    <i>
      <x v="763"/>
      <x v="446"/>
    </i>
    <i t="grand">
      <x/>
    </i>
  </rowItems>
  <colItems count="1">
    <i/>
  </colItems>
  <pageFields count="1">
    <pageField fld="2" hier="0"/>
  </pageFields>
  <dataFields count="1">
    <dataField name="Sum of value" fld="3" baseField="0" baseItem="0"/>
  </dataFields>
  <formats count="7">
    <format dxfId="123">
      <pivotArea field="2" type="button" dataOnly="0" labelOnly="1" outline="0" axis="axisPage" fieldPosition="0"/>
    </format>
    <format dxfId="122">
      <pivotArea type="all" dataOnly="0" outline="0" fieldPosition="0"/>
    </format>
    <format dxfId="121">
      <pivotArea outline="0" fieldPosition="0">
        <references count="2">
          <reference field="0" count="1" selected="0">
            <x v="652"/>
          </reference>
          <reference field="1" count="1" selected="0">
            <x v="555"/>
          </reference>
        </references>
      </pivotArea>
    </format>
    <format dxfId="120">
      <pivotArea dataOnly="0" labelOnly="1" outline="0" fieldPosition="0">
        <references count="1">
          <reference field="0" count="1">
            <x v="652"/>
          </reference>
        </references>
      </pivotArea>
    </format>
    <format dxfId="119">
      <pivotArea dataOnly="0" labelOnly="1" outline="0" fieldPosition="0">
        <references count="2">
          <reference field="0" count="1" selected="0">
            <x v="652"/>
          </reference>
          <reference field="1" count="1">
            <x v="555"/>
          </reference>
        </references>
      </pivotArea>
    </format>
    <format dxfId="118">
      <pivotArea dataOnly="0" labelOnly="1" outline="0" fieldPosition="0">
        <references count="1">
          <reference field="0" count="1">
            <x v="728"/>
          </reference>
        </references>
      </pivotArea>
    </format>
    <format dxfId="117">
      <pivotArea dataOnly="0" labelOnly="1" outline="0" fieldPosition="0">
        <references count="2">
          <reference field="0" count="1" selected="0">
            <x v="728"/>
          </reference>
          <reference field="1" count="1">
            <x v="258"/>
          </reference>
        </references>
      </pivotArea>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12" cacheId="60" dataOnRows="1" applyNumberFormats="0" applyBorderFormats="0" applyFontFormats="0" applyPatternFormats="0" applyAlignmentFormats="0" applyWidthHeightFormats="1" dataCaption="Data" updatedVersion="8" minRefreshableVersion="3" showMemberPropertyTips="0" useAutoFormatting="1" itemPrintTitles="1" createdVersion="3" indent="0" compact="0" compactData="0" gridDropZones="1">
  <location ref="R28:T46" firstHeaderRow="2" firstDataRow="2" firstDataCol="2" rowPageCount="1" colPageCount="1"/>
  <pivotFields count="5">
    <pivotField axis="axisRow" compact="0" outline="0" subtotalTop="0" showAll="0" includeNewItemsInFilter="1" defaultSubtotal="0">
      <items count="814">
        <item m="1" x="798"/>
        <item m="1" x="607"/>
        <item m="1" x="268"/>
        <item m="1" x="491"/>
        <item m="1" x="486"/>
        <item x="75"/>
        <item m="1" x="627"/>
        <item m="1" x="355"/>
        <item m="1" x="388"/>
        <item m="1" x="349"/>
        <item x="10"/>
        <item m="1" x="302"/>
        <item m="1" x="756"/>
        <item m="1" x="313"/>
        <item m="1" x="681"/>
        <item m="1" x="558"/>
        <item m="1" x="600"/>
        <item m="1" x="210"/>
        <item m="1" x="549"/>
        <item m="1" x="805"/>
        <item m="1" x="508"/>
        <item m="1" x="513"/>
        <item m="1" x="676"/>
        <item m="1" x="540"/>
        <item x="87"/>
        <item m="1" x="463"/>
        <item m="1" x="641"/>
        <item m="1" x="631"/>
        <item m="1" x="597"/>
        <item m="1" x="703"/>
        <item x="48"/>
        <item x="145"/>
        <item m="1" x="704"/>
        <item m="1" x="520"/>
        <item m="1" x="751"/>
        <item m="1" x="489"/>
        <item m="1" x="229"/>
        <item m="1" x="368"/>
        <item m="1" x="203"/>
        <item x="39"/>
        <item m="1" x="807"/>
        <item m="1" x="396"/>
        <item m="1" x="795"/>
        <item m="1" x="493"/>
        <item m="1" x="679"/>
        <item m="1" x="359"/>
        <item m="1" x="611"/>
        <item m="1" x="408"/>
        <item m="1" x="416"/>
        <item m="1" x="448"/>
        <item m="1" x="334"/>
        <item m="1" x="578"/>
        <item m="1" x="625"/>
        <item m="1" x="592"/>
        <item m="1" x="339"/>
        <item m="1" x="664"/>
        <item m="1" x="288"/>
        <item m="1" x="240"/>
        <item m="1" x="496"/>
        <item m="1" x="255"/>
        <item m="1" x="635"/>
        <item x="95"/>
        <item m="1" x="252"/>
        <item m="1" x="298"/>
        <item m="1" x="632"/>
        <item m="1" x="469"/>
        <item m="1" x="656"/>
        <item m="1" x="772"/>
        <item x="47"/>
        <item x="74"/>
        <item m="1" x="718"/>
        <item m="1" x="281"/>
        <item x="152"/>
        <item x="107"/>
        <item x="62"/>
        <item m="1" x="652"/>
        <item m="1" x="771"/>
        <item m="1" x="581"/>
        <item m="1" x="371"/>
        <item m="1" x="576"/>
        <item m="1" x="686"/>
        <item m="1" x="383"/>
        <item m="1" x="801"/>
        <item m="1" x="737"/>
        <item x="99"/>
        <item m="1" x="477"/>
        <item m="1" x="402"/>
        <item m="1" x="752"/>
        <item m="1" x="336"/>
        <item m="1" x="527"/>
        <item m="1" x="277"/>
        <item m="1" x="776"/>
        <item m="1" x="317"/>
        <item m="1" x="375"/>
        <item m="1" x="608"/>
        <item m="1" x="273"/>
        <item m="1" x="393"/>
        <item m="1" x="270"/>
        <item m="1" x="439"/>
        <item m="1" x="542"/>
        <item m="1" x="507"/>
        <item m="1" x="181"/>
        <item m="1" x="380"/>
        <item m="1" x="613"/>
        <item m="1" x="258"/>
        <item m="1" x="427"/>
        <item m="1" x="661"/>
        <item m="1" x="603"/>
        <item m="1" x="671"/>
        <item x="78"/>
        <item m="1" x="509"/>
        <item x="119"/>
        <item m="1" x="782"/>
        <item m="1" x="186"/>
        <item m="1" x="360"/>
        <item m="1" x="621"/>
        <item m="1" x="736"/>
        <item m="1" x="545"/>
        <item m="1" x="497"/>
        <item m="1" x="633"/>
        <item m="1" x="429"/>
        <item m="1" x="308"/>
        <item x="50"/>
        <item m="1" x="810"/>
        <item x="49"/>
        <item m="1" x="295"/>
        <item x="46"/>
        <item m="1" x="606"/>
        <item m="1" x="535"/>
        <item x="88"/>
        <item m="1" x="553"/>
        <item x="61"/>
        <item m="1" x="476"/>
        <item m="1" x="610"/>
        <item m="1" x="159"/>
        <item m="1" x="682"/>
        <item m="1" x="804"/>
        <item m="1" x="650"/>
        <item x="146"/>
        <item x="52"/>
        <item m="1" x="245"/>
        <item m="1" x="411"/>
        <item x="154"/>
        <item x="0"/>
        <item x="3"/>
        <item m="1" x="276"/>
        <item m="1" x="283"/>
        <item x="139"/>
        <item m="1" x="267"/>
        <item m="1" x="687"/>
        <item m="1" x="779"/>
        <item m="1" x="612"/>
        <item m="1" x="532"/>
        <item x="81"/>
        <item m="1" x="739"/>
        <item m="1" x="534"/>
        <item m="1" x="634"/>
        <item m="1" x="182"/>
        <item m="1" x="422"/>
        <item m="1" x="636"/>
        <item m="1" x="673"/>
        <item m="1" x="684"/>
        <item m="1" x="730"/>
        <item m="1" x="468"/>
        <item m="1" x="570"/>
        <item m="1" x="195"/>
        <item m="1" x="543"/>
        <item m="1" x="763"/>
        <item m="1" x="373"/>
        <item m="1" x="465"/>
        <item m="1" x="404"/>
        <item m="1" x="526"/>
        <item m="1" x="585"/>
        <item m="1" x="626"/>
        <item m="1" x="537"/>
        <item m="1" x="579"/>
        <item x="104"/>
        <item m="1" x="358"/>
        <item m="1" x="569"/>
        <item m="1" x="450"/>
        <item m="1" x="575"/>
        <item m="1" x="234"/>
        <item m="1" x="338"/>
        <item m="1" x="616"/>
        <item m="1" x="690"/>
        <item m="1" x="685"/>
        <item m="1" x="812"/>
        <item m="1" x="269"/>
        <item m="1" x="564"/>
        <item x="55"/>
        <item m="1" x="629"/>
        <item m="1" x="758"/>
        <item m="1" x="791"/>
        <item m="1" x="563"/>
        <item x="54"/>
        <item m="1" x="777"/>
        <item m="1" x="180"/>
        <item x="116"/>
        <item m="1" x="278"/>
        <item m="1" x="419"/>
        <item m="1" x="720"/>
        <item m="1" x="331"/>
        <item m="1" x="285"/>
        <item x="18"/>
        <item m="1" x="460"/>
        <item m="1" x="438"/>
        <item m="1" x="367"/>
        <item m="1" x="374"/>
        <item m="1" x="397"/>
        <item m="1" x="533"/>
        <item m="1" x="781"/>
        <item m="1" x="284"/>
        <item m="1" x="309"/>
        <item m="1" x="481"/>
        <item m="1" x="715"/>
        <item m="1" x="567"/>
        <item m="1" x="498"/>
        <item x="57"/>
        <item m="1" x="482"/>
        <item m="1" x="628"/>
        <item m="1" x="714"/>
        <item m="1" x="514"/>
        <item m="1" x="362"/>
        <item m="1" x="413"/>
        <item m="1" x="420"/>
        <item m="1" x="249"/>
        <item m="1" x="500"/>
        <item m="1" x="659"/>
        <item m="1" x="719"/>
        <item m="1" x="587"/>
        <item m="1" x="541"/>
        <item m="1" x="200"/>
        <item m="1" x="364"/>
        <item m="1" x="808"/>
        <item m="1" x="247"/>
        <item m="1" x="568"/>
        <item x="67"/>
        <item m="1" x="702"/>
        <item m="1" x="347"/>
        <item m="1" x="395"/>
        <item m="1" x="377"/>
        <item m="1" x="372"/>
        <item m="1" x="253"/>
        <item m="1" x="760"/>
        <item m="1" x="647"/>
        <item m="1" x="421"/>
        <item m="1" x="698"/>
        <item m="1" x="264"/>
        <item m="1" x="637"/>
        <item m="1" x="738"/>
        <item m="1" x="525"/>
        <item m="1" x="800"/>
        <item m="1" x="322"/>
        <item m="1" x="333"/>
        <item m="1" x="742"/>
        <item m="1" x="300"/>
        <item m="1" x="289"/>
        <item m="1" x="552"/>
        <item m="1" x="436"/>
        <item m="1" x="749"/>
        <item m="1" x="663"/>
        <item m="1" x="473"/>
        <item m="1" x="654"/>
        <item m="1" x="445"/>
        <item m="1" x="657"/>
        <item m="1" x="505"/>
        <item m="1" x="584"/>
        <item m="1" x="506"/>
        <item m="1" x="155"/>
        <item m="1" x="292"/>
        <item m="1" x="294"/>
        <item x="80"/>
        <item m="1" x="574"/>
        <item m="1" x="410"/>
        <item m="1" x="447"/>
        <item m="1" x="163"/>
        <item m="1" x="601"/>
        <item m="1" x="424"/>
        <item m="1" x="586"/>
        <item m="1" x="299"/>
        <item m="1" x="561"/>
        <item m="1" x="619"/>
        <item m="1" x="246"/>
        <item m="1" x="239"/>
        <item m="1" x="780"/>
        <item m="1" x="725"/>
        <item m="1" x="488"/>
        <item m="1" x="474"/>
        <item m="1" x="548"/>
        <item x="72"/>
        <item m="1" x="529"/>
        <item m="1" x="382"/>
        <item m="1" x="275"/>
        <item m="1" x="598"/>
        <item m="1" x="811"/>
        <item m="1" x="692"/>
        <item m="1" x="432"/>
        <item m="1" x="233"/>
        <item m="1" x="523"/>
        <item m="1" x="242"/>
        <item m="1" x="516"/>
        <item m="1" x="767"/>
        <item m="1" x="546"/>
        <item m="1" x="314"/>
        <item x="38"/>
        <item m="1" x="721"/>
        <item m="1" x="470"/>
        <item m="1" x="502"/>
        <item m="1" x="330"/>
        <item m="1" x="453"/>
        <item x="103"/>
        <item m="1" x="711"/>
        <item m="1" x="785"/>
        <item m="1" x="467"/>
        <item m="1" x="764"/>
        <item m="1" x="356"/>
        <item m="1" x="707"/>
        <item m="1" x="595"/>
        <item m="1" x="354"/>
        <item m="1" x="357"/>
        <item m="1" x="418"/>
        <item m="1" x="745"/>
        <item m="1" x="340"/>
        <item m="1" x="722"/>
        <item m="1" x="642"/>
        <item m="1" x="390"/>
        <item m="1" x="381"/>
        <item m="1" x="401"/>
        <item m="1" x="237"/>
        <item m="1" x="437"/>
        <item m="1" x="803"/>
        <item m="1" x="512"/>
        <item m="1" x="386"/>
        <item m="1" x="724"/>
        <item m="1" x="580"/>
        <item m="1" x="426"/>
        <item m="1" x="675"/>
        <item m="1" x="483"/>
        <item m="1" x="691"/>
        <item m="1" x="161"/>
        <item m="1" x="618"/>
        <item m="1" x="456"/>
        <item x="20"/>
        <item m="1" x="794"/>
        <item m="1" x="515"/>
        <item m="1" x="446"/>
        <item x="79"/>
        <item m="1" x="658"/>
        <item m="1" x="415"/>
        <item m="1" x="743"/>
        <item m="1" x="165"/>
        <item m="1" x="443"/>
        <item m="1" x="645"/>
        <item m="1" x="717"/>
        <item m="1" x="712"/>
        <item m="1" x="596"/>
        <item m="1" x="160"/>
        <item m="1" x="407"/>
        <item m="1" x="501"/>
        <item m="1" x="179"/>
        <item m="1" x="677"/>
        <item m="1" x="379"/>
        <item m="1" x="790"/>
        <item m="1" x="511"/>
        <item m="1" x="194"/>
        <item m="1" x="594"/>
        <item m="1" x="329"/>
        <item m="1" x="710"/>
        <item m="1" x="332"/>
        <item m="1" x="412"/>
        <item m="1" x="571"/>
        <item m="1" x="528"/>
        <item x="15"/>
        <item m="1" x="713"/>
        <item m="1" x="555"/>
        <item x="51"/>
        <item m="1" x="539"/>
        <item m="1" x="458"/>
        <item m="1" x="536"/>
        <item m="1" x="478"/>
        <item m="1" x="744"/>
        <item m="1" x="190"/>
        <item m="1" x="622"/>
        <item m="1" x="440"/>
        <item m="1" x="228"/>
        <item m="1" x="433"/>
        <item m="1" x="783"/>
        <item m="1" x="431"/>
        <item m="1" x="593"/>
        <item m="1" x="646"/>
        <item m="1" x="291"/>
        <item m="1" x="538"/>
        <item m="1" x="560"/>
        <item m="1" x="207"/>
        <item m="1" x="215"/>
        <item m="1" x="727"/>
        <item m="1" x="441"/>
        <item m="1" x="700"/>
        <item m="1" x="430"/>
        <item m="1" x="466"/>
        <item m="1" x="589"/>
        <item m="1" x="680"/>
        <item m="1" x="653"/>
        <item m="1" x="485"/>
        <item m="1" x="644"/>
        <item m="1" x="392"/>
        <item m="1" x="158"/>
        <item m="1" x="746"/>
        <item m="1" x="753"/>
        <item m="1" x="394"/>
        <item m="1" x="235"/>
        <item m="1" x="321"/>
        <item m="1" x="615"/>
        <item m="1" x="361"/>
        <item m="1" x="755"/>
        <item m="1" x="565"/>
        <item m="1" x="651"/>
        <item m="1" x="806"/>
        <item m="1" x="648"/>
        <item m="1" x="672"/>
        <item m="1" x="503"/>
        <item m="1" x="346"/>
        <item m="1" x="320"/>
        <item x="34"/>
        <item m="1" x="363"/>
        <item x="35"/>
        <item m="1" x="789"/>
        <item m="1" x="398"/>
        <item x="127"/>
        <item m="1" x="378"/>
        <item m="1" x="773"/>
        <item m="1" x="306"/>
        <item m="1" x="376"/>
        <item m="1" x="282"/>
        <item m="1" x="792"/>
        <item m="1" x="385"/>
        <item m="1" x="304"/>
        <item m="1" x="599"/>
        <item m="1" x="735"/>
        <item m="1" x="796"/>
        <item m="1" x="522"/>
        <item m="1" x="638"/>
        <item x="66"/>
        <item m="1" x="464"/>
        <item m="1" x="365"/>
        <item m="1" x="701"/>
        <item m="1" x="640"/>
        <item m="1" x="716"/>
        <item m="1" x="786"/>
        <item m="1" x="344"/>
        <item m="1" x="674"/>
        <item m="1" x="518"/>
        <item m="1" x="296"/>
        <item m="1" x="757"/>
        <item m="1" x="750"/>
        <item m="1" x="297"/>
        <item m="1" x="577"/>
        <item m="1" x="353"/>
        <item m="1" x="699"/>
        <item m="1" x="778"/>
        <item m="1" x="259"/>
        <item m="1" x="444"/>
        <item m="1" x="591"/>
        <item m="1" x="243"/>
        <item m="1" x="423"/>
        <item m="1" x="236"/>
        <item m="1" x="728"/>
        <item m="1" x="425"/>
        <item m="1" x="723"/>
        <item m="1" x="557"/>
        <item x="153"/>
        <item m="1" x="471"/>
        <item m="1" x="668"/>
        <item m="1" x="666"/>
        <item m="1" x="342"/>
        <item m="1" x="734"/>
        <item m="1" x="315"/>
        <item m="1" x="605"/>
        <item m="1" x="241"/>
        <item m="1" x="230"/>
        <item m="1" x="310"/>
        <item m="1" x="406"/>
        <item m="1" x="265"/>
        <item m="1" x="178"/>
        <item m="1" x="706"/>
        <item m="1" x="726"/>
        <item m="1" x="747"/>
        <item m="1" x="741"/>
        <item m="1" x="519"/>
        <item m="1" x="305"/>
        <item m="1" x="261"/>
        <item m="1" x="301"/>
        <item m="1" x="775"/>
        <item m="1" x="266"/>
        <item m="1" x="260"/>
        <item m="1" x="765"/>
        <item m="1" x="405"/>
        <item m="1" x="414"/>
        <item x="136"/>
        <item m="1" x="754"/>
        <item m="1" x="669"/>
        <item m="1" x="490"/>
        <item m="1" x="617"/>
        <item m="1" x="689"/>
        <item m="1" x="655"/>
        <item m="1" x="318"/>
        <item m="1" x="705"/>
        <item m="1" x="290"/>
        <item m="1" x="530"/>
        <item m="1" x="590"/>
        <item m="1" x="620"/>
        <item m="1" x="583"/>
        <item x="100"/>
        <item x="44"/>
        <item m="1" x="487"/>
        <item x="33"/>
        <item m="1" x="697"/>
        <item m="1" x="307"/>
        <item x="63"/>
        <item m="1" x="614"/>
        <item m="1" x="327"/>
        <item m="1" x="770"/>
        <item m="1" x="732"/>
        <item m="1" x="256"/>
        <item m="1" x="809"/>
        <item m="1" x="788"/>
        <item m="1" x="251"/>
        <item m="1" x="643"/>
        <item m="1" x="495"/>
        <item m="1" x="573"/>
        <item m="1" x="248"/>
        <item m="1" x="271"/>
        <item m="1" x="762"/>
        <item x="77"/>
        <item m="1" x="769"/>
        <item m="1" x="369"/>
        <item m="1" x="761"/>
        <item m="1" x="667"/>
        <item m="1" x="709"/>
        <item m="1" x="517"/>
        <item m="1" x="566"/>
        <item x="84"/>
        <item m="1" x="224"/>
        <item m="1" x="479"/>
        <item m="1" x="389"/>
        <item m="1" x="345"/>
        <item m="1" x="204"/>
        <item m="1" x="793"/>
        <item m="1" x="452"/>
        <item m="1" x="510"/>
        <item x="149"/>
        <item m="1" x="335"/>
        <item m="1" x="462"/>
        <item m="1" x="797"/>
        <item m="1" x="217"/>
        <item x="26"/>
        <item m="1" x="274"/>
        <item x="12"/>
        <item x="114"/>
        <item m="1" x="403"/>
        <item m="1" x="733"/>
        <item m="1" x="324"/>
        <item m="1" x="688"/>
        <item m="1" x="554"/>
        <item m="1" x="459"/>
        <item m="1" x="670"/>
        <item m="1" x="196"/>
        <item m="1" x="341"/>
        <item m="1" x="484"/>
        <item m="1" x="409"/>
        <item m="1" x="544"/>
        <item m="1" x="226"/>
        <item m="1" x="662"/>
        <item m="1" x="480"/>
        <item m="1" x="556"/>
        <item x="69"/>
        <item x="105"/>
        <item m="1" x="435"/>
        <item m="1" x="766"/>
        <item m="1" x="328"/>
        <item m="1" x="326"/>
        <item x="70"/>
        <item m="1" x="428"/>
        <item m="1" x="323"/>
        <item m="1" x="222"/>
        <item m="1" x="175"/>
        <item m="1" x="286"/>
        <item m="1" x="238"/>
        <item m="1" x="218"/>
        <item x="85"/>
        <item m="1" x="531"/>
        <item m="1" x="604"/>
        <item m="1" x="366"/>
        <item m="1" x="250"/>
        <item m="1" x="708"/>
        <item m="1" x="660"/>
        <item x="19"/>
        <item x="25"/>
        <item m="1" x="678"/>
        <item m="1" x="350"/>
        <item m="1" x="813"/>
        <item m="1" x="693"/>
        <item m="1" x="257"/>
        <item m="1" x="694"/>
        <item m="1" x="220"/>
        <item m="1" x="455"/>
        <item m="1" x="740"/>
        <item m="1" x="547"/>
        <item x="122"/>
        <item m="1" x="287"/>
        <item x="23"/>
        <item m="1" x="624"/>
        <item x="109"/>
        <item m="1" x="551"/>
        <item m="1" x="683"/>
        <item m="1" x="325"/>
        <item m="1" x="649"/>
        <item m="1" x="521"/>
        <item m="1" x="202"/>
        <item m="1" x="351"/>
        <item m="1" x="417"/>
        <item m="1" x="262"/>
        <item m="1" x="166"/>
        <item m="1" x="162"/>
        <item m="1" x="198"/>
        <item m="1" x="254"/>
        <item m="1" x="461"/>
        <item m="1" x="319"/>
        <item x="27"/>
        <item m="1" x="562"/>
        <item m="1" x="434"/>
        <item m="1" x="399"/>
        <item x="86"/>
        <item m="1" x="303"/>
        <item m="1" x="787"/>
        <item m="1" x="602"/>
        <item x="28"/>
        <item m="1" x="504"/>
        <item m="1" x="279"/>
        <item x="7"/>
        <item m="1" x="449"/>
        <item m="1" x="164"/>
        <item m="1" x="454"/>
        <item x="8"/>
        <item m="1" x="213"/>
        <item x="96"/>
        <item x="11"/>
        <item x="31"/>
        <item m="1" x="169"/>
        <item x="59"/>
        <item x="22"/>
        <item x="133"/>
        <item x="40"/>
        <item x="4"/>
        <item m="1" x="472"/>
        <item m="1" x="221"/>
        <item x="92"/>
        <item x="120"/>
        <item m="1" x="170"/>
        <item x="94"/>
        <item m="1" x="216"/>
        <item m="1" x="280"/>
        <item m="1" x="352"/>
        <item m="1" x="293"/>
        <item x="13"/>
        <item m="1" x="168"/>
        <item x="128"/>
        <item m="1" x="630"/>
        <item x="82"/>
        <item x="53"/>
        <item m="1" x="206"/>
        <item m="1" x="639"/>
        <item m="1" x="312"/>
        <item m="1" x="609"/>
        <item x="130"/>
        <item m="1" x="802"/>
        <item x="76"/>
        <item m="1" x="494"/>
        <item m="1" x="623"/>
        <item m="1" x="582"/>
        <item m="1" x="451"/>
        <item x="68"/>
        <item m="1" x="384"/>
        <item m="1" x="475"/>
        <item m="1" x="191"/>
        <item m="1" x="316"/>
        <item x="6"/>
        <item x="24"/>
        <item m="1" x="729"/>
        <item m="1" x="559"/>
        <item m="1" x="492"/>
        <item m="1" x="784"/>
        <item m="1" x="343"/>
        <item m="1" x="244"/>
        <item m="1" x="231"/>
        <item m="1" x="391"/>
        <item m="1" x="183"/>
        <item m="1" x="774"/>
        <item m="1" x="524"/>
        <item x="141"/>
        <item m="1" x="176"/>
        <item x="91"/>
        <item m="1" x="370"/>
        <item x="93"/>
        <item m="1" x="759"/>
        <item m="1" x="174"/>
        <item x="16"/>
        <item x="21"/>
        <item m="1" x="572"/>
        <item m="1" x="311"/>
        <item m="1" x="696"/>
        <item m="1" x="348"/>
        <item m="1" x="695"/>
        <item m="1" x="208"/>
        <item m="1" x="550"/>
        <item m="1" x="387"/>
        <item m="1" x="400"/>
        <item m="1" x="588"/>
        <item m="1" x="223"/>
        <item m="1" x="768"/>
        <item m="1" x="272"/>
        <item m="1" x="799"/>
        <item m="1" x="731"/>
        <item m="1" x="263"/>
        <item x="124"/>
        <item m="1" x="211"/>
        <item x="106"/>
        <item m="1" x="337"/>
        <item m="1" x="157"/>
        <item m="1" x="665"/>
        <item m="1" x="748"/>
        <item m="1" x="457"/>
        <item m="1" x="499"/>
        <item m="1" x="188"/>
        <item m="1" x="232"/>
        <item m="1" x="442"/>
        <item m="1" x="167"/>
        <item x="14"/>
        <item m="1" x="171"/>
        <item m="1" x="172"/>
        <item m="1" x="173"/>
        <item m="1" x="177"/>
        <item x="125"/>
        <item m="1" x="184"/>
        <item m="1" x="185"/>
        <item m="1" x="187"/>
        <item m="1" x="189"/>
        <item m="1" x="192"/>
        <item m="1" x="193"/>
        <item m="1" x="197"/>
        <item m="1" x="199"/>
        <item m="1" x="201"/>
        <item x="71"/>
        <item m="1" x="205"/>
        <item m="1" x="209"/>
        <item m="1" x="212"/>
        <item m="1" x="214"/>
        <item x="64"/>
        <item m="1" x="219"/>
        <item x="142"/>
        <item x="41"/>
        <item x="117"/>
        <item m="1" x="225"/>
        <item x="97"/>
        <item m="1" x="227"/>
        <item x="148"/>
        <item m="1" x="156"/>
        <item x="1"/>
        <item x="2"/>
        <item x="5"/>
        <item x="9"/>
        <item x="17"/>
        <item x="29"/>
        <item x="30"/>
        <item x="32"/>
        <item x="36"/>
        <item x="37"/>
        <item x="42"/>
        <item x="43"/>
        <item x="45"/>
        <item x="56"/>
        <item x="58"/>
        <item x="60"/>
        <item x="65"/>
        <item x="73"/>
        <item x="83"/>
        <item x="89"/>
        <item x="90"/>
        <item x="98"/>
        <item x="101"/>
        <item x="102"/>
        <item x="108"/>
        <item x="110"/>
        <item x="111"/>
        <item x="112"/>
        <item x="113"/>
        <item x="115"/>
        <item x="118"/>
        <item x="121"/>
        <item x="123"/>
        <item x="126"/>
        <item x="129"/>
        <item x="131"/>
        <item x="132"/>
        <item x="134"/>
        <item x="135"/>
        <item x="137"/>
        <item x="138"/>
        <item x="140"/>
        <item x="143"/>
        <item x="144"/>
        <item x="147"/>
        <item x="150"/>
        <item x="151"/>
      </items>
    </pivotField>
    <pivotField axis="axisRow" compact="0" outline="0" subtotalTop="0" showAll="0" includeNewItemsInFilter="1">
      <items count="686">
        <item x="59"/>
        <item m="1" x="183"/>
        <item m="1" x="429"/>
        <item m="1" x="212"/>
        <item m="1" x="659"/>
        <item m="1" x="641"/>
        <item m="1" x="343"/>
        <item m="1" x="132"/>
        <item m="1" x="168"/>
        <item m="1" x="270"/>
        <item m="1" x="464"/>
        <item m="1" x="436"/>
        <item m="1" x="422"/>
        <item x="15"/>
        <item m="1" x="552"/>
        <item m="1" x="147"/>
        <item x="3"/>
        <item m="1" x="470"/>
        <item m="1" x="512"/>
        <item x="66"/>
        <item m="1" x="333"/>
        <item m="1" x="656"/>
        <item m="1" x="585"/>
        <item x="86"/>
        <item m="1" x="466"/>
        <item x="107"/>
        <item m="1" x="136"/>
        <item x="42"/>
        <item m="1" x="299"/>
        <item x="16"/>
        <item m="1" x="134"/>
        <item m="1" x="258"/>
        <item m="1" x="560"/>
        <item m="1" x="156"/>
        <item m="1" x="354"/>
        <item m="1" x="540"/>
        <item m="1" x="676"/>
        <item m="1" x="558"/>
        <item m="1" x="443"/>
        <item m="1" x="201"/>
        <item m="1" x="653"/>
        <item m="1" x="535"/>
        <item m="1" x="572"/>
        <item m="1" x="218"/>
        <item m="1" x="312"/>
        <item m="1" x="392"/>
        <item m="1" x="649"/>
        <item m="1" x="153"/>
        <item m="1" x="368"/>
        <item m="1" x="214"/>
        <item m="1" x="655"/>
        <item m="1" x="264"/>
        <item x="40"/>
        <item m="1" x="606"/>
        <item m="1" x="358"/>
        <item m="1" x="163"/>
        <item m="1" x="361"/>
        <item m="1" x="501"/>
        <item m="1" x="158"/>
        <item m="1" x="563"/>
        <item m="1" x="252"/>
        <item m="1" x="418"/>
        <item m="1" x="628"/>
        <item m="1" x="226"/>
        <item m="1" x="128"/>
        <item m="1" x="638"/>
        <item x="48"/>
        <item m="1" x="681"/>
        <item x="8"/>
        <item m="1" x="661"/>
        <item m="1" x="148"/>
        <item m="1" x="504"/>
        <item m="1" x="658"/>
        <item x="56"/>
        <item m="1" x="622"/>
        <item m="1" x="495"/>
        <item m="1" x="282"/>
        <item m="1" x="672"/>
        <item m="1" x="494"/>
        <item m="1" x="335"/>
        <item m="1" x="243"/>
        <item m="1" x="472"/>
        <item m="1" x="326"/>
        <item m="1" x="216"/>
        <item m="1" x="262"/>
        <item m="1" x="680"/>
        <item x="76"/>
        <item m="1" x="608"/>
        <item x="68"/>
        <item m="1" x="670"/>
        <item x="74"/>
        <item m="1" x="599"/>
        <item m="1" x="604"/>
        <item m="1" x="217"/>
        <item x="92"/>
        <item m="1" x="213"/>
        <item x="71"/>
        <item m="1" x="642"/>
        <item m="1" x="580"/>
        <item m="1" x="320"/>
        <item m="1" x="393"/>
        <item m="1" x="296"/>
        <item m="1" x="417"/>
        <item x="115"/>
        <item m="1" x="675"/>
        <item x="89"/>
        <item m="1" x="322"/>
        <item m="1" x="625"/>
        <item m="1" x="509"/>
        <item m="1" x="519"/>
        <item m="1" x="267"/>
        <item m="1" x="644"/>
        <item m="1" x="126"/>
        <item m="1" x="199"/>
        <item m="1" x="367"/>
        <item m="1" x="488"/>
        <item m="1" x="391"/>
        <item m="1" x="416"/>
        <item m="1" x="423"/>
        <item m="1" x="510"/>
        <item m="1" x="200"/>
        <item m="1" x="527"/>
        <item m="1" x="626"/>
        <item m="1" x="522"/>
        <item m="1" x="533"/>
        <item x="43"/>
        <item m="1" x="334"/>
        <item m="1" x="271"/>
        <item x="7"/>
        <item m="1" x="257"/>
        <item m="1" x="505"/>
        <item m="1" x="561"/>
        <item m="1" x="617"/>
        <item m="1" x="399"/>
        <item m="1" x="297"/>
        <item m="1" x="518"/>
        <item m="1" x="463"/>
        <item x="113"/>
        <item x="0"/>
        <item m="1" x="414"/>
        <item m="1" x="521"/>
        <item m="1" x="546"/>
        <item m="1" x="548"/>
        <item m="1" x="508"/>
        <item m="1" x="633"/>
        <item m="1" x="455"/>
        <item m="1" x="573"/>
        <item m="1" x="459"/>
        <item m="1" x="273"/>
        <item m="1" x="254"/>
        <item x="36"/>
        <item m="1" x="281"/>
        <item m="1" x="227"/>
        <item m="1" x="631"/>
        <item m="1" x="287"/>
        <item m="1" x="462"/>
        <item m="1" x="496"/>
        <item x="23"/>
        <item m="1" x="593"/>
        <item m="1" x="428"/>
        <item m="1" x="223"/>
        <item m="1" x="469"/>
        <item m="1" x="236"/>
        <item x="50"/>
        <item x="37"/>
        <item m="1" x="550"/>
        <item m="1" x="514"/>
        <item x="94"/>
        <item m="1" x="421"/>
        <item x="20"/>
        <item m="1" x="284"/>
        <item m="1" x="356"/>
        <item m="1" x="311"/>
        <item m="1" x="318"/>
        <item m="1" x="410"/>
        <item m="1" x="170"/>
        <item m="1" x="666"/>
        <item m="1" x="485"/>
        <item m="1" x="359"/>
        <item m="1" x="290"/>
        <item m="1" x="497"/>
        <item m="1" x="131"/>
        <item x="90"/>
        <item m="1" x="481"/>
        <item m="1" x="475"/>
        <item m="1" x="230"/>
        <item m="1" x="487"/>
        <item m="1" x="327"/>
        <item m="1" x="280"/>
        <item m="1" x="141"/>
        <item m="1" x="381"/>
        <item m="1" x="600"/>
        <item m="1" x="389"/>
        <item m="1" x="313"/>
        <item m="1" x="434"/>
        <item m="1" x="640"/>
        <item m="1" x="400"/>
        <item m="1" x="197"/>
        <item m="1" x="406"/>
        <item x="73"/>
        <item m="1" x="530"/>
        <item x="64"/>
        <item m="1" x="150"/>
        <item x="101"/>
        <item m="1" x="285"/>
        <item m="1" x="526"/>
        <item m="1" x="598"/>
        <item m="1" x="346"/>
        <item m="1" x="499"/>
        <item x="111"/>
        <item m="1" x="408"/>
        <item x="28"/>
        <item m="1" x="570"/>
        <item m="1" x="534"/>
        <item m="1" x="342"/>
        <item m="1" x="556"/>
        <item m="1" x="245"/>
        <item m="1" x="372"/>
        <item m="1" x="489"/>
        <item m="1" x="441"/>
        <item m="1" x="477"/>
        <item m="1" x="374"/>
        <item m="1" x="665"/>
        <item m="1" x="564"/>
        <item m="1" x="261"/>
        <item m="1" x="482"/>
        <item m="1" x="332"/>
        <item m="1" x="125"/>
        <item m="1" x="630"/>
        <item m="1" x="559"/>
        <item m="1" x="196"/>
        <item m="1" x="484"/>
        <item m="1" x="437"/>
        <item m="1" x="228"/>
        <item m="1" x="390"/>
        <item m="1" x="305"/>
        <item m="1" x="329"/>
        <item m="1" x="544"/>
        <item m="1" x="388"/>
        <item m="1" x="511"/>
        <item m="1" x="545"/>
        <item m="1" x="233"/>
        <item m="1" x="537"/>
        <item m="1" x="503"/>
        <item m="1" x="583"/>
        <item m="1" x="384"/>
        <item m="1" x="435"/>
        <item m="1" x="506"/>
        <item m="1" x="411"/>
        <item m="1" x="295"/>
        <item m="1" x="438"/>
        <item m="1" x="460"/>
        <item m="1" x="249"/>
        <item m="1" x="616"/>
        <item m="1" x="395"/>
        <item x="54"/>
        <item m="1" x="325"/>
        <item m="1" x="250"/>
        <item m="1" x="127"/>
        <item m="1" x="382"/>
        <item x="45"/>
        <item m="1" x="645"/>
        <item m="1" x="565"/>
        <item m="1" x="308"/>
        <item m="1" x="440"/>
        <item m="1" x="206"/>
        <item m="1" x="609"/>
        <item m="1" x="375"/>
        <item m="1" x="607"/>
        <item m="1" x="587"/>
        <item m="1" x="476"/>
        <item m="1" x="407"/>
        <item m="1" x="184"/>
        <item m="1" x="240"/>
        <item m="1" x="684"/>
        <item m="1" x="229"/>
        <item m="1" x="577"/>
        <item m="1" x="248"/>
        <item m="1" x="315"/>
        <item m="1" x="225"/>
        <item m="1" x="465"/>
        <item m="1" x="452"/>
        <item m="1" x="266"/>
        <item m="1" x="209"/>
        <item m="1" x="348"/>
        <item m="1" x="461"/>
        <item m="1" x="366"/>
        <item m="1" x="456"/>
        <item m="1" x="415"/>
        <item m="1" x="195"/>
        <item m="1" x="595"/>
        <item m="1" x="371"/>
        <item m="1" x="215"/>
        <item m="1" x="547"/>
        <item m="1" x="520"/>
        <item m="1" x="310"/>
        <item m="1" x="412"/>
        <item m="1" x="529"/>
        <item m="1" x="403"/>
        <item m="1" x="500"/>
        <item m="1" x="306"/>
        <item m="1" x="259"/>
        <item x="39"/>
        <item m="1" x="480"/>
        <item m="1" x="331"/>
        <item m="1" x="394"/>
        <item m="1" x="222"/>
        <item m="1" x="207"/>
        <item m="1" x="210"/>
        <item m="1" x="247"/>
        <item m="1" x="344"/>
        <item m="1" x="377"/>
        <item m="1" x="677"/>
        <item m="1" x="542"/>
        <item m="1" x="303"/>
        <item m="1" x="646"/>
        <item m="1" x="353"/>
        <item m="1" x="387"/>
        <item m="1" x="507"/>
        <item x="80"/>
        <item x="119"/>
        <item m="1" x="554"/>
        <item m="1" x="341"/>
        <item m="1" x="426"/>
        <item m="1" x="319"/>
        <item m="1" x="515"/>
        <item m="1" x="531"/>
        <item m="1" x="238"/>
        <item m="1" x="635"/>
        <item m="1" x="586"/>
        <item m="1" x="385"/>
        <item m="1" x="307"/>
        <item m="1" x="208"/>
        <item m="1" x="549"/>
        <item m="1" x="373"/>
        <item m="1" x="605"/>
        <item m="1" x="453"/>
        <item m="1" x="364"/>
        <item m="1" x="300"/>
        <item m="1" x="321"/>
        <item m="1" x="448"/>
        <item m="1" x="301"/>
        <item m="1" x="679"/>
        <item m="1" x="513"/>
        <item m="1" x="376"/>
        <item m="1" x="449"/>
        <item m="1" x="538"/>
        <item m="1" x="234"/>
        <item m="1" x="152"/>
        <item m="1" x="591"/>
        <item m="1" x="352"/>
        <item m="1" x="502"/>
        <item m="1" x="611"/>
        <item m="1" x="457"/>
        <item m="1" x="398"/>
        <item m="1" x="678"/>
        <item m="1" x="571"/>
        <item m="1" x="383"/>
        <item m="1" x="292"/>
        <item x="30"/>
        <item x="77"/>
        <item m="1" x="239"/>
        <item m="1" x="211"/>
        <item m="1" x="619"/>
        <item m="1" x="618"/>
        <item m="1" x="198"/>
        <item m="1" x="424"/>
        <item m="1" x="483"/>
        <item m="1" x="682"/>
        <item m="1" x="539"/>
        <item m="1" x="567"/>
        <item m="1" x="454"/>
        <item m="1" x="167"/>
        <item m="1" x="380"/>
        <item x="32"/>
        <item m="1" x="304"/>
        <item m="1" x="473"/>
        <item m="1" x="350"/>
        <item m="1" x="451"/>
        <item m="1" x="664"/>
        <item m="1" x="294"/>
        <item m="1" x="620"/>
        <item m="1" x="532"/>
        <item m="1" x="129"/>
        <item m="1" x="363"/>
        <item m="1" x="419"/>
        <item m="1" x="668"/>
        <item m="1" x="402"/>
        <item m="1" x="255"/>
        <item m="1" x="652"/>
        <item m="1" x="278"/>
        <item m="1" x="337"/>
        <item m="1" x="623"/>
        <item m="1" x="486"/>
        <item m="1" x="662"/>
        <item m="1" x="302"/>
        <item m="1" x="442"/>
        <item m="1" x="602"/>
        <item m="1" x="203"/>
        <item m="1" x="202"/>
        <item m="1" x="669"/>
        <item x="60"/>
        <item m="1" x="351"/>
        <item m="1" x="594"/>
        <item m="1" x="674"/>
        <item x="62"/>
        <item x="53"/>
        <item m="1" x="386"/>
        <item m="1" x="578"/>
        <item m="1" x="637"/>
        <item m="1" x="516"/>
        <item m="1" x="242"/>
        <item m="1" x="590"/>
        <item m="1" x="237"/>
        <item m="1" x="430"/>
        <item m="1" x="397"/>
        <item m="1" x="671"/>
        <item m="1" x="323"/>
        <item m="1" x="525"/>
        <item m="1" x="275"/>
        <item m="1" x="650"/>
        <item m="1" x="164"/>
        <item m="1" x="651"/>
        <item m="1" x="654"/>
        <item m="1" x="523"/>
        <item m="1" x="576"/>
        <item m="1" x="260"/>
        <item m="1" x="142"/>
        <item m="1" x="450"/>
        <item m="1" x="283"/>
        <item m="1" x="492"/>
        <item m="1" x="298"/>
        <item m="1" x="309"/>
        <item m="1" x="378"/>
        <item m="1" x="648"/>
        <item m="1" x="288"/>
        <item m="1" x="345"/>
        <item m="1" x="204"/>
        <item m="1" x="445"/>
        <item m="1" x="629"/>
        <item m="1" x="541"/>
        <item m="1" x="205"/>
        <item m="1" x="543"/>
        <item m="1" x="401"/>
        <item m="1" x="269"/>
        <item m="1" x="420"/>
        <item x="2"/>
        <item m="1" x="610"/>
        <item m="1" x="232"/>
        <item m="1" x="355"/>
        <item m="1" x="683"/>
        <item m="1" x="612"/>
        <item m="1" x="175"/>
        <item x="81"/>
        <item m="1" x="146"/>
        <item m="1" x="194"/>
        <item x="31"/>
        <item m="1" x="636"/>
        <item m="1" x="162"/>
        <item m="1" x="657"/>
        <item m="1" x="627"/>
        <item x="79"/>
        <item m="1" x="597"/>
        <item m="1" x="562"/>
        <item m="1" x="370"/>
        <item m="1" x="427"/>
        <item m="1" x="613"/>
        <item m="1" x="193"/>
        <item m="1" x="235"/>
        <item m="1" x="431"/>
        <item x="84"/>
        <item x="69"/>
        <item m="1" x="524"/>
        <item m="1" x="490"/>
        <item m="1" x="634"/>
        <item m="1" x="404"/>
        <item m="1" x="314"/>
        <item m="1" x="603"/>
        <item m="1" x="340"/>
        <item m="1" x="160"/>
        <item m="1" x="289"/>
        <item m="1" x="317"/>
        <item m="1" x="293"/>
        <item m="1" x="479"/>
        <item m="1" x="149"/>
        <item m="1" x="365"/>
        <item m="1" x="263"/>
        <item m="1" x="171"/>
        <item m="1" x="601"/>
        <item x="24"/>
        <item m="1" x="316"/>
        <item m="1" x="614"/>
        <item x="18"/>
        <item x="47"/>
        <item m="1" x="663"/>
        <item m="1" x="632"/>
        <item m="1" x="176"/>
        <item m="1" x="135"/>
        <item x="99"/>
        <item m="1" x="528"/>
        <item m="1" x="328"/>
        <item m="1" x="447"/>
        <item m="1" x="244"/>
        <item m="1" x="584"/>
        <item m="1" x="349"/>
        <item m="1" x="220"/>
        <item m="1" x="219"/>
        <item x="63"/>
        <item m="1" x="279"/>
        <item m="1" x="362"/>
        <item m="1" x="241"/>
        <item m="1" x="588"/>
        <item m="1" x="432"/>
        <item m="1" x="231"/>
        <item m="1" x="256"/>
        <item m="1" x="369"/>
        <item x="17"/>
        <item m="1" x="425"/>
        <item m="1" x="458"/>
        <item m="1" x="468"/>
        <item m="1" x="589"/>
        <item m="1" x="439"/>
        <item m="1" x="581"/>
        <item m="1" x="186"/>
        <item x="33"/>
        <item m="1" x="357"/>
        <item m="1" x="143"/>
        <item m="1" x="268"/>
        <item m="1" x="251"/>
        <item x="21"/>
        <item m="1" x="336"/>
        <item m="1" x="433"/>
        <item m="1" x="286"/>
        <item m="1" x="639"/>
        <item m="1" x="555"/>
        <item m="1" x="190"/>
        <item m="1" x="615"/>
        <item m="1" x="491"/>
        <item m="1" x="596"/>
        <item m="1" x="224"/>
        <item m="1" x="444"/>
        <item m="1" x="536"/>
        <item x="26"/>
        <item m="1" x="413"/>
        <item m="1" x="551"/>
        <item x="10"/>
        <item x="27"/>
        <item m="1" x="221"/>
        <item m="1" x="276"/>
        <item m="1" x="568"/>
        <item x="29"/>
        <item m="1" x="330"/>
        <item x="110"/>
        <item x="11"/>
        <item m="1" x="557"/>
        <item x="38"/>
        <item x="4"/>
        <item x="61"/>
        <item m="1" x="409"/>
        <item m="1" x="498"/>
        <item m="1" x="144"/>
        <item x="98"/>
        <item m="1" x="137"/>
        <item x="75"/>
        <item m="1" x="169"/>
        <item m="1" x="274"/>
        <item m="1" x="405"/>
        <item x="12"/>
        <item x="106"/>
        <item m="1" x="643"/>
        <item m="1" x="446"/>
        <item m="1" x="188"/>
        <item m="1" x="339"/>
        <item m="1" x="673"/>
        <item m="1" x="130"/>
        <item m="1" x="478"/>
        <item m="1" x="647"/>
        <item m="1" x="360"/>
        <item m="1" x="291"/>
        <item m="1" x="566"/>
        <item x="25"/>
        <item m="1" x="324"/>
        <item m="1" x="624"/>
        <item m="1" x="157"/>
        <item m="1" x="172"/>
        <item x="102"/>
        <item m="1" x="178"/>
        <item m="1" x="338"/>
        <item m="1" x="471"/>
        <item m="1" x="379"/>
        <item m="1" x="192"/>
        <item m="1" x="667"/>
        <item m="1" x="246"/>
        <item m="1" x="189"/>
        <item m="1" x="660"/>
        <item m="1" x="277"/>
        <item m="1" x="574"/>
        <item m="1" x="474"/>
        <item m="1" x="467"/>
        <item m="1" x="575"/>
        <item x="112"/>
        <item m="1" x="579"/>
        <item m="1" x="592"/>
        <item m="1" x="396"/>
        <item x="121"/>
        <item x="14"/>
        <item x="19"/>
        <item m="1" x="140"/>
        <item m="1" x="177"/>
        <item m="1" x="159"/>
        <item m="1" x="347"/>
        <item m="1" x="272"/>
        <item x="55"/>
        <item x="103"/>
        <item m="1" x="517"/>
        <item x="109"/>
        <item m="1" x="569"/>
        <item m="1" x="174"/>
        <item m="1" x="553"/>
        <item m="1" x="166"/>
        <item m="1" x="151"/>
        <item m="1" x="621"/>
        <item x="116"/>
        <item m="1" x="265"/>
        <item m="1" x="139"/>
        <item m="1" x="253"/>
        <item m="1" x="493"/>
        <item x="58"/>
        <item m="1" x="582"/>
        <item x="13"/>
        <item x="6"/>
        <item m="1" x="133"/>
        <item m="1" x="138"/>
        <item m="1" x="145"/>
        <item m="1" x="154"/>
        <item m="1" x="155"/>
        <item x="108"/>
        <item x="65"/>
        <item m="1" x="161"/>
        <item m="1" x="165"/>
        <item x="122"/>
        <item m="1" x="173"/>
        <item x="95"/>
        <item m="1" x="179"/>
        <item m="1" x="180"/>
        <item m="1" x="181"/>
        <item x="22"/>
        <item m="1" x="182"/>
        <item m="1" x="185"/>
        <item m="1" x="187"/>
        <item m="1" x="191"/>
        <item x="1"/>
        <item x="5"/>
        <item x="9"/>
        <item x="34"/>
        <item x="35"/>
        <item x="41"/>
        <item x="44"/>
        <item x="46"/>
        <item x="49"/>
        <item x="51"/>
        <item x="52"/>
        <item x="57"/>
        <item x="67"/>
        <item x="70"/>
        <item x="72"/>
        <item x="78"/>
        <item x="82"/>
        <item x="83"/>
        <item x="85"/>
        <item x="87"/>
        <item x="88"/>
        <item x="91"/>
        <item x="93"/>
        <item x="96"/>
        <item x="97"/>
        <item x="100"/>
        <item x="104"/>
        <item x="105"/>
        <item x="114"/>
        <item x="117"/>
        <item x="118"/>
        <item x="120"/>
        <item x="123"/>
        <item x="124"/>
        <item t="default"/>
      </items>
    </pivotField>
    <pivotField axis="axisPage" compact="0" outline="0" subtotalTop="0" multipleItemSelectionAllowed="1" showAll="0" includeNewItemsInFilter="1">
      <items count="23">
        <item h="1" x="1"/>
        <item h="1" x="3"/>
        <item h="1" x="2"/>
        <item h="1" x="4"/>
        <item h="1" m="1" x="17"/>
        <item h="1" x="6"/>
        <item h="1" x="7"/>
        <item h="1" x="8"/>
        <item h="1" m="1" x="21"/>
        <item h="1" x="10"/>
        <item h="1" x="9"/>
        <item h="1" m="1" x="15"/>
        <item h="1" x="0"/>
        <item h="1" x="11"/>
        <item h="1" m="1" x="16"/>
        <item h="1" m="1" x="19"/>
        <item h="1" m="1" x="20"/>
        <item h="1" m="1" x="18"/>
        <item h="1" m="1" x="14"/>
        <item h="1" x="5"/>
        <item x="12"/>
        <item h="1" m="1" x="13"/>
        <item t="default"/>
      </items>
    </pivotField>
    <pivotField dataField="1" compact="0" outline="0" subtotalTop="0" showAll="0" includeNewItemsInFilter="1"/>
    <pivotField compact="0" outline="0" subtotalTop="0" showAll="0" includeNewItemsInFilter="1"/>
  </pivotFields>
  <rowFields count="2">
    <field x="0"/>
    <field x="1"/>
  </rowFields>
  <rowItems count="17">
    <i>
      <x v="139"/>
      <x v="585"/>
    </i>
    <i>
      <x v="217"/>
      <x v="255"/>
    </i>
    <i>
      <x v="515"/>
      <x v="456"/>
    </i>
    <i>
      <x v="541"/>
      <x v="492"/>
    </i>
    <i>
      <x v="596"/>
      <x v="516"/>
    </i>
    <i>
      <x v="608"/>
      <x v="498"/>
    </i>
    <i>
      <x v="612"/>
      <x v="23"/>
    </i>
    <i>
      <x v="646"/>
      <x v="68"/>
    </i>
    <i>
      <x v="652"/>
      <x v="555"/>
    </i>
    <i>
      <x v="659"/>
      <x v="563"/>
    </i>
    <i>
      <x v="786"/>
      <x v="199"/>
    </i>
    <i>
      <x v="793"/>
      <x v="606"/>
    </i>
    <i>
      <x v="796"/>
      <x v="673"/>
    </i>
    <i>
      <x v="801"/>
      <x v="25"/>
    </i>
    <i>
      <x v="804"/>
      <x v="545"/>
    </i>
    <i>
      <x v="805"/>
      <x v="209"/>
    </i>
    <i t="grand">
      <x/>
    </i>
  </rowItems>
  <colItems count="1">
    <i/>
  </colItems>
  <pageFields count="1">
    <pageField fld="2" hier="0"/>
  </pageFields>
  <dataFields count="1">
    <dataField name="Sum of value" fld="3" baseField="0" baseItem="0"/>
  </dataFields>
  <formats count="4">
    <format dxfId="127">
      <pivotArea field="2" type="button" dataOnly="0" labelOnly="1" outline="0" axis="axisPage" fieldPosition="0"/>
    </format>
    <format dxfId="126">
      <pivotArea type="all" dataOnly="0" outline="0" fieldPosition="0"/>
    </format>
    <format dxfId="125">
      <pivotArea dataOnly="0" labelOnly="1" outline="0" fieldPosition="0">
        <references count="1">
          <reference field="0" count="1">
            <x v="589"/>
          </reference>
        </references>
      </pivotArea>
    </format>
    <format dxfId="124">
      <pivotArea dataOnly="0" labelOnly="1" outline="0" fieldPosition="0">
        <references count="2">
          <reference field="0" count="1" selected="0">
            <x v="589"/>
          </reference>
          <reference field="1" count="1">
            <x v="96"/>
          </reference>
        </references>
      </pivotArea>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A000000}" name="PivotTable8" cacheId="60" dataOnRows="1" applyNumberFormats="0" applyBorderFormats="0" applyFontFormats="0" applyPatternFormats="0" applyAlignmentFormats="0" applyWidthHeightFormats="1" dataCaption="Data" updatedVersion="8" minRefreshableVersion="3" showMemberPropertyTips="0" useAutoFormatting="1" itemPrintTitles="1" createdVersion="3" indent="0" compact="0" compactData="0" gridDropZones="1">
  <location ref="N6:P22" firstHeaderRow="2" firstDataRow="2" firstDataCol="2" rowPageCount="1" colPageCount="1"/>
  <pivotFields count="5">
    <pivotField axis="axisRow" compact="0" outline="0" subtotalTop="0" showAll="0" includeNewItemsInFilter="1" defaultSubtotal="0">
      <items count="814">
        <item m="1" x="798"/>
        <item m="1" x="607"/>
        <item m="1" x="268"/>
        <item m="1" x="491"/>
        <item m="1" x="486"/>
        <item x="75"/>
        <item m="1" x="627"/>
        <item m="1" x="355"/>
        <item m="1" x="388"/>
        <item m="1" x="349"/>
        <item x="10"/>
        <item m="1" x="302"/>
        <item m="1" x="756"/>
        <item m="1" x="313"/>
        <item m="1" x="681"/>
        <item m="1" x="558"/>
        <item m="1" x="600"/>
        <item m="1" x="210"/>
        <item m="1" x="549"/>
        <item m="1" x="805"/>
        <item m="1" x="508"/>
        <item m="1" x="513"/>
        <item m="1" x="676"/>
        <item m="1" x="540"/>
        <item x="87"/>
        <item m="1" x="463"/>
        <item m="1" x="641"/>
        <item m="1" x="631"/>
        <item m="1" x="597"/>
        <item m="1" x="703"/>
        <item x="48"/>
        <item x="145"/>
        <item m="1" x="704"/>
        <item m="1" x="520"/>
        <item m="1" x="751"/>
        <item m="1" x="489"/>
        <item m="1" x="229"/>
        <item m="1" x="368"/>
        <item m="1" x="203"/>
        <item x="39"/>
        <item m="1" x="807"/>
        <item m="1" x="396"/>
        <item m="1" x="795"/>
        <item m="1" x="493"/>
        <item m="1" x="679"/>
        <item m="1" x="359"/>
        <item m="1" x="611"/>
        <item m="1" x="408"/>
        <item m="1" x="416"/>
        <item m="1" x="448"/>
        <item m="1" x="334"/>
        <item m="1" x="578"/>
        <item m="1" x="625"/>
        <item m="1" x="592"/>
        <item m="1" x="339"/>
        <item m="1" x="664"/>
        <item m="1" x="288"/>
        <item m="1" x="240"/>
        <item m="1" x="496"/>
        <item m="1" x="255"/>
        <item m="1" x="635"/>
        <item x="95"/>
        <item m="1" x="252"/>
        <item m="1" x="298"/>
        <item m="1" x="632"/>
        <item m="1" x="469"/>
        <item m="1" x="656"/>
        <item m="1" x="772"/>
        <item x="47"/>
        <item x="74"/>
        <item m="1" x="718"/>
        <item m="1" x="281"/>
        <item x="152"/>
        <item x="107"/>
        <item x="62"/>
        <item m="1" x="652"/>
        <item m="1" x="771"/>
        <item m="1" x="581"/>
        <item m="1" x="371"/>
        <item m="1" x="576"/>
        <item m="1" x="686"/>
        <item m="1" x="383"/>
        <item m="1" x="801"/>
        <item m="1" x="737"/>
        <item x="99"/>
        <item m="1" x="477"/>
        <item m="1" x="402"/>
        <item m="1" x="752"/>
        <item m="1" x="336"/>
        <item m="1" x="527"/>
        <item m="1" x="277"/>
        <item m="1" x="776"/>
        <item m="1" x="317"/>
        <item m="1" x="375"/>
        <item m="1" x="608"/>
        <item m="1" x="273"/>
        <item m="1" x="393"/>
        <item m="1" x="270"/>
        <item m="1" x="439"/>
        <item m="1" x="542"/>
        <item m="1" x="507"/>
        <item m="1" x="181"/>
        <item m="1" x="380"/>
        <item m="1" x="613"/>
        <item m="1" x="258"/>
        <item m="1" x="427"/>
        <item m="1" x="661"/>
        <item m="1" x="603"/>
        <item m="1" x="671"/>
        <item x="78"/>
        <item m="1" x="509"/>
        <item x="119"/>
        <item m="1" x="782"/>
        <item m="1" x="186"/>
        <item m="1" x="360"/>
        <item m="1" x="621"/>
        <item m="1" x="736"/>
        <item m="1" x="545"/>
        <item m="1" x="497"/>
        <item m="1" x="633"/>
        <item m="1" x="429"/>
        <item m="1" x="308"/>
        <item x="50"/>
        <item m="1" x="810"/>
        <item x="49"/>
        <item m="1" x="295"/>
        <item x="46"/>
        <item m="1" x="606"/>
        <item m="1" x="535"/>
        <item x="88"/>
        <item m="1" x="553"/>
        <item x="61"/>
        <item m="1" x="476"/>
        <item m="1" x="610"/>
        <item m="1" x="159"/>
        <item m="1" x="682"/>
        <item m="1" x="804"/>
        <item m="1" x="650"/>
        <item x="146"/>
        <item x="52"/>
        <item m="1" x="245"/>
        <item m="1" x="411"/>
        <item x="154"/>
        <item x="0"/>
        <item x="3"/>
        <item m="1" x="276"/>
        <item m="1" x="283"/>
        <item x="139"/>
        <item m="1" x="267"/>
        <item m="1" x="687"/>
        <item m="1" x="779"/>
        <item m="1" x="612"/>
        <item m="1" x="532"/>
        <item x="81"/>
        <item m="1" x="739"/>
        <item m="1" x="534"/>
        <item m="1" x="634"/>
        <item m="1" x="182"/>
        <item m="1" x="422"/>
        <item m="1" x="636"/>
        <item m="1" x="673"/>
        <item m="1" x="684"/>
        <item m="1" x="730"/>
        <item m="1" x="468"/>
        <item m="1" x="570"/>
        <item m="1" x="195"/>
        <item m="1" x="543"/>
        <item m="1" x="763"/>
        <item m="1" x="373"/>
        <item m="1" x="465"/>
        <item m="1" x="404"/>
        <item m="1" x="526"/>
        <item m="1" x="585"/>
        <item m="1" x="626"/>
        <item m="1" x="537"/>
        <item m="1" x="579"/>
        <item x="104"/>
        <item m="1" x="358"/>
        <item m="1" x="569"/>
        <item m="1" x="450"/>
        <item m="1" x="575"/>
        <item m="1" x="234"/>
        <item m="1" x="338"/>
        <item m="1" x="616"/>
        <item m="1" x="690"/>
        <item m="1" x="685"/>
        <item m="1" x="812"/>
        <item m="1" x="269"/>
        <item m="1" x="564"/>
        <item x="55"/>
        <item m="1" x="629"/>
        <item m="1" x="758"/>
        <item m="1" x="791"/>
        <item m="1" x="563"/>
        <item x="54"/>
        <item m="1" x="777"/>
        <item m="1" x="180"/>
        <item x="116"/>
        <item m="1" x="278"/>
        <item m="1" x="419"/>
        <item m="1" x="720"/>
        <item m="1" x="331"/>
        <item m="1" x="285"/>
        <item x="18"/>
        <item m="1" x="460"/>
        <item m="1" x="438"/>
        <item m="1" x="367"/>
        <item m="1" x="374"/>
        <item m="1" x="397"/>
        <item m="1" x="533"/>
        <item m="1" x="781"/>
        <item m="1" x="284"/>
        <item m="1" x="309"/>
        <item m="1" x="481"/>
        <item m="1" x="715"/>
        <item m="1" x="567"/>
        <item m="1" x="498"/>
        <item x="57"/>
        <item m="1" x="482"/>
        <item m="1" x="628"/>
        <item m="1" x="714"/>
        <item m="1" x="514"/>
        <item m="1" x="362"/>
        <item m="1" x="413"/>
        <item m="1" x="420"/>
        <item m="1" x="249"/>
        <item m="1" x="500"/>
        <item m="1" x="659"/>
        <item m="1" x="719"/>
        <item m="1" x="587"/>
        <item m="1" x="541"/>
        <item m="1" x="200"/>
        <item m="1" x="364"/>
        <item m="1" x="808"/>
        <item m="1" x="247"/>
        <item m="1" x="568"/>
        <item x="67"/>
        <item m="1" x="702"/>
        <item m="1" x="347"/>
        <item m="1" x="395"/>
        <item m="1" x="377"/>
        <item m="1" x="372"/>
        <item m="1" x="253"/>
        <item m="1" x="760"/>
        <item m="1" x="647"/>
        <item m="1" x="421"/>
        <item m="1" x="698"/>
        <item m="1" x="264"/>
        <item m="1" x="637"/>
        <item m="1" x="738"/>
        <item m="1" x="525"/>
        <item m="1" x="800"/>
        <item m="1" x="322"/>
        <item m="1" x="333"/>
        <item m="1" x="742"/>
        <item m="1" x="300"/>
        <item m="1" x="289"/>
        <item m="1" x="552"/>
        <item m="1" x="436"/>
        <item m="1" x="749"/>
        <item m="1" x="663"/>
        <item m="1" x="473"/>
        <item m="1" x="654"/>
        <item m="1" x="445"/>
        <item m="1" x="657"/>
        <item m="1" x="505"/>
        <item m="1" x="584"/>
        <item m="1" x="506"/>
        <item m="1" x="155"/>
        <item m="1" x="292"/>
        <item m="1" x="294"/>
        <item x="80"/>
        <item m="1" x="574"/>
        <item m="1" x="410"/>
        <item m="1" x="447"/>
        <item m="1" x="163"/>
        <item m="1" x="601"/>
        <item m="1" x="424"/>
        <item m="1" x="586"/>
        <item m="1" x="299"/>
        <item m="1" x="561"/>
        <item m="1" x="619"/>
        <item m="1" x="246"/>
        <item m="1" x="239"/>
        <item m="1" x="780"/>
        <item m="1" x="725"/>
        <item m="1" x="488"/>
        <item m="1" x="474"/>
        <item m="1" x="548"/>
        <item x="72"/>
        <item m="1" x="529"/>
        <item m="1" x="382"/>
        <item m="1" x="275"/>
        <item m="1" x="598"/>
        <item m="1" x="811"/>
        <item m="1" x="692"/>
        <item m="1" x="432"/>
        <item m="1" x="233"/>
        <item m="1" x="523"/>
        <item m="1" x="242"/>
        <item m="1" x="516"/>
        <item m="1" x="767"/>
        <item m="1" x="546"/>
        <item m="1" x="314"/>
        <item x="38"/>
        <item m="1" x="721"/>
        <item m="1" x="470"/>
        <item m="1" x="502"/>
        <item m="1" x="330"/>
        <item m="1" x="453"/>
        <item x="103"/>
        <item m="1" x="711"/>
        <item m="1" x="785"/>
        <item m="1" x="467"/>
        <item m="1" x="764"/>
        <item m="1" x="356"/>
        <item m="1" x="707"/>
        <item m="1" x="595"/>
        <item m="1" x="354"/>
        <item m="1" x="357"/>
        <item m="1" x="418"/>
        <item m="1" x="745"/>
        <item m="1" x="340"/>
        <item m="1" x="722"/>
        <item m="1" x="642"/>
        <item m="1" x="390"/>
        <item m="1" x="381"/>
        <item m="1" x="401"/>
        <item m="1" x="237"/>
        <item m="1" x="437"/>
        <item m="1" x="803"/>
        <item m="1" x="512"/>
        <item m="1" x="386"/>
        <item m="1" x="724"/>
        <item m="1" x="580"/>
        <item m="1" x="426"/>
        <item m="1" x="675"/>
        <item m="1" x="483"/>
        <item m="1" x="691"/>
        <item m="1" x="161"/>
        <item m="1" x="618"/>
        <item m="1" x="456"/>
        <item x="20"/>
        <item m="1" x="794"/>
        <item m="1" x="515"/>
        <item m="1" x="446"/>
        <item x="79"/>
        <item m="1" x="658"/>
        <item m="1" x="415"/>
        <item m="1" x="743"/>
        <item m="1" x="165"/>
        <item m="1" x="443"/>
        <item m="1" x="645"/>
        <item m="1" x="717"/>
        <item m="1" x="712"/>
        <item m="1" x="596"/>
        <item m="1" x="160"/>
        <item m="1" x="407"/>
        <item m="1" x="501"/>
        <item m="1" x="179"/>
        <item m="1" x="677"/>
        <item m="1" x="379"/>
        <item m="1" x="790"/>
        <item m="1" x="511"/>
        <item m="1" x="194"/>
        <item m="1" x="594"/>
        <item m="1" x="329"/>
        <item m="1" x="710"/>
        <item m="1" x="332"/>
        <item m="1" x="412"/>
        <item m="1" x="571"/>
        <item m="1" x="528"/>
        <item x="15"/>
        <item m="1" x="713"/>
        <item m="1" x="555"/>
        <item x="51"/>
        <item m="1" x="539"/>
        <item m="1" x="458"/>
        <item m="1" x="536"/>
        <item m="1" x="478"/>
        <item m="1" x="744"/>
        <item m="1" x="190"/>
        <item m="1" x="622"/>
        <item m="1" x="440"/>
        <item m="1" x="228"/>
        <item m="1" x="433"/>
        <item m="1" x="783"/>
        <item m="1" x="431"/>
        <item m="1" x="593"/>
        <item m="1" x="646"/>
        <item m="1" x="291"/>
        <item m="1" x="538"/>
        <item m="1" x="560"/>
        <item m="1" x="207"/>
        <item m="1" x="215"/>
        <item m="1" x="727"/>
        <item m="1" x="441"/>
        <item m="1" x="700"/>
        <item m="1" x="430"/>
        <item m="1" x="466"/>
        <item m="1" x="589"/>
        <item m="1" x="680"/>
        <item m="1" x="653"/>
        <item m="1" x="485"/>
        <item m="1" x="644"/>
        <item m="1" x="392"/>
        <item m="1" x="158"/>
        <item m="1" x="746"/>
        <item m="1" x="753"/>
        <item m="1" x="394"/>
        <item m="1" x="235"/>
        <item m="1" x="321"/>
        <item m="1" x="615"/>
        <item m="1" x="361"/>
        <item m="1" x="755"/>
        <item m="1" x="565"/>
        <item m="1" x="651"/>
        <item m="1" x="806"/>
        <item m="1" x="648"/>
        <item m="1" x="672"/>
        <item m="1" x="503"/>
        <item m="1" x="346"/>
        <item m="1" x="320"/>
        <item x="34"/>
        <item m="1" x="363"/>
        <item x="35"/>
        <item m="1" x="789"/>
        <item m="1" x="398"/>
        <item x="127"/>
        <item m="1" x="378"/>
        <item m="1" x="773"/>
        <item m="1" x="306"/>
        <item m="1" x="376"/>
        <item m="1" x="282"/>
        <item m="1" x="792"/>
        <item m="1" x="385"/>
        <item m="1" x="304"/>
        <item m="1" x="599"/>
        <item m="1" x="735"/>
        <item m="1" x="796"/>
        <item m="1" x="522"/>
        <item m="1" x="638"/>
        <item x="66"/>
        <item m="1" x="464"/>
        <item m="1" x="365"/>
        <item m="1" x="701"/>
        <item m="1" x="640"/>
        <item m="1" x="716"/>
        <item m="1" x="786"/>
        <item m="1" x="344"/>
        <item m="1" x="674"/>
        <item m="1" x="518"/>
        <item m="1" x="296"/>
        <item m="1" x="757"/>
        <item m="1" x="750"/>
        <item m="1" x="297"/>
        <item m="1" x="577"/>
        <item m="1" x="353"/>
        <item m="1" x="699"/>
        <item m="1" x="778"/>
        <item m="1" x="259"/>
        <item m="1" x="444"/>
        <item m="1" x="591"/>
        <item m="1" x="243"/>
        <item m="1" x="423"/>
        <item m="1" x="236"/>
        <item m="1" x="728"/>
        <item m="1" x="425"/>
        <item m="1" x="723"/>
        <item m="1" x="557"/>
        <item x="153"/>
        <item m="1" x="471"/>
        <item m="1" x="668"/>
        <item m="1" x="666"/>
        <item m="1" x="342"/>
        <item m="1" x="734"/>
        <item m="1" x="315"/>
        <item m="1" x="605"/>
        <item m="1" x="241"/>
        <item m="1" x="230"/>
        <item m="1" x="310"/>
        <item m="1" x="406"/>
        <item m="1" x="265"/>
        <item m="1" x="178"/>
        <item m="1" x="706"/>
        <item m="1" x="726"/>
        <item m="1" x="747"/>
        <item m="1" x="741"/>
        <item m="1" x="519"/>
        <item m="1" x="305"/>
        <item m="1" x="261"/>
        <item m="1" x="301"/>
        <item m="1" x="775"/>
        <item m="1" x="266"/>
        <item m="1" x="260"/>
        <item m="1" x="765"/>
        <item m="1" x="405"/>
        <item m="1" x="414"/>
        <item x="136"/>
        <item m="1" x="754"/>
        <item m="1" x="669"/>
        <item m="1" x="490"/>
        <item m="1" x="617"/>
        <item m="1" x="689"/>
        <item m="1" x="655"/>
        <item m="1" x="318"/>
        <item m="1" x="705"/>
        <item m="1" x="290"/>
        <item m="1" x="530"/>
        <item m="1" x="590"/>
        <item m="1" x="620"/>
        <item m="1" x="583"/>
        <item x="100"/>
        <item x="44"/>
        <item m="1" x="487"/>
        <item x="33"/>
        <item m="1" x="697"/>
        <item m="1" x="307"/>
        <item x="63"/>
        <item m="1" x="614"/>
        <item m="1" x="327"/>
        <item m="1" x="770"/>
        <item m="1" x="732"/>
        <item m="1" x="256"/>
        <item m="1" x="809"/>
        <item m="1" x="788"/>
        <item m="1" x="251"/>
        <item m="1" x="643"/>
        <item m="1" x="495"/>
        <item m="1" x="573"/>
        <item m="1" x="248"/>
        <item m="1" x="271"/>
        <item m="1" x="762"/>
        <item x="77"/>
        <item m="1" x="769"/>
        <item m="1" x="369"/>
        <item m="1" x="761"/>
        <item m="1" x="667"/>
        <item m="1" x="709"/>
        <item m="1" x="517"/>
        <item m="1" x="566"/>
        <item x="84"/>
        <item m="1" x="224"/>
        <item m="1" x="479"/>
        <item m="1" x="389"/>
        <item m="1" x="345"/>
        <item m="1" x="204"/>
        <item m="1" x="793"/>
        <item m="1" x="452"/>
        <item m="1" x="510"/>
        <item x="149"/>
        <item m="1" x="335"/>
        <item m="1" x="462"/>
        <item m="1" x="797"/>
        <item m="1" x="217"/>
        <item x="26"/>
        <item m="1" x="274"/>
        <item x="12"/>
        <item x="114"/>
        <item m="1" x="403"/>
        <item m="1" x="733"/>
        <item m="1" x="324"/>
        <item m="1" x="688"/>
        <item m="1" x="554"/>
        <item m="1" x="459"/>
        <item m="1" x="670"/>
        <item m="1" x="196"/>
        <item m="1" x="341"/>
        <item m="1" x="484"/>
        <item m="1" x="409"/>
        <item m="1" x="544"/>
        <item m="1" x="226"/>
        <item m="1" x="662"/>
        <item m="1" x="480"/>
        <item m="1" x="556"/>
        <item x="69"/>
        <item x="105"/>
        <item m="1" x="435"/>
        <item m="1" x="766"/>
        <item m="1" x="328"/>
        <item m="1" x="326"/>
        <item x="70"/>
        <item m="1" x="428"/>
        <item m="1" x="323"/>
        <item m="1" x="222"/>
        <item m="1" x="175"/>
        <item m="1" x="286"/>
        <item m="1" x="238"/>
        <item m="1" x="218"/>
        <item x="85"/>
        <item m="1" x="531"/>
        <item m="1" x="604"/>
        <item m="1" x="366"/>
        <item m="1" x="250"/>
        <item m="1" x="708"/>
        <item m="1" x="660"/>
        <item x="19"/>
        <item x="25"/>
        <item m="1" x="678"/>
        <item m="1" x="350"/>
        <item m="1" x="813"/>
        <item m="1" x="693"/>
        <item m="1" x="257"/>
        <item m="1" x="694"/>
        <item m="1" x="220"/>
        <item m="1" x="455"/>
        <item m="1" x="740"/>
        <item m="1" x="547"/>
        <item x="122"/>
        <item m="1" x="287"/>
        <item x="23"/>
        <item m="1" x="624"/>
        <item x="109"/>
        <item m="1" x="551"/>
        <item m="1" x="683"/>
        <item m="1" x="325"/>
        <item m="1" x="649"/>
        <item m="1" x="521"/>
        <item m="1" x="202"/>
        <item m="1" x="351"/>
        <item m="1" x="417"/>
        <item m="1" x="262"/>
        <item m="1" x="166"/>
        <item m="1" x="162"/>
        <item m="1" x="198"/>
        <item m="1" x="254"/>
        <item m="1" x="461"/>
        <item m="1" x="319"/>
        <item x="27"/>
        <item m="1" x="562"/>
        <item m="1" x="434"/>
        <item m="1" x="399"/>
        <item x="86"/>
        <item m="1" x="303"/>
        <item m="1" x="787"/>
        <item m="1" x="602"/>
        <item x="28"/>
        <item m="1" x="504"/>
        <item m="1" x="279"/>
        <item x="7"/>
        <item m="1" x="449"/>
        <item m="1" x="164"/>
        <item m="1" x="454"/>
        <item x="8"/>
        <item m="1" x="213"/>
        <item x="96"/>
        <item x="11"/>
        <item x="31"/>
        <item m="1" x="169"/>
        <item x="59"/>
        <item x="22"/>
        <item x="133"/>
        <item x="40"/>
        <item x="4"/>
        <item m="1" x="472"/>
        <item m="1" x="221"/>
        <item x="92"/>
        <item x="120"/>
        <item m="1" x="170"/>
        <item x="94"/>
        <item m="1" x="216"/>
        <item m="1" x="280"/>
        <item m="1" x="352"/>
        <item m="1" x="293"/>
        <item x="13"/>
        <item m="1" x="168"/>
        <item x="128"/>
        <item m="1" x="630"/>
        <item x="82"/>
        <item x="53"/>
        <item m="1" x="206"/>
        <item m="1" x="639"/>
        <item m="1" x="312"/>
        <item m="1" x="609"/>
        <item x="130"/>
        <item m="1" x="802"/>
        <item x="76"/>
        <item m="1" x="494"/>
        <item m="1" x="623"/>
        <item m="1" x="582"/>
        <item m="1" x="451"/>
        <item x="68"/>
        <item m="1" x="384"/>
        <item m="1" x="475"/>
        <item m="1" x="191"/>
        <item m="1" x="316"/>
        <item x="6"/>
        <item x="24"/>
        <item m="1" x="729"/>
        <item m="1" x="559"/>
        <item m="1" x="492"/>
        <item m="1" x="784"/>
        <item m="1" x="343"/>
        <item m="1" x="244"/>
        <item m="1" x="231"/>
        <item m="1" x="391"/>
        <item m="1" x="183"/>
        <item m="1" x="774"/>
        <item m="1" x="524"/>
        <item x="141"/>
        <item m="1" x="176"/>
        <item x="91"/>
        <item m="1" x="370"/>
        <item x="93"/>
        <item m="1" x="759"/>
        <item m="1" x="174"/>
        <item x="16"/>
        <item x="21"/>
        <item m="1" x="572"/>
        <item m="1" x="311"/>
        <item m="1" x="696"/>
        <item m="1" x="348"/>
        <item m="1" x="695"/>
        <item m="1" x="208"/>
        <item m="1" x="550"/>
        <item m="1" x="387"/>
        <item m="1" x="400"/>
        <item m="1" x="588"/>
        <item m="1" x="223"/>
        <item m="1" x="768"/>
        <item m="1" x="272"/>
        <item m="1" x="799"/>
        <item m="1" x="731"/>
        <item m="1" x="263"/>
        <item x="124"/>
        <item m="1" x="211"/>
        <item x="106"/>
        <item m="1" x="337"/>
        <item m="1" x="157"/>
        <item m="1" x="665"/>
        <item m="1" x="748"/>
        <item m="1" x="457"/>
        <item m="1" x="499"/>
        <item m="1" x="188"/>
        <item m="1" x="232"/>
        <item m="1" x="442"/>
        <item m="1" x="167"/>
        <item x="14"/>
        <item m="1" x="171"/>
        <item m="1" x="172"/>
        <item m="1" x="173"/>
        <item m="1" x="177"/>
        <item x="125"/>
        <item m="1" x="184"/>
        <item m="1" x="185"/>
        <item m="1" x="187"/>
        <item m="1" x="189"/>
        <item m="1" x="192"/>
        <item m="1" x="193"/>
        <item m="1" x="197"/>
        <item m="1" x="199"/>
        <item m="1" x="201"/>
        <item x="71"/>
        <item m="1" x="205"/>
        <item m="1" x="209"/>
        <item m="1" x="212"/>
        <item m="1" x="214"/>
        <item x="64"/>
        <item m="1" x="219"/>
        <item x="142"/>
        <item x="41"/>
        <item x="117"/>
        <item m="1" x="225"/>
        <item x="97"/>
        <item m="1" x="227"/>
        <item x="148"/>
        <item m="1" x="156"/>
        <item x="1"/>
        <item x="2"/>
        <item x="5"/>
        <item x="9"/>
        <item x="17"/>
        <item x="29"/>
        <item x="30"/>
        <item x="32"/>
        <item x="36"/>
        <item x="37"/>
        <item x="42"/>
        <item x="43"/>
        <item x="45"/>
        <item x="56"/>
        <item x="58"/>
        <item x="60"/>
        <item x="65"/>
        <item x="73"/>
        <item x="83"/>
        <item x="89"/>
        <item x="90"/>
        <item x="98"/>
        <item x="101"/>
        <item x="102"/>
        <item x="108"/>
        <item x="110"/>
        <item x="111"/>
        <item x="112"/>
        <item x="113"/>
        <item x="115"/>
        <item x="118"/>
        <item x="121"/>
        <item x="123"/>
        <item x="126"/>
        <item x="129"/>
        <item x="131"/>
        <item x="132"/>
        <item x="134"/>
        <item x="135"/>
        <item x="137"/>
        <item x="138"/>
        <item x="140"/>
        <item x="143"/>
        <item x="144"/>
        <item x="147"/>
        <item x="150"/>
        <item x="151"/>
      </items>
    </pivotField>
    <pivotField axis="axisRow" compact="0" outline="0" subtotalTop="0" showAll="0" includeNewItemsInFilter="1">
      <items count="686">
        <item x="59"/>
        <item m="1" x="183"/>
        <item m="1" x="429"/>
        <item m="1" x="212"/>
        <item m="1" x="659"/>
        <item m="1" x="641"/>
        <item m="1" x="343"/>
        <item m="1" x="132"/>
        <item m="1" x="168"/>
        <item m="1" x="270"/>
        <item m="1" x="464"/>
        <item m="1" x="436"/>
        <item m="1" x="422"/>
        <item x="15"/>
        <item m="1" x="552"/>
        <item m="1" x="147"/>
        <item x="3"/>
        <item m="1" x="470"/>
        <item m="1" x="512"/>
        <item x="66"/>
        <item m="1" x="333"/>
        <item m="1" x="656"/>
        <item m="1" x="585"/>
        <item x="86"/>
        <item m="1" x="466"/>
        <item x="107"/>
        <item m="1" x="136"/>
        <item x="42"/>
        <item m="1" x="299"/>
        <item x="16"/>
        <item m="1" x="134"/>
        <item m="1" x="258"/>
        <item m="1" x="560"/>
        <item m="1" x="156"/>
        <item m="1" x="354"/>
        <item m="1" x="540"/>
        <item m="1" x="676"/>
        <item m="1" x="558"/>
        <item m="1" x="443"/>
        <item m="1" x="201"/>
        <item m="1" x="653"/>
        <item m="1" x="535"/>
        <item m="1" x="572"/>
        <item m="1" x="218"/>
        <item m="1" x="312"/>
        <item m="1" x="392"/>
        <item m="1" x="649"/>
        <item m="1" x="153"/>
        <item m="1" x="368"/>
        <item m="1" x="214"/>
        <item m="1" x="655"/>
        <item m="1" x="264"/>
        <item x="40"/>
        <item m="1" x="606"/>
        <item m="1" x="358"/>
        <item m="1" x="163"/>
        <item m="1" x="361"/>
        <item m="1" x="501"/>
        <item m="1" x="158"/>
        <item m="1" x="563"/>
        <item m="1" x="252"/>
        <item m="1" x="418"/>
        <item m="1" x="628"/>
        <item m="1" x="226"/>
        <item m="1" x="128"/>
        <item m="1" x="638"/>
        <item x="48"/>
        <item m="1" x="681"/>
        <item x="8"/>
        <item m="1" x="661"/>
        <item m="1" x="148"/>
        <item m="1" x="504"/>
        <item m="1" x="658"/>
        <item x="56"/>
        <item m="1" x="622"/>
        <item m="1" x="495"/>
        <item m="1" x="282"/>
        <item m="1" x="672"/>
        <item m="1" x="494"/>
        <item m="1" x="335"/>
        <item m="1" x="243"/>
        <item m="1" x="472"/>
        <item m="1" x="326"/>
        <item m="1" x="216"/>
        <item m="1" x="262"/>
        <item m="1" x="680"/>
        <item x="76"/>
        <item m="1" x="608"/>
        <item x="68"/>
        <item m="1" x="670"/>
        <item x="74"/>
        <item m="1" x="599"/>
        <item m="1" x="604"/>
        <item m="1" x="217"/>
        <item x="92"/>
        <item m="1" x="213"/>
        <item x="71"/>
        <item m="1" x="642"/>
        <item m="1" x="580"/>
        <item m="1" x="320"/>
        <item m="1" x="393"/>
        <item m="1" x="296"/>
        <item m="1" x="417"/>
        <item x="115"/>
        <item m="1" x="675"/>
        <item x="89"/>
        <item m="1" x="322"/>
        <item m="1" x="625"/>
        <item m="1" x="509"/>
        <item m="1" x="519"/>
        <item m="1" x="267"/>
        <item m="1" x="644"/>
        <item m="1" x="126"/>
        <item m="1" x="199"/>
        <item m="1" x="367"/>
        <item m="1" x="488"/>
        <item m="1" x="391"/>
        <item m="1" x="416"/>
        <item m="1" x="423"/>
        <item m="1" x="510"/>
        <item m="1" x="200"/>
        <item m="1" x="527"/>
        <item m="1" x="626"/>
        <item m="1" x="522"/>
        <item m="1" x="533"/>
        <item x="43"/>
        <item m="1" x="334"/>
        <item m="1" x="271"/>
        <item x="7"/>
        <item m="1" x="257"/>
        <item m="1" x="505"/>
        <item m="1" x="561"/>
        <item m="1" x="617"/>
        <item m="1" x="399"/>
        <item m="1" x="297"/>
        <item m="1" x="518"/>
        <item m="1" x="463"/>
        <item x="113"/>
        <item x="0"/>
        <item m="1" x="414"/>
        <item m="1" x="521"/>
        <item m="1" x="546"/>
        <item m="1" x="548"/>
        <item m="1" x="508"/>
        <item m="1" x="633"/>
        <item m="1" x="455"/>
        <item m="1" x="573"/>
        <item m="1" x="459"/>
        <item m="1" x="273"/>
        <item m="1" x="254"/>
        <item x="36"/>
        <item m="1" x="281"/>
        <item m="1" x="227"/>
        <item m="1" x="631"/>
        <item m="1" x="287"/>
        <item m="1" x="462"/>
        <item m="1" x="496"/>
        <item x="23"/>
        <item m="1" x="593"/>
        <item m="1" x="428"/>
        <item m="1" x="223"/>
        <item m="1" x="469"/>
        <item m="1" x="236"/>
        <item x="50"/>
        <item x="37"/>
        <item m="1" x="550"/>
        <item m="1" x="514"/>
        <item x="94"/>
        <item m="1" x="421"/>
        <item x="20"/>
        <item m="1" x="284"/>
        <item m="1" x="356"/>
        <item m="1" x="311"/>
        <item m="1" x="318"/>
        <item m="1" x="410"/>
        <item m="1" x="170"/>
        <item m="1" x="666"/>
        <item m="1" x="485"/>
        <item m="1" x="359"/>
        <item m="1" x="290"/>
        <item m="1" x="497"/>
        <item m="1" x="131"/>
        <item x="90"/>
        <item m="1" x="481"/>
        <item m="1" x="475"/>
        <item m="1" x="230"/>
        <item m="1" x="487"/>
        <item m="1" x="327"/>
        <item m="1" x="280"/>
        <item m="1" x="141"/>
        <item m="1" x="381"/>
        <item m="1" x="600"/>
        <item m="1" x="389"/>
        <item m="1" x="313"/>
        <item m="1" x="434"/>
        <item m="1" x="640"/>
        <item m="1" x="400"/>
        <item m="1" x="197"/>
        <item m="1" x="406"/>
        <item x="73"/>
        <item m="1" x="530"/>
        <item x="64"/>
        <item m="1" x="150"/>
        <item x="101"/>
        <item m="1" x="285"/>
        <item m="1" x="526"/>
        <item m="1" x="598"/>
        <item m="1" x="346"/>
        <item m="1" x="499"/>
        <item x="111"/>
        <item m="1" x="408"/>
        <item x="28"/>
        <item m="1" x="570"/>
        <item m="1" x="534"/>
        <item m="1" x="342"/>
        <item m="1" x="556"/>
        <item m="1" x="245"/>
        <item m="1" x="372"/>
        <item m="1" x="489"/>
        <item m="1" x="441"/>
        <item m="1" x="477"/>
        <item m="1" x="374"/>
        <item m="1" x="665"/>
        <item m="1" x="564"/>
        <item m="1" x="261"/>
        <item m="1" x="482"/>
        <item m="1" x="332"/>
        <item m="1" x="125"/>
        <item m="1" x="630"/>
        <item m="1" x="559"/>
        <item m="1" x="196"/>
        <item m="1" x="484"/>
        <item m="1" x="437"/>
        <item m="1" x="228"/>
        <item m="1" x="390"/>
        <item m="1" x="305"/>
        <item m="1" x="329"/>
        <item m="1" x="544"/>
        <item m="1" x="388"/>
        <item m="1" x="511"/>
        <item m="1" x="545"/>
        <item m="1" x="233"/>
        <item m="1" x="537"/>
        <item m="1" x="503"/>
        <item m="1" x="583"/>
        <item m="1" x="384"/>
        <item m="1" x="435"/>
        <item m="1" x="506"/>
        <item m="1" x="411"/>
        <item m="1" x="295"/>
        <item m="1" x="438"/>
        <item m="1" x="460"/>
        <item m="1" x="249"/>
        <item m="1" x="616"/>
        <item m="1" x="395"/>
        <item x="54"/>
        <item m="1" x="325"/>
        <item m="1" x="250"/>
        <item m="1" x="127"/>
        <item m="1" x="382"/>
        <item x="45"/>
        <item m="1" x="645"/>
        <item m="1" x="565"/>
        <item m="1" x="308"/>
        <item m="1" x="440"/>
        <item m="1" x="206"/>
        <item m="1" x="609"/>
        <item m="1" x="375"/>
        <item m="1" x="607"/>
        <item m="1" x="587"/>
        <item m="1" x="476"/>
        <item m="1" x="407"/>
        <item m="1" x="184"/>
        <item m="1" x="240"/>
        <item m="1" x="684"/>
        <item m="1" x="229"/>
        <item m="1" x="577"/>
        <item m="1" x="248"/>
        <item m="1" x="315"/>
        <item m="1" x="225"/>
        <item m="1" x="465"/>
        <item m="1" x="452"/>
        <item m="1" x="266"/>
        <item m="1" x="209"/>
        <item m="1" x="348"/>
        <item m="1" x="461"/>
        <item m="1" x="366"/>
        <item m="1" x="456"/>
        <item m="1" x="415"/>
        <item m="1" x="195"/>
        <item m="1" x="595"/>
        <item m="1" x="371"/>
        <item m="1" x="215"/>
        <item m="1" x="547"/>
        <item m="1" x="520"/>
        <item m="1" x="310"/>
        <item m="1" x="412"/>
        <item m="1" x="529"/>
        <item m="1" x="403"/>
        <item m="1" x="500"/>
        <item m="1" x="306"/>
        <item m="1" x="259"/>
        <item x="39"/>
        <item m="1" x="480"/>
        <item m="1" x="331"/>
        <item m="1" x="394"/>
        <item m="1" x="222"/>
        <item m="1" x="207"/>
        <item m="1" x="210"/>
        <item m="1" x="247"/>
        <item m="1" x="344"/>
        <item m="1" x="377"/>
        <item m="1" x="677"/>
        <item m="1" x="542"/>
        <item m="1" x="303"/>
        <item m="1" x="646"/>
        <item m="1" x="353"/>
        <item m="1" x="387"/>
        <item m="1" x="507"/>
        <item x="80"/>
        <item x="119"/>
        <item m="1" x="554"/>
        <item m="1" x="341"/>
        <item m="1" x="426"/>
        <item m="1" x="319"/>
        <item m="1" x="515"/>
        <item m="1" x="531"/>
        <item m="1" x="238"/>
        <item m="1" x="635"/>
        <item m="1" x="586"/>
        <item m="1" x="385"/>
        <item m="1" x="307"/>
        <item m="1" x="208"/>
        <item m="1" x="549"/>
        <item m="1" x="373"/>
        <item m="1" x="605"/>
        <item m="1" x="453"/>
        <item m="1" x="364"/>
        <item m="1" x="300"/>
        <item m="1" x="321"/>
        <item m="1" x="448"/>
        <item m="1" x="301"/>
        <item m="1" x="679"/>
        <item m="1" x="513"/>
        <item m="1" x="376"/>
        <item m="1" x="449"/>
        <item m="1" x="538"/>
        <item m="1" x="234"/>
        <item m="1" x="152"/>
        <item m="1" x="591"/>
        <item m="1" x="352"/>
        <item m="1" x="502"/>
        <item m="1" x="611"/>
        <item m="1" x="457"/>
        <item m="1" x="398"/>
        <item m="1" x="678"/>
        <item m="1" x="571"/>
        <item m="1" x="383"/>
        <item m="1" x="292"/>
        <item x="30"/>
        <item x="77"/>
        <item m="1" x="239"/>
        <item m="1" x="211"/>
        <item m="1" x="619"/>
        <item m="1" x="618"/>
        <item m="1" x="198"/>
        <item m="1" x="424"/>
        <item m="1" x="483"/>
        <item m="1" x="682"/>
        <item m="1" x="539"/>
        <item m="1" x="567"/>
        <item m="1" x="454"/>
        <item m="1" x="167"/>
        <item m="1" x="380"/>
        <item x="32"/>
        <item m="1" x="304"/>
        <item m="1" x="473"/>
        <item m="1" x="350"/>
        <item m="1" x="451"/>
        <item m="1" x="664"/>
        <item m="1" x="294"/>
        <item m="1" x="620"/>
        <item m="1" x="532"/>
        <item m="1" x="129"/>
        <item m="1" x="363"/>
        <item m="1" x="419"/>
        <item m="1" x="668"/>
        <item m="1" x="402"/>
        <item m="1" x="255"/>
        <item m="1" x="652"/>
        <item m="1" x="278"/>
        <item m="1" x="337"/>
        <item m="1" x="623"/>
        <item m="1" x="486"/>
        <item m="1" x="662"/>
        <item m="1" x="302"/>
        <item m="1" x="442"/>
        <item m="1" x="602"/>
        <item m="1" x="203"/>
        <item m="1" x="202"/>
        <item m="1" x="669"/>
        <item x="60"/>
        <item m="1" x="351"/>
        <item m="1" x="594"/>
        <item m="1" x="674"/>
        <item x="62"/>
        <item x="53"/>
        <item m="1" x="386"/>
        <item m="1" x="578"/>
        <item m="1" x="637"/>
        <item m="1" x="516"/>
        <item m="1" x="242"/>
        <item m="1" x="590"/>
        <item m="1" x="237"/>
        <item m="1" x="430"/>
        <item m="1" x="397"/>
        <item m="1" x="671"/>
        <item m="1" x="323"/>
        <item m="1" x="525"/>
        <item m="1" x="275"/>
        <item m="1" x="650"/>
        <item m="1" x="164"/>
        <item m="1" x="651"/>
        <item m="1" x="654"/>
        <item m="1" x="523"/>
        <item m="1" x="576"/>
        <item m="1" x="260"/>
        <item m="1" x="142"/>
        <item m="1" x="450"/>
        <item m="1" x="283"/>
        <item m="1" x="492"/>
        <item m="1" x="298"/>
        <item m="1" x="309"/>
        <item m="1" x="378"/>
        <item m="1" x="648"/>
        <item m="1" x="288"/>
        <item m="1" x="345"/>
        <item m="1" x="204"/>
        <item m="1" x="445"/>
        <item m="1" x="629"/>
        <item m="1" x="541"/>
        <item m="1" x="205"/>
        <item m="1" x="543"/>
        <item m="1" x="401"/>
        <item m="1" x="269"/>
        <item m="1" x="420"/>
        <item x="2"/>
        <item m="1" x="610"/>
        <item m="1" x="232"/>
        <item m="1" x="355"/>
        <item m="1" x="683"/>
        <item m="1" x="612"/>
        <item m="1" x="175"/>
        <item x="81"/>
        <item m="1" x="146"/>
        <item m="1" x="194"/>
        <item x="31"/>
        <item m="1" x="636"/>
        <item m="1" x="162"/>
        <item m="1" x="657"/>
        <item m="1" x="627"/>
        <item x="79"/>
        <item m="1" x="597"/>
        <item m="1" x="562"/>
        <item m="1" x="370"/>
        <item m="1" x="427"/>
        <item m="1" x="613"/>
        <item m="1" x="193"/>
        <item m="1" x="235"/>
        <item m="1" x="431"/>
        <item x="84"/>
        <item x="69"/>
        <item m="1" x="524"/>
        <item m="1" x="490"/>
        <item m="1" x="634"/>
        <item m="1" x="404"/>
        <item m="1" x="314"/>
        <item m="1" x="603"/>
        <item m="1" x="340"/>
        <item m="1" x="160"/>
        <item m="1" x="289"/>
        <item m="1" x="317"/>
        <item m="1" x="293"/>
        <item m="1" x="479"/>
        <item m="1" x="149"/>
        <item m="1" x="365"/>
        <item m="1" x="263"/>
        <item m="1" x="171"/>
        <item m="1" x="601"/>
        <item x="24"/>
        <item m="1" x="316"/>
        <item m="1" x="614"/>
        <item x="18"/>
        <item x="47"/>
        <item m="1" x="663"/>
        <item m="1" x="632"/>
        <item m="1" x="176"/>
        <item m="1" x="135"/>
        <item x="99"/>
        <item m="1" x="528"/>
        <item m="1" x="328"/>
        <item m="1" x="447"/>
        <item m="1" x="244"/>
        <item m="1" x="584"/>
        <item m="1" x="349"/>
        <item m="1" x="220"/>
        <item m="1" x="219"/>
        <item x="63"/>
        <item m="1" x="279"/>
        <item m="1" x="362"/>
        <item m="1" x="241"/>
        <item m="1" x="588"/>
        <item m="1" x="432"/>
        <item m="1" x="231"/>
        <item m="1" x="256"/>
        <item m="1" x="369"/>
        <item x="17"/>
        <item m="1" x="425"/>
        <item m="1" x="458"/>
        <item m="1" x="468"/>
        <item m="1" x="589"/>
        <item m="1" x="439"/>
        <item m="1" x="581"/>
        <item m="1" x="186"/>
        <item x="33"/>
        <item m="1" x="357"/>
        <item m="1" x="143"/>
        <item m="1" x="268"/>
        <item m="1" x="251"/>
        <item x="21"/>
        <item m="1" x="336"/>
        <item m="1" x="433"/>
        <item m="1" x="286"/>
        <item m="1" x="639"/>
        <item m="1" x="555"/>
        <item m="1" x="190"/>
        <item m="1" x="615"/>
        <item m="1" x="491"/>
        <item m="1" x="596"/>
        <item m="1" x="224"/>
        <item m="1" x="444"/>
        <item m="1" x="536"/>
        <item x="26"/>
        <item m="1" x="413"/>
        <item m="1" x="551"/>
        <item x="10"/>
        <item x="27"/>
        <item m="1" x="221"/>
        <item m="1" x="276"/>
        <item m="1" x="568"/>
        <item x="29"/>
        <item m="1" x="330"/>
        <item x="110"/>
        <item x="11"/>
        <item m="1" x="557"/>
        <item x="38"/>
        <item x="4"/>
        <item x="61"/>
        <item m="1" x="409"/>
        <item m="1" x="498"/>
        <item m="1" x="144"/>
        <item x="98"/>
        <item m="1" x="137"/>
        <item x="75"/>
        <item m="1" x="169"/>
        <item m="1" x="274"/>
        <item m="1" x="405"/>
        <item x="12"/>
        <item x="106"/>
        <item m="1" x="643"/>
        <item m="1" x="446"/>
        <item m="1" x="188"/>
        <item m="1" x="339"/>
        <item m="1" x="673"/>
        <item m="1" x="130"/>
        <item m="1" x="478"/>
        <item m="1" x="647"/>
        <item m="1" x="360"/>
        <item m="1" x="291"/>
        <item m="1" x="566"/>
        <item x="25"/>
        <item m="1" x="324"/>
        <item m="1" x="624"/>
        <item m="1" x="157"/>
        <item m="1" x="172"/>
        <item x="102"/>
        <item m="1" x="178"/>
        <item m="1" x="338"/>
        <item m="1" x="471"/>
        <item m="1" x="379"/>
        <item m="1" x="192"/>
        <item m="1" x="667"/>
        <item m="1" x="246"/>
        <item m="1" x="189"/>
        <item m="1" x="660"/>
        <item m="1" x="277"/>
        <item m="1" x="574"/>
        <item m="1" x="474"/>
        <item m="1" x="467"/>
        <item m="1" x="575"/>
        <item x="112"/>
        <item m="1" x="579"/>
        <item m="1" x="592"/>
        <item m="1" x="396"/>
        <item x="121"/>
        <item x="14"/>
        <item x="19"/>
        <item m="1" x="140"/>
        <item m="1" x="177"/>
        <item m="1" x="159"/>
        <item m="1" x="347"/>
        <item m="1" x="272"/>
        <item x="55"/>
        <item x="103"/>
        <item m="1" x="517"/>
        <item x="109"/>
        <item m="1" x="569"/>
        <item m="1" x="174"/>
        <item m="1" x="553"/>
        <item m="1" x="166"/>
        <item m="1" x="151"/>
        <item m="1" x="621"/>
        <item x="116"/>
        <item m="1" x="265"/>
        <item m="1" x="139"/>
        <item m="1" x="253"/>
        <item m="1" x="493"/>
        <item x="58"/>
        <item m="1" x="582"/>
        <item x="13"/>
        <item x="6"/>
        <item m="1" x="133"/>
        <item m="1" x="138"/>
        <item m="1" x="145"/>
        <item m="1" x="154"/>
        <item m="1" x="155"/>
        <item x="108"/>
        <item x="65"/>
        <item m="1" x="161"/>
        <item m="1" x="165"/>
        <item x="122"/>
        <item m="1" x="173"/>
        <item x="95"/>
        <item m="1" x="179"/>
        <item m="1" x="180"/>
        <item m="1" x="181"/>
        <item x="22"/>
        <item m="1" x="182"/>
        <item m="1" x="185"/>
        <item m="1" x="187"/>
        <item m="1" x="191"/>
        <item x="1"/>
        <item x="5"/>
        <item x="9"/>
        <item x="34"/>
        <item x="35"/>
        <item x="41"/>
        <item x="44"/>
        <item x="46"/>
        <item x="49"/>
        <item x="51"/>
        <item x="52"/>
        <item x="57"/>
        <item x="67"/>
        <item x="70"/>
        <item x="72"/>
        <item x="78"/>
        <item x="82"/>
        <item x="83"/>
        <item x="85"/>
        <item x="87"/>
        <item x="88"/>
        <item x="91"/>
        <item x="93"/>
        <item x="96"/>
        <item x="97"/>
        <item x="100"/>
        <item x="104"/>
        <item x="105"/>
        <item x="114"/>
        <item x="117"/>
        <item x="118"/>
        <item x="120"/>
        <item x="123"/>
        <item x="124"/>
        <item t="default"/>
      </items>
    </pivotField>
    <pivotField axis="axisPage" compact="0" outline="0" subtotalTop="0" multipleItemSelectionAllowed="1" showAll="0" includeNewItemsInFilter="1">
      <items count="23">
        <item h="1" x="1"/>
        <item h="1" x="3"/>
        <item h="1" x="2"/>
        <item h="1" x="4"/>
        <item h="1" m="1" x="17"/>
        <item h="1" x="6"/>
        <item x="7"/>
        <item h="1" x="8"/>
        <item h="1" m="1" x="21"/>
        <item h="1" x="10"/>
        <item h="1" x="9"/>
        <item h="1" m="1" x="15"/>
        <item h="1" x="0"/>
        <item h="1" x="11"/>
        <item h="1" m="1" x="16"/>
        <item h="1" m="1" x="19"/>
        <item h="1" m="1" x="20"/>
        <item h="1" m="1" x="18"/>
        <item h="1" m="1" x="14"/>
        <item h="1" x="5"/>
        <item h="1" x="12"/>
        <item h="1" m="1" x="13"/>
        <item t="default"/>
      </items>
    </pivotField>
    <pivotField dataField="1" compact="0" outline="0" subtotalTop="0" showAll="0" includeNewItemsInFilter="1"/>
    <pivotField compact="0" outline="0" subtotalTop="0" showAll="0" includeNewItemsInFilter="1"/>
  </pivotFields>
  <rowFields count="2">
    <field x="0"/>
    <field x="1"/>
  </rowFields>
  <rowItems count="15">
    <i>
      <x v="61"/>
      <x v="86"/>
    </i>
    <i>
      <x v="73"/>
      <x v="670"/>
    </i>
    <i>
      <x v="124"/>
      <x v="492"/>
    </i>
    <i>
      <x v="131"/>
      <x v="627"/>
    </i>
    <i>
      <x v="589"/>
      <x v="96"/>
    </i>
    <i>
      <x v="668"/>
      <x v="13"/>
    </i>
    <i>
      <x v="686"/>
      <x v="630"/>
    </i>
    <i>
      <x v="726"/>
      <x v="23"/>
    </i>
    <i>
      <x v="772"/>
      <x v="546"/>
    </i>
    <i>
      <x v="779"/>
      <x v="125"/>
    </i>
    <i>
      <x v="780"/>
      <x v="406"/>
    </i>
    <i>
      <x v="784"/>
      <x v="663"/>
    </i>
    <i>
      <x v="789"/>
      <x v="667"/>
    </i>
    <i>
      <x v="794"/>
      <x v="182"/>
    </i>
    <i t="grand">
      <x/>
    </i>
  </rowItems>
  <colItems count="1">
    <i/>
  </colItems>
  <pageFields count="1">
    <pageField fld="2" hier="0"/>
  </pageFields>
  <dataFields count="1">
    <dataField name="Sum of value" fld="3" baseField="0" baseItem="0"/>
  </dataFields>
  <formats count="7">
    <format dxfId="134">
      <pivotArea field="2" type="button" dataOnly="0" labelOnly="1" outline="0" axis="axisPage" fieldPosition="0"/>
    </format>
    <format dxfId="133">
      <pivotArea type="all" dataOnly="0" outline="0" fieldPosition="0"/>
    </format>
    <format dxfId="132">
      <pivotArea outline="0" fieldPosition="0">
        <references count="2">
          <reference field="0" count="1" selected="0">
            <x v="700"/>
          </reference>
          <reference field="1" count="1" selected="0">
            <x v="157"/>
          </reference>
        </references>
      </pivotArea>
    </format>
    <format dxfId="131">
      <pivotArea dataOnly="0" labelOnly="1" outline="0" fieldPosition="0">
        <references count="1">
          <reference field="0" count="1">
            <x v="700"/>
          </reference>
        </references>
      </pivotArea>
    </format>
    <format dxfId="130">
      <pivotArea dataOnly="0" labelOnly="1" outline="0" fieldPosition="0">
        <references count="2">
          <reference field="0" count="1" selected="0">
            <x v="700"/>
          </reference>
          <reference field="1" count="1">
            <x v="157"/>
          </reference>
        </references>
      </pivotArea>
    </format>
    <format dxfId="129">
      <pivotArea dataOnly="0" labelOnly="1" outline="0" fieldPosition="0">
        <references count="1">
          <reference field="0" count="1">
            <x v="375"/>
          </reference>
        </references>
      </pivotArea>
    </format>
    <format dxfId="128">
      <pivotArea dataOnly="0" labelOnly="1" outline="0" fieldPosition="0">
        <references count="2">
          <reference field="0" count="1" selected="0">
            <x v="375"/>
          </reference>
          <reference field="1" count="1">
            <x v="66"/>
          </reference>
        </references>
      </pivotArea>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8000000}" name="PivotTable6" cacheId="60" dataOnRows="1" applyNumberFormats="0" applyBorderFormats="0" applyFontFormats="0" applyPatternFormats="0" applyAlignmentFormats="0" applyWidthHeightFormats="1" dataCaption="Data" updatedVersion="8" minRefreshableVersion="3" showMemberPropertyTips="0" useAutoFormatting="1" itemPrintTitles="1" createdVersion="3" indent="0" compact="0" compactData="0" gridDropZones="1">
  <location ref="F28:H46" firstHeaderRow="2" firstDataRow="2" firstDataCol="2" rowPageCount="1" colPageCount="1"/>
  <pivotFields count="5">
    <pivotField axis="axisRow" compact="0" outline="0" subtotalTop="0" showAll="0" includeNewItemsInFilter="1" defaultSubtotal="0">
      <items count="814">
        <item m="1" x="798"/>
        <item m="1" x="607"/>
        <item m="1" x="268"/>
        <item m="1" x="491"/>
        <item m="1" x="486"/>
        <item x="75"/>
        <item m="1" x="627"/>
        <item m="1" x="355"/>
        <item m="1" x="388"/>
        <item m="1" x="349"/>
        <item x="10"/>
        <item m="1" x="302"/>
        <item m="1" x="756"/>
        <item m="1" x="313"/>
        <item m="1" x="681"/>
        <item m="1" x="558"/>
        <item m="1" x="600"/>
        <item m="1" x="210"/>
        <item m="1" x="549"/>
        <item m="1" x="805"/>
        <item m="1" x="508"/>
        <item m="1" x="513"/>
        <item m="1" x="676"/>
        <item m="1" x="540"/>
        <item x="87"/>
        <item m="1" x="463"/>
        <item m="1" x="641"/>
        <item m="1" x="631"/>
        <item m="1" x="597"/>
        <item m="1" x="703"/>
        <item x="48"/>
        <item x="145"/>
        <item m="1" x="704"/>
        <item m="1" x="520"/>
        <item m="1" x="751"/>
        <item m="1" x="489"/>
        <item m="1" x="229"/>
        <item m="1" x="368"/>
        <item m="1" x="203"/>
        <item x="39"/>
        <item m="1" x="807"/>
        <item m="1" x="396"/>
        <item m="1" x="795"/>
        <item m="1" x="493"/>
        <item m="1" x="679"/>
        <item m="1" x="359"/>
        <item m="1" x="611"/>
        <item m="1" x="408"/>
        <item m="1" x="416"/>
        <item m="1" x="448"/>
        <item m="1" x="334"/>
        <item m="1" x="578"/>
        <item m="1" x="625"/>
        <item m="1" x="592"/>
        <item m="1" x="339"/>
        <item m="1" x="664"/>
        <item m="1" x="288"/>
        <item m="1" x="240"/>
        <item m="1" x="496"/>
        <item m="1" x="255"/>
        <item m="1" x="635"/>
        <item x="95"/>
        <item m="1" x="252"/>
        <item m="1" x="298"/>
        <item m="1" x="632"/>
        <item m="1" x="469"/>
        <item m="1" x="656"/>
        <item m="1" x="772"/>
        <item x="47"/>
        <item x="74"/>
        <item m="1" x="718"/>
        <item m="1" x="281"/>
        <item x="152"/>
        <item x="107"/>
        <item x="62"/>
        <item m="1" x="652"/>
        <item m="1" x="771"/>
        <item m="1" x="581"/>
        <item m="1" x="371"/>
        <item m="1" x="576"/>
        <item m="1" x="686"/>
        <item m="1" x="383"/>
        <item m="1" x="801"/>
        <item m="1" x="737"/>
        <item x="99"/>
        <item m="1" x="477"/>
        <item m="1" x="402"/>
        <item m="1" x="752"/>
        <item m="1" x="336"/>
        <item m="1" x="527"/>
        <item m="1" x="277"/>
        <item m="1" x="776"/>
        <item m="1" x="317"/>
        <item m="1" x="375"/>
        <item m="1" x="608"/>
        <item m="1" x="273"/>
        <item m="1" x="393"/>
        <item m="1" x="270"/>
        <item m="1" x="439"/>
        <item m="1" x="542"/>
        <item m="1" x="507"/>
        <item m="1" x="181"/>
        <item m="1" x="380"/>
        <item m="1" x="613"/>
        <item m="1" x="258"/>
        <item m="1" x="427"/>
        <item m="1" x="661"/>
        <item m="1" x="603"/>
        <item m="1" x="671"/>
        <item x="78"/>
        <item m="1" x="509"/>
        <item x="119"/>
        <item m="1" x="782"/>
        <item m="1" x="186"/>
        <item m="1" x="360"/>
        <item m="1" x="621"/>
        <item m="1" x="736"/>
        <item m="1" x="545"/>
        <item m="1" x="497"/>
        <item m="1" x="633"/>
        <item m="1" x="429"/>
        <item m="1" x="308"/>
        <item x="50"/>
        <item m="1" x="810"/>
        <item x="49"/>
        <item m="1" x="295"/>
        <item x="46"/>
        <item m="1" x="606"/>
        <item m="1" x="535"/>
        <item x="88"/>
        <item m="1" x="553"/>
        <item x="61"/>
        <item m="1" x="476"/>
        <item m="1" x="610"/>
        <item m="1" x="159"/>
        <item m="1" x="682"/>
        <item m="1" x="804"/>
        <item m="1" x="650"/>
        <item x="146"/>
        <item x="52"/>
        <item m="1" x="245"/>
        <item m="1" x="411"/>
        <item x="154"/>
        <item x="0"/>
        <item x="3"/>
        <item m="1" x="276"/>
        <item m="1" x="283"/>
        <item x="139"/>
        <item m="1" x="267"/>
        <item m="1" x="687"/>
        <item m="1" x="779"/>
        <item m="1" x="612"/>
        <item m="1" x="532"/>
        <item x="81"/>
        <item m="1" x="739"/>
        <item m="1" x="534"/>
        <item m="1" x="634"/>
        <item m="1" x="182"/>
        <item m="1" x="422"/>
        <item m="1" x="636"/>
        <item m="1" x="673"/>
        <item m="1" x="684"/>
        <item m="1" x="730"/>
        <item m="1" x="468"/>
        <item m="1" x="570"/>
        <item m="1" x="195"/>
        <item m="1" x="543"/>
        <item m="1" x="763"/>
        <item m="1" x="373"/>
        <item m="1" x="465"/>
        <item m="1" x="404"/>
        <item m="1" x="526"/>
        <item m="1" x="585"/>
        <item m="1" x="626"/>
        <item m="1" x="537"/>
        <item m="1" x="579"/>
        <item x="104"/>
        <item m="1" x="358"/>
        <item m="1" x="569"/>
        <item m="1" x="450"/>
        <item m="1" x="575"/>
        <item m="1" x="234"/>
        <item m="1" x="338"/>
        <item m="1" x="616"/>
        <item m="1" x="690"/>
        <item m="1" x="685"/>
        <item m="1" x="812"/>
        <item m="1" x="269"/>
        <item m="1" x="564"/>
        <item x="55"/>
        <item m="1" x="629"/>
        <item m="1" x="758"/>
        <item m="1" x="791"/>
        <item m="1" x="563"/>
        <item x="54"/>
        <item m="1" x="777"/>
        <item m="1" x="180"/>
        <item x="116"/>
        <item m="1" x="278"/>
        <item m="1" x="419"/>
        <item m="1" x="720"/>
        <item m="1" x="331"/>
        <item m="1" x="285"/>
        <item x="18"/>
        <item m="1" x="460"/>
        <item m="1" x="438"/>
        <item m="1" x="367"/>
        <item m="1" x="374"/>
        <item m="1" x="397"/>
        <item m="1" x="533"/>
        <item m="1" x="781"/>
        <item m="1" x="284"/>
        <item m="1" x="309"/>
        <item m="1" x="481"/>
        <item m="1" x="715"/>
        <item m="1" x="567"/>
        <item m="1" x="498"/>
        <item x="57"/>
        <item m="1" x="482"/>
        <item m="1" x="628"/>
        <item m="1" x="714"/>
        <item m="1" x="514"/>
        <item m="1" x="362"/>
        <item m="1" x="413"/>
        <item m="1" x="420"/>
        <item m="1" x="249"/>
        <item m="1" x="500"/>
        <item m="1" x="659"/>
        <item m="1" x="719"/>
        <item m="1" x="587"/>
        <item m="1" x="541"/>
        <item m="1" x="200"/>
        <item m="1" x="364"/>
        <item m="1" x="808"/>
        <item m="1" x="247"/>
        <item m="1" x="568"/>
        <item x="67"/>
        <item m="1" x="702"/>
        <item m="1" x="347"/>
        <item m="1" x="395"/>
        <item m="1" x="377"/>
        <item m="1" x="372"/>
        <item m="1" x="253"/>
        <item m="1" x="760"/>
        <item m="1" x="647"/>
        <item m="1" x="421"/>
        <item m="1" x="698"/>
        <item m="1" x="264"/>
        <item m="1" x="637"/>
        <item m="1" x="738"/>
        <item m="1" x="525"/>
        <item m="1" x="800"/>
        <item m="1" x="322"/>
        <item m="1" x="333"/>
        <item m="1" x="742"/>
        <item m="1" x="300"/>
        <item m="1" x="289"/>
        <item m="1" x="552"/>
        <item m="1" x="436"/>
        <item m="1" x="749"/>
        <item m="1" x="663"/>
        <item m="1" x="473"/>
        <item m="1" x="654"/>
        <item m="1" x="445"/>
        <item m="1" x="657"/>
        <item m="1" x="505"/>
        <item m="1" x="584"/>
        <item m="1" x="506"/>
        <item m="1" x="155"/>
        <item m="1" x="292"/>
        <item m="1" x="294"/>
        <item x="80"/>
        <item m="1" x="574"/>
        <item m="1" x="410"/>
        <item m="1" x="447"/>
        <item m="1" x="163"/>
        <item m="1" x="601"/>
        <item m="1" x="424"/>
        <item m="1" x="586"/>
        <item m="1" x="299"/>
        <item m="1" x="561"/>
        <item m="1" x="619"/>
        <item m="1" x="246"/>
        <item m="1" x="239"/>
        <item m="1" x="780"/>
        <item m="1" x="725"/>
        <item m="1" x="488"/>
        <item m="1" x="474"/>
        <item m="1" x="548"/>
        <item x="72"/>
        <item m="1" x="529"/>
        <item m="1" x="382"/>
        <item m="1" x="275"/>
        <item m="1" x="598"/>
        <item m="1" x="811"/>
        <item m="1" x="692"/>
        <item m="1" x="432"/>
        <item m="1" x="233"/>
        <item m="1" x="523"/>
        <item m="1" x="242"/>
        <item m="1" x="516"/>
        <item m="1" x="767"/>
        <item m="1" x="546"/>
        <item m="1" x="314"/>
        <item x="38"/>
        <item m="1" x="721"/>
        <item m="1" x="470"/>
        <item m="1" x="502"/>
        <item m="1" x="330"/>
        <item m="1" x="453"/>
        <item x="103"/>
        <item m="1" x="711"/>
        <item m="1" x="785"/>
        <item m="1" x="467"/>
        <item m="1" x="764"/>
        <item m="1" x="356"/>
        <item m="1" x="707"/>
        <item m="1" x="595"/>
        <item m="1" x="354"/>
        <item m="1" x="357"/>
        <item m="1" x="418"/>
        <item m="1" x="745"/>
        <item m="1" x="340"/>
        <item m="1" x="722"/>
        <item m="1" x="642"/>
        <item m="1" x="390"/>
        <item m="1" x="381"/>
        <item m="1" x="401"/>
        <item m="1" x="237"/>
        <item m="1" x="437"/>
        <item m="1" x="803"/>
        <item m="1" x="512"/>
        <item m="1" x="386"/>
        <item m="1" x="724"/>
        <item m="1" x="580"/>
        <item m="1" x="426"/>
        <item m="1" x="675"/>
        <item m="1" x="483"/>
        <item m="1" x="691"/>
        <item m="1" x="161"/>
        <item m="1" x="618"/>
        <item m="1" x="456"/>
        <item x="20"/>
        <item m="1" x="794"/>
        <item m="1" x="515"/>
        <item m="1" x="446"/>
        <item x="79"/>
        <item m="1" x="658"/>
        <item m="1" x="415"/>
        <item m="1" x="743"/>
        <item m="1" x="165"/>
        <item m="1" x="443"/>
        <item m="1" x="645"/>
        <item m="1" x="717"/>
        <item m="1" x="712"/>
        <item m="1" x="596"/>
        <item m="1" x="160"/>
        <item m="1" x="407"/>
        <item m="1" x="501"/>
        <item m="1" x="179"/>
        <item m="1" x="677"/>
        <item m="1" x="379"/>
        <item m="1" x="790"/>
        <item m="1" x="511"/>
        <item m="1" x="194"/>
        <item m="1" x="594"/>
        <item m="1" x="329"/>
        <item m="1" x="710"/>
        <item m="1" x="332"/>
        <item m="1" x="412"/>
        <item m="1" x="571"/>
        <item m="1" x="528"/>
        <item x="15"/>
        <item m="1" x="713"/>
        <item m="1" x="555"/>
        <item x="51"/>
        <item m="1" x="539"/>
        <item m="1" x="458"/>
        <item m="1" x="536"/>
        <item m="1" x="478"/>
        <item m="1" x="744"/>
        <item m="1" x="190"/>
        <item m="1" x="622"/>
        <item m="1" x="440"/>
        <item m="1" x="228"/>
        <item m="1" x="433"/>
        <item m="1" x="783"/>
        <item m="1" x="431"/>
        <item m="1" x="593"/>
        <item m="1" x="646"/>
        <item m="1" x="291"/>
        <item m="1" x="538"/>
        <item m="1" x="560"/>
        <item m="1" x="207"/>
        <item m="1" x="215"/>
        <item m="1" x="727"/>
        <item m="1" x="441"/>
        <item m="1" x="700"/>
        <item m="1" x="430"/>
        <item m="1" x="466"/>
        <item m="1" x="589"/>
        <item m="1" x="680"/>
        <item m="1" x="653"/>
        <item m="1" x="485"/>
        <item m="1" x="644"/>
        <item m="1" x="392"/>
        <item m="1" x="158"/>
        <item m="1" x="746"/>
        <item m="1" x="753"/>
        <item m="1" x="394"/>
        <item m="1" x="235"/>
        <item m="1" x="321"/>
        <item m="1" x="615"/>
        <item m="1" x="361"/>
        <item m="1" x="755"/>
        <item m="1" x="565"/>
        <item m="1" x="651"/>
        <item m="1" x="806"/>
        <item m="1" x="648"/>
        <item m="1" x="672"/>
        <item m="1" x="503"/>
        <item m="1" x="346"/>
        <item m="1" x="320"/>
        <item x="34"/>
        <item m="1" x="363"/>
        <item x="35"/>
        <item m="1" x="789"/>
        <item m="1" x="398"/>
        <item x="127"/>
        <item m="1" x="378"/>
        <item m="1" x="773"/>
        <item m="1" x="306"/>
        <item m="1" x="376"/>
        <item m="1" x="282"/>
        <item m="1" x="792"/>
        <item m="1" x="385"/>
        <item m="1" x="304"/>
        <item m="1" x="599"/>
        <item m="1" x="735"/>
        <item m="1" x="796"/>
        <item m="1" x="522"/>
        <item m="1" x="638"/>
        <item x="66"/>
        <item m="1" x="464"/>
        <item m="1" x="365"/>
        <item m="1" x="701"/>
        <item m="1" x="640"/>
        <item m="1" x="716"/>
        <item m="1" x="786"/>
        <item m="1" x="344"/>
        <item m="1" x="674"/>
        <item m="1" x="518"/>
        <item m="1" x="296"/>
        <item m="1" x="757"/>
        <item m="1" x="750"/>
        <item m="1" x="297"/>
        <item m="1" x="577"/>
        <item m="1" x="353"/>
        <item m="1" x="699"/>
        <item m="1" x="778"/>
        <item m="1" x="259"/>
        <item m="1" x="444"/>
        <item m="1" x="591"/>
        <item m="1" x="243"/>
        <item m="1" x="423"/>
        <item m="1" x="236"/>
        <item m="1" x="728"/>
        <item m="1" x="425"/>
        <item m="1" x="723"/>
        <item m="1" x="557"/>
        <item x="153"/>
        <item m="1" x="471"/>
        <item m="1" x="668"/>
        <item m="1" x="666"/>
        <item m="1" x="342"/>
        <item m="1" x="734"/>
        <item m="1" x="315"/>
        <item m="1" x="605"/>
        <item m="1" x="241"/>
        <item m="1" x="230"/>
        <item m="1" x="310"/>
        <item m="1" x="406"/>
        <item m="1" x="265"/>
        <item m="1" x="178"/>
        <item m="1" x="706"/>
        <item m="1" x="726"/>
        <item m="1" x="747"/>
        <item m="1" x="741"/>
        <item m="1" x="519"/>
        <item m="1" x="305"/>
        <item m="1" x="261"/>
        <item m="1" x="301"/>
        <item m="1" x="775"/>
        <item m="1" x="266"/>
        <item m="1" x="260"/>
        <item m="1" x="765"/>
        <item m="1" x="405"/>
        <item m="1" x="414"/>
        <item x="136"/>
        <item m="1" x="754"/>
        <item m="1" x="669"/>
        <item m="1" x="490"/>
        <item m="1" x="617"/>
        <item m="1" x="689"/>
        <item m="1" x="655"/>
        <item m="1" x="318"/>
        <item m="1" x="705"/>
        <item m="1" x="290"/>
        <item m="1" x="530"/>
        <item m="1" x="590"/>
        <item m="1" x="620"/>
        <item m="1" x="583"/>
        <item x="100"/>
        <item x="44"/>
        <item m="1" x="487"/>
        <item x="33"/>
        <item m="1" x="697"/>
        <item m="1" x="307"/>
        <item x="63"/>
        <item m="1" x="614"/>
        <item m="1" x="327"/>
        <item m="1" x="770"/>
        <item m="1" x="732"/>
        <item m="1" x="256"/>
        <item m="1" x="809"/>
        <item m="1" x="788"/>
        <item m="1" x="251"/>
        <item m="1" x="643"/>
        <item m="1" x="495"/>
        <item m="1" x="573"/>
        <item m="1" x="248"/>
        <item m="1" x="271"/>
        <item m="1" x="762"/>
        <item x="77"/>
        <item m="1" x="769"/>
        <item m="1" x="369"/>
        <item m="1" x="761"/>
        <item m="1" x="667"/>
        <item m="1" x="709"/>
        <item m="1" x="517"/>
        <item m="1" x="566"/>
        <item x="84"/>
        <item m="1" x="224"/>
        <item m="1" x="479"/>
        <item m="1" x="389"/>
        <item m="1" x="345"/>
        <item m="1" x="204"/>
        <item m="1" x="793"/>
        <item m="1" x="452"/>
        <item m="1" x="510"/>
        <item x="149"/>
        <item m="1" x="335"/>
        <item m="1" x="462"/>
        <item m="1" x="797"/>
        <item m="1" x="217"/>
        <item x="26"/>
        <item m="1" x="274"/>
        <item x="12"/>
        <item x="114"/>
        <item m="1" x="403"/>
        <item m="1" x="733"/>
        <item m="1" x="324"/>
        <item m="1" x="688"/>
        <item m="1" x="554"/>
        <item m="1" x="459"/>
        <item m="1" x="670"/>
        <item m="1" x="196"/>
        <item m="1" x="341"/>
        <item m="1" x="484"/>
        <item m="1" x="409"/>
        <item m="1" x="544"/>
        <item m="1" x="226"/>
        <item m="1" x="662"/>
        <item m="1" x="480"/>
        <item m="1" x="556"/>
        <item x="69"/>
        <item x="105"/>
        <item m="1" x="435"/>
        <item m="1" x="766"/>
        <item m="1" x="328"/>
        <item m="1" x="326"/>
        <item x="70"/>
        <item m="1" x="428"/>
        <item m="1" x="323"/>
        <item m="1" x="222"/>
        <item m="1" x="175"/>
        <item m="1" x="286"/>
        <item m="1" x="238"/>
        <item m="1" x="218"/>
        <item x="85"/>
        <item m="1" x="531"/>
        <item m="1" x="604"/>
        <item m="1" x="366"/>
        <item m="1" x="250"/>
        <item m="1" x="708"/>
        <item m="1" x="660"/>
        <item x="19"/>
        <item x="25"/>
        <item m="1" x="678"/>
        <item m="1" x="350"/>
        <item m="1" x="813"/>
        <item m="1" x="693"/>
        <item m="1" x="257"/>
        <item m="1" x="694"/>
        <item m="1" x="220"/>
        <item m="1" x="455"/>
        <item m="1" x="740"/>
        <item m="1" x="547"/>
        <item x="122"/>
        <item m="1" x="287"/>
        <item x="23"/>
        <item m="1" x="624"/>
        <item x="109"/>
        <item m="1" x="551"/>
        <item m="1" x="683"/>
        <item m="1" x="325"/>
        <item m="1" x="649"/>
        <item m="1" x="521"/>
        <item m="1" x="202"/>
        <item m="1" x="351"/>
        <item m="1" x="417"/>
        <item m="1" x="262"/>
        <item m="1" x="166"/>
        <item m="1" x="162"/>
        <item m="1" x="198"/>
        <item m="1" x="254"/>
        <item m="1" x="461"/>
        <item m="1" x="319"/>
        <item x="27"/>
        <item m="1" x="562"/>
        <item m="1" x="434"/>
        <item m="1" x="399"/>
        <item x="86"/>
        <item m="1" x="303"/>
        <item m="1" x="787"/>
        <item m="1" x="602"/>
        <item x="28"/>
        <item m="1" x="504"/>
        <item m="1" x="279"/>
        <item x="7"/>
        <item m="1" x="449"/>
        <item m="1" x="164"/>
        <item m="1" x="454"/>
        <item x="8"/>
        <item m="1" x="213"/>
        <item x="96"/>
        <item x="11"/>
        <item x="31"/>
        <item m="1" x="169"/>
        <item x="59"/>
        <item x="22"/>
        <item x="133"/>
        <item x="40"/>
        <item x="4"/>
        <item m="1" x="472"/>
        <item m="1" x="221"/>
        <item x="92"/>
        <item x="120"/>
        <item m="1" x="170"/>
        <item x="94"/>
        <item m="1" x="216"/>
        <item m="1" x="280"/>
        <item m="1" x="352"/>
        <item m="1" x="293"/>
        <item x="13"/>
        <item m="1" x="168"/>
        <item x="128"/>
        <item m="1" x="630"/>
        <item x="82"/>
        <item x="53"/>
        <item m="1" x="206"/>
        <item m="1" x="639"/>
        <item m="1" x="312"/>
        <item m="1" x="609"/>
        <item x="130"/>
        <item m="1" x="802"/>
        <item x="76"/>
        <item m="1" x="494"/>
        <item m="1" x="623"/>
        <item m="1" x="582"/>
        <item m="1" x="451"/>
        <item x="68"/>
        <item m="1" x="384"/>
        <item m="1" x="475"/>
        <item m="1" x="191"/>
        <item m="1" x="316"/>
        <item x="6"/>
        <item x="24"/>
        <item m="1" x="729"/>
        <item m="1" x="559"/>
        <item m="1" x="492"/>
        <item m="1" x="784"/>
        <item m="1" x="343"/>
        <item m="1" x="244"/>
        <item m="1" x="231"/>
        <item m="1" x="391"/>
        <item m="1" x="183"/>
        <item m="1" x="774"/>
        <item m="1" x="524"/>
        <item x="141"/>
        <item m="1" x="176"/>
        <item x="91"/>
        <item m="1" x="370"/>
        <item x="93"/>
        <item m="1" x="759"/>
        <item m="1" x="174"/>
        <item x="16"/>
        <item x="21"/>
        <item m="1" x="572"/>
        <item m="1" x="311"/>
        <item m="1" x="696"/>
        <item m="1" x="348"/>
        <item m="1" x="695"/>
        <item m="1" x="208"/>
        <item m="1" x="550"/>
        <item m="1" x="387"/>
        <item m="1" x="400"/>
        <item m="1" x="588"/>
        <item m="1" x="223"/>
        <item m="1" x="768"/>
        <item m="1" x="272"/>
        <item m="1" x="799"/>
        <item m="1" x="731"/>
        <item m="1" x="263"/>
        <item x="124"/>
        <item m="1" x="211"/>
        <item x="106"/>
        <item m="1" x="337"/>
        <item m="1" x="157"/>
        <item m="1" x="665"/>
        <item m="1" x="748"/>
        <item m="1" x="457"/>
        <item m="1" x="499"/>
        <item m="1" x="188"/>
        <item m="1" x="232"/>
        <item m="1" x="442"/>
        <item m="1" x="167"/>
        <item x="14"/>
        <item m="1" x="171"/>
        <item m="1" x="172"/>
        <item m="1" x="173"/>
        <item m="1" x="177"/>
        <item x="125"/>
        <item m="1" x="184"/>
        <item m="1" x="185"/>
        <item m="1" x="187"/>
        <item m="1" x="189"/>
        <item m="1" x="192"/>
        <item m="1" x="193"/>
        <item m="1" x="197"/>
        <item m="1" x="199"/>
        <item m="1" x="201"/>
        <item x="71"/>
        <item m="1" x="205"/>
        <item m="1" x="209"/>
        <item m="1" x="212"/>
        <item m="1" x="214"/>
        <item x="64"/>
        <item m="1" x="219"/>
        <item x="142"/>
        <item x="41"/>
        <item x="117"/>
        <item m="1" x="225"/>
        <item x="97"/>
        <item m="1" x="227"/>
        <item x="148"/>
        <item m="1" x="156"/>
        <item x="1"/>
        <item x="2"/>
        <item x="5"/>
        <item x="9"/>
        <item x="17"/>
        <item x="29"/>
        <item x="30"/>
        <item x="32"/>
        <item x="36"/>
        <item x="37"/>
        <item x="42"/>
        <item x="43"/>
        <item x="45"/>
        <item x="56"/>
        <item x="58"/>
        <item x="60"/>
        <item x="65"/>
        <item x="73"/>
        <item x="83"/>
        <item x="89"/>
        <item x="90"/>
        <item x="98"/>
        <item x="101"/>
        <item x="102"/>
        <item x="108"/>
        <item x="110"/>
        <item x="111"/>
        <item x="112"/>
        <item x="113"/>
        <item x="115"/>
        <item x="118"/>
        <item x="121"/>
        <item x="123"/>
        <item x="126"/>
        <item x="129"/>
        <item x="131"/>
        <item x="132"/>
        <item x="134"/>
        <item x="135"/>
        <item x="137"/>
        <item x="138"/>
        <item x="140"/>
        <item x="143"/>
        <item x="144"/>
        <item x="147"/>
        <item x="150"/>
        <item x="151"/>
      </items>
    </pivotField>
    <pivotField axis="axisRow" compact="0" outline="0" subtotalTop="0" showAll="0" includeNewItemsInFilter="1">
      <items count="686">
        <item x="59"/>
        <item m="1" x="183"/>
        <item m="1" x="429"/>
        <item m="1" x="212"/>
        <item m="1" x="659"/>
        <item m="1" x="641"/>
        <item m="1" x="343"/>
        <item m="1" x="132"/>
        <item m="1" x="168"/>
        <item m="1" x="270"/>
        <item m="1" x="464"/>
        <item m="1" x="436"/>
        <item m="1" x="422"/>
        <item x="15"/>
        <item m="1" x="552"/>
        <item m="1" x="147"/>
        <item x="3"/>
        <item m="1" x="470"/>
        <item m="1" x="512"/>
        <item x="66"/>
        <item m="1" x="333"/>
        <item m="1" x="656"/>
        <item m="1" x="585"/>
        <item x="86"/>
        <item m="1" x="466"/>
        <item x="107"/>
        <item m="1" x="136"/>
        <item x="42"/>
        <item m="1" x="299"/>
        <item x="16"/>
        <item m="1" x="134"/>
        <item m="1" x="258"/>
        <item m="1" x="560"/>
        <item m="1" x="156"/>
        <item m="1" x="354"/>
        <item m="1" x="540"/>
        <item m="1" x="676"/>
        <item m="1" x="558"/>
        <item m="1" x="443"/>
        <item m="1" x="201"/>
        <item m="1" x="653"/>
        <item m="1" x="535"/>
        <item m="1" x="572"/>
        <item m="1" x="218"/>
        <item m="1" x="312"/>
        <item m="1" x="392"/>
        <item m="1" x="649"/>
        <item m="1" x="153"/>
        <item m="1" x="368"/>
        <item m="1" x="214"/>
        <item m="1" x="655"/>
        <item m="1" x="264"/>
        <item x="40"/>
        <item m="1" x="606"/>
        <item m="1" x="358"/>
        <item m="1" x="163"/>
        <item m="1" x="361"/>
        <item m="1" x="501"/>
        <item m="1" x="158"/>
        <item m="1" x="563"/>
        <item m="1" x="252"/>
        <item m="1" x="418"/>
        <item m="1" x="628"/>
        <item m="1" x="226"/>
        <item m="1" x="128"/>
        <item m="1" x="638"/>
        <item x="48"/>
        <item m="1" x="681"/>
        <item x="8"/>
        <item m="1" x="661"/>
        <item m="1" x="148"/>
        <item m="1" x="504"/>
        <item m="1" x="658"/>
        <item x="56"/>
        <item m="1" x="622"/>
        <item m="1" x="495"/>
        <item m="1" x="282"/>
        <item m="1" x="672"/>
        <item m="1" x="494"/>
        <item m="1" x="335"/>
        <item m="1" x="243"/>
        <item m="1" x="472"/>
        <item m="1" x="326"/>
        <item m="1" x="216"/>
        <item m="1" x="262"/>
        <item m="1" x="680"/>
        <item x="76"/>
        <item m="1" x="608"/>
        <item x="68"/>
        <item m="1" x="670"/>
        <item x="74"/>
        <item m="1" x="599"/>
        <item m="1" x="604"/>
        <item m="1" x="217"/>
        <item x="92"/>
        <item m="1" x="213"/>
        <item x="71"/>
        <item m="1" x="642"/>
        <item m="1" x="580"/>
        <item m="1" x="320"/>
        <item m="1" x="393"/>
        <item m="1" x="296"/>
        <item m="1" x="417"/>
        <item x="115"/>
        <item m="1" x="675"/>
        <item x="89"/>
        <item m="1" x="322"/>
        <item m="1" x="625"/>
        <item m="1" x="509"/>
        <item m="1" x="519"/>
        <item m="1" x="267"/>
        <item m="1" x="644"/>
        <item m="1" x="126"/>
        <item m="1" x="199"/>
        <item m="1" x="367"/>
        <item m="1" x="488"/>
        <item m="1" x="391"/>
        <item m="1" x="416"/>
        <item m="1" x="423"/>
        <item m="1" x="510"/>
        <item m="1" x="200"/>
        <item m="1" x="527"/>
        <item m="1" x="626"/>
        <item m="1" x="522"/>
        <item m="1" x="533"/>
        <item x="43"/>
        <item m="1" x="334"/>
        <item m="1" x="271"/>
        <item x="7"/>
        <item m="1" x="257"/>
        <item m="1" x="505"/>
        <item m="1" x="561"/>
        <item m="1" x="617"/>
        <item m="1" x="399"/>
        <item m="1" x="297"/>
        <item m="1" x="518"/>
        <item m="1" x="463"/>
        <item x="113"/>
        <item x="0"/>
        <item m="1" x="414"/>
        <item m="1" x="521"/>
        <item m="1" x="546"/>
        <item m="1" x="548"/>
        <item m="1" x="508"/>
        <item m="1" x="633"/>
        <item m="1" x="455"/>
        <item m="1" x="573"/>
        <item m="1" x="459"/>
        <item m="1" x="273"/>
        <item m="1" x="254"/>
        <item x="36"/>
        <item m="1" x="281"/>
        <item m="1" x="227"/>
        <item m="1" x="631"/>
        <item m="1" x="287"/>
        <item m="1" x="462"/>
        <item m="1" x="496"/>
        <item x="23"/>
        <item m="1" x="593"/>
        <item m="1" x="428"/>
        <item m="1" x="223"/>
        <item m="1" x="469"/>
        <item m="1" x="236"/>
        <item x="50"/>
        <item x="37"/>
        <item m="1" x="550"/>
        <item m="1" x="514"/>
        <item x="94"/>
        <item m="1" x="421"/>
        <item x="20"/>
        <item m="1" x="284"/>
        <item m="1" x="356"/>
        <item m="1" x="311"/>
        <item m="1" x="318"/>
        <item m="1" x="410"/>
        <item m="1" x="170"/>
        <item m="1" x="666"/>
        <item m="1" x="485"/>
        <item m="1" x="359"/>
        <item m="1" x="290"/>
        <item m="1" x="497"/>
        <item m="1" x="131"/>
        <item x="90"/>
        <item m="1" x="481"/>
        <item m="1" x="475"/>
        <item m="1" x="230"/>
        <item m="1" x="487"/>
        <item m="1" x="327"/>
        <item m="1" x="280"/>
        <item m="1" x="141"/>
        <item m="1" x="381"/>
        <item m="1" x="600"/>
        <item m="1" x="389"/>
        <item m="1" x="313"/>
        <item m="1" x="434"/>
        <item m="1" x="640"/>
        <item m="1" x="400"/>
        <item m="1" x="197"/>
        <item m="1" x="406"/>
        <item x="73"/>
        <item m="1" x="530"/>
        <item x="64"/>
        <item m="1" x="150"/>
        <item x="101"/>
        <item m="1" x="285"/>
        <item m="1" x="526"/>
        <item m="1" x="598"/>
        <item m="1" x="346"/>
        <item m="1" x="499"/>
        <item x="111"/>
        <item m="1" x="408"/>
        <item x="28"/>
        <item m="1" x="570"/>
        <item m="1" x="534"/>
        <item m="1" x="342"/>
        <item m="1" x="556"/>
        <item m="1" x="245"/>
        <item m="1" x="372"/>
        <item m="1" x="489"/>
        <item m="1" x="441"/>
        <item m="1" x="477"/>
        <item m="1" x="374"/>
        <item m="1" x="665"/>
        <item m="1" x="564"/>
        <item m="1" x="261"/>
        <item m="1" x="482"/>
        <item m="1" x="332"/>
        <item m="1" x="125"/>
        <item m="1" x="630"/>
        <item m="1" x="559"/>
        <item m="1" x="196"/>
        <item m="1" x="484"/>
        <item m="1" x="437"/>
        <item m="1" x="228"/>
        <item m="1" x="390"/>
        <item m="1" x="305"/>
        <item m="1" x="329"/>
        <item m="1" x="544"/>
        <item m="1" x="388"/>
        <item m="1" x="511"/>
        <item m="1" x="545"/>
        <item m="1" x="233"/>
        <item m="1" x="537"/>
        <item m="1" x="503"/>
        <item m="1" x="583"/>
        <item m="1" x="384"/>
        <item m="1" x="435"/>
        <item m="1" x="506"/>
        <item m="1" x="411"/>
        <item m="1" x="295"/>
        <item m="1" x="438"/>
        <item m="1" x="460"/>
        <item m="1" x="249"/>
        <item m="1" x="616"/>
        <item m="1" x="395"/>
        <item x="54"/>
        <item m="1" x="325"/>
        <item m="1" x="250"/>
        <item m="1" x="127"/>
        <item m="1" x="382"/>
        <item x="45"/>
        <item m="1" x="645"/>
        <item m="1" x="565"/>
        <item m="1" x="308"/>
        <item m="1" x="440"/>
        <item m="1" x="206"/>
        <item m="1" x="609"/>
        <item m="1" x="375"/>
        <item m="1" x="607"/>
        <item m="1" x="587"/>
        <item m="1" x="476"/>
        <item m="1" x="407"/>
        <item m="1" x="184"/>
        <item m="1" x="240"/>
        <item m="1" x="684"/>
        <item m="1" x="229"/>
        <item m="1" x="577"/>
        <item m="1" x="248"/>
        <item m="1" x="315"/>
        <item m="1" x="225"/>
        <item m="1" x="465"/>
        <item m="1" x="452"/>
        <item m="1" x="266"/>
        <item m="1" x="209"/>
        <item m="1" x="348"/>
        <item m="1" x="461"/>
        <item m="1" x="366"/>
        <item m="1" x="456"/>
        <item m="1" x="415"/>
        <item m="1" x="195"/>
        <item m="1" x="595"/>
        <item m="1" x="371"/>
        <item m="1" x="215"/>
        <item m="1" x="547"/>
        <item m="1" x="520"/>
        <item m="1" x="310"/>
        <item m="1" x="412"/>
        <item m="1" x="529"/>
        <item m="1" x="403"/>
        <item m="1" x="500"/>
        <item m="1" x="306"/>
        <item m="1" x="259"/>
        <item x="39"/>
        <item m="1" x="480"/>
        <item m="1" x="331"/>
        <item m="1" x="394"/>
        <item m="1" x="222"/>
        <item m="1" x="207"/>
        <item m="1" x="210"/>
        <item m="1" x="247"/>
        <item m="1" x="344"/>
        <item m="1" x="377"/>
        <item m="1" x="677"/>
        <item m="1" x="542"/>
        <item m="1" x="303"/>
        <item m="1" x="646"/>
        <item m="1" x="353"/>
        <item m="1" x="387"/>
        <item m="1" x="507"/>
        <item x="80"/>
        <item x="119"/>
        <item m="1" x="554"/>
        <item m="1" x="341"/>
        <item m="1" x="426"/>
        <item m="1" x="319"/>
        <item m="1" x="515"/>
        <item m="1" x="531"/>
        <item m="1" x="238"/>
        <item m="1" x="635"/>
        <item m="1" x="586"/>
        <item m="1" x="385"/>
        <item m="1" x="307"/>
        <item m="1" x="208"/>
        <item m="1" x="549"/>
        <item m="1" x="373"/>
        <item m="1" x="605"/>
        <item m="1" x="453"/>
        <item m="1" x="364"/>
        <item m="1" x="300"/>
        <item m="1" x="321"/>
        <item m="1" x="448"/>
        <item m="1" x="301"/>
        <item m="1" x="679"/>
        <item m="1" x="513"/>
        <item m="1" x="376"/>
        <item m="1" x="449"/>
        <item m="1" x="538"/>
        <item m="1" x="234"/>
        <item m="1" x="152"/>
        <item m="1" x="591"/>
        <item m="1" x="352"/>
        <item m="1" x="502"/>
        <item m="1" x="611"/>
        <item m="1" x="457"/>
        <item m="1" x="398"/>
        <item m="1" x="678"/>
        <item m="1" x="571"/>
        <item m="1" x="383"/>
        <item m="1" x="292"/>
        <item x="30"/>
        <item x="77"/>
        <item m="1" x="239"/>
        <item m="1" x="211"/>
        <item m="1" x="619"/>
        <item m="1" x="618"/>
        <item m="1" x="198"/>
        <item m="1" x="424"/>
        <item m="1" x="483"/>
        <item m="1" x="682"/>
        <item m="1" x="539"/>
        <item m="1" x="567"/>
        <item m="1" x="454"/>
        <item m="1" x="167"/>
        <item m="1" x="380"/>
        <item x="32"/>
        <item m="1" x="304"/>
        <item m="1" x="473"/>
        <item m="1" x="350"/>
        <item m="1" x="451"/>
        <item m="1" x="664"/>
        <item m="1" x="294"/>
        <item m="1" x="620"/>
        <item m="1" x="532"/>
        <item m="1" x="129"/>
        <item m="1" x="363"/>
        <item m="1" x="419"/>
        <item m="1" x="668"/>
        <item m="1" x="402"/>
        <item m="1" x="255"/>
        <item m="1" x="652"/>
        <item m="1" x="278"/>
        <item m="1" x="337"/>
        <item m="1" x="623"/>
        <item m="1" x="486"/>
        <item m="1" x="662"/>
        <item m="1" x="302"/>
        <item m="1" x="442"/>
        <item m="1" x="602"/>
        <item m="1" x="203"/>
        <item m="1" x="202"/>
        <item m="1" x="669"/>
        <item x="60"/>
        <item m="1" x="351"/>
        <item m="1" x="594"/>
        <item m="1" x="674"/>
        <item x="62"/>
        <item x="53"/>
        <item m="1" x="386"/>
        <item m="1" x="578"/>
        <item m="1" x="637"/>
        <item m="1" x="516"/>
        <item m="1" x="242"/>
        <item m="1" x="590"/>
        <item m="1" x="237"/>
        <item m="1" x="430"/>
        <item m="1" x="397"/>
        <item m="1" x="671"/>
        <item m="1" x="323"/>
        <item m="1" x="525"/>
        <item m="1" x="275"/>
        <item m="1" x="650"/>
        <item m="1" x="164"/>
        <item m="1" x="651"/>
        <item m="1" x="654"/>
        <item m="1" x="523"/>
        <item m="1" x="576"/>
        <item m="1" x="260"/>
        <item m="1" x="142"/>
        <item m="1" x="450"/>
        <item m="1" x="283"/>
        <item m="1" x="492"/>
        <item m="1" x="298"/>
        <item m="1" x="309"/>
        <item m="1" x="378"/>
        <item m="1" x="648"/>
        <item m="1" x="288"/>
        <item m="1" x="345"/>
        <item m="1" x="204"/>
        <item m="1" x="445"/>
        <item m="1" x="629"/>
        <item m="1" x="541"/>
        <item m="1" x="205"/>
        <item m="1" x="543"/>
        <item m="1" x="401"/>
        <item m="1" x="269"/>
        <item m="1" x="420"/>
        <item x="2"/>
        <item m="1" x="610"/>
        <item m="1" x="232"/>
        <item m="1" x="355"/>
        <item m="1" x="683"/>
        <item m="1" x="612"/>
        <item m="1" x="175"/>
        <item x="81"/>
        <item m="1" x="146"/>
        <item m="1" x="194"/>
        <item x="31"/>
        <item m="1" x="636"/>
        <item m="1" x="162"/>
        <item m="1" x="657"/>
        <item m="1" x="627"/>
        <item x="79"/>
        <item m="1" x="597"/>
        <item m="1" x="562"/>
        <item m="1" x="370"/>
        <item m="1" x="427"/>
        <item m="1" x="613"/>
        <item m="1" x="193"/>
        <item m="1" x="235"/>
        <item m="1" x="431"/>
        <item x="84"/>
        <item x="69"/>
        <item m="1" x="524"/>
        <item m="1" x="490"/>
        <item m="1" x="634"/>
        <item m="1" x="404"/>
        <item m="1" x="314"/>
        <item m="1" x="603"/>
        <item m="1" x="340"/>
        <item m="1" x="160"/>
        <item m="1" x="289"/>
        <item m="1" x="317"/>
        <item m="1" x="293"/>
        <item m="1" x="479"/>
        <item m="1" x="149"/>
        <item m="1" x="365"/>
        <item m="1" x="263"/>
        <item m="1" x="171"/>
        <item m="1" x="601"/>
        <item x="24"/>
        <item m="1" x="316"/>
        <item m="1" x="614"/>
        <item x="18"/>
        <item x="47"/>
        <item m="1" x="663"/>
        <item m="1" x="632"/>
        <item m="1" x="176"/>
        <item m="1" x="135"/>
        <item x="99"/>
        <item m="1" x="528"/>
        <item m="1" x="328"/>
        <item m="1" x="447"/>
        <item m="1" x="244"/>
        <item m="1" x="584"/>
        <item m="1" x="349"/>
        <item m="1" x="220"/>
        <item m="1" x="219"/>
        <item x="63"/>
        <item m="1" x="279"/>
        <item m="1" x="362"/>
        <item m="1" x="241"/>
        <item m="1" x="588"/>
        <item m="1" x="432"/>
        <item m="1" x="231"/>
        <item m="1" x="256"/>
        <item m="1" x="369"/>
        <item x="17"/>
        <item m="1" x="425"/>
        <item m="1" x="458"/>
        <item m="1" x="468"/>
        <item m="1" x="589"/>
        <item m="1" x="439"/>
        <item m="1" x="581"/>
        <item m="1" x="186"/>
        <item x="33"/>
        <item m="1" x="357"/>
        <item m="1" x="143"/>
        <item m="1" x="268"/>
        <item m="1" x="251"/>
        <item x="21"/>
        <item m="1" x="336"/>
        <item m="1" x="433"/>
        <item m="1" x="286"/>
        <item m="1" x="639"/>
        <item m="1" x="555"/>
        <item m="1" x="190"/>
        <item m="1" x="615"/>
        <item m="1" x="491"/>
        <item m="1" x="596"/>
        <item m="1" x="224"/>
        <item m="1" x="444"/>
        <item m="1" x="536"/>
        <item x="26"/>
        <item m="1" x="413"/>
        <item m="1" x="551"/>
        <item x="10"/>
        <item x="27"/>
        <item m="1" x="221"/>
        <item m="1" x="276"/>
        <item m="1" x="568"/>
        <item x="29"/>
        <item m="1" x="330"/>
        <item x="110"/>
        <item x="11"/>
        <item m="1" x="557"/>
        <item x="38"/>
        <item x="4"/>
        <item x="61"/>
        <item m="1" x="409"/>
        <item m="1" x="498"/>
        <item m="1" x="144"/>
        <item x="98"/>
        <item m="1" x="137"/>
        <item x="75"/>
        <item m="1" x="169"/>
        <item m="1" x="274"/>
        <item m="1" x="405"/>
        <item x="12"/>
        <item x="106"/>
        <item m="1" x="643"/>
        <item m="1" x="446"/>
        <item m="1" x="188"/>
        <item m="1" x="339"/>
        <item m="1" x="673"/>
        <item m="1" x="130"/>
        <item m="1" x="478"/>
        <item m="1" x="647"/>
        <item m="1" x="360"/>
        <item m="1" x="291"/>
        <item m="1" x="566"/>
        <item x="25"/>
        <item m="1" x="324"/>
        <item m="1" x="624"/>
        <item m="1" x="157"/>
        <item m="1" x="172"/>
        <item x="102"/>
        <item m="1" x="178"/>
        <item m="1" x="338"/>
        <item m="1" x="471"/>
        <item m="1" x="379"/>
        <item m="1" x="192"/>
        <item m="1" x="667"/>
        <item m="1" x="246"/>
        <item m="1" x="189"/>
        <item m="1" x="660"/>
        <item m="1" x="277"/>
        <item m="1" x="574"/>
        <item m="1" x="474"/>
        <item m="1" x="467"/>
        <item m="1" x="575"/>
        <item x="112"/>
        <item m="1" x="579"/>
        <item m="1" x="592"/>
        <item m="1" x="396"/>
        <item x="121"/>
        <item x="14"/>
        <item x="19"/>
        <item m="1" x="140"/>
        <item m="1" x="177"/>
        <item m="1" x="159"/>
        <item m="1" x="347"/>
        <item m="1" x="272"/>
        <item x="55"/>
        <item x="103"/>
        <item m="1" x="517"/>
        <item x="109"/>
        <item m="1" x="569"/>
        <item m="1" x="174"/>
        <item m="1" x="553"/>
        <item m="1" x="166"/>
        <item m="1" x="151"/>
        <item m="1" x="621"/>
        <item x="116"/>
        <item m="1" x="265"/>
        <item m="1" x="139"/>
        <item m="1" x="253"/>
        <item m="1" x="493"/>
        <item x="58"/>
        <item m="1" x="582"/>
        <item x="13"/>
        <item x="6"/>
        <item m="1" x="133"/>
        <item m="1" x="138"/>
        <item m="1" x="145"/>
        <item m="1" x="154"/>
        <item m="1" x="155"/>
        <item x="108"/>
        <item x="65"/>
        <item m="1" x="161"/>
        <item m="1" x="165"/>
        <item x="122"/>
        <item m="1" x="173"/>
        <item x="95"/>
        <item m="1" x="179"/>
        <item m="1" x="180"/>
        <item m="1" x="181"/>
        <item x="22"/>
        <item m="1" x="182"/>
        <item m="1" x="185"/>
        <item m="1" x="187"/>
        <item m="1" x="191"/>
        <item x="1"/>
        <item x="5"/>
        <item x="9"/>
        <item x="34"/>
        <item x="35"/>
        <item x="41"/>
        <item x="44"/>
        <item x="46"/>
        <item x="49"/>
        <item x="51"/>
        <item x="52"/>
        <item x="57"/>
        <item x="67"/>
        <item x="70"/>
        <item x="72"/>
        <item x="78"/>
        <item x="82"/>
        <item x="83"/>
        <item x="85"/>
        <item x="87"/>
        <item x="88"/>
        <item x="91"/>
        <item x="93"/>
        <item x="96"/>
        <item x="97"/>
        <item x="100"/>
        <item x="104"/>
        <item x="105"/>
        <item x="114"/>
        <item x="117"/>
        <item x="118"/>
        <item x="120"/>
        <item x="123"/>
        <item x="124"/>
        <item t="default"/>
      </items>
    </pivotField>
    <pivotField axis="axisPage" compact="0" outline="0" subtotalTop="0" multipleItemSelectionAllowed="1" showAll="0" includeNewItemsInFilter="1">
      <items count="23">
        <item h="1" x="1"/>
        <item h="1" x="3"/>
        <item h="1" x="2"/>
        <item h="1" x="4"/>
        <item h="1" m="1" x="17"/>
        <item h="1" x="6"/>
        <item h="1" x="7"/>
        <item h="1" x="8"/>
        <item h="1" m="1" x="21"/>
        <item h="1" x="10"/>
        <item x="9"/>
        <item h="1" m="1" x="15"/>
        <item h="1" x="0"/>
        <item h="1" x="11"/>
        <item h="1" m="1" x="16"/>
        <item h="1" m="1" x="19"/>
        <item h="1" m="1" x="20"/>
        <item h="1" m="1" x="18"/>
        <item h="1" m="1" x="14"/>
        <item h="1" x="5"/>
        <item h="1" x="12"/>
        <item h="1" m="1" x="13"/>
        <item t="default"/>
      </items>
    </pivotField>
    <pivotField dataField="1" compact="0" outline="0" subtotalTop="0" showAll="0" includeNewItemsInFilter="1"/>
    <pivotField compact="0" outline="0" subtotalTop="0" showAll="0" includeNewItemsInFilter="1"/>
  </pivotFields>
  <rowFields count="2">
    <field x="0"/>
    <field x="1"/>
  </rowFields>
  <rowItems count="17">
    <i>
      <x v="153"/>
      <x v="492"/>
    </i>
    <i>
      <x v="304"/>
      <x v="150"/>
    </i>
    <i>
      <x v="512"/>
      <x v="453"/>
    </i>
    <i>
      <x v="513"/>
      <x v="27"/>
    </i>
    <i>
      <x v="518"/>
      <x v="169"/>
    </i>
    <i>
      <x v="632"/>
      <x v="665"/>
    </i>
    <i>
      <x v="643"/>
      <x v="68"/>
    </i>
    <i>
      <x v="656"/>
      <x v="567"/>
    </i>
    <i>
      <x v="703"/>
      <x v="529"/>
    </i>
    <i>
      <x v="706"/>
      <x v="605"/>
    </i>
    <i>
      <x v="752"/>
      <x v="637"/>
    </i>
    <i>
      <x v="771"/>
      <x v="13"/>
    </i>
    <i>
      <x v="773"/>
      <x v="211"/>
    </i>
    <i>
      <x v="790"/>
      <x v="668"/>
    </i>
    <i>
      <x v="795"/>
      <x v="672"/>
    </i>
    <i>
      <x v="803"/>
      <x v="615"/>
    </i>
    <i t="grand">
      <x/>
    </i>
  </rowItems>
  <colItems count="1">
    <i/>
  </colItems>
  <pageFields count="1">
    <pageField fld="2" hier="0"/>
  </pageFields>
  <dataFields count="1">
    <dataField name="Sum of value" fld="3" baseField="0" baseItem="0"/>
  </dataFields>
  <formats count="7">
    <format dxfId="141">
      <pivotArea field="2" type="button" dataOnly="0" labelOnly="1" outline="0" axis="axisPage" fieldPosition="0"/>
    </format>
    <format dxfId="140">
      <pivotArea type="all" dataOnly="0" outline="0" fieldPosition="0"/>
    </format>
    <format dxfId="139">
      <pivotArea outline="0" fieldPosition="0">
        <references count="2">
          <reference field="0" count="1" selected="0">
            <x v="686"/>
          </reference>
          <reference field="1" count="1" selected="0">
            <x v="595"/>
          </reference>
        </references>
      </pivotArea>
    </format>
    <format dxfId="138">
      <pivotArea dataOnly="0" labelOnly="1" outline="0" fieldPosition="0">
        <references count="1">
          <reference field="0" count="1">
            <x v="686"/>
          </reference>
        </references>
      </pivotArea>
    </format>
    <format dxfId="137">
      <pivotArea dataOnly="0" labelOnly="1" outline="0" fieldPosition="0">
        <references count="2">
          <reference field="0" count="1" selected="0">
            <x v="686"/>
          </reference>
          <reference field="1" count="1">
            <x v="595"/>
          </reference>
        </references>
      </pivotArea>
    </format>
    <format dxfId="136">
      <pivotArea dataOnly="0" labelOnly="1" outline="0" fieldPosition="0">
        <references count="1">
          <reference field="0" count="1">
            <x v="423"/>
          </reference>
        </references>
      </pivotArea>
    </format>
    <format dxfId="135">
      <pivotArea dataOnly="0" labelOnly="1" outline="0" fieldPosition="0">
        <references count="2">
          <reference field="0" count="1" selected="0">
            <x v="423"/>
          </reference>
          <reference field="1" count="1">
            <x v="374"/>
          </reference>
        </references>
      </pivotArea>
    </format>
  </formats>
  <pivotTableStyleInfo showRowHeaders="1" showColHeaders="1" showRowStripes="0" showColStripes="0" showLastColumn="1"/>
  <extLs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Q167"/>
  <sheetViews>
    <sheetView zoomScale="249" zoomScaleNormal="175" workbookViewId="0">
      <pane ySplit="1" topLeftCell="A2" activePane="bottomLeft" state="frozen"/>
      <selection pane="bottomLeft" activeCell="A168" sqref="A168"/>
    </sheetView>
  </sheetViews>
  <sheetFormatPr baseColWidth="10" defaultColWidth="10.33203125" defaultRowHeight="11" x14ac:dyDescent="0.15"/>
  <cols>
    <col min="1" max="1" width="12.5" style="41" bestFit="1" customWidth="1"/>
    <col min="2" max="5" width="10.33203125" style="41" customWidth="1"/>
    <col min="6" max="7" width="11.5" style="1" customWidth="1"/>
    <col min="8" max="8" width="8.33203125" style="1" customWidth="1"/>
    <col min="9" max="9" width="10.5" style="1" customWidth="1"/>
    <col min="10" max="15" width="8.33203125" style="1" customWidth="1"/>
    <col min="16" max="16" width="22.33203125" style="1" customWidth="1"/>
    <col min="17" max="17" width="8.33203125" style="1" customWidth="1"/>
    <col min="18" max="18" width="10.5" style="1" customWidth="1"/>
    <col min="19" max="16384" width="10.33203125" style="1"/>
  </cols>
  <sheetData>
    <row r="1" spans="1:17" x14ac:dyDescent="0.15">
      <c r="A1" s="41" t="s">
        <v>4</v>
      </c>
      <c r="B1" s="42" t="s">
        <v>3</v>
      </c>
      <c r="C1" s="41" t="s">
        <v>0</v>
      </c>
      <c r="D1" s="41" t="s">
        <v>1</v>
      </c>
      <c r="E1" s="41" t="s">
        <v>11</v>
      </c>
    </row>
    <row r="2" spans="1:17" x14ac:dyDescent="0.15">
      <c r="E2" s="42"/>
      <c r="F2" s="1" t="s">
        <v>22</v>
      </c>
      <c r="G2" s="47" t="s">
        <v>14</v>
      </c>
      <c r="H2" s="47" t="s">
        <v>13</v>
      </c>
      <c r="I2" s="47" t="s">
        <v>12</v>
      </c>
      <c r="J2" s="47" t="s">
        <v>15</v>
      </c>
      <c r="K2" s="47" t="s">
        <v>16</v>
      </c>
      <c r="L2" s="47" t="s">
        <v>45</v>
      </c>
      <c r="M2" s="47" t="s">
        <v>17</v>
      </c>
    </row>
    <row r="3" spans="1:17" ht="15" x14ac:dyDescent="0.2">
      <c r="A3" s="41" t="s">
        <v>131</v>
      </c>
      <c r="B3" s="41" t="s">
        <v>128</v>
      </c>
      <c r="C3" s="1" t="s">
        <v>7</v>
      </c>
      <c r="D3" s="41">
        <v>5</v>
      </c>
      <c r="E3" s="41" t="s">
        <v>14</v>
      </c>
      <c r="F3" s="1" t="s">
        <v>42</v>
      </c>
      <c r="G3" s="47">
        <f ca="1">SUMIF(E2:E186,G2,D3:D186)</f>
        <v>360</v>
      </c>
      <c r="H3" s="47">
        <f ca="1">SUMIF($E2:$E186,$H$2,$D3:$D186)</f>
        <v>295</v>
      </c>
      <c r="I3" s="47">
        <f ca="1">SUMIF($E2:$E186,I$2,$D3:$D186)</f>
        <v>171</v>
      </c>
      <c r="J3" s="47">
        <f ca="1">SUMIF($E2:$E186,J$2,$D3:$D186)</f>
        <v>154</v>
      </c>
      <c r="K3" s="47">
        <f ca="1">SUMIF($E2:$E186,K$2,$D3:$D186)</f>
        <v>56</v>
      </c>
      <c r="L3" s="47">
        <f ca="1">SUMIF($E2:$E186,L$2,$D3:$D186)</f>
        <v>48</v>
      </c>
      <c r="M3" s="47">
        <f ca="1">SUM(G3:L3)</f>
        <v>1084</v>
      </c>
      <c r="O3" s="14"/>
      <c r="P3" s="14"/>
      <c r="Q3" s="14"/>
    </row>
    <row r="4" spans="1:17" ht="15" x14ac:dyDescent="0.2">
      <c r="A4" s="41" t="s">
        <v>129</v>
      </c>
      <c r="B4" s="41" t="s">
        <v>130</v>
      </c>
      <c r="C4" s="1" t="s">
        <v>8</v>
      </c>
      <c r="D4" s="41">
        <v>12</v>
      </c>
      <c r="E4" s="41" t="s">
        <v>15</v>
      </c>
      <c r="F4" s="1" t="s">
        <v>42</v>
      </c>
      <c r="G4" s="47">
        <f>COUNTIF(E2:E186,G2)</f>
        <v>56</v>
      </c>
      <c r="H4" s="47">
        <f>COUNTIF($E2:$E186,$H$2)</f>
        <v>50</v>
      </c>
      <c r="I4" s="47">
        <f>COUNTIF($E2:$E186,I$2)</f>
        <v>23</v>
      </c>
      <c r="J4" s="47">
        <f>COUNTIF($E2:$E186,J$2)</f>
        <v>14</v>
      </c>
      <c r="K4" s="47">
        <f>COUNTIF($E2:$E186,K$2)</f>
        <v>9</v>
      </c>
      <c r="L4" s="47">
        <f>COUNTIF($E2:$E186,L$2)</f>
        <v>11</v>
      </c>
      <c r="M4" s="47">
        <f>SUM(G4:L4)</f>
        <v>163</v>
      </c>
      <c r="O4" s="14"/>
      <c r="P4" s="14"/>
      <c r="Q4" s="14"/>
    </row>
    <row r="5" spans="1:17" ht="15" x14ac:dyDescent="0.2">
      <c r="A5" s="41" t="s">
        <v>132</v>
      </c>
      <c r="B5" s="41" t="s">
        <v>133</v>
      </c>
      <c r="C5" s="1" t="s">
        <v>6</v>
      </c>
      <c r="D5" s="41">
        <v>3</v>
      </c>
      <c r="E5" s="41" t="s">
        <v>14</v>
      </c>
      <c r="F5" s="1" t="s">
        <v>42</v>
      </c>
      <c r="O5" s="14"/>
      <c r="P5" s="14"/>
      <c r="Q5" s="14"/>
    </row>
    <row r="6" spans="1:17" ht="15" x14ac:dyDescent="0.2">
      <c r="A6" s="41" t="s">
        <v>139</v>
      </c>
      <c r="B6" s="41" t="s">
        <v>29</v>
      </c>
      <c r="C6" s="1" t="s">
        <v>27</v>
      </c>
      <c r="D6" s="41">
        <v>4</v>
      </c>
      <c r="E6" s="41" t="s">
        <v>14</v>
      </c>
      <c r="F6" s="1" t="s">
        <v>42</v>
      </c>
      <c r="O6" s="14"/>
      <c r="P6" s="14"/>
      <c r="Q6" s="14"/>
    </row>
    <row r="7" spans="1:17" ht="15" x14ac:dyDescent="0.2">
      <c r="C7" s="1" t="s">
        <v>118</v>
      </c>
      <c r="F7" s="1" t="s">
        <v>42</v>
      </c>
      <c r="H7" s="10" t="s">
        <v>19</v>
      </c>
      <c r="I7" s="10" t="s">
        <v>20</v>
      </c>
      <c r="J7" s="10" t="s">
        <v>21</v>
      </c>
      <c r="O7" s="14"/>
      <c r="P7" s="14"/>
      <c r="Q7" s="14"/>
    </row>
    <row r="8" spans="1:17" ht="15" x14ac:dyDescent="0.2">
      <c r="A8" s="41" t="s">
        <v>145</v>
      </c>
      <c r="B8" s="41" t="s">
        <v>134</v>
      </c>
      <c r="C8" s="1" t="s">
        <v>28</v>
      </c>
      <c r="D8" s="41">
        <v>9</v>
      </c>
      <c r="E8" s="41" t="s">
        <v>14</v>
      </c>
      <c r="F8" s="1" t="s">
        <v>42</v>
      </c>
      <c r="G8" s="1" t="s">
        <v>7</v>
      </c>
      <c r="H8" s="1">
        <f t="shared" ref="H8:H19" si="0">SUMIF($C$3:$C$198,G8,$D$3:$D$198)</f>
        <v>100</v>
      </c>
      <c r="I8" s="1">
        <f t="shared" ref="I8:I19" si="1">COUNTIF($C$3:$C$198,G8)</f>
        <v>14</v>
      </c>
      <c r="J8" s="1">
        <f>100-H8-IF(14-I8&gt;0,14-I8,0)</f>
        <v>0</v>
      </c>
      <c r="M8" s="1" t="s">
        <v>28</v>
      </c>
      <c r="O8" s="14"/>
      <c r="P8" s="14"/>
      <c r="Q8" s="14"/>
    </row>
    <row r="9" spans="1:17" ht="15" x14ac:dyDescent="0.2">
      <c r="A9" s="41" t="s">
        <v>135</v>
      </c>
      <c r="B9" s="41" t="s">
        <v>136</v>
      </c>
      <c r="C9" s="1" t="s">
        <v>26</v>
      </c>
      <c r="D9" s="41">
        <v>27</v>
      </c>
      <c r="E9" s="41" t="s">
        <v>14</v>
      </c>
      <c r="F9" s="1" t="s">
        <v>42</v>
      </c>
      <c r="G9" s="1" t="s">
        <v>8</v>
      </c>
      <c r="H9" s="1">
        <f t="shared" si="0"/>
        <v>100</v>
      </c>
      <c r="I9" s="1">
        <f t="shared" si="1"/>
        <v>14</v>
      </c>
      <c r="J9" s="1">
        <f t="shared" ref="J9:J19" si="2">100-H9-IF(14-I9&gt;0,14-I9,0)</f>
        <v>0</v>
      </c>
      <c r="M9" s="1" t="s">
        <v>24</v>
      </c>
      <c r="O9" s="14"/>
      <c r="P9" s="14"/>
      <c r="Q9" s="14"/>
    </row>
    <row r="10" spans="1:17" ht="15" x14ac:dyDescent="0.2">
      <c r="A10" s="41" t="s">
        <v>137</v>
      </c>
      <c r="B10" s="41" t="s">
        <v>138</v>
      </c>
      <c r="C10" s="1" t="s">
        <v>24</v>
      </c>
      <c r="D10" s="41">
        <v>4</v>
      </c>
      <c r="E10" s="41" t="s">
        <v>13</v>
      </c>
      <c r="F10" s="1" t="s">
        <v>42</v>
      </c>
      <c r="G10" s="1" t="s">
        <v>6</v>
      </c>
      <c r="H10" s="1">
        <f t="shared" si="0"/>
        <v>100</v>
      </c>
      <c r="I10" s="1">
        <f t="shared" si="1"/>
        <v>15</v>
      </c>
      <c r="J10" s="1">
        <f t="shared" si="2"/>
        <v>0</v>
      </c>
      <c r="M10" s="1" t="s">
        <v>27</v>
      </c>
      <c r="O10" s="14"/>
      <c r="P10" s="14"/>
      <c r="Q10" s="14"/>
    </row>
    <row r="11" spans="1:17" ht="15" x14ac:dyDescent="0.2">
      <c r="C11" s="1"/>
      <c r="F11" s="1" t="s">
        <v>42</v>
      </c>
      <c r="G11" s="1" t="s">
        <v>27</v>
      </c>
      <c r="H11" s="1">
        <f t="shared" si="0"/>
        <v>100</v>
      </c>
      <c r="I11" s="1">
        <f t="shared" si="1"/>
        <v>14</v>
      </c>
      <c r="J11" s="1">
        <f t="shared" si="2"/>
        <v>0</v>
      </c>
      <c r="K11" s="1" t="s">
        <v>22</v>
      </c>
      <c r="M11" s="1" t="s">
        <v>5</v>
      </c>
      <c r="O11" s="14"/>
      <c r="P11" s="14"/>
      <c r="Q11" s="14"/>
    </row>
    <row r="12" spans="1:17" ht="15" x14ac:dyDescent="0.2">
      <c r="A12" s="41" t="s">
        <v>140</v>
      </c>
      <c r="B12" s="41" t="s">
        <v>141</v>
      </c>
      <c r="C12" s="1" t="s">
        <v>23</v>
      </c>
      <c r="D12" s="41">
        <v>2</v>
      </c>
      <c r="E12" s="41" t="s">
        <v>12</v>
      </c>
      <c r="F12" s="1" t="s">
        <v>42</v>
      </c>
      <c r="G12" s="1" t="s">
        <v>118</v>
      </c>
      <c r="H12" s="1">
        <f t="shared" si="0"/>
        <v>0</v>
      </c>
      <c r="I12" s="1">
        <f t="shared" si="1"/>
        <v>1</v>
      </c>
      <c r="J12" s="1">
        <f t="shared" si="2"/>
        <v>87</v>
      </c>
      <c r="M12" s="1" t="s">
        <v>23</v>
      </c>
      <c r="O12" s="14"/>
      <c r="P12" s="14"/>
      <c r="Q12" s="14"/>
    </row>
    <row r="13" spans="1:17" ht="15" x14ac:dyDescent="0.2">
      <c r="A13" s="41" t="s">
        <v>144</v>
      </c>
      <c r="B13" s="41" t="s">
        <v>142</v>
      </c>
      <c r="C13" s="1" t="s">
        <v>29</v>
      </c>
      <c r="D13" s="41">
        <v>2</v>
      </c>
      <c r="E13" s="41" t="s">
        <v>13</v>
      </c>
      <c r="F13" s="1" t="s">
        <v>42</v>
      </c>
      <c r="G13" s="1" t="s">
        <v>28</v>
      </c>
      <c r="H13" s="1">
        <f t="shared" si="0"/>
        <v>100</v>
      </c>
      <c r="I13" s="1">
        <f t="shared" si="1"/>
        <v>14</v>
      </c>
      <c r="J13" s="1">
        <f t="shared" si="2"/>
        <v>0</v>
      </c>
      <c r="M13" s="1" t="s">
        <v>6</v>
      </c>
      <c r="O13" s="14"/>
      <c r="P13" s="14">
        <f>30-11</f>
        <v>19</v>
      </c>
      <c r="Q13" s="14"/>
    </row>
    <row r="14" spans="1:17" ht="15" x14ac:dyDescent="0.2">
      <c r="A14" s="41" t="s">
        <v>143</v>
      </c>
      <c r="B14" s="41" t="s">
        <v>135</v>
      </c>
      <c r="C14" s="1" t="s">
        <v>5</v>
      </c>
      <c r="D14" s="41">
        <v>2</v>
      </c>
      <c r="E14" s="41" t="s">
        <v>13</v>
      </c>
      <c r="F14" s="1" t="s">
        <v>42</v>
      </c>
      <c r="G14" s="1" t="s">
        <v>26</v>
      </c>
      <c r="H14" s="1">
        <f t="shared" si="0"/>
        <v>100</v>
      </c>
      <c r="I14" s="1">
        <f t="shared" si="1"/>
        <v>14</v>
      </c>
      <c r="J14" s="1">
        <f t="shared" si="2"/>
        <v>0</v>
      </c>
      <c r="M14" s="1" t="s">
        <v>26</v>
      </c>
      <c r="O14" s="14"/>
      <c r="P14" s="14"/>
      <c r="Q14" s="14"/>
    </row>
    <row r="15" spans="1:17" ht="15" x14ac:dyDescent="0.2">
      <c r="A15" s="41" t="s">
        <v>146</v>
      </c>
      <c r="B15" s="41" t="s">
        <v>141</v>
      </c>
      <c r="C15" s="41" t="s">
        <v>119</v>
      </c>
      <c r="D15" s="41">
        <v>25</v>
      </c>
      <c r="E15" s="41" t="s">
        <v>14</v>
      </c>
      <c r="G15" s="1" t="s">
        <v>24</v>
      </c>
      <c r="H15" s="1">
        <f t="shared" si="0"/>
        <v>100</v>
      </c>
      <c r="I15" s="1">
        <f t="shared" si="1"/>
        <v>15</v>
      </c>
      <c r="J15" s="1">
        <f t="shared" si="2"/>
        <v>0</v>
      </c>
      <c r="M15" s="1" t="s">
        <v>118</v>
      </c>
      <c r="O15" s="14"/>
      <c r="P15" s="14"/>
      <c r="Q15" s="14"/>
    </row>
    <row r="16" spans="1:17" ht="15" x14ac:dyDescent="0.2">
      <c r="A16" s="41" t="s">
        <v>147</v>
      </c>
      <c r="B16" s="41" t="s">
        <v>148</v>
      </c>
      <c r="C16" s="41" t="s">
        <v>149</v>
      </c>
      <c r="D16" s="41">
        <v>30</v>
      </c>
      <c r="E16" s="41" t="s">
        <v>13</v>
      </c>
      <c r="G16" s="1" t="s">
        <v>119</v>
      </c>
      <c r="H16" s="1">
        <f t="shared" si="0"/>
        <v>100</v>
      </c>
      <c r="I16" s="1">
        <f t="shared" si="1"/>
        <v>16</v>
      </c>
      <c r="J16" s="1">
        <f t="shared" si="2"/>
        <v>0</v>
      </c>
      <c r="M16" s="1" t="s">
        <v>119</v>
      </c>
      <c r="O16" s="14"/>
      <c r="P16" s="14"/>
      <c r="Q16" s="14"/>
    </row>
    <row r="17" spans="1:17" ht="15" x14ac:dyDescent="0.2">
      <c r="A17" s="41" t="s">
        <v>150</v>
      </c>
      <c r="B17" s="41" t="s">
        <v>151</v>
      </c>
      <c r="C17" s="41" t="s">
        <v>152</v>
      </c>
      <c r="D17" s="41">
        <v>11</v>
      </c>
      <c r="E17" s="41" t="s">
        <v>12</v>
      </c>
      <c r="G17" s="1" t="s">
        <v>23</v>
      </c>
      <c r="H17" s="1">
        <f t="shared" si="0"/>
        <v>100</v>
      </c>
      <c r="I17" s="1">
        <f t="shared" si="1"/>
        <v>16</v>
      </c>
      <c r="J17" s="1">
        <f t="shared" si="2"/>
        <v>0</v>
      </c>
      <c r="M17" s="1" t="s">
        <v>8</v>
      </c>
      <c r="O17" s="14"/>
      <c r="P17" s="14"/>
      <c r="Q17" s="14"/>
    </row>
    <row r="18" spans="1:17" ht="15" x14ac:dyDescent="0.2">
      <c r="A18" s="41" t="s">
        <v>153</v>
      </c>
      <c r="B18" s="41" t="s">
        <v>136</v>
      </c>
      <c r="C18" s="41" t="s">
        <v>27</v>
      </c>
      <c r="D18" s="41">
        <v>27</v>
      </c>
      <c r="E18" s="41" t="s">
        <v>13</v>
      </c>
      <c r="G18" s="1" t="s">
        <v>29</v>
      </c>
      <c r="H18" s="1">
        <f t="shared" si="0"/>
        <v>100</v>
      </c>
      <c r="I18" s="1">
        <f t="shared" si="1"/>
        <v>16</v>
      </c>
      <c r="J18" s="1">
        <f t="shared" si="2"/>
        <v>0</v>
      </c>
      <c r="M18" s="1" t="s">
        <v>7</v>
      </c>
      <c r="O18" s="14"/>
      <c r="P18" s="14"/>
      <c r="Q18" s="14"/>
    </row>
    <row r="19" spans="1:17" ht="15" x14ac:dyDescent="0.2">
      <c r="A19" s="41" t="s">
        <v>154</v>
      </c>
      <c r="B19" s="41" t="s">
        <v>155</v>
      </c>
      <c r="C19" s="41" t="s">
        <v>8</v>
      </c>
      <c r="D19" s="41">
        <v>28</v>
      </c>
      <c r="E19" s="41" t="s">
        <v>13</v>
      </c>
      <c r="G19" s="1" t="s">
        <v>5</v>
      </c>
      <c r="H19" s="1">
        <f t="shared" si="0"/>
        <v>100</v>
      </c>
      <c r="I19" s="1">
        <f t="shared" si="1"/>
        <v>15</v>
      </c>
      <c r="J19" s="1">
        <f t="shared" si="2"/>
        <v>0</v>
      </c>
      <c r="M19" s="1" t="s">
        <v>29</v>
      </c>
      <c r="O19" s="14"/>
      <c r="P19" s="14"/>
      <c r="Q19" s="14"/>
    </row>
    <row r="20" spans="1:17" ht="15.5" customHeight="1" x14ac:dyDescent="0.2">
      <c r="A20" s="41" t="s">
        <v>156</v>
      </c>
      <c r="B20" s="41" t="s">
        <v>157</v>
      </c>
      <c r="C20" s="41" t="s">
        <v>158</v>
      </c>
      <c r="D20" s="42">
        <v>12</v>
      </c>
      <c r="E20" s="41" t="s">
        <v>13</v>
      </c>
      <c r="O20" s="14"/>
      <c r="P20" s="14"/>
      <c r="Q20" s="14"/>
    </row>
    <row r="21" spans="1:17" ht="15" x14ac:dyDescent="0.2">
      <c r="A21" s="41" t="s">
        <v>159</v>
      </c>
      <c r="B21" s="41" t="s">
        <v>160</v>
      </c>
      <c r="C21" s="41" t="s">
        <v>158</v>
      </c>
      <c r="D21" s="42">
        <v>2</v>
      </c>
      <c r="E21" s="41" t="s">
        <v>16</v>
      </c>
      <c r="O21" s="14"/>
      <c r="P21" s="14"/>
      <c r="Q21" s="14"/>
    </row>
    <row r="22" spans="1:17" ht="15" x14ac:dyDescent="0.2">
      <c r="A22" s="41" t="s">
        <v>161</v>
      </c>
      <c r="B22" s="41" t="s">
        <v>162</v>
      </c>
      <c r="C22" s="41" t="s">
        <v>163</v>
      </c>
      <c r="D22" s="42">
        <v>24</v>
      </c>
      <c r="E22" s="41" t="s">
        <v>13</v>
      </c>
      <c r="O22" s="14"/>
      <c r="P22" s="14"/>
      <c r="Q22" s="14"/>
    </row>
    <row r="23" spans="1:17" ht="15" x14ac:dyDescent="0.2">
      <c r="A23" s="41" t="s">
        <v>164</v>
      </c>
      <c r="B23" s="41" t="s">
        <v>165</v>
      </c>
      <c r="C23" s="41" t="s">
        <v>119</v>
      </c>
      <c r="D23" s="42">
        <v>6</v>
      </c>
      <c r="E23" s="41" t="s">
        <v>12</v>
      </c>
      <c r="O23" s="14"/>
      <c r="P23" s="14"/>
      <c r="Q23" s="14"/>
    </row>
    <row r="24" spans="1:17" ht="15" x14ac:dyDescent="0.2">
      <c r="A24" s="41" t="s">
        <v>166</v>
      </c>
      <c r="B24" s="41" t="s">
        <v>167</v>
      </c>
      <c r="C24" s="41" t="s">
        <v>163</v>
      </c>
      <c r="D24" s="42">
        <v>3</v>
      </c>
      <c r="E24" s="41" t="s">
        <v>45</v>
      </c>
      <c r="O24" s="14"/>
      <c r="P24" s="14"/>
      <c r="Q24" s="14"/>
    </row>
    <row r="25" spans="1:17" ht="15" x14ac:dyDescent="0.2">
      <c r="A25" s="41" t="s">
        <v>168</v>
      </c>
      <c r="B25" s="41" t="s">
        <v>169</v>
      </c>
      <c r="C25" s="41" t="s">
        <v>24</v>
      </c>
      <c r="D25" s="41">
        <v>18</v>
      </c>
      <c r="E25" s="41" t="s">
        <v>14</v>
      </c>
      <c r="O25" s="14"/>
      <c r="P25" s="14"/>
      <c r="Q25" s="14"/>
    </row>
    <row r="26" spans="1:17" ht="15" x14ac:dyDescent="0.2">
      <c r="A26" s="41" t="s">
        <v>170</v>
      </c>
      <c r="B26" s="41" t="s">
        <v>171</v>
      </c>
      <c r="C26" s="41" t="s">
        <v>5</v>
      </c>
      <c r="D26" s="41">
        <v>12</v>
      </c>
      <c r="E26" s="41" t="s">
        <v>12</v>
      </c>
      <c r="O26" s="14"/>
      <c r="P26" s="14"/>
      <c r="Q26" s="14"/>
    </row>
    <row r="27" spans="1:17" x14ac:dyDescent="0.15">
      <c r="A27" s="41" t="s">
        <v>172</v>
      </c>
      <c r="B27" s="41" t="s">
        <v>173</v>
      </c>
      <c r="C27" s="41" t="s">
        <v>28</v>
      </c>
      <c r="D27" s="41">
        <v>9</v>
      </c>
      <c r="E27" s="41" t="s">
        <v>15</v>
      </c>
    </row>
    <row r="28" spans="1:17" x14ac:dyDescent="0.15">
      <c r="A28" s="41" t="s">
        <v>174</v>
      </c>
      <c r="B28" s="41" t="s">
        <v>175</v>
      </c>
      <c r="C28" s="41" t="s">
        <v>28</v>
      </c>
      <c r="D28" s="41">
        <v>9</v>
      </c>
      <c r="E28" s="41" t="s">
        <v>13</v>
      </c>
    </row>
    <row r="29" spans="1:17" x14ac:dyDescent="0.15">
      <c r="A29" s="41" t="s">
        <v>176</v>
      </c>
      <c r="B29" s="41" t="s">
        <v>177</v>
      </c>
      <c r="C29" s="41" t="s">
        <v>6</v>
      </c>
      <c r="D29" s="41">
        <v>13</v>
      </c>
      <c r="E29" s="41" t="s">
        <v>13</v>
      </c>
    </row>
    <row r="30" spans="1:17" x14ac:dyDescent="0.15">
      <c r="A30" s="41" t="s">
        <v>178</v>
      </c>
      <c r="B30" s="41" t="s">
        <v>179</v>
      </c>
      <c r="C30" s="41" t="s">
        <v>24</v>
      </c>
      <c r="D30" s="41">
        <v>11</v>
      </c>
      <c r="E30" s="41" t="s">
        <v>13</v>
      </c>
    </row>
    <row r="31" spans="1:17" x14ac:dyDescent="0.15">
      <c r="A31" s="41" t="s">
        <v>180</v>
      </c>
      <c r="B31" s="41" t="s">
        <v>181</v>
      </c>
      <c r="C31" s="41" t="s">
        <v>27</v>
      </c>
      <c r="D31" s="41">
        <v>6</v>
      </c>
      <c r="E31" s="41" t="s">
        <v>14</v>
      </c>
    </row>
    <row r="32" spans="1:17" x14ac:dyDescent="0.15">
      <c r="A32" s="41" t="s">
        <v>182</v>
      </c>
      <c r="B32" s="41" t="s">
        <v>183</v>
      </c>
      <c r="C32" s="41" t="s">
        <v>149</v>
      </c>
      <c r="D32" s="41">
        <v>11</v>
      </c>
      <c r="E32" s="41" t="s">
        <v>14</v>
      </c>
    </row>
    <row r="33" spans="1:5" x14ac:dyDescent="0.15">
      <c r="A33" s="41" t="s">
        <v>185</v>
      </c>
      <c r="B33" s="41" t="s">
        <v>184</v>
      </c>
      <c r="C33" s="41" t="s">
        <v>186</v>
      </c>
      <c r="D33" s="41">
        <v>12</v>
      </c>
      <c r="E33" s="41" t="s">
        <v>14</v>
      </c>
    </row>
    <row r="34" spans="1:5" x14ac:dyDescent="0.15">
      <c r="A34" s="41" t="s">
        <v>187</v>
      </c>
      <c r="B34" s="41" t="s">
        <v>188</v>
      </c>
      <c r="C34" s="41" t="s">
        <v>158</v>
      </c>
      <c r="D34" s="41">
        <v>9</v>
      </c>
      <c r="E34" s="41" t="s">
        <v>15</v>
      </c>
    </row>
    <row r="35" spans="1:5" x14ac:dyDescent="0.15">
      <c r="A35" s="41" t="s">
        <v>189</v>
      </c>
      <c r="B35" s="41" t="s">
        <v>190</v>
      </c>
      <c r="C35" s="41" t="s">
        <v>5</v>
      </c>
      <c r="D35" s="41">
        <v>27</v>
      </c>
      <c r="E35" s="41" t="s">
        <v>14</v>
      </c>
    </row>
    <row r="36" spans="1:5" x14ac:dyDescent="0.15">
      <c r="A36" s="41" t="s">
        <v>191</v>
      </c>
      <c r="B36" s="41" t="s">
        <v>192</v>
      </c>
      <c r="C36" s="41" t="s">
        <v>29</v>
      </c>
      <c r="D36" s="41">
        <v>16</v>
      </c>
      <c r="E36" s="41" t="s">
        <v>15</v>
      </c>
    </row>
    <row r="37" spans="1:5" x14ac:dyDescent="0.15">
      <c r="A37" s="41" t="s">
        <v>193</v>
      </c>
      <c r="B37" s="41" t="s">
        <v>194</v>
      </c>
      <c r="C37" s="41" t="s">
        <v>119</v>
      </c>
      <c r="D37" s="41">
        <v>24</v>
      </c>
      <c r="E37" s="41" t="s">
        <v>13</v>
      </c>
    </row>
    <row r="38" spans="1:5" x14ac:dyDescent="0.15">
      <c r="A38" s="41" t="s">
        <v>195</v>
      </c>
      <c r="B38" s="41" t="s">
        <v>196</v>
      </c>
      <c r="C38" s="41" t="s">
        <v>24</v>
      </c>
      <c r="D38" s="41">
        <v>8</v>
      </c>
      <c r="E38" s="41" t="s">
        <v>15</v>
      </c>
    </row>
    <row r="39" spans="1:5" x14ac:dyDescent="0.15">
      <c r="A39" s="41" t="s">
        <v>197</v>
      </c>
      <c r="B39" s="41" t="s">
        <v>198</v>
      </c>
      <c r="C39" s="41" t="s">
        <v>199</v>
      </c>
      <c r="D39" s="41">
        <v>16</v>
      </c>
      <c r="E39" s="41" t="s">
        <v>14</v>
      </c>
    </row>
    <row r="40" spans="1:5" x14ac:dyDescent="0.15">
      <c r="A40" s="41" t="s">
        <v>200</v>
      </c>
      <c r="B40" s="41" t="s">
        <v>201</v>
      </c>
      <c r="C40" s="41" t="s">
        <v>29</v>
      </c>
      <c r="D40" s="41">
        <v>25</v>
      </c>
      <c r="E40" s="41" t="s">
        <v>13</v>
      </c>
    </row>
    <row r="41" spans="1:5" x14ac:dyDescent="0.15">
      <c r="A41" s="41" t="s">
        <v>202</v>
      </c>
      <c r="B41" s="41" t="s">
        <v>203</v>
      </c>
      <c r="C41" s="41" t="s">
        <v>5</v>
      </c>
      <c r="D41" s="41">
        <v>13</v>
      </c>
      <c r="E41" s="41" t="s">
        <v>13</v>
      </c>
    </row>
    <row r="42" spans="1:5" x14ac:dyDescent="0.15">
      <c r="A42" s="41" t="s">
        <v>204</v>
      </c>
      <c r="B42" s="41" t="s">
        <v>205</v>
      </c>
      <c r="C42" s="41" t="s">
        <v>23</v>
      </c>
      <c r="D42" s="41">
        <v>10</v>
      </c>
      <c r="E42" s="41" t="s">
        <v>14</v>
      </c>
    </row>
    <row r="43" spans="1:5" x14ac:dyDescent="0.15">
      <c r="A43" s="41" t="s">
        <v>206</v>
      </c>
      <c r="B43" s="41" t="s">
        <v>207</v>
      </c>
      <c r="C43" s="41" t="s">
        <v>28</v>
      </c>
      <c r="D43" s="41">
        <v>11</v>
      </c>
      <c r="E43" s="41" t="s">
        <v>14</v>
      </c>
    </row>
    <row r="44" spans="1:5" x14ac:dyDescent="0.15">
      <c r="A44" s="41" t="s">
        <v>208</v>
      </c>
      <c r="B44" s="41" t="s">
        <v>209</v>
      </c>
      <c r="C44" s="41" t="s">
        <v>119</v>
      </c>
      <c r="D44" s="41">
        <v>15</v>
      </c>
      <c r="E44" s="41" t="s">
        <v>14</v>
      </c>
    </row>
    <row r="45" spans="1:5" x14ac:dyDescent="0.15">
      <c r="A45" s="41" t="s">
        <v>210</v>
      </c>
      <c r="B45" s="41" t="s">
        <v>211</v>
      </c>
      <c r="C45" s="41" t="s">
        <v>6</v>
      </c>
      <c r="D45" s="41">
        <v>4</v>
      </c>
      <c r="E45" s="41" t="s">
        <v>15</v>
      </c>
    </row>
    <row r="46" spans="1:5" x14ac:dyDescent="0.15">
      <c r="A46" s="41" t="s">
        <v>212</v>
      </c>
      <c r="B46" s="41" t="s">
        <v>213</v>
      </c>
      <c r="C46" s="41" t="s">
        <v>149</v>
      </c>
      <c r="D46" s="41">
        <v>2</v>
      </c>
      <c r="E46" s="41" t="s">
        <v>16</v>
      </c>
    </row>
    <row r="47" spans="1:5" x14ac:dyDescent="0.15">
      <c r="A47" s="41" t="s">
        <v>215</v>
      </c>
      <c r="B47" s="41" t="s">
        <v>214</v>
      </c>
      <c r="C47" s="41" t="s">
        <v>28</v>
      </c>
      <c r="D47" s="41">
        <v>20</v>
      </c>
      <c r="E47" s="41" t="s">
        <v>14</v>
      </c>
    </row>
    <row r="48" spans="1:5" x14ac:dyDescent="0.15">
      <c r="A48" s="41" t="s">
        <v>216</v>
      </c>
      <c r="B48" s="41" t="s">
        <v>217</v>
      </c>
      <c r="C48" s="41" t="s">
        <v>23</v>
      </c>
      <c r="D48" s="41">
        <v>5</v>
      </c>
      <c r="E48" s="41" t="s">
        <v>13</v>
      </c>
    </row>
    <row r="49" spans="1:5" x14ac:dyDescent="0.15">
      <c r="A49" s="41" t="s">
        <v>218</v>
      </c>
      <c r="B49" s="41" t="s">
        <v>219</v>
      </c>
      <c r="C49" s="41" t="s">
        <v>26</v>
      </c>
      <c r="D49" s="41">
        <v>5</v>
      </c>
      <c r="E49" s="41" t="s">
        <v>15</v>
      </c>
    </row>
    <row r="50" spans="1:5" x14ac:dyDescent="0.15">
      <c r="A50" s="41" t="s">
        <v>220</v>
      </c>
      <c r="B50" s="41" t="s">
        <v>221</v>
      </c>
      <c r="C50" s="41" t="s">
        <v>7</v>
      </c>
      <c r="D50" s="41">
        <v>20</v>
      </c>
      <c r="E50" s="41" t="s">
        <v>13</v>
      </c>
    </row>
    <row r="51" spans="1:5" x14ac:dyDescent="0.15">
      <c r="A51" s="41" t="s">
        <v>222</v>
      </c>
      <c r="B51" s="41" t="s">
        <v>223</v>
      </c>
      <c r="C51" s="41" t="s">
        <v>8</v>
      </c>
      <c r="D51" s="41">
        <v>16</v>
      </c>
      <c r="E51" s="41" t="s">
        <v>12</v>
      </c>
    </row>
    <row r="52" spans="1:5" x14ac:dyDescent="0.15">
      <c r="A52" s="41" t="s">
        <v>224</v>
      </c>
      <c r="B52" s="41" t="s">
        <v>225</v>
      </c>
      <c r="C52" s="41" t="s">
        <v>28</v>
      </c>
      <c r="D52" s="41">
        <v>13</v>
      </c>
      <c r="E52" s="41" t="s">
        <v>12</v>
      </c>
    </row>
    <row r="53" spans="1:5" x14ac:dyDescent="0.15">
      <c r="A53" s="41" t="s">
        <v>226</v>
      </c>
      <c r="B53" s="41" t="s">
        <v>167</v>
      </c>
      <c r="C53" s="41" t="s">
        <v>26</v>
      </c>
      <c r="D53" s="41">
        <v>2</v>
      </c>
      <c r="E53" s="41" t="s">
        <v>45</v>
      </c>
    </row>
    <row r="54" spans="1:5" x14ac:dyDescent="0.15">
      <c r="A54" s="41" t="s">
        <v>227</v>
      </c>
      <c r="B54" s="41" t="s">
        <v>228</v>
      </c>
      <c r="C54" s="41" t="s">
        <v>24</v>
      </c>
      <c r="D54" s="41">
        <v>8</v>
      </c>
      <c r="E54" s="41" t="s">
        <v>14</v>
      </c>
    </row>
    <row r="55" spans="1:5" x14ac:dyDescent="0.15">
      <c r="A55" s="41" t="s">
        <v>229</v>
      </c>
      <c r="B55" s="41" t="s">
        <v>230</v>
      </c>
      <c r="C55" s="41" t="s">
        <v>24</v>
      </c>
      <c r="D55" s="41">
        <v>22</v>
      </c>
      <c r="E55" s="41" t="s">
        <v>12</v>
      </c>
    </row>
    <row r="56" spans="1:5" x14ac:dyDescent="0.15">
      <c r="A56" s="41" t="s">
        <v>231</v>
      </c>
      <c r="B56" s="41" t="s">
        <v>232</v>
      </c>
      <c r="C56" s="41" t="s">
        <v>7</v>
      </c>
      <c r="D56" s="41">
        <v>18</v>
      </c>
      <c r="E56" s="41" t="s">
        <v>13</v>
      </c>
    </row>
    <row r="57" spans="1:5" x14ac:dyDescent="0.15">
      <c r="A57" s="41" t="s">
        <v>233</v>
      </c>
      <c r="B57" s="41" t="s">
        <v>26</v>
      </c>
      <c r="C57" s="41" t="s">
        <v>27</v>
      </c>
      <c r="D57" s="41">
        <v>5</v>
      </c>
      <c r="E57" s="41" t="s">
        <v>15</v>
      </c>
    </row>
    <row r="58" spans="1:5" x14ac:dyDescent="0.15">
      <c r="A58" s="41" t="s">
        <v>234</v>
      </c>
      <c r="B58" s="41" t="s">
        <v>235</v>
      </c>
      <c r="C58" s="41" t="s">
        <v>28</v>
      </c>
      <c r="D58" s="41">
        <v>4</v>
      </c>
      <c r="E58" s="41" t="s">
        <v>12</v>
      </c>
    </row>
    <row r="59" spans="1:5" x14ac:dyDescent="0.15">
      <c r="A59" s="41" t="s">
        <v>236</v>
      </c>
      <c r="B59" s="41" t="s">
        <v>237</v>
      </c>
      <c r="C59" s="41" t="s">
        <v>29</v>
      </c>
      <c r="D59" s="41">
        <v>19</v>
      </c>
      <c r="E59" s="41" t="s">
        <v>14</v>
      </c>
    </row>
    <row r="60" spans="1:5" x14ac:dyDescent="0.15">
      <c r="A60" s="41" t="s">
        <v>238</v>
      </c>
      <c r="B60" s="41" t="s">
        <v>239</v>
      </c>
      <c r="C60" s="41" t="s">
        <v>26</v>
      </c>
      <c r="D60" s="41">
        <v>2</v>
      </c>
      <c r="E60" s="41" t="s">
        <v>16</v>
      </c>
    </row>
    <row r="61" spans="1:5" x14ac:dyDescent="0.15">
      <c r="A61" s="41" t="s">
        <v>240</v>
      </c>
      <c r="B61" s="41" t="s">
        <v>241</v>
      </c>
      <c r="C61" s="41" t="s">
        <v>119</v>
      </c>
      <c r="D61" s="41">
        <v>4</v>
      </c>
      <c r="E61" s="41" t="s">
        <v>15</v>
      </c>
    </row>
    <row r="62" spans="1:5" x14ac:dyDescent="0.15">
      <c r="A62" s="41" t="s">
        <v>242</v>
      </c>
      <c r="B62" s="41" t="s">
        <v>243</v>
      </c>
      <c r="C62" s="41" t="s">
        <v>6</v>
      </c>
      <c r="D62" s="41">
        <v>24</v>
      </c>
      <c r="E62" s="41" t="s">
        <v>14</v>
      </c>
    </row>
    <row r="63" spans="1:5" ht="12" customHeight="1" x14ac:dyDescent="0.15">
      <c r="A63" s="41" t="s">
        <v>244</v>
      </c>
      <c r="B63" s="41" t="s">
        <v>245</v>
      </c>
      <c r="C63" s="41" t="s">
        <v>29</v>
      </c>
      <c r="D63" s="41">
        <v>2</v>
      </c>
      <c r="E63" s="41" t="s">
        <v>15</v>
      </c>
    </row>
    <row r="64" spans="1:5" x14ac:dyDescent="0.15">
      <c r="A64" s="41" t="s">
        <v>246</v>
      </c>
      <c r="B64" s="41" t="s">
        <v>247</v>
      </c>
      <c r="C64" s="41" t="s">
        <v>7</v>
      </c>
      <c r="D64" s="41">
        <v>2</v>
      </c>
      <c r="E64" s="41" t="s">
        <v>12</v>
      </c>
    </row>
    <row r="65" spans="1:5" x14ac:dyDescent="0.15">
      <c r="A65" s="41" t="s">
        <v>248</v>
      </c>
      <c r="B65" s="41" t="s">
        <v>249</v>
      </c>
      <c r="C65" s="41" t="s">
        <v>26</v>
      </c>
      <c r="D65" s="41">
        <v>14</v>
      </c>
      <c r="E65" s="41" t="s">
        <v>13</v>
      </c>
    </row>
    <row r="66" spans="1:5" x14ac:dyDescent="0.15">
      <c r="A66" s="41" t="s">
        <v>250</v>
      </c>
      <c r="B66" s="41" t="s">
        <v>251</v>
      </c>
      <c r="C66" s="41" t="s">
        <v>5</v>
      </c>
      <c r="D66" s="41">
        <v>10</v>
      </c>
      <c r="E66" s="41" t="s">
        <v>13</v>
      </c>
    </row>
    <row r="67" spans="1:5" x14ac:dyDescent="0.15">
      <c r="A67" s="41" t="s">
        <v>252</v>
      </c>
      <c r="B67" s="41" t="s">
        <v>171</v>
      </c>
      <c r="C67" s="41" t="s">
        <v>23</v>
      </c>
      <c r="D67" s="41">
        <v>8</v>
      </c>
      <c r="E67" s="41" t="s">
        <v>13</v>
      </c>
    </row>
    <row r="68" spans="1:5" x14ac:dyDescent="0.15">
      <c r="A68" s="41" t="s">
        <v>253</v>
      </c>
      <c r="B68" s="41" t="s">
        <v>254</v>
      </c>
      <c r="C68" s="41" t="s">
        <v>8</v>
      </c>
      <c r="D68" s="41">
        <v>17</v>
      </c>
      <c r="E68" s="41" t="s">
        <v>13</v>
      </c>
    </row>
    <row r="69" spans="1:5" x14ac:dyDescent="0.15">
      <c r="A69" s="41" t="s">
        <v>256</v>
      </c>
      <c r="B69" s="41" t="s">
        <v>255</v>
      </c>
      <c r="C69" s="41" t="s">
        <v>7</v>
      </c>
      <c r="D69" s="41">
        <v>2</v>
      </c>
      <c r="E69" s="41" t="s">
        <v>12</v>
      </c>
    </row>
    <row r="70" spans="1:5" x14ac:dyDescent="0.15">
      <c r="A70" s="41" t="s">
        <v>257</v>
      </c>
      <c r="B70" s="41" t="s">
        <v>258</v>
      </c>
      <c r="C70" s="41" t="s">
        <v>5</v>
      </c>
      <c r="D70" s="41">
        <v>17</v>
      </c>
      <c r="E70" s="41" t="s">
        <v>14</v>
      </c>
    </row>
    <row r="71" spans="1:5" x14ac:dyDescent="0.15">
      <c r="A71" s="41" t="s">
        <v>259</v>
      </c>
      <c r="B71" s="41" t="s">
        <v>177</v>
      </c>
      <c r="C71" s="41" t="s">
        <v>28</v>
      </c>
      <c r="D71" s="41">
        <v>14</v>
      </c>
      <c r="E71" s="41" t="s">
        <v>13</v>
      </c>
    </row>
    <row r="72" spans="1:5" x14ac:dyDescent="0.15">
      <c r="A72" s="41" t="s">
        <v>260</v>
      </c>
      <c r="B72" s="41" t="s">
        <v>211</v>
      </c>
      <c r="C72" s="41" t="s">
        <v>5</v>
      </c>
      <c r="D72" s="41">
        <v>1</v>
      </c>
      <c r="E72" s="41" t="s">
        <v>16</v>
      </c>
    </row>
    <row r="73" spans="1:5" x14ac:dyDescent="0.15">
      <c r="A73" s="41" t="s">
        <v>261</v>
      </c>
      <c r="B73" s="41" t="s">
        <v>262</v>
      </c>
      <c r="C73" s="41" t="s">
        <v>6</v>
      </c>
      <c r="D73" s="41">
        <v>1</v>
      </c>
      <c r="E73" s="41" t="s">
        <v>16</v>
      </c>
    </row>
    <row r="74" spans="1:5" x14ac:dyDescent="0.15">
      <c r="A74" s="41" t="s">
        <v>263</v>
      </c>
      <c r="B74" s="41" t="s">
        <v>217</v>
      </c>
      <c r="C74" s="41" t="s">
        <v>7</v>
      </c>
      <c r="D74" s="41">
        <v>1</v>
      </c>
      <c r="E74" s="41" t="s">
        <v>15</v>
      </c>
    </row>
    <row r="75" spans="1:5" x14ac:dyDescent="0.15">
      <c r="A75" s="41" t="s">
        <v>143</v>
      </c>
      <c r="B75" s="41" t="s">
        <v>264</v>
      </c>
      <c r="C75" s="41" t="s">
        <v>27</v>
      </c>
      <c r="D75" s="41">
        <v>19</v>
      </c>
      <c r="E75" s="41" t="s">
        <v>14</v>
      </c>
    </row>
    <row r="76" spans="1:5" x14ac:dyDescent="0.15">
      <c r="A76" s="41" t="s">
        <v>265</v>
      </c>
      <c r="B76" s="41" t="s">
        <v>266</v>
      </c>
      <c r="C76" s="41" t="s">
        <v>23</v>
      </c>
      <c r="D76" s="41">
        <v>16</v>
      </c>
      <c r="E76" s="41" t="s">
        <v>14</v>
      </c>
    </row>
    <row r="77" spans="1:5" x14ac:dyDescent="0.15">
      <c r="A77" s="41" t="s">
        <v>267</v>
      </c>
      <c r="B77" s="41" t="s">
        <v>268</v>
      </c>
      <c r="C77" s="41" t="s">
        <v>24</v>
      </c>
      <c r="D77" s="41">
        <v>4</v>
      </c>
      <c r="E77" s="41" t="s">
        <v>14</v>
      </c>
    </row>
    <row r="78" spans="1:5" x14ac:dyDescent="0.15">
      <c r="A78" s="41" t="s">
        <v>269</v>
      </c>
      <c r="B78" s="41" t="s">
        <v>270</v>
      </c>
      <c r="C78" s="41" t="s">
        <v>26</v>
      </c>
      <c r="D78" s="41">
        <v>6</v>
      </c>
      <c r="E78" s="41" t="s">
        <v>13</v>
      </c>
    </row>
    <row r="79" spans="1:5" x14ac:dyDescent="0.15">
      <c r="A79" s="41" t="s">
        <v>271</v>
      </c>
      <c r="B79" s="41" t="s">
        <v>230</v>
      </c>
      <c r="C79" s="41" t="s">
        <v>6</v>
      </c>
      <c r="D79" s="41">
        <v>17</v>
      </c>
      <c r="E79" s="41" t="s">
        <v>13</v>
      </c>
    </row>
    <row r="80" spans="1:5" x14ac:dyDescent="0.15">
      <c r="A80" s="41" t="s">
        <v>272</v>
      </c>
      <c r="B80" s="41" t="s">
        <v>167</v>
      </c>
      <c r="C80" s="41" t="s">
        <v>199</v>
      </c>
      <c r="D80" s="41">
        <v>2</v>
      </c>
      <c r="E80" s="41" t="s">
        <v>45</v>
      </c>
    </row>
    <row r="81" spans="1:5" x14ac:dyDescent="0.15">
      <c r="A81" s="41" t="s">
        <v>273</v>
      </c>
      <c r="B81" s="41" t="s">
        <v>274</v>
      </c>
      <c r="C81" s="41" t="s">
        <v>28</v>
      </c>
      <c r="D81" s="41">
        <v>1</v>
      </c>
      <c r="E81" s="41" t="s">
        <v>16</v>
      </c>
    </row>
    <row r="82" spans="1:5" x14ac:dyDescent="0.15">
      <c r="A82" s="41" t="s">
        <v>276</v>
      </c>
      <c r="B82" s="41" t="s">
        <v>275</v>
      </c>
      <c r="C82" s="41" t="s">
        <v>29</v>
      </c>
      <c r="D82" s="41">
        <v>1</v>
      </c>
      <c r="E82" s="41" t="s">
        <v>16</v>
      </c>
    </row>
    <row r="83" spans="1:5" x14ac:dyDescent="0.15">
      <c r="A83" s="41" t="s">
        <v>277</v>
      </c>
      <c r="B83" s="41" t="s">
        <v>167</v>
      </c>
      <c r="C83" s="41" t="s">
        <v>5</v>
      </c>
      <c r="D83" s="41">
        <v>2</v>
      </c>
      <c r="E83" s="41" t="s">
        <v>45</v>
      </c>
    </row>
    <row r="84" spans="1:5" x14ac:dyDescent="0.15">
      <c r="A84" s="41" t="s">
        <v>278</v>
      </c>
      <c r="B84" s="41" t="s">
        <v>167</v>
      </c>
      <c r="C84" s="41" t="s">
        <v>7</v>
      </c>
      <c r="D84" s="41">
        <v>3</v>
      </c>
      <c r="E84" s="41" t="s">
        <v>45</v>
      </c>
    </row>
    <row r="85" spans="1:5" x14ac:dyDescent="0.15">
      <c r="A85" s="41" t="s">
        <v>279</v>
      </c>
      <c r="B85" s="41" t="s">
        <v>280</v>
      </c>
      <c r="C85" s="41" t="s">
        <v>29</v>
      </c>
      <c r="D85" s="41">
        <v>5</v>
      </c>
      <c r="E85" s="41" t="s">
        <v>12</v>
      </c>
    </row>
    <row r="86" spans="1:5" x14ac:dyDescent="0.15">
      <c r="A86" s="41" t="s">
        <v>281</v>
      </c>
      <c r="B86" s="41" t="s">
        <v>167</v>
      </c>
      <c r="C86" s="41" t="s">
        <v>23</v>
      </c>
      <c r="D86" s="41">
        <v>2</v>
      </c>
      <c r="E86" s="41" t="s">
        <v>45</v>
      </c>
    </row>
    <row r="87" spans="1:5" x14ac:dyDescent="0.15">
      <c r="A87" s="41" t="s">
        <v>282</v>
      </c>
      <c r="B87" s="41" t="s">
        <v>160</v>
      </c>
      <c r="C87" s="41" t="s">
        <v>26</v>
      </c>
      <c r="D87" s="41">
        <v>1</v>
      </c>
      <c r="E87" s="41" t="s">
        <v>14</v>
      </c>
    </row>
    <row r="88" spans="1:5" x14ac:dyDescent="0.15">
      <c r="A88" s="41" t="s">
        <v>283</v>
      </c>
      <c r="B88" s="41" t="s">
        <v>167</v>
      </c>
      <c r="C88" s="41" t="s">
        <v>24</v>
      </c>
      <c r="D88" s="41">
        <v>1</v>
      </c>
      <c r="E88" s="41" t="s">
        <v>45</v>
      </c>
    </row>
    <row r="89" spans="1:5" x14ac:dyDescent="0.15">
      <c r="A89" s="41" t="s">
        <v>284</v>
      </c>
      <c r="B89" s="41" t="s">
        <v>167</v>
      </c>
      <c r="C89" s="41" t="s">
        <v>119</v>
      </c>
      <c r="D89" s="41">
        <v>1</v>
      </c>
      <c r="E89" s="41" t="s">
        <v>45</v>
      </c>
    </row>
    <row r="90" spans="1:5" x14ac:dyDescent="0.15">
      <c r="A90" s="41" t="s">
        <v>285</v>
      </c>
      <c r="B90" s="41" t="s">
        <v>286</v>
      </c>
      <c r="C90" s="41" t="s">
        <v>26</v>
      </c>
      <c r="D90" s="41">
        <v>7</v>
      </c>
      <c r="E90" s="41" t="s">
        <v>12</v>
      </c>
    </row>
    <row r="91" spans="1:5" x14ac:dyDescent="0.15">
      <c r="A91" s="41" t="s">
        <v>287</v>
      </c>
      <c r="B91" s="41" t="s">
        <v>288</v>
      </c>
      <c r="C91" s="41" t="s">
        <v>23</v>
      </c>
      <c r="D91" s="41">
        <v>14</v>
      </c>
      <c r="E91" s="41" t="s">
        <v>13</v>
      </c>
    </row>
    <row r="92" spans="1:5" x14ac:dyDescent="0.15">
      <c r="A92" s="41" t="s">
        <v>289</v>
      </c>
      <c r="B92" s="41" t="s">
        <v>167</v>
      </c>
      <c r="C92" s="41" t="s">
        <v>28</v>
      </c>
      <c r="D92" s="41">
        <v>1</v>
      </c>
      <c r="E92" s="41" t="s">
        <v>45</v>
      </c>
    </row>
    <row r="93" spans="1:5" x14ac:dyDescent="0.15">
      <c r="A93" s="41" t="s">
        <v>290</v>
      </c>
      <c r="B93" s="41" t="s">
        <v>167</v>
      </c>
      <c r="C93" s="41" t="s">
        <v>29</v>
      </c>
      <c r="D93" s="41">
        <v>1</v>
      </c>
      <c r="E93" s="41" t="s">
        <v>45</v>
      </c>
    </row>
    <row r="94" spans="1:5" x14ac:dyDescent="0.15">
      <c r="A94" s="41" t="s">
        <v>291</v>
      </c>
      <c r="B94" s="41" t="s">
        <v>292</v>
      </c>
      <c r="C94" s="41" t="s">
        <v>119</v>
      </c>
      <c r="D94" s="41">
        <v>2</v>
      </c>
      <c r="E94" s="41" t="s">
        <v>13</v>
      </c>
    </row>
    <row r="95" spans="1:5" x14ac:dyDescent="0.15">
      <c r="A95" s="41" t="s">
        <v>293</v>
      </c>
      <c r="B95" s="41" t="s">
        <v>167</v>
      </c>
      <c r="C95" s="41" t="s">
        <v>6</v>
      </c>
      <c r="D95" s="41">
        <v>1</v>
      </c>
      <c r="E95" s="41" t="s">
        <v>45</v>
      </c>
    </row>
    <row r="96" spans="1:5" x14ac:dyDescent="0.15">
      <c r="A96" s="41" t="s">
        <v>294</v>
      </c>
      <c r="B96" s="41" t="s">
        <v>295</v>
      </c>
      <c r="C96" s="41" t="s">
        <v>7</v>
      </c>
      <c r="D96" s="41">
        <v>1</v>
      </c>
      <c r="E96" s="41" t="s">
        <v>14</v>
      </c>
    </row>
    <row r="97" spans="1:5" x14ac:dyDescent="0.15">
      <c r="A97" s="41" t="s">
        <v>210</v>
      </c>
      <c r="B97" s="41" t="s">
        <v>151</v>
      </c>
      <c r="C97" s="41" t="s">
        <v>24</v>
      </c>
      <c r="D97" s="41">
        <v>3</v>
      </c>
      <c r="E97" s="41" t="s">
        <v>13</v>
      </c>
    </row>
    <row r="98" spans="1:5" x14ac:dyDescent="0.15">
      <c r="A98" s="41" t="s">
        <v>296</v>
      </c>
      <c r="B98" s="41" t="s">
        <v>151</v>
      </c>
      <c r="C98" s="41" t="s">
        <v>23</v>
      </c>
      <c r="D98" s="41">
        <v>2</v>
      </c>
      <c r="E98" s="41" t="s">
        <v>14</v>
      </c>
    </row>
    <row r="99" spans="1:5" x14ac:dyDescent="0.15">
      <c r="A99" s="41" t="s">
        <v>297</v>
      </c>
      <c r="B99" s="41" t="s">
        <v>173</v>
      </c>
      <c r="C99" s="41" t="s">
        <v>23</v>
      </c>
      <c r="D99" s="41">
        <v>4</v>
      </c>
      <c r="E99" s="41" t="s">
        <v>14</v>
      </c>
    </row>
    <row r="100" spans="1:5" x14ac:dyDescent="0.15">
      <c r="A100" s="41" t="s">
        <v>298</v>
      </c>
      <c r="B100" s="41" t="s">
        <v>299</v>
      </c>
      <c r="C100" s="41" t="s">
        <v>119</v>
      </c>
      <c r="D100" s="41">
        <v>3</v>
      </c>
      <c r="E100" s="41" t="s">
        <v>13</v>
      </c>
    </row>
    <row r="101" spans="1:5" x14ac:dyDescent="0.15">
      <c r="A101" s="41" t="s">
        <v>262</v>
      </c>
      <c r="B101" s="41" t="s">
        <v>300</v>
      </c>
      <c r="C101" s="41" t="s">
        <v>26</v>
      </c>
      <c r="D101" s="41">
        <v>7</v>
      </c>
      <c r="E101" s="41" t="s">
        <v>14</v>
      </c>
    </row>
    <row r="102" spans="1:5" x14ac:dyDescent="0.15">
      <c r="A102" s="41" t="s">
        <v>301</v>
      </c>
      <c r="B102" s="41" t="s">
        <v>302</v>
      </c>
      <c r="C102" s="41" t="s">
        <v>28</v>
      </c>
      <c r="D102" s="41">
        <v>5</v>
      </c>
      <c r="E102" s="41" t="s">
        <v>13</v>
      </c>
    </row>
    <row r="103" spans="1:5" x14ac:dyDescent="0.15">
      <c r="A103" s="41" t="s">
        <v>303</v>
      </c>
      <c r="B103" s="41" t="s">
        <v>304</v>
      </c>
      <c r="C103" s="41" t="s">
        <v>27</v>
      </c>
      <c r="D103" s="41">
        <v>6</v>
      </c>
      <c r="E103" s="41" t="s">
        <v>12</v>
      </c>
    </row>
    <row r="104" spans="1:5" x14ac:dyDescent="0.15">
      <c r="A104" s="41" t="s">
        <v>305</v>
      </c>
      <c r="B104" s="41" t="s">
        <v>306</v>
      </c>
      <c r="C104" s="41" t="s">
        <v>29</v>
      </c>
      <c r="D104" s="41">
        <v>5</v>
      </c>
      <c r="E104" s="41" t="s">
        <v>14</v>
      </c>
    </row>
    <row r="105" spans="1:5" x14ac:dyDescent="0.15">
      <c r="A105" s="41" t="s">
        <v>231</v>
      </c>
      <c r="B105" s="41" t="s">
        <v>307</v>
      </c>
      <c r="C105" s="41" t="s">
        <v>29</v>
      </c>
      <c r="D105" s="41">
        <v>5</v>
      </c>
      <c r="E105" s="41" t="s">
        <v>14</v>
      </c>
    </row>
    <row r="106" spans="1:5" x14ac:dyDescent="0.15">
      <c r="A106" s="41" t="s">
        <v>308</v>
      </c>
      <c r="B106" s="41" t="s">
        <v>309</v>
      </c>
      <c r="C106" s="41" t="s">
        <v>6</v>
      </c>
      <c r="D106" s="41">
        <v>2</v>
      </c>
      <c r="E106" s="41" t="s">
        <v>13</v>
      </c>
    </row>
    <row r="107" spans="1:5" x14ac:dyDescent="0.15">
      <c r="A107" s="41" t="s">
        <v>310</v>
      </c>
      <c r="B107" s="41" t="s">
        <v>311</v>
      </c>
      <c r="C107" s="41" t="s">
        <v>23</v>
      </c>
      <c r="D107" s="41">
        <v>2</v>
      </c>
      <c r="E107" s="41" t="s">
        <v>12</v>
      </c>
    </row>
    <row r="108" spans="1:5" x14ac:dyDescent="0.15">
      <c r="A108" s="41" t="s">
        <v>312</v>
      </c>
      <c r="B108" s="41" t="s">
        <v>313</v>
      </c>
      <c r="C108" s="41" t="s">
        <v>26</v>
      </c>
      <c r="D108" s="41">
        <v>10</v>
      </c>
      <c r="E108" s="41" t="s">
        <v>13</v>
      </c>
    </row>
    <row r="109" spans="1:5" x14ac:dyDescent="0.15">
      <c r="A109" s="41" t="s">
        <v>314</v>
      </c>
      <c r="B109" s="41" t="s">
        <v>315</v>
      </c>
      <c r="C109" s="41" t="s">
        <v>23</v>
      </c>
      <c r="D109" s="41">
        <v>6</v>
      </c>
      <c r="E109" s="41" t="s">
        <v>14</v>
      </c>
    </row>
    <row r="110" spans="1:5" x14ac:dyDescent="0.15">
      <c r="A110" s="41" t="s">
        <v>316</v>
      </c>
      <c r="B110" s="41" t="s">
        <v>196</v>
      </c>
      <c r="C110" s="41" t="s">
        <v>24</v>
      </c>
      <c r="D110" s="41">
        <v>2</v>
      </c>
      <c r="E110" s="41" t="s">
        <v>14</v>
      </c>
    </row>
    <row r="111" spans="1:5" x14ac:dyDescent="0.15">
      <c r="A111" s="41" t="s">
        <v>317</v>
      </c>
      <c r="B111" s="41" t="s">
        <v>318</v>
      </c>
      <c r="C111" s="41" t="s">
        <v>5</v>
      </c>
      <c r="D111" s="41">
        <v>6</v>
      </c>
      <c r="E111" s="41" t="s">
        <v>14</v>
      </c>
    </row>
    <row r="112" spans="1:5" x14ac:dyDescent="0.15">
      <c r="A112" s="41" t="s">
        <v>319</v>
      </c>
      <c r="B112" s="41" t="s">
        <v>320</v>
      </c>
      <c r="C112" s="41" t="s">
        <v>24</v>
      </c>
      <c r="D112" s="41">
        <v>3</v>
      </c>
      <c r="E112" s="41" t="s">
        <v>12</v>
      </c>
    </row>
    <row r="113" spans="1:5" x14ac:dyDescent="0.15">
      <c r="A113" s="41" t="s">
        <v>321</v>
      </c>
      <c r="B113" s="41" t="s">
        <v>27</v>
      </c>
      <c r="C113" s="41" t="s">
        <v>26</v>
      </c>
      <c r="D113" s="41">
        <v>2</v>
      </c>
      <c r="E113" s="41" t="s">
        <v>14</v>
      </c>
    </row>
    <row r="114" spans="1:5" x14ac:dyDescent="0.15">
      <c r="A114" s="41" t="s">
        <v>322</v>
      </c>
      <c r="B114" s="41" t="s">
        <v>323</v>
      </c>
      <c r="C114" s="41" t="s">
        <v>26</v>
      </c>
      <c r="D114" s="41">
        <v>3</v>
      </c>
      <c r="E114" s="41" t="s">
        <v>13</v>
      </c>
    </row>
    <row r="115" spans="1:5" x14ac:dyDescent="0.15">
      <c r="A115" s="41" t="s">
        <v>324</v>
      </c>
      <c r="B115" s="41" t="s">
        <v>325</v>
      </c>
      <c r="C115" s="41" t="s">
        <v>29</v>
      </c>
      <c r="D115" s="41">
        <v>1</v>
      </c>
      <c r="E115" s="41" t="s">
        <v>13</v>
      </c>
    </row>
    <row r="116" spans="1:5" x14ac:dyDescent="0.15">
      <c r="A116" s="41" t="s">
        <v>326</v>
      </c>
      <c r="B116" s="41" t="s">
        <v>27</v>
      </c>
      <c r="C116" s="41" t="s">
        <v>119</v>
      </c>
      <c r="D116" s="41">
        <v>2</v>
      </c>
      <c r="E116" s="41" t="s">
        <v>14</v>
      </c>
    </row>
    <row r="117" spans="1:5" x14ac:dyDescent="0.15">
      <c r="A117" s="41" t="s">
        <v>337</v>
      </c>
      <c r="B117" s="41" t="s">
        <v>327</v>
      </c>
      <c r="C117" s="41" t="s">
        <v>152</v>
      </c>
      <c r="D117" s="41">
        <v>5</v>
      </c>
      <c r="E117" s="41" t="s">
        <v>14</v>
      </c>
    </row>
    <row r="118" spans="1:5" x14ac:dyDescent="0.15">
      <c r="A118" s="41" t="s">
        <v>328</v>
      </c>
      <c r="B118" s="41" t="s">
        <v>169</v>
      </c>
      <c r="C118" s="41" t="s">
        <v>119</v>
      </c>
      <c r="D118" s="41">
        <v>2</v>
      </c>
      <c r="E118" s="41" t="s">
        <v>12</v>
      </c>
    </row>
    <row r="119" spans="1:5" x14ac:dyDescent="0.15">
      <c r="A119" s="41" t="s">
        <v>329</v>
      </c>
      <c r="B119" s="41" t="s">
        <v>330</v>
      </c>
      <c r="C119" s="41" t="s">
        <v>186</v>
      </c>
      <c r="D119" s="41">
        <v>2</v>
      </c>
      <c r="E119" s="41" t="s">
        <v>12</v>
      </c>
    </row>
    <row r="120" spans="1:5" x14ac:dyDescent="0.15">
      <c r="A120" s="41" t="s">
        <v>332</v>
      </c>
      <c r="B120" s="41" t="s">
        <v>331</v>
      </c>
      <c r="C120" s="41" t="s">
        <v>158</v>
      </c>
      <c r="D120" s="41">
        <v>2</v>
      </c>
      <c r="E120" s="41" t="s">
        <v>15</v>
      </c>
    </row>
    <row r="121" spans="1:5" x14ac:dyDescent="0.15">
      <c r="A121" s="41" t="s">
        <v>333</v>
      </c>
      <c r="B121" s="41" t="s">
        <v>334</v>
      </c>
      <c r="C121" s="41" t="s">
        <v>24</v>
      </c>
      <c r="D121" s="41">
        <v>2</v>
      </c>
      <c r="E121" s="41" t="s">
        <v>13</v>
      </c>
    </row>
    <row r="122" spans="1:5" x14ac:dyDescent="0.15">
      <c r="A122" s="41" t="s">
        <v>335</v>
      </c>
      <c r="B122" s="41" t="s">
        <v>336</v>
      </c>
      <c r="C122" s="41" t="s">
        <v>119</v>
      </c>
      <c r="D122" s="41">
        <v>5</v>
      </c>
      <c r="E122" s="41" t="s">
        <v>14</v>
      </c>
    </row>
    <row r="123" spans="1:5" x14ac:dyDescent="0.15">
      <c r="A123" s="41" t="s">
        <v>338</v>
      </c>
      <c r="B123" s="41" t="s">
        <v>339</v>
      </c>
      <c r="C123" s="41" t="s">
        <v>163</v>
      </c>
      <c r="D123" s="41">
        <v>1</v>
      </c>
      <c r="E123" s="41" t="s">
        <v>12</v>
      </c>
    </row>
    <row r="124" spans="1:5" x14ac:dyDescent="0.15">
      <c r="A124" s="41" t="s">
        <v>340</v>
      </c>
      <c r="B124" s="41" t="s">
        <v>341</v>
      </c>
      <c r="C124" s="41" t="s">
        <v>5</v>
      </c>
      <c r="D124" s="41">
        <v>3</v>
      </c>
      <c r="E124" s="41" t="s">
        <v>14</v>
      </c>
    </row>
    <row r="125" spans="1:5" x14ac:dyDescent="0.15">
      <c r="A125" s="41" t="s">
        <v>342</v>
      </c>
      <c r="B125" s="41" t="s">
        <v>343</v>
      </c>
      <c r="C125" s="41" t="s">
        <v>6</v>
      </c>
      <c r="D125" s="41">
        <v>11</v>
      </c>
      <c r="E125" s="41" t="s">
        <v>13</v>
      </c>
    </row>
    <row r="126" spans="1:5" x14ac:dyDescent="0.15">
      <c r="A126" s="41" t="s">
        <v>344</v>
      </c>
      <c r="B126" s="41" t="s">
        <v>345</v>
      </c>
      <c r="C126" s="41" t="s">
        <v>29</v>
      </c>
      <c r="D126" s="41">
        <v>7</v>
      </c>
      <c r="E126" s="41" t="s">
        <v>14</v>
      </c>
    </row>
    <row r="127" spans="1:5" x14ac:dyDescent="0.15">
      <c r="A127" s="41" t="s">
        <v>347</v>
      </c>
      <c r="B127" s="41" t="s">
        <v>346</v>
      </c>
      <c r="C127" s="41" t="s">
        <v>24</v>
      </c>
      <c r="D127" s="41">
        <v>4</v>
      </c>
      <c r="E127" s="41" t="s">
        <v>14</v>
      </c>
    </row>
    <row r="128" spans="1:5" x14ac:dyDescent="0.15">
      <c r="A128" s="41" t="s">
        <v>348</v>
      </c>
      <c r="B128" s="41" t="s">
        <v>339</v>
      </c>
      <c r="C128" s="41" t="s">
        <v>6</v>
      </c>
      <c r="D128" s="41">
        <v>4</v>
      </c>
      <c r="E128" s="41" t="s">
        <v>14</v>
      </c>
    </row>
    <row r="129" spans="1:5" x14ac:dyDescent="0.15">
      <c r="A129" s="41" t="s">
        <v>349</v>
      </c>
      <c r="B129" s="41" t="s">
        <v>119</v>
      </c>
      <c r="C129" s="41" t="s">
        <v>119</v>
      </c>
      <c r="D129" s="41">
        <v>2</v>
      </c>
      <c r="E129" s="41" t="s">
        <v>14</v>
      </c>
    </row>
    <row r="130" spans="1:5" x14ac:dyDescent="0.15">
      <c r="A130" s="41" t="s">
        <v>350</v>
      </c>
      <c r="B130" s="41" t="s">
        <v>351</v>
      </c>
      <c r="C130" s="41" t="s">
        <v>29</v>
      </c>
      <c r="D130" s="41">
        <v>5</v>
      </c>
      <c r="E130" s="41" t="s">
        <v>14</v>
      </c>
    </row>
    <row r="131" spans="1:5" x14ac:dyDescent="0.15">
      <c r="A131" s="41" t="s">
        <v>352</v>
      </c>
      <c r="B131" s="41" t="s">
        <v>353</v>
      </c>
      <c r="C131" s="41" t="s">
        <v>24</v>
      </c>
      <c r="D131" s="41">
        <v>8</v>
      </c>
      <c r="E131" s="41" t="s">
        <v>14</v>
      </c>
    </row>
    <row r="132" spans="1:5" x14ac:dyDescent="0.15">
      <c r="A132" s="41" t="s">
        <v>231</v>
      </c>
      <c r="B132" s="41" t="s">
        <v>356</v>
      </c>
      <c r="C132" s="41" t="s">
        <v>119</v>
      </c>
      <c r="D132" s="41">
        <v>3</v>
      </c>
      <c r="E132" s="41" t="s">
        <v>13</v>
      </c>
    </row>
    <row r="133" spans="1:5" x14ac:dyDescent="0.15">
      <c r="A133" s="41" t="s">
        <v>354</v>
      </c>
      <c r="B133" s="41" t="s">
        <v>355</v>
      </c>
      <c r="C133" s="41" t="s">
        <v>149</v>
      </c>
      <c r="D133" s="41">
        <v>2</v>
      </c>
      <c r="E133" s="41" t="s">
        <v>13</v>
      </c>
    </row>
    <row r="134" spans="1:5" x14ac:dyDescent="0.15">
      <c r="A134" s="41" t="s">
        <v>357</v>
      </c>
      <c r="B134" s="41" t="s">
        <v>358</v>
      </c>
      <c r="C134" s="41" t="s">
        <v>5</v>
      </c>
      <c r="D134" s="41">
        <v>3</v>
      </c>
      <c r="E134" s="41" t="s">
        <v>13</v>
      </c>
    </row>
    <row r="135" spans="1:5" x14ac:dyDescent="0.15">
      <c r="A135" s="41" t="s">
        <v>359</v>
      </c>
      <c r="B135" s="41" t="s">
        <v>360</v>
      </c>
      <c r="C135" s="41" t="s">
        <v>28</v>
      </c>
      <c r="D135" s="41">
        <v>2</v>
      </c>
      <c r="E135" s="41" t="s">
        <v>14</v>
      </c>
    </row>
    <row r="136" spans="1:5" x14ac:dyDescent="0.15">
      <c r="A136" s="41" t="s">
        <v>361</v>
      </c>
      <c r="B136" s="41" t="s">
        <v>362</v>
      </c>
      <c r="C136" s="41" t="s">
        <v>29</v>
      </c>
      <c r="D136" s="41">
        <v>2</v>
      </c>
      <c r="E136" s="41" t="s">
        <v>12</v>
      </c>
    </row>
    <row r="137" spans="1:5" x14ac:dyDescent="0.15">
      <c r="A137" s="41" t="s">
        <v>363</v>
      </c>
      <c r="B137" s="41" t="s">
        <v>364</v>
      </c>
      <c r="C137" s="41" t="s">
        <v>119</v>
      </c>
      <c r="D137" s="41">
        <v>2</v>
      </c>
      <c r="E137" s="41" t="s">
        <v>15</v>
      </c>
    </row>
    <row r="138" spans="1:5" x14ac:dyDescent="0.15">
      <c r="A138" s="41" t="s">
        <v>365</v>
      </c>
      <c r="B138" s="41" t="s">
        <v>141</v>
      </c>
      <c r="C138" s="41" t="s">
        <v>6</v>
      </c>
      <c r="D138" s="41">
        <v>1</v>
      </c>
      <c r="E138" s="41" t="s">
        <v>12</v>
      </c>
    </row>
    <row r="139" spans="1:5" x14ac:dyDescent="0.15">
      <c r="A139" s="41" t="s">
        <v>366</v>
      </c>
      <c r="B139" s="41" t="s">
        <v>367</v>
      </c>
      <c r="C139" s="41" t="s">
        <v>149</v>
      </c>
      <c r="D139" s="41">
        <v>2</v>
      </c>
      <c r="E139" s="41" t="s">
        <v>13</v>
      </c>
    </row>
    <row r="140" spans="1:5" x14ac:dyDescent="0.15">
      <c r="A140" s="41" t="s">
        <v>368</v>
      </c>
      <c r="B140" s="41" t="s">
        <v>369</v>
      </c>
      <c r="C140" s="41" t="s">
        <v>23</v>
      </c>
      <c r="D140" s="41">
        <v>4</v>
      </c>
      <c r="E140" s="41" t="s">
        <v>14</v>
      </c>
    </row>
    <row r="141" spans="1:5" x14ac:dyDescent="0.15">
      <c r="A141" s="41" t="s">
        <v>370</v>
      </c>
      <c r="B141" s="41" t="s">
        <v>371</v>
      </c>
      <c r="C141" s="41" t="s">
        <v>24</v>
      </c>
      <c r="D141" s="41">
        <v>2</v>
      </c>
      <c r="E141" s="41" t="s">
        <v>13</v>
      </c>
    </row>
    <row r="142" spans="1:5" x14ac:dyDescent="0.15">
      <c r="A142" s="41" t="s">
        <v>372</v>
      </c>
      <c r="B142" s="41" t="s">
        <v>135</v>
      </c>
      <c r="C142" s="41" t="s">
        <v>119</v>
      </c>
      <c r="D142" s="41">
        <v>2</v>
      </c>
      <c r="E142" s="41" t="s">
        <v>16</v>
      </c>
    </row>
    <row r="143" spans="1:5" x14ac:dyDescent="0.15">
      <c r="A143" s="41" t="s">
        <v>373</v>
      </c>
      <c r="B143" s="41" t="s">
        <v>374</v>
      </c>
      <c r="C143" s="41" t="s">
        <v>119</v>
      </c>
      <c r="D143" s="41">
        <v>2</v>
      </c>
      <c r="E143" s="41" t="s">
        <v>13</v>
      </c>
    </row>
    <row r="144" spans="1:5" x14ac:dyDescent="0.15">
      <c r="A144" s="41" t="s">
        <v>375</v>
      </c>
      <c r="B144" s="41" t="s">
        <v>376</v>
      </c>
      <c r="C144" s="41" t="s">
        <v>199</v>
      </c>
      <c r="D144" s="41">
        <v>1</v>
      </c>
      <c r="E144" s="41" t="s">
        <v>14</v>
      </c>
    </row>
    <row r="145" spans="1:5" x14ac:dyDescent="0.15">
      <c r="A145" s="41" t="s">
        <v>378</v>
      </c>
      <c r="B145" s="41" t="s">
        <v>377</v>
      </c>
      <c r="C145" s="41" t="s">
        <v>29</v>
      </c>
      <c r="D145" s="41">
        <v>2</v>
      </c>
      <c r="E145" s="41" t="s">
        <v>13</v>
      </c>
    </row>
    <row r="146" spans="1:5" x14ac:dyDescent="0.15">
      <c r="A146" s="41" t="s">
        <v>379</v>
      </c>
      <c r="B146" s="41" t="s">
        <v>309</v>
      </c>
      <c r="C146" s="41" t="s">
        <v>29</v>
      </c>
      <c r="D146" s="41">
        <v>2</v>
      </c>
      <c r="E146" s="41" t="s">
        <v>12</v>
      </c>
    </row>
    <row r="147" spans="1:5" x14ac:dyDescent="0.15">
      <c r="A147" s="41" t="s">
        <v>380</v>
      </c>
      <c r="B147" s="41" t="s">
        <v>381</v>
      </c>
      <c r="C147" s="41" t="s">
        <v>6</v>
      </c>
      <c r="D147" s="41">
        <v>2</v>
      </c>
      <c r="E147" s="41" t="s">
        <v>13</v>
      </c>
    </row>
    <row r="148" spans="1:5" x14ac:dyDescent="0.15">
      <c r="A148" s="41" t="s">
        <v>382</v>
      </c>
      <c r="B148" s="41" t="s">
        <v>300</v>
      </c>
      <c r="C148" s="41" t="s">
        <v>199</v>
      </c>
      <c r="D148" s="41">
        <v>2</v>
      </c>
      <c r="E148" s="41" t="s">
        <v>14</v>
      </c>
    </row>
    <row r="149" spans="1:5" x14ac:dyDescent="0.15">
      <c r="A149" s="41" t="s">
        <v>383</v>
      </c>
      <c r="B149" s="41" t="s">
        <v>196</v>
      </c>
      <c r="C149" s="41" t="s">
        <v>149</v>
      </c>
      <c r="D149" s="41">
        <v>1</v>
      </c>
      <c r="E149" s="41" t="s">
        <v>13</v>
      </c>
    </row>
    <row r="150" spans="1:5" x14ac:dyDescent="0.15">
      <c r="A150" s="41" t="s">
        <v>384</v>
      </c>
      <c r="B150" s="41" t="s">
        <v>385</v>
      </c>
      <c r="C150" s="41" t="s">
        <v>163</v>
      </c>
      <c r="D150" s="41">
        <v>1</v>
      </c>
      <c r="E150" s="41" t="s">
        <v>14</v>
      </c>
    </row>
    <row r="151" spans="1:5" x14ac:dyDescent="0.15">
      <c r="A151" s="41" t="s">
        <v>386</v>
      </c>
      <c r="B151" s="41" t="s">
        <v>387</v>
      </c>
      <c r="C151" s="41" t="s">
        <v>199</v>
      </c>
      <c r="D151" s="41">
        <v>1</v>
      </c>
      <c r="E151" s="41" t="s">
        <v>13</v>
      </c>
    </row>
    <row r="152" spans="1:5" x14ac:dyDescent="0.15">
      <c r="A152" s="41" t="s">
        <v>388</v>
      </c>
      <c r="B152" s="41" t="s">
        <v>389</v>
      </c>
      <c r="C152" s="41" t="s">
        <v>390</v>
      </c>
      <c r="D152" s="41">
        <v>1</v>
      </c>
      <c r="E152" s="41" t="s">
        <v>13</v>
      </c>
    </row>
    <row r="153" spans="1:5" x14ac:dyDescent="0.15">
      <c r="A153" s="41" t="s">
        <v>391</v>
      </c>
      <c r="B153" s="41" t="s">
        <v>392</v>
      </c>
      <c r="C153" s="41" t="s">
        <v>393</v>
      </c>
      <c r="D153" s="41">
        <v>1</v>
      </c>
      <c r="E153" s="41" t="s">
        <v>13</v>
      </c>
    </row>
    <row r="154" spans="1:5" x14ac:dyDescent="0.15">
      <c r="A154" s="41" t="s">
        <v>394</v>
      </c>
      <c r="B154" s="41" t="s">
        <v>395</v>
      </c>
      <c r="C154" s="41" t="s">
        <v>152</v>
      </c>
      <c r="D154" s="41">
        <v>1</v>
      </c>
      <c r="E154" s="41" t="s">
        <v>14</v>
      </c>
    </row>
    <row r="155" spans="1:5" x14ac:dyDescent="0.15">
      <c r="A155" s="41" t="s">
        <v>396</v>
      </c>
      <c r="B155" s="41" t="s">
        <v>397</v>
      </c>
      <c r="C155" s="41" t="s">
        <v>163</v>
      </c>
      <c r="D155" s="41">
        <v>1</v>
      </c>
      <c r="E155" s="41" t="s">
        <v>13</v>
      </c>
    </row>
    <row r="156" spans="1:5" x14ac:dyDescent="0.15">
      <c r="A156" s="41" t="s">
        <v>398</v>
      </c>
      <c r="B156" s="41" t="s">
        <v>399</v>
      </c>
      <c r="C156" s="41" t="s">
        <v>199</v>
      </c>
      <c r="D156" s="41">
        <v>1</v>
      </c>
      <c r="E156" s="41" t="s">
        <v>13</v>
      </c>
    </row>
    <row r="157" spans="1:5" x14ac:dyDescent="0.15">
      <c r="A157" s="41" t="s">
        <v>400</v>
      </c>
      <c r="B157" s="41" t="s">
        <v>401</v>
      </c>
      <c r="C157" s="41" t="s">
        <v>390</v>
      </c>
      <c r="D157" s="41">
        <v>1</v>
      </c>
      <c r="E157" s="41" t="s">
        <v>14</v>
      </c>
    </row>
    <row r="158" spans="1:5" x14ac:dyDescent="0.15">
      <c r="A158" s="41" t="s">
        <v>402</v>
      </c>
      <c r="B158" s="41" t="s">
        <v>403</v>
      </c>
      <c r="C158" s="41" t="s">
        <v>393</v>
      </c>
      <c r="D158" s="41">
        <v>1</v>
      </c>
      <c r="E158" s="41" t="s">
        <v>13</v>
      </c>
    </row>
    <row r="159" spans="1:5" x14ac:dyDescent="0.15">
      <c r="A159" s="41" t="s">
        <v>121</v>
      </c>
      <c r="B159" s="41" t="s">
        <v>404</v>
      </c>
      <c r="C159" s="41" t="s">
        <v>163</v>
      </c>
      <c r="D159" s="41">
        <v>1</v>
      </c>
      <c r="E159" s="41" t="s">
        <v>14</v>
      </c>
    </row>
    <row r="160" spans="1:5" x14ac:dyDescent="0.15">
      <c r="A160" s="41" t="s">
        <v>405</v>
      </c>
      <c r="B160" s="41" t="s">
        <v>406</v>
      </c>
      <c r="C160" s="41" t="s">
        <v>199</v>
      </c>
      <c r="D160" s="41">
        <v>1</v>
      </c>
      <c r="E160" s="41" t="s">
        <v>14</v>
      </c>
    </row>
    <row r="161" spans="1:5" x14ac:dyDescent="0.15">
      <c r="A161" s="41" t="s">
        <v>407</v>
      </c>
      <c r="B161" s="41" t="s">
        <v>408</v>
      </c>
      <c r="C161" s="41" t="s">
        <v>393</v>
      </c>
      <c r="D161" s="41">
        <v>1</v>
      </c>
      <c r="E161" s="41" t="s">
        <v>15</v>
      </c>
    </row>
    <row r="162" spans="1:5" x14ac:dyDescent="0.15">
      <c r="A162" s="41" t="s">
        <v>409</v>
      </c>
      <c r="B162" s="41" t="s">
        <v>410</v>
      </c>
      <c r="C162" s="41" t="s">
        <v>163</v>
      </c>
      <c r="D162" s="41">
        <v>1</v>
      </c>
      <c r="E162" s="41" t="s">
        <v>12</v>
      </c>
    </row>
    <row r="163" spans="1:5" x14ac:dyDescent="0.15">
      <c r="A163" s="41" t="s">
        <v>409</v>
      </c>
      <c r="B163" s="41" t="s">
        <v>411</v>
      </c>
      <c r="C163" s="41" t="s">
        <v>199</v>
      </c>
      <c r="D163" s="41">
        <v>1</v>
      </c>
      <c r="E163" s="41" t="s">
        <v>14</v>
      </c>
    </row>
    <row r="164" spans="1:5" x14ac:dyDescent="0.15">
      <c r="A164" s="41" t="s">
        <v>412</v>
      </c>
      <c r="B164" s="41" t="s">
        <v>413</v>
      </c>
      <c r="C164" s="41" t="s">
        <v>393</v>
      </c>
      <c r="D164" s="41">
        <v>1</v>
      </c>
      <c r="E164" s="41" t="s">
        <v>14</v>
      </c>
    </row>
    <row r="165" spans="1:5" x14ac:dyDescent="0.15">
      <c r="A165" s="41" t="s">
        <v>414</v>
      </c>
      <c r="B165" s="41" t="s">
        <v>415</v>
      </c>
      <c r="C165" s="41" t="s">
        <v>163</v>
      </c>
      <c r="D165" s="41">
        <v>1</v>
      </c>
      <c r="E165" s="41" t="s">
        <v>14</v>
      </c>
    </row>
    <row r="166" spans="1:5" x14ac:dyDescent="0.15">
      <c r="A166" s="41" t="s">
        <v>416</v>
      </c>
      <c r="B166" s="41" t="s">
        <v>417</v>
      </c>
      <c r="C166" s="41" t="s">
        <v>199</v>
      </c>
      <c r="D166" s="41">
        <v>1</v>
      </c>
      <c r="E166" s="41" t="s">
        <v>16</v>
      </c>
    </row>
    <row r="167" spans="1:5" x14ac:dyDescent="0.15">
      <c r="A167" s="41" t="s">
        <v>418</v>
      </c>
      <c r="B167" s="41" t="s">
        <v>419</v>
      </c>
      <c r="C167" s="41" t="s">
        <v>199</v>
      </c>
      <c r="D167" s="41">
        <v>1</v>
      </c>
      <c r="E167" s="41" t="s">
        <v>12</v>
      </c>
    </row>
  </sheetData>
  <phoneticPr fontId="3"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AB328"/>
  <sheetViews>
    <sheetView tabSelected="1" topLeftCell="A2" zoomScale="143" zoomScaleNormal="75" workbookViewId="0">
      <selection activeCell="J22" sqref="J22"/>
    </sheetView>
  </sheetViews>
  <sheetFormatPr baseColWidth="10" defaultColWidth="9.1640625" defaultRowHeight="13" x14ac:dyDescent="0.15"/>
  <cols>
    <col min="1" max="1" width="1.33203125" style="2" customWidth="1"/>
    <col min="2" max="2" width="13.6640625" style="3" customWidth="1"/>
    <col min="3" max="3" width="12" style="2" bestFit="1" customWidth="1"/>
    <col min="4" max="4" width="5" style="3" bestFit="1" customWidth="1"/>
    <col min="5" max="5" width="1.33203125" style="3" customWidth="1"/>
    <col min="6" max="6" width="13.6640625" style="2" customWidth="1"/>
    <col min="7" max="7" width="12" style="3" bestFit="1" customWidth="1"/>
    <col min="8" max="8" width="5" style="3" bestFit="1" customWidth="1"/>
    <col min="9" max="9" width="1.33203125" style="2" customWidth="1"/>
    <col min="10" max="10" width="13.6640625" style="3" customWidth="1"/>
    <col min="11" max="11" width="12" style="3" bestFit="1" customWidth="1"/>
    <col min="12" max="12" width="5" style="2" bestFit="1" customWidth="1"/>
    <col min="13" max="13" width="1.33203125" style="3" customWidth="1"/>
    <col min="14" max="14" width="13.6640625" style="3" customWidth="1"/>
    <col min="15" max="15" width="12" style="2" bestFit="1" customWidth="1"/>
    <col min="16" max="16" width="5" style="3" bestFit="1" customWidth="1"/>
    <col min="17" max="17" width="1.33203125" style="3" customWidth="1"/>
    <col min="18" max="18" width="13.6640625" style="2" customWidth="1"/>
    <col min="19" max="19" width="12" style="3" bestFit="1" customWidth="1"/>
    <col min="20" max="20" width="5" style="2" bestFit="1" customWidth="1"/>
    <col min="21" max="21" width="1.33203125" style="2" customWidth="1"/>
    <col min="22" max="22" width="13.6640625" style="2" customWidth="1"/>
    <col min="23" max="23" width="15.1640625" style="2" bestFit="1" customWidth="1"/>
    <col min="24" max="24" width="5" style="2" bestFit="1" customWidth="1"/>
    <col min="25" max="25" width="1.33203125" style="2" customWidth="1"/>
    <col min="26" max="16384" width="9.1640625" style="2"/>
  </cols>
  <sheetData>
    <row r="1" spans="1:28" ht="6.75" customHeight="1" thickBot="1" x14ac:dyDescent="0.2">
      <c r="A1" s="5"/>
      <c r="B1" s="6"/>
      <c r="C1" s="5"/>
      <c r="D1" s="6"/>
      <c r="E1" s="6"/>
      <c r="F1" s="7" t="s">
        <v>30</v>
      </c>
      <c r="G1" s="6"/>
      <c r="H1" s="6"/>
      <c r="I1" s="5"/>
      <c r="J1" s="6"/>
      <c r="K1" s="6"/>
      <c r="L1" s="5"/>
      <c r="M1" s="6"/>
      <c r="N1" s="6"/>
      <c r="O1" s="5"/>
      <c r="P1" s="6"/>
      <c r="Q1" s="6"/>
      <c r="R1" s="5"/>
      <c r="S1" s="6"/>
      <c r="T1" s="5"/>
      <c r="U1" s="5"/>
      <c r="V1" s="5"/>
      <c r="W1" s="5"/>
      <c r="X1" s="5"/>
      <c r="Y1" s="5"/>
    </row>
    <row r="2" spans="1:28" s="4" customFormat="1" ht="21.75" customHeight="1" thickBot="1" x14ac:dyDescent="0.25">
      <c r="A2" s="8"/>
      <c r="B2" s="48" t="s">
        <v>117</v>
      </c>
      <c r="C2" s="49"/>
      <c r="D2" s="49"/>
      <c r="E2" s="49"/>
      <c r="F2" s="49"/>
      <c r="G2" s="49"/>
      <c r="H2" s="49"/>
      <c r="I2" s="49"/>
      <c r="J2" s="49"/>
      <c r="K2" s="49"/>
      <c r="L2" s="49"/>
      <c r="M2" s="49"/>
      <c r="N2" s="49"/>
      <c r="O2" s="49"/>
      <c r="P2" s="49"/>
      <c r="Q2" s="49"/>
      <c r="R2" s="49"/>
      <c r="S2" s="49"/>
      <c r="T2" s="49"/>
      <c r="U2" s="49"/>
      <c r="V2" s="49"/>
      <c r="W2" s="49"/>
      <c r="X2" s="50"/>
      <c r="Y2" s="8"/>
    </row>
    <row r="3" spans="1:28" ht="6.75" customHeight="1" x14ac:dyDescent="0.15">
      <c r="A3" s="5"/>
      <c r="B3" s="6" t="s">
        <v>112</v>
      </c>
      <c r="C3" s="5"/>
      <c r="D3" s="6"/>
      <c r="E3" s="6"/>
      <c r="F3" s="5"/>
      <c r="G3" s="6"/>
      <c r="H3" s="6"/>
      <c r="I3" s="5"/>
      <c r="J3" s="6"/>
      <c r="K3" s="6"/>
      <c r="L3" s="5"/>
      <c r="M3" s="6"/>
      <c r="N3" s="6"/>
      <c r="O3" s="5"/>
      <c r="P3" s="6"/>
      <c r="Q3" s="6"/>
      <c r="R3" s="5"/>
      <c r="S3" s="6"/>
      <c r="T3" s="5"/>
      <c r="U3" s="5"/>
      <c r="V3" s="5"/>
      <c r="W3" s="5"/>
      <c r="X3" s="5"/>
      <c r="Y3" s="5"/>
    </row>
    <row r="4" spans="1:28" x14ac:dyDescent="0.15">
      <c r="A4" s="5"/>
      <c r="B4" s="53" t="s">
        <v>0</v>
      </c>
      <c r="C4" s="21" t="s">
        <v>7</v>
      </c>
      <c r="D4"/>
      <c r="E4" s="7"/>
      <c r="F4" s="53" t="s">
        <v>0</v>
      </c>
      <c r="G4" s="21" t="s">
        <v>27</v>
      </c>
      <c r="H4"/>
      <c r="I4" s="7"/>
      <c r="J4" s="53" t="s">
        <v>0</v>
      </c>
      <c r="K4" s="21" t="s">
        <v>28</v>
      </c>
      <c r="L4"/>
      <c r="M4" s="7"/>
      <c r="N4" s="53" t="s">
        <v>0</v>
      </c>
      <c r="O4" s="21" t="s">
        <v>26</v>
      </c>
      <c r="P4"/>
      <c r="Q4" s="7"/>
      <c r="R4" s="53" t="s">
        <v>0</v>
      </c>
      <c r="S4" s="21" t="s">
        <v>24</v>
      </c>
      <c r="T4"/>
      <c r="U4" s="7"/>
      <c r="V4" s="53" t="s">
        <v>0</v>
      </c>
      <c r="W4" s="21" t="s">
        <v>5</v>
      </c>
      <c r="X4"/>
      <c r="Y4" s="7"/>
    </row>
    <row r="5" spans="1:28" x14ac:dyDescent="0.15">
      <c r="A5" s="5"/>
      <c r="B5"/>
      <c r="C5" t="s">
        <v>18</v>
      </c>
      <c r="D5" s="11">
        <f>(100-(SUMIF('Input Sheet'!$C$3:$C$198,C4,'Input Sheet'!$D$3:$D$198)))-IF(14-COUNTIF('Input Sheet'!$C$3:$C$198,C4)&gt;0,14-COUNTIF('Input Sheet'!$C$3:$C$198,C4),0)</f>
        <v>0</v>
      </c>
      <c r="E5" s="7"/>
      <c r="F5"/>
      <c r="G5" t="s">
        <v>18</v>
      </c>
      <c r="H5" s="11">
        <f>(100-(SUMIF('Input Sheet'!$C$3:$C$198,G4,'Input Sheet'!$D$3:$D$198)))-IF(14-COUNTIF('Input Sheet'!$C$3:$C$198,G4)&gt;0,14-COUNTIF('Input Sheet'!$C$3:$C$198,G4),0)</f>
        <v>0</v>
      </c>
      <c r="I5" s="7"/>
      <c r="J5"/>
      <c r="K5" t="s">
        <v>18</v>
      </c>
      <c r="L5" s="11">
        <f>(100-(SUMIF('Input Sheet'!$C$3:$C$198,K4,'Input Sheet'!$D$3:$D$198)))-IF(14-COUNTIF('Input Sheet'!$C$3:$C$198,K4)&gt;0,14-COUNTIF('Input Sheet'!$C$3:$C$198,K4),0)</f>
        <v>0</v>
      </c>
      <c r="M5" s="7"/>
      <c r="N5"/>
      <c r="O5" t="s">
        <v>18</v>
      </c>
      <c r="P5" s="11">
        <f>(100-(SUMIF('Input Sheet'!$C$3:$C$198,O4,'Input Sheet'!$D$3:$D$198)))-IF(14-COUNTIF('Input Sheet'!$C$3:$C$198,O4)&gt;0,14-COUNTIF('Input Sheet'!$C$3:$C$198,O4),0)</f>
        <v>0</v>
      </c>
      <c r="Q5" s="7"/>
      <c r="R5"/>
      <c r="S5" t="s">
        <v>18</v>
      </c>
      <c r="T5" s="11">
        <f>(100-(SUMIF('Input Sheet'!$C$3:$C$198,S4,'Input Sheet'!$D$3:$D$198)))-IF(14-COUNTIF('Input Sheet'!$C$3:$C$198,S4)&gt;0,14-COUNTIF('Input Sheet'!$C$3:$C$198,S4),0)</f>
        <v>0</v>
      </c>
      <c r="U5" s="7"/>
      <c r="V5"/>
      <c r="W5" t="s">
        <v>18</v>
      </c>
      <c r="X5" s="11">
        <f>(100-(SUMIF('Input Sheet'!$C$3:$C$198,W4,'Input Sheet'!$D$3:$D$198)))-IF(14-COUNTIF('Input Sheet'!$C$3:$C$198,W4)&gt;0,14-COUNTIF('Input Sheet'!$C$3:$C$198,W4),0)</f>
        <v>0</v>
      </c>
      <c r="Y5" s="7"/>
    </row>
    <row r="6" spans="1:28" x14ac:dyDescent="0.15">
      <c r="A6" s="5"/>
      <c r="B6" s="53" t="s">
        <v>10</v>
      </c>
      <c r="C6" s="9"/>
      <c r="D6" s="22"/>
      <c r="E6" s="7"/>
      <c r="F6" s="53" t="s">
        <v>10</v>
      </c>
      <c r="G6" s="9"/>
      <c r="H6" s="22"/>
      <c r="I6" s="7"/>
      <c r="J6" s="53" t="s">
        <v>10</v>
      </c>
      <c r="K6" s="9"/>
      <c r="L6" s="22"/>
      <c r="M6" s="7"/>
      <c r="N6" s="53" t="s">
        <v>10</v>
      </c>
      <c r="O6" s="9"/>
      <c r="P6" s="22"/>
      <c r="Q6" s="7"/>
      <c r="R6" s="53" t="s">
        <v>10</v>
      </c>
      <c r="S6" s="9"/>
      <c r="T6" s="22"/>
      <c r="U6" s="7"/>
      <c r="V6" s="53" t="s">
        <v>10</v>
      </c>
      <c r="W6" s="9"/>
      <c r="X6" s="22"/>
      <c r="Y6" s="7"/>
    </row>
    <row r="7" spans="1:28" x14ac:dyDescent="0.15">
      <c r="A7" s="5"/>
      <c r="B7" s="23" t="s">
        <v>4</v>
      </c>
      <c r="C7" s="18" t="s">
        <v>3</v>
      </c>
      <c r="D7" s="19" t="s">
        <v>9</v>
      </c>
      <c r="E7" s="7"/>
      <c r="F7" s="23" t="s">
        <v>4</v>
      </c>
      <c r="G7" s="18" t="s">
        <v>3</v>
      </c>
      <c r="H7" s="19" t="s">
        <v>9</v>
      </c>
      <c r="I7" s="7"/>
      <c r="J7" s="23" t="s">
        <v>4</v>
      </c>
      <c r="K7" s="18" t="s">
        <v>3</v>
      </c>
      <c r="L7" s="19" t="s">
        <v>9</v>
      </c>
      <c r="M7" s="7"/>
      <c r="N7" s="23" t="s">
        <v>4</v>
      </c>
      <c r="O7" s="18" t="s">
        <v>3</v>
      </c>
      <c r="P7" s="19" t="s">
        <v>9</v>
      </c>
      <c r="Q7" s="7"/>
      <c r="R7" s="23" t="s">
        <v>4</v>
      </c>
      <c r="S7" s="18" t="s">
        <v>3</v>
      </c>
      <c r="T7" s="19" t="s">
        <v>9</v>
      </c>
      <c r="U7" s="7"/>
      <c r="V7" s="23" t="s">
        <v>4</v>
      </c>
      <c r="W7" s="18" t="s">
        <v>3</v>
      </c>
      <c r="X7" s="19" t="s">
        <v>9</v>
      </c>
      <c r="Y7" s="7"/>
    </row>
    <row r="8" spans="1:28" x14ac:dyDescent="0.15">
      <c r="A8" s="5"/>
      <c r="B8" s="44" t="s">
        <v>220</v>
      </c>
      <c r="C8" s="43" t="s">
        <v>221</v>
      </c>
      <c r="D8" s="51">
        <v>20</v>
      </c>
      <c r="E8" s="7"/>
      <c r="F8" s="44" t="s">
        <v>143</v>
      </c>
      <c r="G8" s="43" t="s">
        <v>264</v>
      </c>
      <c r="H8" s="51">
        <v>19</v>
      </c>
      <c r="I8" s="7"/>
      <c r="J8" s="44" t="s">
        <v>289</v>
      </c>
      <c r="K8" s="43" t="s">
        <v>167</v>
      </c>
      <c r="L8" s="51">
        <v>1</v>
      </c>
      <c r="M8" s="7"/>
      <c r="N8" s="44" t="s">
        <v>262</v>
      </c>
      <c r="O8" s="43" t="s">
        <v>300</v>
      </c>
      <c r="P8" s="51">
        <v>7</v>
      </c>
      <c r="Q8" s="7"/>
      <c r="R8" s="44" t="s">
        <v>227</v>
      </c>
      <c r="S8" s="43" t="s">
        <v>228</v>
      </c>
      <c r="T8" s="51">
        <v>8</v>
      </c>
      <c r="U8" s="7"/>
      <c r="V8" s="44" t="s">
        <v>143</v>
      </c>
      <c r="W8" s="43" t="s">
        <v>135</v>
      </c>
      <c r="X8" s="51">
        <v>2</v>
      </c>
      <c r="Y8" s="7"/>
    </row>
    <row r="9" spans="1:28" x14ac:dyDescent="0.15">
      <c r="A9" s="5"/>
      <c r="B9" s="44" t="s">
        <v>231</v>
      </c>
      <c r="C9" s="43" t="s">
        <v>232</v>
      </c>
      <c r="D9" s="51">
        <v>18</v>
      </c>
      <c r="E9" s="7"/>
      <c r="F9" s="44" t="s">
        <v>414</v>
      </c>
      <c r="G9" s="43" t="s">
        <v>415</v>
      </c>
      <c r="H9" s="51">
        <v>1</v>
      </c>
      <c r="I9" s="7"/>
      <c r="J9" s="44" t="s">
        <v>224</v>
      </c>
      <c r="K9" s="43" t="s">
        <v>225</v>
      </c>
      <c r="L9" s="51">
        <v>13</v>
      </c>
      <c r="M9" s="7"/>
      <c r="N9" s="44" t="s">
        <v>322</v>
      </c>
      <c r="O9" s="43" t="s">
        <v>323</v>
      </c>
      <c r="P9" s="51">
        <v>3</v>
      </c>
      <c r="Q9" s="7"/>
      <c r="R9" s="44" t="s">
        <v>267</v>
      </c>
      <c r="S9" s="43" t="s">
        <v>268</v>
      </c>
      <c r="T9" s="51">
        <v>4</v>
      </c>
      <c r="U9" s="7"/>
      <c r="V9" s="44" t="s">
        <v>391</v>
      </c>
      <c r="W9" s="43" t="s">
        <v>392</v>
      </c>
      <c r="X9" s="51">
        <v>1</v>
      </c>
      <c r="Y9" s="7"/>
    </row>
    <row r="10" spans="1:28" x14ac:dyDescent="0.15">
      <c r="A10" s="5"/>
      <c r="B10" s="44" t="s">
        <v>278</v>
      </c>
      <c r="C10" s="43" t="s">
        <v>167</v>
      </c>
      <c r="D10" s="51">
        <v>3</v>
      </c>
      <c r="E10" s="7"/>
      <c r="F10" s="44" t="s">
        <v>231</v>
      </c>
      <c r="G10" s="43" t="s">
        <v>323</v>
      </c>
      <c r="H10" s="51">
        <v>1</v>
      </c>
      <c r="I10" s="7"/>
      <c r="J10" s="44" t="s">
        <v>206</v>
      </c>
      <c r="K10" s="43" t="s">
        <v>207</v>
      </c>
      <c r="L10" s="51">
        <v>11</v>
      </c>
      <c r="M10" s="7"/>
      <c r="N10" s="44" t="s">
        <v>226</v>
      </c>
      <c r="O10" s="43" t="s">
        <v>167</v>
      </c>
      <c r="P10" s="51">
        <v>2</v>
      </c>
      <c r="Q10" s="7"/>
      <c r="R10" s="44" t="s">
        <v>316</v>
      </c>
      <c r="S10" s="43" t="s">
        <v>196</v>
      </c>
      <c r="T10" s="51">
        <v>2</v>
      </c>
      <c r="U10" s="7"/>
      <c r="V10" s="44" t="s">
        <v>250</v>
      </c>
      <c r="W10" s="43" t="s">
        <v>251</v>
      </c>
      <c r="X10" s="51">
        <v>10</v>
      </c>
      <c r="Y10" s="7"/>
    </row>
    <row r="11" spans="1:28" x14ac:dyDescent="0.15">
      <c r="A11" s="5"/>
      <c r="B11" s="44" t="s">
        <v>147</v>
      </c>
      <c r="C11" s="43" t="s">
        <v>148</v>
      </c>
      <c r="D11" s="51">
        <v>30</v>
      </c>
      <c r="E11" s="7"/>
      <c r="F11" s="44" t="s">
        <v>338</v>
      </c>
      <c r="G11" s="43" t="s">
        <v>339</v>
      </c>
      <c r="H11" s="51">
        <v>1</v>
      </c>
      <c r="I11" s="7"/>
      <c r="J11" s="44" t="s">
        <v>234</v>
      </c>
      <c r="K11" s="43" t="s">
        <v>235</v>
      </c>
      <c r="L11" s="51">
        <v>4</v>
      </c>
      <c r="M11" s="7"/>
      <c r="N11" s="44" t="s">
        <v>248</v>
      </c>
      <c r="O11" s="43" t="s">
        <v>249</v>
      </c>
      <c r="P11" s="51">
        <v>14</v>
      </c>
      <c r="Q11" s="7"/>
      <c r="R11" s="44" t="s">
        <v>229</v>
      </c>
      <c r="S11" s="43" t="s">
        <v>230</v>
      </c>
      <c r="T11" s="51">
        <v>22</v>
      </c>
      <c r="U11" s="7"/>
      <c r="V11" s="44" t="s">
        <v>277</v>
      </c>
      <c r="W11" s="43" t="s">
        <v>167</v>
      </c>
      <c r="X11" s="51">
        <v>2</v>
      </c>
      <c r="Y11" s="7"/>
    </row>
    <row r="12" spans="1:28" x14ac:dyDescent="0.15">
      <c r="A12" s="5"/>
      <c r="B12" s="44" t="s">
        <v>263</v>
      </c>
      <c r="C12" s="43" t="s">
        <v>217</v>
      </c>
      <c r="D12" s="51">
        <v>1</v>
      </c>
      <c r="E12" s="7"/>
      <c r="F12" s="44" t="s">
        <v>161</v>
      </c>
      <c r="G12" s="43" t="s">
        <v>162</v>
      </c>
      <c r="H12" s="51">
        <v>24</v>
      </c>
      <c r="I12" s="7"/>
      <c r="J12" s="44" t="s">
        <v>259</v>
      </c>
      <c r="K12" s="43" t="s">
        <v>177</v>
      </c>
      <c r="L12" s="51">
        <v>14</v>
      </c>
      <c r="M12" s="7"/>
      <c r="N12" s="44" t="s">
        <v>285</v>
      </c>
      <c r="O12" s="43" t="s">
        <v>286</v>
      </c>
      <c r="P12" s="51">
        <v>7</v>
      </c>
      <c r="Q12" s="7"/>
      <c r="R12" s="44" t="s">
        <v>195</v>
      </c>
      <c r="S12" s="43" t="s">
        <v>196</v>
      </c>
      <c r="T12" s="51">
        <v>8</v>
      </c>
      <c r="U12" s="7"/>
      <c r="V12" s="44" t="s">
        <v>317</v>
      </c>
      <c r="W12" s="43" t="s">
        <v>318</v>
      </c>
      <c r="X12" s="51">
        <v>6</v>
      </c>
      <c r="Y12" s="7"/>
    </row>
    <row r="13" spans="1:28" x14ac:dyDescent="0.15">
      <c r="A13" s="5"/>
      <c r="B13" s="44" t="s">
        <v>182</v>
      </c>
      <c r="C13" s="43" t="s">
        <v>183</v>
      </c>
      <c r="D13" s="51">
        <v>11</v>
      </c>
      <c r="E13" s="7"/>
      <c r="F13" s="44" t="s">
        <v>166</v>
      </c>
      <c r="G13" s="43" t="s">
        <v>167</v>
      </c>
      <c r="H13" s="51">
        <v>3</v>
      </c>
      <c r="I13" s="7"/>
      <c r="J13" s="44" t="s">
        <v>359</v>
      </c>
      <c r="K13" s="43" t="s">
        <v>360</v>
      </c>
      <c r="L13" s="51">
        <v>2</v>
      </c>
      <c r="M13" s="7"/>
      <c r="N13" s="44" t="s">
        <v>282</v>
      </c>
      <c r="O13" s="43" t="s">
        <v>160</v>
      </c>
      <c r="P13" s="51">
        <v>1</v>
      </c>
      <c r="Q13" s="7"/>
      <c r="R13" s="44" t="s">
        <v>178</v>
      </c>
      <c r="S13" s="43" t="s">
        <v>179</v>
      </c>
      <c r="T13" s="51">
        <v>11</v>
      </c>
      <c r="U13" s="7"/>
      <c r="V13" s="44" t="s">
        <v>257</v>
      </c>
      <c r="W13" s="43" t="s">
        <v>258</v>
      </c>
      <c r="X13" s="51">
        <v>17</v>
      </c>
      <c r="Y13" s="7"/>
    </row>
    <row r="14" spans="1:28" x14ac:dyDescent="0.15">
      <c r="A14" s="5"/>
      <c r="B14" s="44" t="s">
        <v>383</v>
      </c>
      <c r="C14" s="43" t="s">
        <v>196</v>
      </c>
      <c r="D14" s="51">
        <v>1</v>
      </c>
      <c r="E14" s="7"/>
      <c r="F14" s="44" t="s">
        <v>154</v>
      </c>
      <c r="G14" s="43" t="s">
        <v>133</v>
      </c>
      <c r="H14" s="51">
        <v>1</v>
      </c>
      <c r="I14" s="7"/>
      <c r="J14" s="44" t="s">
        <v>172</v>
      </c>
      <c r="K14" s="43" t="s">
        <v>173</v>
      </c>
      <c r="L14" s="51">
        <v>9</v>
      </c>
      <c r="M14" s="7"/>
      <c r="N14" s="44" t="s">
        <v>135</v>
      </c>
      <c r="O14" s="43" t="s">
        <v>136</v>
      </c>
      <c r="P14" s="51">
        <v>27</v>
      </c>
      <c r="Q14" s="7"/>
      <c r="R14" s="44" t="s">
        <v>333</v>
      </c>
      <c r="S14" s="43" t="s">
        <v>334</v>
      </c>
      <c r="T14" s="51">
        <v>2</v>
      </c>
      <c r="U14" s="7"/>
      <c r="V14" s="44" t="s">
        <v>189</v>
      </c>
      <c r="W14" s="43" t="s">
        <v>190</v>
      </c>
      <c r="X14" s="51">
        <v>27</v>
      </c>
      <c r="Y14" s="7"/>
    </row>
    <row r="15" spans="1:28" x14ac:dyDescent="0.15">
      <c r="A15" s="5"/>
      <c r="B15" s="68" t="s">
        <v>294</v>
      </c>
      <c r="C15" s="70" t="s">
        <v>295</v>
      </c>
      <c r="D15" s="69">
        <v>1</v>
      </c>
      <c r="E15" s="7"/>
      <c r="F15" s="44" t="s">
        <v>229</v>
      </c>
      <c r="G15" s="43" t="s">
        <v>404</v>
      </c>
      <c r="H15" s="51">
        <v>1</v>
      </c>
      <c r="I15" s="7"/>
      <c r="J15" s="44" t="s">
        <v>301</v>
      </c>
      <c r="K15" s="43" t="s">
        <v>302</v>
      </c>
      <c r="L15" s="51">
        <v>5</v>
      </c>
      <c r="M15" s="7"/>
      <c r="N15" s="44" t="s">
        <v>321</v>
      </c>
      <c r="O15" s="43" t="s">
        <v>27</v>
      </c>
      <c r="P15" s="51">
        <v>2</v>
      </c>
      <c r="Q15" s="7"/>
      <c r="R15" s="44" t="s">
        <v>319</v>
      </c>
      <c r="S15" s="43" t="s">
        <v>320</v>
      </c>
      <c r="T15" s="51">
        <v>3</v>
      </c>
      <c r="U15" s="7"/>
      <c r="V15" s="44" t="s">
        <v>170</v>
      </c>
      <c r="W15" s="43" t="s">
        <v>171</v>
      </c>
      <c r="X15" s="51">
        <v>12</v>
      </c>
      <c r="Y15" s="7"/>
      <c r="AB15"/>
    </row>
    <row r="16" spans="1:28" x14ac:dyDescent="0.15">
      <c r="A16" s="5"/>
      <c r="B16" s="44" t="s">
        <v>354</v>
      </c>
      <c r="C16" s="43" t="s">
        <v>355</v>
      </c>
      <c r="D16" s="51">
        <v>2</v>
      </c>
      <c r="E16" s="7"/>
      <c r="F16" s="44" t="s">
        <v>180</v>
      </c>
      <c r="G16" s="43" t="s">
        <v>181</v>
      </c>
      <c r="H16" s="51">
        <v>6</v>
      </c>
      <c r="I16" s="7"/>
      <c r="J16" s="44" t="s">
        <v>273</v>
      </c>
      <c r="K16" s="43" t="s">
        <v>274</v>
      </c>
      <c r="L16" s="51">
        <v>1</v>
      </c>
      <c r="M16" s="7"/>
      <c r="N16" s="44" t="s">
        <v>185</v>
      </c>
      <c r="O16" s="43" t="s">
        <v>184</v>
      </c>
      <c r="P16" s="51">
        <v>12</v>
      </c>
      <c r="Q16" s="7"/>
      <c r="R16" s="44" t="s">
        <v>137</v>
      </c>
      <c r="S16" s="43" t="s">
        <v>138</v>
      </c>
      <c r="T16" s="51">
        <v>4</v>
      </c>
      <c r="U16" s="7"/>
      <c r="V16" s="44" t="s">
        <v>260</v>
      </c>
      <c r="W16" s="43" t="s">
        <v>211</v>
      </c>
      <c r="X16" s="51">
        <v>1</v>
      </c>
      <c r="Y16" s="7"/>
    </row>
    <row r="17" spans="1:27" x14ac:dyDescent="0.15">
      <c r="A17" s="5"/>
      <c r="B17" s="44" t="s">
        <v>131</v>
      </c>
      <c r="C17" s="43" t="s">
        <v>128</v>
      </c>
      <c r="D17" s="51">
        <v>5</v>
      </c>
      <c r="E17" s="7"/>
      <c r="F17" s="44" t="s">
        <v>139</v>
      </c>
      <c r="G17" s="43" t="s">
        <v>29</v>
      </c>
      <c r="H17" s="51">
        <v>4</v>
      </c>
      <c r="I17" s="7"/>
      <c r="J17" s="44" t="s">
        <v>174</v>
      </c>
      <c r="K17" s="43" t="s">
        <v>175</v>
      </c>
      <c r="L17" s="51">
        <v>9</v>
      </c>
      <c r="M17" s="7"/>
      <c r="N17" s="44" t="s">
        <v>218</v>
      </c>
      <c r="O17" s="43" t="s">
        <v>219</v>
      </c>
      <c r="P17" s="51">
        <v>5</v>
      </c>
      <c r="Q17" s="7"/>
      <c r="R17" s="44" t="s">
        <v>370</v>
      </c>
      <c r="S17" s="43" t="s">
        <v>371</v>
      </c>
      <c r="T17" s="51">
        <v>2</v>
      </c>
      <c r="U17" s="7"/>
      <c r="V17" s="44" t="s">
        <v>340</v>
      </c>
      <c r="W17" s="43" t="s">
        <v>341</v>
      </c>
      <c r="X17" s="51">
        <v>3</v>
      </c>
      <c r="Y17" s="7"/>
    </row>
    <row r="18" spans="1:27" x14ac:dyDescent="0.15">
      <c r="A18" s="5"/>
      <c r="B18" s="44" t="s">
        <v>212</v>
      </c>
      <c r="C18" s="43" t="s">
        <v>213</v>
      </c>
      <c r="D18" s="51">
        <v>2</v>
      </c>
      <c r="E18" s="7"/>
      <c r="F18" s="44" t="s">
        <v>233</v>
      </c>
      <c r="G18" s="43" t="s">
        <v>26</v>
      </c>
      <c r="H18" s="51">
        <v>5</v>
      </c>
      <c r="I18" s="7"/>
      <c r="J18" s="44" t="s">
        <v>145</v>
      </c>
      <c r="K18" s="43" t="s">
        <v>134</v>
      </c>
      <c r="L18" s="51">
        <v>9</v>
      </c>
      <c r="M18" s="7"/>
      <c r="N18" s="44" t="s">
        <v>238</v>
      </c>
      <c r="O18" s="43" t="s">
        <v>239</v>
      </c>
      <c r="P18" s="51">
        <v>2</v>
      </c>
      <c r="Q18" s="7"/>
      <c r="R18" s="44" t="s">
        <v>347</v>
      </c>
      <c r="S18" s="43" t="s">
        <v>346</v>
      </c>
      <c r="T18" s="51">
        <v>4</v>
      </c>
      <c r="U18" s="7"/>
      <c r="V18" s="44" t="s">
        <v>402</v>
      </c>
      <c r="W18" s="43" t="s">
        <v>403</v>
      </c>
      <c r="X18" s="51">
        <v>1</v>
      </c>
      <c r="Y18" s="7"/>
    </row>
    <row r="19" spans="1:27" x14ac:dyDescent="0.15">
      <c r="A19" s="5"/>
      <c r="B19" s="44" t="s">
        <v>246</v>
      </c>
      <c r="C19" s="43" t="s">
        <v>247</v>
      </c>
      <c r="D19" s="51">
        <v>2</v>
      </c>
      <c r="E19" s="7"/>
      <c r="F19" s="44" t="s">
        <v>153</v>
      </c>
      <c r="G19" s="43" t="s">
        <v>136</v>
      </c>
      <c r="H19" s="51">
        <v>27</v>
      </c>
      <c r="I19" s="7"/>
      <c r="J19" s="44" t="s">
        <v>215</v>
      </c>
      <c r="K19" s="43" t="s">
        <v>214</v>
      </c>
      <c r="L19" s="51">
        <v>20</v>
      </c>
      <c r="M19" s="7"/>
      <c r="N19" s="44" t="s">
        <v>269</v>
      </c>
      <c r="O19" s="43" t="s">
        <v>270</v>
      </c>
      <c r="P19" s="51">
        <v>6</v>
      </c>
      <c r="Q19" s="7"/>
      <c r="R19" s="44" t="s">
        <v>168</v>
      </c>
      <c r="S19" s="43" t="s">
        <v>169</v>
      </c>
      <c r="T19" s="51">
        <v>18</v>
      </c>
      <c r="U19" s="7"/>
      <c r="V19" s="44" t="s">
        <v>202</v>
      </c>
      <c r="W19" s="43" t="s">
        <v>203</v>
      </c>
      <c r="X19" s="51">
        <v>13</v>
      </c>
      <c r="Y19" s="7"/>
    </row>
    <row r="20" spans="1:27" x14ac:dyDescent="0.15">
      <c r="A20" s="5"/>
      <c r="B20" s="44" t="s">
        <v>256</v>
      </c>
      <c r="C20" s="43" t="s">
        <v>255</v>
      </c>
      <c r="D20" s="51">
        <v>2</v>
      </c>
      <c r="E20" s="7"/>
      <c r="F20" s="44" t="s">
        <v>384</v>
      </c>
      <c r="G20" s="43" t="s">
        <v>309</v>
      </c>
      <c r="H20" s="51">
        <v>1</v>
      </c>
      <c r="I20" s="7"/>
      <c r="J20" s="44" t="s">
        <v>388</v>
      </c>
      <c r="K20" s="43" t="s">
        <v>389</v>
      </c>
      <c r="L20" s="51">
        <v>1</v>
      </c>
      <c r="M20" s="7"/>
      <c r="N20" s="44" t="s">
        <v>312</v>
      </c>
      <c r="O20" s="43" t="s">
        <v>313</v>
      </c>
      <c r="P20" s="51">
        <v>10</v>
      </c>
      <c r="Q20" s="7"/>
      <c r="R20" s="44" t="s">
        <v>352</v>
      </c>
      <c r="S20" s="43" t="s">
        <v>353</v>
      </c>
      <c r="T20" s="51">
        <v>8</v>
      </c>
      <c r="U20" s="7"/>
      <c r="V20" s="44" t="s">
        <v>357</v>
      </c>
      <c r="W20" s="43" t="s">
        <v>358</v>
      </c>
      <c r="X20" s="51">
        <v>3</v>
      </c>
      <c r="Y20" s="7"/>
    </row>
    <row r="21" spans="1:27" x14ac:dyDescent="0.15">
      <c r="A21" s="5"/>
      <c r="B21" s="44" t="s">
        <v>366</v>
      </c>
      <c r="C21" s="43" t="s">
        <v>367</v>
      </c>
      <c r="D21" s="51">
        <v>2</v>
      </c>
      <c r="E21" s="7"/>
      <c r="F21" s="44" t="s">
        <v>303</v>
      </c>
      <c r="G21" s="43" t="s">
        <v>130</v>
      </c>
      <c r="H21" s="51">
        <v>6</v>
      </c>
      <c r="I21" s="7"/>
      <c r="J21" s="44" t="s">
        <v>400</v>
      </c>
      <c r="K21" s="43" t="s">
        <v>401</v>
      </c>
      <c r="L21" s="51">
        <v>1</v>
      </c>
      <c r="M21" s="7"/>
      <c r="N21" s="44" t="s">
        <v>329</v>
      </c>
      <c r="O21" s="43" t="s">
        <v>330</v>
      </c>
      <c r="P21" s="51">
        <v>2</v>
      </c>
      <c r="Q21" s="7"/>
      <c r="R21" s="44" t="s">
        <v>210</v>
      </c>
      <c r="S21" s="43" t="s">
        <v>151</v>
      </c>
      <c r="T21" s="51">
        <v>3</v>
      </c>
      <c r="U21" s="7"/>
      <c r="V21" s="44" t="s">
        <v>407</v>
      </c>
      <c r="W21" s="43" t="s">
        <v>408</v>
      </c>
      <c r="X21" s="51">
        <v>1</v>
      </c>
      <c r="Y21" s="7"/>
    </row>
    <row r="22" spans="1:27" x14ac:dyDescent="0.15">
      <c r="A22" s="5"/>
      <c r="B22" s="24" t="s">
        <v>2</v>
      </c>
      <c r="C22" s="20"/>
      <c r="D22" s="52">
        <v>100</v>
      </c>
      <c r="E22" s="7"/>
      <c r="F22" s="24" t="s">
        <v>2</v>
      </c>
      <c r="G22" s="20"/>
      <c r="H22" s="52">
        <v>100</v>
      </c>
      <c r="I22" s="7"/>
      <c r="J22" s="24" t="s">
        <v>2</v>
      </c>
      <c r="K22" s="20"/>
      <c r="L22" s="52">
        <v>100</v>
      </c>
      <c r="M22" s="7"/>
      <c r="N22" s="24" t="s">
        <v>2</v>
      </c>
      <c r="O22" s="20"/>
      <c r="P22" s="52">
        <v>100</v>
      </c>
      <c r="Q22" s="7"/>
      <c r="R22" s="44" t="s">
        <v>283</v>
      </c>
      <c r="S22" s="43" t="s">
        <v>167</v>
      </c>
      <c r="T22" s="51">
        <v>1</v>
      </c>
      <c r="U22" s="7"/>
      <c r="V22" s="44" t="s">
        <v>412</v>
      </c>
      <c r="W22" s="43" t="s">
        <v>413</v>
      </c>
      <c r="X22" s="51">
        <v>1</v>
      </c>
      <c r="Y22" s="7"/>
    </row>
    <row r="23" spans="1:27" x14ac:dyDescent="0.15">
      <c r="A23" s="5"/>
      <c r="B23"/>
      <c r="C23"/>
      <c r="D23"/>
      <c r="E23" s="7"/>
      <c r="F23"/>
      <c r="G23"/>
      <c r="H23"/>
      <c r="I23" s="7"/>
      <c r="J23"/>
      <c r="K23"/>
      <c r="L23"/>
      <c r="M23" s="7"/>
      <c r="N23"/>
      <c r="O23"/>
      <c r="P23"/>
      <c r="Q23" s="7"/>
      <c r="R23" s="24" t="s">
        <v>2</v>
      </c>
      <c r="S23" s="20"/>
      <c r="T23" s="52">
        <v>100</v>
      </c>
      <c r="U23" s="7"/>
      <c r="V23" s="24" t="s">
        <v>2</v>
      </c>
      <c r="W23" s="20"/>
      <c r="X23" s="52">
        <v>100</v>
      </c>
      <c r="Y23" s="7"/>
    </row>
    <row r="24" spans="1:27" x14ac:dyDescent="0.15">
      <c r="A24" s="5"/>
      <c r="B24"/>
      <c r="C24"/>
      <c r="D24"/>
      <c r="E24" s="7"/>
      <c r="F24"/>
      <c r="G24"/>
      <c r="H24"/>
      <c r="I24" s="7"/>
      <c r="J24"/>
      <c r="K24"/>
      <c r="L24"/>
      <c r="M24" s="7"/>
      <c r="N24"/>
      <c r="O24"/>
      <c r="P24"/>
      <c r="Q24" s="7"/>
      <c r="R24"/>
      <c r="S24"/>
      <c r="T24"/>
      <c r="U24" s="7"/>
      <c r="V24"/>
      <c r="W24"/>
      <c r="X24"/>
      <c r="Y24" s="7"/>
    </row>
    <row r="25" spans="1:27" ht="6.75" customHeight="1" x14ac:dyDescent="0.15">
      <c r="A25" s="5"/>
      <c r="B25" s="7"/>
      <c r="C25" s="7"/>
      <c r="D25" s="7"/>
      <c r="E25" s="7"/>
      <c r="F25" s="7"/>
      <c r="G25" s="7"/>
      <c r="H25" s="7"/>
      <c r="I25" s="7"/>
      <c r="J25" s="6"/>
      <c r="K25" s="6"/>
      <c r="L25" s="5"/>
      <c r="M25" s="6"/>
      <c r="N25" s="6"/>
      <c r="O25" s="5"/>
      <c r="P25" s="6"/>
      <c r="Q25" s="6"/>
      <c r="R25" s="5"/>
      <c r="S25" s="6"/>
      <c r="T25" s="5"/>
      <c r="U25" s="5"/>
      <c r="V25" s="54"/>
      <c r="W25" s="54"/>
      <c r="X25" s="54"/>
      <c r="Y25" s="54"/>
      <c r="Z25" s="54"/>
      <c r="AA25" s="54"/>
    </row>
    <row r="26" spans="1:27" x14ac:dyDescent="0.15">
      <c r="A26" s="5"/>
      <c r="B26" s="53" t="s">
        <v>0</v>
      </c>
      <c r="C26" s="21" t="s">
        <v>29</v>
      </c>
      <c r="D26"/>
      <c r="E26" s="7"/>
      <c r="F26" s="53" t="s">
        <v>0</v>
      </c>
      <c r="G26" s="21" t="s">
        <v>23</v>
      </c>
      <c r="H26"/>
      <c r="I26" s="7"/>
      <c r="J26" s="53" t="s">
        <v>0</v>
      </c>
      <c r="K26" s="21" t="s">
        <v>6</v>
      </c>
      <c r="L26"/>
      <c r="M26" s="7"/>
      <c r="N26" s="53" t="s">
        <v>0</v>
      </c>
      <c r="O26" s="21" t="s">
        <v>8</v>
      </c>
      <c r="P26"/>
      <c r="Q26" s="7"/>
      <c r="R26" s="53" t="s">
        <v>0</v>
      </c>
      <c r="S26" s="21" t="s">
        <v>119</v>
      </c>
      <c r="T26"/>
      <c r="U26" s="7"/>
      <c r="V26" s="55" t="s">
        <v>0</v>
      </c>
      <c r="W26" s="56" t="s">
        <v>120</v>
      </c>
      <c r="X26" s="57"/>
      <c r="Y26" s="57"/>
      <c r="Z26" s="54"/>
      <c r="AA26" s="54"/>
    </row>
    <row r="27" spans="1:27" x14ac:dyDescent="0.15">
      <c r="A27" s="5"/>
      <c r="B27"/>
      <c r="C27" t="s">
        <v>18</v>
      </c>
      <c r="D27" s="11">
        <f>(100-(SUMIF('Input Sheet'!$C$3:$C$198,C26,'Input Sheet'!$D$3:$D$198)))-IF(14-COUNTIF('Input Sheet'!$C$3:$C$198,C26)&gt;0,14-COUNTIF('Input Sheet'!$C$3:$C$198,C26),0)</f>
        <v>0</v>
      </c>
      <c r="E27" s="7"/>
      <c r="F27"/>
      <c r="G27" t="s">
        <v>18</v>
      </c>
      <c r="H27" s="11">
        <f>(100-(SUMIF('Input Sheet'!$C$3:$C$198,G26,'Input Sheet'!$D$3:$D$198)))-IF(14-COUNTIF('Input Sheet'!$C$3:$C$198,G26)&gt;0,14-COUNTIF('Input Sheet'!$C$3:$C$198,G26),0)</f>
        <v>0</v>
      </c>
      <c r="I27" s="7"/>
      <c r="J27"/>
      <c r="K27" t="s">
        <v>18</v>
      </c>
      <c r="L27" s="11">
        <f>(100-(SUMIF('Input Sheet'!$C$3:$C$198,K26,'Input Sheet'!$D$3:$D$198)))-IF(14-COUNTIF('Input Sheet'!$C$3:$C$198,K26)&gt;0,14-COUNTIF('Input Sheet'!$C$3:$C$198,K26),0)</f>
        <v>0</v>
      </c>
      <c r="M27" s="7"/>
      <c r="N27"/>
      <c r="O27" t="s">
        <v>18</v>
      </c>
      <c r="P27" s="11">
        <f>(100-(SUMIF('Input Sheet'!$C$3:$C$198,O26,'Input Sheet'!$D$3:$D$198)))-IF(14-COUNTIF('Input Sheet'!$C$3:$C$198,O26)&gt;0,14-COUNTIF('Input Sheet'!$C$3:$C$198,O26),0)</f>
        <v>0</v>
      </c>
      <c r="Q27" s="7"/>
      <c r="R27"/>
      <c r="S27" t="s">
        <v>18</v>
      </c>
      <c r="T27" s="11">
        <f>(100-(SUMIF('Input Sheet'!$C$3:$C$198,S26,'Input Sheet'!$D$3:$D$198)))-IF(14-COUNTIF('Input Sheet'!$C$3:$C$198,S26)&gt;0,14-COUNTIF('Input Sheet'!$C$3:$C$198,S26),0)</f>
        <v>0</v>
      </c>
      <c r="U27" s="7"/>
      <c r="V27" s="57"/>
      <c r="W27" s="57" t="s">
        <v>18</v>
      </c>
      <c r="X27" s="58">
        <f>(100-(SUMIF('Input Sheet'!$C$3:$C$198,W26,'Input Sheet'!$D$3:$D$198)))-IF(14-COUNTIF('Input Sheet'!$C$3:$C$198,W26)&gt;0,14-COUNTIF('Input Sheet'!$C$3:$C$198,W26),0)</f>
        <v>86</v>
      </c>
      <c r="Y27" s="57"/>
      <c r="Z27" s="54"/>
      <c r="AA27" s="54"/>
    </row>
    <row r="28" spans="1:27" x14ac:dyDescent="0.15">
      <c r="A28" s="5"/>
      <c r="B28" s="53" t="s">
        <v>10</v>
      </c>
      <c r="C28" s="9"/>
      <c r="D28" s="22"/>
      <c r="E28" s="7"/>
      <c r="F28" s="53" t="s">
        <v>10</v>
      </c>
      <c r="G28" s="9"/>
      <c r="H28" s="22"/>
      <c r="I28" s="7"/>
      <c r="J28" s="53" t="s">
        <v>10</v>
      </c>
      <c r="K28" s="9"/>
      <c r="L28" s="22"/>
      <c r="M28" s="7"/>
      <c r="N28" s="53" t="s">
        <v>10</v>
      </c>
      <c r="O28" s="9"/>
      <c r="P28" s="22"/>
      <c r="Q28" s="7"/>
      <c r="R28" s="53" t="s">
        <v>10</v>
      </c>
      <c r="S28" s="9"/>
      <c r="T28" s="22"/>
      <c r="U28" s="7"/>
      <c r="V28" s="55" t="s">
        <v>10</v>
      </c>
      <c r="W28" s="59"/>
      <c r="X28" s="60"/>
      <c r="Y28" s="57"/>
      <c r="Z28" s="54"/>
      <c r="AA28" s="54"/>
    </row>
    <row r="29" spans="1:27" x14ac:dyDescent="0.15">
      <c r="A29" s="5"/>
      <c r="B29" s="23" t="s">
        <v>4</v>
      </c>
      <c r="C29" s="18" t="s">
        <v>3</v>
      </c>
      <c r="D29" s="19" t="s">
        <v>9</v>
      </c>
      <c r="E29" s="7"/>
      <c r="F29" s="23" t="s">
        <v>4</v>
      </c>
      <c r="G29" s="18" t="s">
        <v>3</v>
      </c>
      <c r="H29" s="19" t="s">
        <v>9</v>
      </c>
      <c r="I29" s="7"/>
      <c r="J29" s="23" t="s">
        <v>4</v>
      </c>
      <c r="K29" s="18" t="s">
        <v>3</v>
      </c>
      <c r="L29" s="19" t="s">
        <v>9</v>
      </c>
      <c r="M29" s="7"/>
      <c r="N29" s="23" t="s">
        <v>4</v>
      </c>
      <c r="O29" s="18" t="s">
        <v>3</v>
      </c>
      <c r="P29" s="19" t="s">
        <v>9</v>
      </c>
      <c r="Q29" s="7"/>
      <c r="R29" s="23" t="s">
        <v>4</v>
      </c>
      <c r="S29" s="18" t="s">
        <v>3</v>
      </c>
      <c r="T29" s="19" t="s">
        <v>9</v>
      </c>
      <c r="U29" s="7"/>
      <c r="V29" s="61" t="s">
        <v>4</v>
      </c>
      <c r="W29" s="62" t="s">
        <v>3</v>
      </c>
      <c r="X29" s="63" t="s">
        <v>9</v>
      </c>
      <c r="Y29" s="57"/>
      <c r="Z29" s="54"/>
      <c r="AA29" s="54"/>
    </row>
    <row r="30" spans="1:27" x14ac:dyDescent="0.15">
      <c r="A30" s="5"/>
      <c r="B30" s="44" t="s">
        <v>344</v>
      </c>
      <c r="C30" s="43" t="s">
        <v>345</v>
      </c>
      <c r="D30" s="51">
        <v>7</v>
      </c>
      <c r="E30" s="7"/>
      <c r="F30" s="44" t="s">
        <v>281</v>
      </c>
      <c r="G30" s="43" t="s">
        <v>167</v>
      </c>
      <c r="H30" s="51">
        <v>2</v>
      </c>
      <c r="I30" s="7"/>
      <c r="J30" s="44" t="s">
        <v>271</v>
      </c>
      <c r="K30" s="43" t="s">
        <v>230</v>
      </c>
      <c r="L30" s="51">
        <v>17</v>
      </c>
      <c r="M30" s="7"/>
      <c r="N30" s="44" t="s">
        <v>272</v>
      </c>
      <c r="O30" s="43" t="s">
        <v>167</v>
      </c>
      <c r="P30" s="51">
        <v>2</v>
      </c>
      <c r="Q30" s="7"/>
      <c r="R30" s="44" t="s">
        <v>231</v>
      </c>
      <c r="S30" s="43" t="s">
        <v>356</v>
      </c>
      <c r="T30" s="51">
        <v>3</v>
      </c>
      <c r="U30" s="7"/>
      <c r="V30" s="64" t="s">
        <v>2</v>
      </c>
      <c r="W30" s="65"/>
      <c r="X30" s="66"/>
      <c r="Y30" s="57"/>
      <c r="Z30" s="54"/>
      <c r="AA30" s="54"/>
    </row>
    <row r="31" spans="1:27" x14ac:dyDescent="0.15">
      <c r="A31" s="5"/>
      <c r="B31" s="44" t="s">
        <v>290</v>
      </c>
      <c r="C31" s="43" t="s">
        <v>167</v>
      </c>
      <c r="D31" s="51">
        <v>1</v>
      </c>
      <c r="E31" s="7"/>
      <c r="F31" s="44" t="s">
        <v>204</v>
      </c>
      <c r="G31" s="43" t="s">
        <v>205</v>
      </c>
      <c r="H31" s="51">
        <v>10</v>
      </c>
      <c r="I31" s="7"/>
      <c r="J31" s="44" t="s">
        <v>308</v>
      </c>
      <c r="K31" s="43" t="s">
        <v>309</v>
      </c>
      <c r="L31" s="51">
        <v>2</v>
      </c>
      <c r="M31" s="7"/>
      <c r="N31" s="44" t="s">
        <v>222</v>
      </c>
      <c r="O31" s="43" t="s">
        <v>223</v>
      </c>
      <c r="P31" s="51">
        <v>16</v>
      </c>
      <c r="Q31" s="7"/>
      <c r="R31" s="44" t="s">
        <v>240</v>
      </c>
      <c r="S31" s="43" t="s">
        <v>241</v>
      </c>
      <c r="T31" s="51">
        <v>4</v>
      </c>
      <c r="U31" s="7"/>
      <c r="V31" s="57"/>
      <c r="W31" s="57"/>
      <c r="X31" s="57"/>
      <c r="Y31" s="57"/>
      <c r="Z31" s="54"/>
      <c r="AA31" s="54"/>
    </row>
    <row r="32" spans="1:27" x14ac:dyDescent="0.15">
      <c r="A32" s="5"/>
      <c r="B32" s="68" t="s">
        <v>231</v>
      </c>
      <c r="C32" s="43" t="s">
        <v>307</v>
      </c>
      <c r="D32" s="51">
        <v>5</v>
      </c>
      <c r="E32" s="7"/>
      <c r="F32" s="44" t="s">
        <v>310</v>
      </c>
      <c r="G32" s="43" t="s">
        <v>311</v>
      </c>
      <c r="H32" s="51">
        <v>2</v>
      </c>
      <c r="I32" s="7"/>
      <c r="J32" s="44" t="s">
        <v>132</v>
      </c>
      <c r="K32" s="43" t="s">
        <v>133</v>
      </c>
      <c r="L32" s="51">
        <v>3</v>
      </c>
      <c r="M32" s="7"/>
      <c r="N32" s="44" t="s">
        <v>398</v>
      </c>
      <c r="O32" s="43" t="s">
        <v>399</v>
      </c>
      <c r="P32" s="51">
        <v>1</v>
      </c>
      <c r="Q32" s="7"/>
      <c r="R32" s="44" t="s">
        <v>193</v>
      </c>
      <c r="S32" s="43" t="s">
        <v>194</v>
      </c>
      <c r="T32" s="51">
        <v>24</v>
      </c>
      <c r="U32" s="7"/>
      <c r="V32" s="57"/>
      <c r="W32" s="57"/>
      <c r="X32" s="57"/>
      <c r="Y32" s="57"/>
      <c r="Z32" s="54"/>
      <c r="AA32" s="54"/>
    </row>
    <row r="33" spans="1:27" x14ac:dyDescent="0.15">
      <c r="A33" s="5"/>
      <c r="B33" s="44" t="s">
        <v>236</v>
      </c>
      <c r="C33" s="43" t="s">
        <v>237</v>
      </c>
      <c r="D33" s="51">
        <v>19</v>
      </c>
      <c r="E33" s="7"/>
      <c r="F33" s="44" t="s">
        <v>216</v>
      </c>
      <c r="G33" s="43" t="s">
        <v>217</v>
      </c>
      <c r="H33" s="51">
        <v>5</v>
      </c>
      <c r="I33" s="7"/>
      <c r="J33" s="44" t="s">
        <v>380</v>
      </c>
      <c r="K33" s="43" t="s">
        <v>192</v>
      </c>
      <c r="L33" s="51">
        <v>2</v>
      </c>
      <c r="M33" s="7"/>
      <c r="N33" s="44" t="s">
        <v>231</v>
      </c>
      <c r="O33" s="43" t="s">
        <v>245</v>
      </c>
      <c r="P33" s="51">
        <v>1</v>
      </c>
      <c r="Q33" s="7"/>
      <c r="R33" s="44" t="s">
        <v>284</v>
      </c>
      <c r="S33" s="43" t="s">
        <v>167</v>
      </c>
      <c r="T33" s="51">
        <v>1</v>
      </c>
      <c r="U33" s="7"/>
      <c r="V33" s="57"/>
      <c r="W33" s="57"/>
      <c r="X33" s="57"/>
      <c r="Y33" s="57"/>
      <c r="Z33" s="54"/>
      <c r="AA33" s="54"/>
    </row>
    <row r="34" spans="1:27" x14ac:dyDescent="0.15">
      <c r="A34" s="5"/>
      <c r="B34" s="44" t="s">
        <v>279</v>
      </c>
      <c r="C34" s="43" t="s">
        <v>280</v>
      </c>
      <c r="D34" s="51">
        <v>5</v>
      </c>
      <c r="E34" s="7"/>
      <c r="F34" s="44" t="s">
        <v>252</v>
      </c>
      <c r="G34" s="43" t="s">
        <v>171</v>
      </c>
      <c r="H34" s="51">
        <v>8</v>
      </c>
      <c r="I34" s="7"/>
      <c r="J34" s="44" t="s">
        <v>261</v>
      </c>
      <c r="K34" s="43" t="s">
        <v>262</v>
      </c>
      <c r="L34" s="51">
        <v>1</v>
      </c>
      <c r="M34" s="7"/>
      <c r="N34" s="44" t="s">
        <v>418</v>
      </c>
      <c r="O34" s="43" t="s">
        <v>419</v>
      </c>
      <c r="P34" s="51">
        <v>1</v>
      </c>
      <c r="Q34" s="7"/>
      <c r="R34" s="44" t="s">
        <v>164</v>
      </c>
      <c r="S34" s="43" t="s">
        <v>165</v>
      </c>
      <c r="T34" s="51">
        <v>6</v>
      </c>
      <c r="U34" s="7"/>
      <c r="V34" s="57"/>
      <c r="W34" s="57"/>
      <c r="X34" s="57"/>
      <c r="Y34" s="57"/>
      <c r="Z34" s="54"/>
      <c r="AA34" s="54"/>
    </row>
    <row r="35" spans="1:27" x14ac:dyDescent="0.15">
      <c r="A35" s="5"/>
      <c r="B35" s="44" t="s">
        <v>276</v>
      </c>
      <c r="C35" s="43" t="s">
        <v>275</v>
      </c>
      <c r="D35" s="51">
        <v>1</v>
      </c>
      <c r="E35" s="7"/>
      <c r="F35" s="44" t="s">
        <v>287</v>
      </c>
      <c r="G35" s="43" t="s">
        <v>288</v>
      </c>
      <c r="H35" s="51">
        <v>14</v>
      </c>
      <c r="I35" s="7"/>
      <c r="J35" s="44" t="s">
        <v>176</v>
      </c>
      <c r="K35" s="43" t="s">
        <v>177</v>
      </c>
      <c r="L35" s="51">
        <v>13</v>
      </c>
      <c r="M35" s="7"/>
      <c r="N35" s="44" t="s">
        <v>154</v>
      </c>
      <c r="O35" s="43" t="s">
        <v>155</v>
      </c>
      <c r="P35" s="51">
        <v>28</v>
      </c>
      <c r="Q35" s="7"/>
      <c r="R35" s="44" t="s">
        <v>349</v>
      </c>
      <c r="S35" s="43" t="s">
        <v>119</v>
      </c>
      <c r="T35" s="51">
        <v>2</v>
      </c>
      <c r="U35" s="7"/>
      <c r="V35" s="57"/>
      <c r="W35" s="57"/>
      <c r="X35" s="57"/>
      <c r="Y35" s="57"/>
      <c r="Z35" s="54"/>
      <c r="AA35" s="54"/>
    </row>
    <row r="36" spans="1:27" x14ac:dyDescent="0.15">
      <c r="A36" s="5"/>
      <c r="B36" s="44" t="s">
        <v>244</v>
      </c>
      <c r="C36" s="43" t="s">
        <v>245</v>
      </c>
      <c r="D36" s="51">
        <v>2</v>
      </c>
      <c r="E36" s="7"/>
      <c r="F36" s="44" t="s">
        <v>140</v>
      </c>
      <c r="G36" s="43" t="s">
        <v>141</v>
      </c>
      <c r="H36" s="51">
        <v>2</v>
      </c>
      <c r="I36" s="7"/>
      <c r="J36" s="44" t="s">
        <v>208</v>
      </c>
      <c r="K36" s="43" t="s">
        <v>225</v>
      </c>
      <c r="L36" s="51">
        <v>1</v>
      </c>
      <c r="M36" s="7"/>
      <c r="N36" s="44" t="s">
        <v>197</v>
      </c>
      <c r="O36" s="43" t="s">
        <v>198</v>
      </c>
      <c r="P36" s="51">
        <v>16</v>
      </c>
      <c r="Q36" s="7"/>
      <c r="R36" s="44" t="s">
        <v>326</v>
      </c>
      <c r="S36" s="43" t="s">
        <v>27</v>
      </c>
      <c r="T36" s="51">
        <v>2</v>
      </c>
      <c r="U36" s="7"/>
      <c r="V36" s="57"/>
      <c r="W36" s="57"/>
      <c r="X36" s="57"/>
      <c r="Y36" s="57"/>
      <c r="Z36" s="54"/>
      <c r="AA36" s="54"/>
    </row>
    <row r="37" spans="1:27" x14ac:dyDescent="0.15">
      <c r="A37" s="5"/>
      <c r="B37" s="44" t="s">
        <v>361</v>
      </c>
      <c r="C37" s="43" t="s">
        <v>362</v>
      </c>
      <c r="D37" s="51">
        <v>2</v>
      </c>
      <c r="E37" s="7"/>
      <c r="F37" s="44" t="s">
        <v>296</v>
      </c>
      <c r="G37" s="43" t="s">
        <v>151</v>
      </c>
      <c r="H37" s="51">
        <v>2</v>
      </c>
      <c r="I37" s="7"/>
      <c r="J37" s="44" t="s">
        <v>150</v>
      </c>
      <c r="K37" s="43" t="s">
        <v>151</v>
      </c>
      <c r="L37" s="51">
        <v>11</v>
      </c>
      <c r="M37" s="7"/>
      <c r="N37" s="44" t="s">
        <v>416</v>
      </c>
      <c r="O37" s="43" t="s">
        <v>213</v>
      </c>
      <c r="P37" s="51">
        <v>1</v>
      </c>
      <c r="Q37" s="7"/>
      <c r="R37" s="44" t="s">
        <v>146</v>
      </c>
      <c r="S37" s="43" t="s">
        <v>141</v>
      </c>
      <c r="T37" s="51">
        <v>25</v>
      </c>
      <c r="U37" s="7"/>
      <c r="V37" s="57"/>
      <c r="W37" s="57"/>
      <c r="X37" s="57"/>
      <c r="Y37" s="57"/>
      <c r="Z37" s="54"/>
      <c r="AA37" s="54"/>
    </row>
    <row r="38" spans="1:27" x14ac:dyDescent="0.15">
      <c r="A38" s="5"/>
      <c r="B38" s="44" t="s">
        <v>144</v>
      </c>
      <c r="C38" s="43" t="s">
        <v>142</v>
      </c>
      <c r="D38" s="51">
        <v>2</v>
      </c>
      <c r="E38" s="7"/>
      <c r="F38" s="44" t="s">
        <v>297</v>
      </c>
      <c r="G38" s="43" t="s">
        <v>173</v>
      </c>
      <c r="H38" s="51">
        <v>4</v>
      </c>
      <c r="I38" s="7"/>
      <c r="J38" s="44" t="s">
        <v>365</v>
      </c>
      <c r="K38" s="43" t="s">
        <v>141</v>
      </c>
      <c r="L38" s="51">
        <v>1</v>
      </c>
      <c r="M38" s="7"/>
      <c r="N38" s="44" t="s">
        <v>375</v>
      </c>
      <c r="O38" s="43" t="s">
        <v>376</v>
      </c>
      <c r="P38" s="51">
        <v>1</v>
      </c>
      <c r="Q38" s="7"/>
      <c r="R38" s="44" t="s">
        <v>208</v>
      </c>
      <c r="S38" s="43" t="s">
        <v>209</v>
      </c>
      <c r="T38" s="51">
        <v>15</v>
      </c>
      <c r="U38" s="7"/>
      <c r="V38" s="57"/>
      <c r="W38" s="57"/>
      <c r="X38" s="57"/>
      <c r="Y38" s="57"/>
      <c r="Z38" s="54"/>
      <c r="AA38" s="54"/>
    </row>
    <row r="39" spans="1:27" x14ac:dyDescent="0.15">
      <c r="A39" s="5"/>
      <c r="B39" s="44" t="s">
        <v>191</v>
      </c>
      <c r="C39" s="43" t="s">
        <v>192</v>
      </c>
      <c r="D39" s="51">
        <v>16</v>
      </c>
      <c r="E39" s="7"/>
      <c r="F39" s="44" t="s">
        <v>156</v>
      </c>
      <c r="G39" s="43" t="s">
        <v>157</v>
      </c>
      <c r="H39" s="51">
        <v>12</v>
      </c>
      <c r="I39" s="7"/>
      <c r="J39" s="44" t="s">
        <v>210</v>
      </c>
      <c r="K39" s="43" t="s">
        <v>211</v>
      </c>
      <c r="L39" s="51">
        <v>4</v>
      </c>
      <c r="M39" s="7"/>
      <c r="N39" s="44" t="s">
        <v>405</v>
      </c>
      <c r="O39" s="43" t="s">
        <v>406</v>
      </c>
      <c r="P39" s="51">
        <v>1</v>
      </c>
      <c r="Q39" s="7"/>
      <c r="R39" s="44" t="s">
        <v>298</v>
      </c>
      <c r="S39" s="43" t="s">
        <v>299</v>
      </c>
      <c r="T39" s="51">
        <v>3</v>
      </c>
      <c r="U39" s="7"/>
      <c r="V39" s="57"/>
      <c r="W39" s="57"/>
      <c r="X39" s="57"/>
      <c r="Y39" s="57"/>
      <c r="Z39" s="54"/>
      <c r="AA39" s="54"/>
    </row>
    <row r="40" spans="1:27" x14ac:dyDescent="0.15">
      <c r="A40" s="5"/>
      <c r="B40" s="44" t="s">
        <v>200</v>
      </c>
      <c r="C40" s="43" t="s">
        <v>201</v>
      </c>
      <c r="D40" s="51">
        <v>25</v>
      </c>
      <c r="E40" s="7"/>
      <c r="F40" s="44" t="s">
        <v>265</v>
      </c>
      <c r="G40" s="43" t="s">
        <v>266</v>
      </c>
      <c r="H40" s="51">
        <v>16</v>
      </c>
      <c r="I40" s="7"/>
      <c r="J40" s="44" t="s">
        <v>242</v>
      </c>
      <c r="K40" s="43" t="s">
        <v>243</v>
      </c>
      <c r="L40" s="51">
        <v>24</v>
      </c>
      <c r="M40" s="7"/>
      <c r="N40" s="44" t="s">
        <v>253</v>
      </c>
      <c r="O40" s="43" t="s">
        <v>254</v>
      </c>
      <c r="P40" s="51">
        <v>17</v>
      </c>
      <c r="Q40" s="7"/>
      <c r="R40" s="44" t="s">
        <v>291</v>
      </c>
      <c r="S40" s="43" t="s">
        <v>292</v>
      </c>
      <c r="T40" s="51">
        <v>2</v>
      </c>
      <c r="U40" s="7"/>
      <c r="V40" s="57"/>
      <c r="W40" s="57"/>
      <c r="X40" s="57"/>
      <c r="Y40" s="57"/>
      <c r="Z40" s="54"/>
      <c r="AA40" s="54"/>
    </row>
    <row r="41" spans="1:27" x14ac:dyDescent="0.15">
      <c r="A41" s="5"/>
      <c r="B41" s="44" t="s">
        <v>305</v>
      </c>
      <c r="C41" s="43" t="s">
        <v>306</v>
      </c>
      <c r="D41" s="51">
        <v>5</v>
      </c>
      <c r="E41" s="7"/>
      <c r="F41" s="44" t="s">
        <v>159</v>
      </c>
      <c r="G41" s="43" t="s">
        <v>160</v>
      </c>
      <c r="H41" s="51">
        <v>2</v>
      </c>
      <c r="I41" s="7"/>
      <c r="J41" s="44" t="s">
        <v>293</v>
      </c>
      <c r="K41" s="43" t="s">
        <v>167</v>
      </c>
      <c r="L41" s="51">
        <v>1</v>
      </c>
      <c r="M41" s="7"/>
      <c r="N41" s="44" t="s">
        <v>129</v>
      </c>
      <c r="O41" s="43" t="s">
        <v>130</v>
      </c>
      <c r="P41" s="51">
        <v>12</v>
      </c>
      <c r="Q41" s="7"/>
      <c r="R41" s="44" t="s">
        <v>328</v>
      </c>
      <c r="S41" s="43" t="s">
        <v>169</v>
      </c>
      <c r="T41" s="51">
        <v>2</v>
      </c>
      <c r="U41" s="7"/>
      <c r="V41" s="57"/>
      <c r="W41" s="57"/>
      <c r="X41" s="57"/>
      <c r="Y41" s="57"/>
      <c r="Z41" s="54"/>
      <c r="AA41" s="54"/>
    </row>
    <row r="42" spans="1:27" x14ac:dyDescent="0.15">
      <c r="A42" s="5"/>
      <c r="B42" s="44" t="s">
        <v>324</v>
      </c>
      <c r="C42" s="43" t="s">
        <v>325</v>
      </c>
      <c r="D42" s="51">
        <v>1</v>
      </c>
      <c r="E42" s="7"/>
      <c r="F42" s="44" t="s">
        <v>187</v>
      </c>
      <c r="G42" s="43" t="s">
        <v>188</v>
      </c>
      <c r="H42" s="51">
        <v>9</v>
      </c>
      <c r="I42" s="7"/>
      <c r="J42" s="44" t="s">
        <v>337</v>
      </c>
      <c r="K42" s="43" t="s">
        <v>327</v>
      </c>
      <c r="L42" s="51">
        <v>5</v>
      </c>
      <c r="M42" s="7"/>
      <c r="N42" s="44" t="s">
        <v>382</v>
      </c>
      <c r="O42" s="43" t="s">
        <v>300</v>
      </c>
      <c r="P42" s="51">
        <v>2</v>
      </c>
      <c r="Q42" s="7"/>
      <c r="R42" s="44" t="s">
        <v>335</v>
      </c>
      <c r="S42" s="43" t="s">
        <v>336</v>
      </c>
      <c r="T42" s="51">
        <v>5</v>
      </c>
      <c r="U42" s="7"/>
      <c r="V42" s="57"/>
      <c r="W42" s="57"/>
      <c r="X42" s="57"/>
      <c r="Y42" s="57"/>
      <c r="Z42" s="54"/>
      <c r="AA42" s="54"/>
    </row>
    <row r="43" spans="1:27" x14ac:dyDescent="0.15">
      <c r="A43" s="5"/>
      <c r="B43" s="44" t="s">
        <v>350</v>
      </c>
      <c r="C43" s="43" t="s">
        <v>351</v>
      </c>
      <c r="D43" s="51">
        <v>5</v>
      </c>
      <c r="E43" s="7"/>
      <c r="F43" s="44" t="s">
        <v>314</v>
      </c>
      <c r="G43" s="43" t="s">
        <v>315</v>
      </c>
      <c r="H43" s="51">
        <v>6</v>
      </c>
      <c r="I43" s="7"/>
      <c r="J43" s="44" t="s">
        <v>342</v>
      </c>
      <c r="K43" s="43" t="s">
        <v>343</v>
      </c>
      <c r="L43" s="51">
        <v>11</v>
      </c>
      <c r="M43" s="7"/>
      <c r="N43" s="44" t="s">
        <v>386</v>
      </c>
      <c r="O43" s="43" t="s">
        <v>211</v>
      </c>
      <c r="P43" s="51">
        <v>1</v>
      </c>
      <c r="Q43" s="7"/>
      <c r="R43" s="44" t="s">
        <v>363</v>
      </c>
      <c r="S43" s="43" t="s">
        <v>364</v>
      </c>
      <c r="T43" s="51">
        <v>2</v>
      </c>
      <c r="U43" s="7"/>
      <c r="V43" s="57"/>
      <c r="W43" s="57"/>
      <c r="X43" s="57"/>
      <c r="Y43" s="57"/>
      <c r="Z43" s="54"/>
      <c r="AA43" s="54"/>
    </row>
    <row r="44" spans="1:27" x14ac:dyDescent="0.15">
      <c r="A44" s="5"/>
      <c r="B44" s="44" t="s">
        <v>378</v>
      </c>
      <c r="C44" s="43" t="s">
        <v>377</v>
      </c>
      <c r="D44" s="51">
        <v>2</v>
      </c>
      <c r="E44" s="7"/>
      <c r="F44" s="44" t="s">
        <v>332</v>
      </c>
      <c r="G44" s="43" t="s">
        <v>331</v>
      </c>
      <c r="H44" s="51">
        <v>2</v>
      </c>
      <c r="I44" s="7"/>
      <c r="J44" s="44" t="s">
        <v>348</v>
      </c>
      <c r="K44" s="43" t="s">
        <v>339</v>
      </c>
      <c r="L44" s="51">
        <v>4</v>
      </c>
      <c r="M44" s="7"/>
      <c r="N44" s="24" t="s">
        <v>2</v>
      </c>
      <c r="O44" s="20"/>
      <c r="P44" s="52">
        <v>100</v>
      </c>
      <c r="Q44" s="7"/>
      <c r="R44" s="44" t="s">
        <v>372</v>
      </c>
      <c r="S44" s="43" t="s">
        <v>135</v>
      </c>
      <c r="T44" s="51">
        <v>2</v>
      </c>
      <c r="U44" s="7"/>
      <c r="V44" s="57"/>
      <c r="W44" s="57"/>
      <c r="X44" s="57"/>
      <c r="Y44" s="57"/>
      <c r="Z44" s="54"/>
      <c r="AA44" s="54"/>
    </row>
    <row r="45" spans="1:27" x14ac:dyDescent="0.15">
      <c r="A45" s="5"/>
      <c r="B45" s="44" t="s">
        <v>379</v>
      </c>
      <c r="C45" s="43" t="s">
        <v>309</v>
      </c>
      <c r="D45" s="51">
        <v>2</v>
      </c>
      <c r="E45" s="7"/>
      <c r="F45" s="44" t="s">
        <v>368</v>
      </c>
      <c r="G45" s="43" t="s">
        <v>369</v>
      </c>
      <c r="H45" s="51">
        <v>4</v>
      </c>
      <c r="I45" s="7"/>
      <c r="J45" s="24" t="s">
        <v>2</v>
      </c>
      <c r="K45" s="20"/>
      <c r="L45" s="52">
        <v>100</v>
      </c>
      <c r="M45" s="7"/>
      <c r="N45"/>
      <c r="O45"/>
      <c r="P45"/>
      <c r="Q45" s="7"/>
      <c r="R45" s="44" t="s">
        <v>373</v>
      </c>
      <c r="S45" s="43" t="s">
        <v>374</v>
      </c>
      <c r="T45" s="51">
        <v>2</v>
      </c>
      <c r="U45" s="7"/>
      <c r="V45" s="57"/>
      <c r="W45" s="57"/>
      <c r="X45" s="57"/>
      <c r="Y45" s="57"/>
      <c r="Z45" s="54"/>
      <c r="AA45" s="54"/>
    </row>
    <row r="46" spans="1:27" x14ac:dyDescent="0.15">
      <c r="A46" s="5"/>
      <c r="B46" s="24" t="s">
        <v>2</v>
      </c>
      <c r="C46" s="20"/>
      <c r="D46" s="52">
        <v>100</v>
      </c>
      <c r="E46" s="7"/>
      <c r="F46" s="24" t="s">
        <v>2</v>
      </c>
      <c r="G46" s="20"/>
      <c r="H46" s="52">
        <v>100</v>
      </c>
      <c r="I46" s="7"/>
      <c r="J46"/>
      <c r="K46"/>
      <c r="L46"/>
      <c r="M46" s="7"/>
      <c r="N46"/>
      <c r="O46"/>
      <c r="P46"/>
      <c r="Q46" s="7"/>
      <c r="R46" s="24" t="s">
        <v>2</v>
      </c>
      <c r="S46" s="20"/>
      <c r="T46" s="52">
        <v>100</v>
      </c>
      <c r="U46" s="7"/>
      <c r="V46" s="57"/>
      <c r="W46" s="57"/>
      <c r="X46" s="57"/>
      <c r="Y46" s="57"/>
      <c r="Z46" s="54"/>
      <c r="AA46" s="54"/>
    </row>
    <row r="47" spans="1:27" x14ac:dyDescent="0.15">
      <c r="A47" s="5"/>
      <c r="B47" s="7"/>
      <c r="C47" s="7"/>
      <c r="D47" s="7"/>
      <c r="E47" s="7"/>
      <c r="F47" s="7"/>
      <c r="G47" s="7"/>
      <c r="H47" s="7"/>
      <c r="I47" s="7"/>
      <c r="J47" s="7"/>
      <c r="K47" s="7"/>
      <c r="L47" s="7"/>
      <c r="M47" s="6"/>
      <c r="N47" s="6"/>
      <c r="O47" s="5"/>
      <c r="P47" s="6"/>
      <c r="Q47" s="6"/>
      <c r="R47" s="5"/>
      <c r="S47" s="6"/>
      <c r="T47" s="5"/>
      <c r="U47" s="5"/>
      <c r="V47" s="54"/>
      <c r="W47" s="54"/>
      <c r="X47" s="54"/>
      <c r="Y47" s="54"/>
      <c r="Z47" s="54"/>
      <c r="AA47" s="54"/>
    </row>
    <row r="48" spans="1:27" x14ac:dyDescent="0.15">
      <c r="B48"/>
      <c r="C48"/>
      <c r="D48"/>
      <c r="E48"/>
      <c r="F48"/>
      <c r="G48"/>
      <c r="H48"/>
      <c r="I48"/>
      <c r="V48" s="54"/>
      <c r="W48" s="54"/>
      <c r="X48" s="54"/>
      <c r="Y48" s="54"/>
      <c r="Z48" s="54"/>
      <c r="AA48" s="54"/>
    </row>
    <row r="49" spans="2:9" x14ac:dyDescent="0.15">
      <c r="B49"/>
      <c r="C49"/>
      <c r="D49"/>
      <c r="E49"/>
      <c r="F49"/>
      <c r="G49"/>
      <c r="H49"/>
      <c r="I49"/>
    </row>
    <row r="50" spans="2:9" x14ac:dyDescent="0.15">
      <c r="B50"/>
      <c r="C50"/>
      <c r="D50"/>
      <c r="E50"/>
      <c r="F50"/>
      <c r="G50"/>
      <c r="H50"/>
      <c r="I50"/>
    </row>
    <row r="51" spans="2:9" x14ac:dyDescent="0.15">
      <c r="B51"/>
      <c r="C51"/>
      <c r="D51"/>
      <c r="E51"/>
      <c r="F51"/>
      <c r="G51"/>
      <c r="H51"/>
      <c r="I51"/>
    </row>
    <row r="52" spans="2:9" x14ac:dyDescent="0.15">
      <c r="B52"/>
      <c r="C52"/>
      <c r="D52"/>
      <c r="E52"/>
      <c r="F52"/>
      <c r="G52"/>
      <c r="H52"/>
      <c r="I52"/>
    </row>
    <row r="53" spans="2:9" x14ac:dyDescent="0.15">
      <c r="B53"/>
      <c r="C53"/>
      <c r="D53"/>
      <c r="E53"/>
      <c r="F53"/>
      <c r="G53"/>
      <c r="H53"/>
      <c r="I53"/>
    </row>
    <row r="54" spans="2:9" x14ac:dyDescent="0.15">
      <c r="B54"/>
      <c r="C54"/>
      <c r="D54"/>
      <c r="E54"/>
      <c r="F54"/>
      <c r="G54"/>
      <c r="H54"/>
      <c r="I54"/>
    </row>
    <row r="55" spans="2:9" x14ac:dyDescent="0.15">
      <c r="B55"/>
      <c r="C55"/>
      <c r="D55"/>
      <c r="E55"/>
      <c r="F55"/>
      <c r="G55"/>
      <c r="H55"/>
      <c r="I55"/>
    </row>
    <row r="56" spans="2:9" x14ac:dyDescent="0.15">
      <c r="B56"/>
      <c r="C56"/>
      <c r="D56"/>
      <c r="E56"/>
      <c r="F56"/>
      <c r="G56"/>
      <c r="H56"/>
      <c r="I56"/>
    </row>
    <row r="57" spans="2:9" x14ac:dyDescent="0.15">
      <c r="B57"/>
      <c r="C57"/>
      <c r="D57"/>
      <c r="E57"/>
      <c r="F57"/>
      <c r="G57"/>
      <c r="H57"/>
      <c r="I57"/>
    </row>
    <row r="58" spans="2:9" x14ac:dyDescent="0.15">
      <c r="B58"/>
      <c r="C58"/>
      <c r="D58"/>
      <c r="E58"/>
      <c r="F58"/>
      <c r="G58"/>
      <c r="H58"/>
      <c r="I58"/>
    </row>
    <row r="59" spans="2:9" x14ac:dyDescent="0.15">
      <c r="B59"/>
      <c r="C59"/>
      <c r="D59"/>
      <c r="E59"/>
      <c r="F59"/>
      <c r="G59"/>
      <c r="H59"/>
      <c r="I59"/>
    </row>
    <row r="60" spans="2:9" x14ac:dyDescent="0.15">
      <c r="B60"/>
      <c r="C60"/>
      <c r="D60"/>
      <c r="E60"/>
      <c r="F60"/>
      <c r="G60"/>
      <c r="H60"/>
      <c r="I60"/>
    </row>
    <row r="61" spans="2:9" x14ac:dyDescent="0.15">
      <c r="B61"/>
      <c r="C61"/>
      <c r="D61"/>
      <c r="E61"/>
      <c r="F61"/>
      <c r="G61"/>
      <c r="H61"/>
      <c r="I61"/>
    </row>
    <row r="62" spans="2:9" x14ac:dyDescent="0.15">
      <c r="B62"/>
      <c r="C62"/>
      <c r="D62"/>
      <c r="E62"/>
      <c r="F62"/>
      <c r="G62"/>
      <c r="H62"/>
      <c r="I62"/>
    </row>
    <row r="63" spans="2:9" x14ac:dyDescent="0.15">
      <c r="B63"/>
      <c r="C63"/>
      <c r="D63"/>
      <c r="E63"/>
      <c r="F63"/>
      <c r="G63"/>
      <c r="H63"/>
      <c r="I63"/>
    </row>
    <row r="64" spans="2:9" x14ac:dyDescent="0.15">
      <c r="B64"/>
      <c r="C64"/>
      <c r="D64"/>
      <c r="E64"/>
      <c r="F64"/>
      <c r="G64"/>
      <c r="H64"/>
      <c r="I64"/>
    </row>
    <row r="65" spans="2:9" x14ac:dyDescent="0.15">
      <c r="B65"/>
      <c r="C65"/>
      <c r="D65"/>
      <c r="E65"/>
      <c r="F65"/>
      <c r="G65"/>
      <c r="H65"/>
      <c r="I65"/>
    </row>
    <row r="66" spans="2:9" x14ac:dyDescent="0.15">
      <c r="B66"/>
      <c r="C66"/>
      <c r="D66"/>
      <c r="E66"/>
      <c r="F66"/>
      <c r="G66"/>
      <c r="H66"/>
      <c r="I66"/>
    </row>
    <row r="67" spans="2:9" x14ac:dyDescent="0.15">
      <c r="B67"/>
      <c r="C67"/>
      <c r="D67"/>
      <c r="E67"/>
      <c r="F67"/>
      <c r="G67"/>
      <c r="H67"/>
      <c r="I67"/>
    </row>
    <row r="68" spans="2:9" x14ac:dyDescent="0.15">
      <c r="B68"/>
      <c r="C68"/>
      <c r="D68"/>
      <c r="E68"/>
      <c r="F68"/>
      <c r="G68"/>
      <c r="H68"/>
      <c r="I68"/>
    </row>
    <row r="69" spans="2:9" x14ac:dyDescent="0.15">
      <c r="B69"/>
      <c r="C69"/>
      <c r="D69"/>
      <c r="E69"/>
      <c r="F69"/>
      <c r="G69"/>
      <c r="H69"/>
      <c r="I69"/>
    </row>
    <row r="70" spans="2:9" x14ac:dyDescent="0.15">
      <c r="B70"/>
      <c r="C70"/>
      <c r="D70"/>
      <c r="E70"/>
      <c r="F70"/>
      <c r="G70"/>
      <c r="H70"/>
      <c r="I70"/>
    </row>
    <row r="71" spans="2:9" x14ac:dyDescent="0.15">
      <c r="B71"/>
      <c r="C71"/>
      <c r="D71"/>
      <c r="E71"/>
      <c r="F71"/>
      <c r="G71"/>
      <c r="H71"/>
      <c r="I71"/>
    </row>
    <row r="72" spans="2:9" x14ac:dyDescent="0.15">
      <c r="B72"/>
      <c r="C72"/>
      <c r="D72"/>
      <c r="E72"/>
      <c r="F72"/>
      <c r="G72"/>
      <c r="H72"/>
      <c r="I72"/>
    </row>
    <row r="73" spans="2:9" x14ac:dyDescent="0.15">
      <c r="B73"/>
      <c r="C73"/>
      <c r="D73"/>
      <c r="E73"/>
      <c r="F73"/>
      <c r="G73"/>
      <c r="H73"/>
      <c r="I73"/>
    </row>
    <row r="74" spans="2:9" x14ac:dyDescent="0.15">
      <c r="B74"/>
      <c r="C74"/>
      <c r="D74"/>
      <c r="E74"/>
      <c r="F74"/>
      <c r="G74"/>
      <c r="H74"/>
      <c r="I74"/>
    </row>
    <row r="75" spans="2:9" x14ac:dyDescent="0.15">
      <c r="B75"/>
      <c r="C75"/>
      <c r="D75"/>
      <c r="E75"/>
      <c r="F75"/>
      <c r="G75"/>
      <c r="H75"/>
      <c r="I75"/>
    </row>
    <row r="76" spans="2:9" x14ac:dyDescent="0.15">
      <c r="B76"/>
      <c r="C76"/>
      <c r="D76"/>
      <c r="E76"/>
      <c r="F76"/>
      <c r="G76"/>
      <c r="H76"/>
      <c r="I76"/>
    </row>
    <row r="77" spans="2:9" x14ac:dyDescent="0.15">
      <c r="B77"/>
      <c r="C77"/>
      <c r="D77"/>
      <c r="E77"/>
      <c r="F77"/>
      <c r="G77"/>
      <c r="H77"/>
      <c r="I77"/>
    </row>
    <row r="78" spans="2:9" x14ac:dyDescent="0.15">
      <c r="B78"/>
      <c r="C78"/>
      <c r="D78"/>
      <c r="E78"/>
      <c r="F78"/>
      <c r="G78"/>
      <c r="H78"/>
      <c r="I78"/>
    </row>
    <row r="79" spans="2:9" x14ac:dyDescent="0.15">
      <c r="B79"/>
      <c r="C79"/>
      <c r="D79"/>
      <c r="E79"/>
      <c r="F79"/>
      <c r="G79"/>
      <c r="H79"/>
      <c r="I79"/>
    </row>
    <row r="80" spans="2:9" x14ac:dyDescent="0.15">
      <c r="B80"/>
      <c r="C80"/>
      <c r="D80"/>
      <c r="E80"/>
      <c r="F80"/>
      <c r="G80"/>
      <c r="H80"/>
      <c r="I80"/>
    </row>
    <row r="81" spans="2:9" x14ac:dyDescent="0.15">
      <c r="B81"/>
      <c r="C81"/>
      <c r="D81"/>
      <c r="E81"/>
      <c r="F81"/>
      <c r="G81"/>
      <c r="H81"/>
      <c r="I81"/>
    </row>
    <row r="82" spans="2:9" x14ac:dyDescent="0.15">
      <c r="B82"/>
      <c r="C82"/>
      <c r="D82"/>
      <c r="E82"/>
      <c r="F82"/>
      <c r="G82"/>
      <c r="H82"/>
      <c r="I82"/>
    </row>
    <row r="83" spans="2:9" x14ac:dyDescent="0.15">
      <c r="B83"/>
      <c r="C83"/>
      <c r="D83"/>
      <c r="E83"/>
      <c r="F83"/>
      <c r="G83"/>
      <c r="H83"/>
      <c r="I83"/>
    </row>
    <row r="84" spans="2:9" x14ac:dyDescent="0.15">
      <c r="B84"/>
      <c r="C84"/>
      <c r="D84"/>
      <c r="E84"/>
      <c r="F84"/>
      <c r="G84"/>
      <c r="H84"/>
      <c r="I84"/>
    </row>
    <row r="85" spans="2:9" x14ac:dyDescent="0.15">
      <c r="B85"/>
      <c r="C85"/>
      <c r="D85"/>
      <c r="E85"/>
      <c r="F85"/>
      <c r="G85"/>
      <c r="H85"/>
      <c r="I85"/>
    </row>
    <row r="86" spans="2:9" x14ac:dyDescent="0.15">
      <c r="B86"/>
      <c r="C86"/>
      <c r="D86"/>
      <c r="E86"/>
      <c r="F86"/>
      <c r="G86"/>
      <c r="H86"/>
      <c r="I86"/>
    </row>
    <row r="87" spans="2:9" x14ac:dyDescent="0.15">
      <c r="B87"/>
      <c r="C87"/>
      <c r="D87"/>
      <c r="E87"/>
      <c r="F87"/>
      <c r="G87"/>
      <c r="H87"/>
      <c r="I87"/>
    </row>
    <row r="88" spans="2:9" x14ac:dyDescent="0.15">
      <c r="B88"/>
      <c r="C88"/>
      <c r="D88"/>
      <c r="E88"/>
      <c r="F88"/>
      <c r="G88"/>
      <c r="H88"/>
      <c r="I88"/>
    </row>
    <row r="89" spans="2:9" x14ac:dyDescent="0.15">
      <c r="B89"/>
      <c r="C89"/>
      <c r="D89"/>
      <c r="E89"/>
      <c r="F89"/>
      <c r="G89"/>
      <c r="H89"/>
      <c r="I89"/>
    </row>
    <row r="90" spans="2:9" x14ac:dyDescent="0.15">
      <c r="B90"/>
      <c r="C90"/>
      <c r="D90"/>
      <c r="E90"/>
      <c r="F90"/>
      <c r="G90"/>
      <c r="H90"/>
      <c r="I90"/>
    </row>
    <row r="91" spans="2:9" x14ac:dyDescent="0.15">
      <c r="B91"/>
      <c r="C91"/>
      <c r="D91"/>
      <c r="E91"/>
      <c r="F91"/>
      <c r="G91"/>
      <c r="H91"/>
      <c r="I91"/>
    </row>
    <row r="92" spans="2:9" x14ac:dyDescent="0.15">
      <c r="B92"/>
      <c r="C92"/>
      <c r="D92"/>
      <c r="E92"/>
      <c r="F92"/>
      <c r="G92"/>
      <c r="H92"/>
      <c r="I92"/>
    </row>
    <row r="93" spans="2:9" x14ac:dyDescent="0.15">
      <c r="B93"/>
      <c r="C93"/>
      <c r="D93"/>
      <c r="E93"/>
      <c r="F93"/>
      <c r="G93"/>
      <c r="H93"/>
      <c r="I93"/>
    </row>
    <row r="94" spans="2:9" x14ac:dyDescent="0.15">
      <c r="B94"/>
      <c r="C94"/>
      <c r="D94"/>
      <c r="E94"/>
      <c r="F94"/>
      <c r="G94"/>
      <c r="H94"/>
      <c r="I94"/>
    </row>
    <row r="95" spans="2:9" x14ac:dyDescent="0.15">
      <c r="B95"/>
      <c r="C95"/>
      <c r="D95"/>
      <c r="E95"/>
      <c r="F95"/>
      <c r="G95"/>
      <c r="H95"/>
      <c r="I95"/>
    </row>
    <row r="96" spans="2:9" x14ac:dyDescent="0.15">
      <c r="B96"/>
      <c r="C96"/>
      <c r="D96"/>
      <c r="E96"/>
      <c r="F96"/>
      <c r="G96"/>
      <c r="H96"/>
      <c r="I96"/>
    </row>
    <row r="97" spans="2:9" x14ac:dyDescent="0.15">
      <c r="B97"/>
      <c r="C97"/>
      <c r="D97"/>
      <c r="E97"/>
      <c r="F97"/>
      <c r="G97"/>
      <c r="H97"/>
      <c r="I97"/>
    </row>
    <row r="98" spans="2:9" x14ac:dyDescent="0.15">
      <c r="B98"/>
      <c r="C98"/>
      <c r="D98"/>
      <c r="E98"/>
      <c r="F98"/>
      <c r="G98"/>
      <c r="H98"/>
      <c r="I98"/>
    </row>
    <row r="99" spans="2:9" x14ac:dyDescent="0.15">
      <c r="B99"/>
      <c r="C99"/>
      <c r="D99"/>
      <c r="E99"/>
      <c r="F99"/>
      <c r="G99"/>
      <c r="H99"/>
      <c r="I99"/>
    </row>
    <row r="100" spans="2:9" x14ac:dyDescent="0.15">
      <c r="B100"/>
      <c r="C100"/>
      <c r="D100"/>
      <c r="E100"/>
      <c r="F100"/>
      <c r="G100"/>
      <c r="H100"/>
      <c r="I100"/>
    </row>
    <row r="101" spans="2:9" x14ac:dyDescent="0.15">
      <c r="B101"/>
      <c r="C101"/>
      <c r="D101"/>
      <c r="E101"/>
      <c r="F101"/>
      <c r="G101"/>
      <c r="H101"/>
      <c r="I101"/>
    </row>
    <row r="102" spans="2:9" x14ac:dyDescent="0.15">
      <c r="B102"/>
      <c r="C102"/>
      <c r="D102"/>
      <c r="E102"/>
      <c r="F102"/>
      <c r="G102"/>
      <c r="H102"/>
      <c r="I102"/>
    </row>
    <row r="103" spans="2:9" x14ac:dyDescent="0.15">
      <c r="B103"/>
      <c r="C103"/>
      <c r="D103"/>
      <c r="E103"/>
      <c r="F103"/>
      <c r="G103"/>
      <c r="H103"/>
      <c r="I103"/>
    </row>
    <row r="104" spans="2:9" x14ac:dyDescent="0.15">
      <c r="B104"/>
      <c r="C104"/>
      <c r="D104"/>
      <c r="E104"/>
      <c r="F104"/>
      <c r="G104"/>
      <c r="H104"/>
      <c r="I104"/>
    </row>
    <row r="105" spans="2:9" x14ac:dyDescent="0.15">
      <c r="B105"/>
      <c r="C105"/>
      <c r="D105"/>
      <c r="E105"/>
      <c r="F105"/>
      <c r="G105"/>
      <c r="H105"/>
      <c r="I105"/>
    </row>
    <row r="106" spans="2:9" x14ac:dyDescent="0.15">
      <c r="B106"/>
      <c r="C106"/>
      <c r="D106"/>
      <c r="E106"/>
      <c r="F106"/>
      <c r="G106"/>
      <c r="H106"/>
      <c r="I106"/>
    </row>
    <row r="107" spans="2:9" x14ac:dyDescent="0.15">
      <c r="B107"/>
      <c r="C107"/>
      <c r="D107"/>
      <c r="E107"/>
      <c r="F107"/>
      <c r="G107"/>
      <c r="H107"/>
      <c r="I107"/>
    </row>
    <row r="108" spans="2:9" x14ac:dyDescent="0.15">
      <c r="B108"/>
      <c r="C108"/>
      <c r="D108"/>
      <c r="E108"/>
      <c r="F108"/>
      <c r="G108"/>
      <c r="H108"/>
      <c r="I108"/>
    </row>
    <row r="109" spans="2:9" x14ac:dyDescent="0.15">
      <c r="B109"/>
      <c r="C109"/>
      <c r="D109"/>
      <c r="E109"/>
      <c r="F109"/>
      <c r="G109"/>
      <c r="H109"/>
      <c r="I109"/>
    </row>
    <row r="110" spans="2:9" x14ac:dyDescent="0.15">
      <c r="B110"/>
      <c r="C110"/>
      <c r="D110"/>
      <c r="E110"/>
      <c r="F110"/>
      <c r="G110"/>
      <c r="H110"/>
      <c r="I110"/>
    </row>
    <row r="111" spans="2:9" x14ac:dyDescent="0.15">
      <c r="B111"/>
      <c r="C111"/>
      <c r="D111"/>
      <c r="E111"/>
      <c r="F111"/>
      <c r="G111"/>
      <c r="H111"/>
      <c r="I111"/>
    </row>
    <row r="112" spans="2:9" x14ac:dyDescent="0.15">
      <c r="B112"/>
      <c r="C112"/>
      <c r="D112"/>
      <c r="E112"/>
      <c r="F112"/>
      <c r="G112"/>
      <c r="H112"/>
      <c r="I112"/>
    </row>
    <row r="113" spans="2:9" x14ac:dyDescent="0.15">
      <c r="B113"/>
      <c r="C113"/>
      <c r="D113"/>
      <c r="E113"/>
      <c r="F113"/>
      <c r="G113"/>
      <c r="H113"/>
      <c r="I113"/>
    </row>
    <row r="114" spans="2:9" x14ac:dyDescent="0.15">
      <c r="B114"/>
      <c r="C114"/>
      <c r="D114"/>
      <c r="E114"/>
      <c r="F114"/>
      <c r="G114"/>
      <c r="H114"/>
      <c r="I114"/>
    </row>
    <row r="115" spans="2:9" x14ac:dyDescent="0.15">
      <c r="B115"/>
      <c r="C115"/>
      <c r="D115"/>
      <c r="E115"/>
      <c r="F115"/>
      <c r="G115"/>
      <c r="H115"/>
      <c r="I115"/>
    </row>
    <row r="116" spans="2:9" x14ac:dyDescent="0.15">
      <c r="B116"/>
      <c r="C116"/>
      <c r="D116"/>
      <c r="E116"/>
      <c r="F116"/>
      <c r="G116"/>
      <c r="H116"/>
      <c r="I116"/>
    </row>
    <row r="117" spans="2:9" x14ac:dyDescent="0.15">
      <c r="B117"/>
      <c r="C117"/>
      <c r="D117"/>
      <c r="E117"/>
      <c r="F117"/>
      <c r="G117"/>
      <c r="H117"/>
      <c r="I117"/>
    </row>
    <row r="118" spans="2:9" x14ac:dyDescent="0.15">
      <c r="B118"/>
      <c r="C118"/>
      <c r="D118"/>
      <c r="E118"/>
      <c r="F118"/>
      <c r="G118"/>
      <c r="H118"/>
      <c r="I118"/>
    </row>
    <row r="119" spans="2:9" x14ac:dyDescent="0.15">
      <c r="B119"/>
      <c r="C119"/>
      <c r="D119"/>
      <c r="E119"/>
      <c r="F119"/>
      <c r="G119"/>
      <c r="H119"/>
      <c r="I119"/>
    </row>
    <row r="120" spans="2:9" x14ac:dyDescent="0.15">
      <c r="B120"/>
      <c r="C120"/>
      <c r="D120"/>
      <c r="E120"/>
      <c r="F120"/>
      <c r="G120"/>
      <c r="H120"/>
      <c r="I120"/>
    </row>
    <row r="121" spans="2:9" x14ac:dyDescent="0.15">
      <c r="B121"/>
      <c r="C121"/>
      <c r="D121"/>
      <c r="E121"/>
      <c r="F121"/>
      <c r="G121"/>
      <c r="H121"/>
      <c r="I121"/>
    </row>
    <row r="122" spans="2:9" x14ac:dyDescent="0.15">
      <c r="B122"/>
      <c r="C122"/>
      <c r="D122"/>
      <c r="E122"/>
      <c r="F122"/>
      <c r="G122"/>
      <c r="H122"/>
      <c r="I122"/>
    </row>
    <row r="123" spans="2:9" x14ac:dyDescent="0.15">
      <c r="B123"/>
      <c r="C123"/>
      <c r="D123"/>
      <c r="E123"/>
      <c r="F123"/>
      <c r="G123"/>
      <c r="H123"/>
      <c r="I123"/>
    </row>
    <row r="124" spans="2:9" x14ac:dyDescent="0.15">
      <c r="B124"/>
      <c r="C124"/>
      <c r="D124"/>
      <c r="E124"/>
      <c r="F124"/>
      <c r="G124"/>
      <c r="H124"/>
      <c r="I124"/>
    </row>
    <row r="125" spans="2:9" x14ac:dyDescent="0.15">
      <c r="B125"/>
      <c r="C125"/>
      <c r="D125"/>
      <c r="E125"/>
      <c r="F125"/>
      <c r="G125"/>
      <c r="H125"/>
      <c r="I125"/>
    </row>
    <row r="126" spans="2:9" x14ac:dyDescent="0.15">
      <c r="B126"/>
      <c r="C126"/>
      <c r="D126"/>
      <c r="E126"/>
      <c r="F126"/>
      <c r="G126"/>
      <c r="H126"/>
      <c r="I126"/>
    </row>
    <row r="127" spans="2:9" x14ac:dyDescent="0.15">
      <c r="B127"/>
      <c r="C127"/>
      <c r="D127"/>
      <c r="E127"/>
      <c r="F127"/>
      <c r="G127"/>
      <c r="H127"/>
      <c r="I127"/>
    </row>
    <row r="128" spans="2:9" x14ac:dyDescent="0.15">
      <c r="B128"/>
      <c r="C128"/>
      <c r="D128"/>
      <c r="E128"/>
      <c r="F128"/>
      <c r="G128"/>
      <c r="H128"/>
      <c r="I128"/>
    </row>
    <row r="129" spans="2:9" x14ac:dyDescent="0.15">
      <c r="B129"/>
      <c r="C129"/>
      <c r="D129"/>
      <c r="E129"/>
      <c r="F129"/>
      <c r="G129"/>
      <c r="H129"/>
      <c r="I129"/>
    </row>
    <row r="130" spans="2:9" x14ac:dyDescent="0.15">
      <c r="B130"/>
      <c r="C130"/>
      <c r="D130"/>
      <c r="E130"/>
      <c r="F130"/>
      <c r="G130"/>
      <c r="H130"/>
      <c r="I130"/>
    </row>
    <row r="131" spans="2:9" x14ac:dyDescent="0.15">
      <c r="B131"/>
      <c r="C131"/>
      <c r="D131"/>
      <c r="E131"/>
      <c r="F131"/>
      <c r="G131"/>
      <c r="H131"/>
      <c r="I131"/>
    </row>
    <row r="132" spans="2:9" x14ac:dyDescent="0.15">
      <c r="B132"/>
      <c r="C132"/>
      <c r="D132"/>
      <c r="E132"/>
      <c r="F132"/>
      <c r="G132"/>
      <c r="H132"/>
      <c r="I132"/>
    </row>
    <row r="133" spans="2:9" x14ac:dyDescent="0.15">
      <c r="B133"/>
      <c r="C133"/>
      <c r="D133"/>
      <c r="E133"/>
      <c r="F133"/>
      <c r="G133"/>
      <c r="H133"/>
      <c r="I133"/>
    </row>
    <row r="134" spans="2:9" x14ac:dyDescent="0.15">
      <c r="B134"/>
      <c r="C134"/>
      <c r="D134"/>
      <c r="E134"/>
      <c r="F134"/>
      <c r="G134"/>
      <c r="H134"/>
      <c r="I134"/>
    </row>
    <row r="135" spans="2:9" x14ac:dyDescent="0.15">
      <c r="B135"/>
      <c r="C135"/>
      <c r="D135"/>
      <c r="E135"/>
      <c r="F135"/>
      <c r="G135"/>
      <c r="H135"/>
      <c r="I135"/>
    </row>
    <row r="136" spans="2:9" x14ac:dyDescent="0.15">
      <c r="B136"/>
      <c r="C136"/>
      <c r="D136"/>
      <c r="E136"/>
      <c r="F136"/>
      <c r="G136"/>
      <c r="H136"/>
      <c r="I136"/>
    </row>
    <row r="137" spans="2:9" x14ac:dyDescent="0.15">
      <c r="B137"/>
      <c r="C137"/>
      <c r="D137"/>
      <c r="E137"/>
      <c r="F137"/>
      <c r="G137"/>
      <c r="H137"/>
      <c r="I137"/>
    </row>
    <row r="138" spans="2:9" x14ac:dyDescent="0.15">
      <c r="B138"/>
      <c r="C138"/>
      <c r="D138"/>
      <c r="E138"/>
      <c r="F138"/>
      <c r="G138"/>
      <c r="H138"/>
      <c r="I138"/>
    </row>
    <row r="139" spans="2:9" x14ac:dyDescent="0.15">
      <c r="B139"/>
      <c r="C139"/>
      <c r="D139"/>
      <c r="E139"/>
      <c r="F139"/>
      <c r="G139"/>
      <c r="H139"/>
      <c r="I139"/>
    </row>
    <row r="140" spans="2:9" x14ac:dyDescent="0.15">
      <c r="B140"/>
      <c r="C140"/>
      <c r="D140"/>
      <c r="E140"/>
      <c r="F140"/>
      <c r="G140"/>
      <c r="H140"/>
      <c r="I140"/>
    </row>
    <row r="141" spans="2:9" x14ac:dyDescent="0.15">
      <c r="B141"/>
      <c r="C141"/>
      <c r="D141"/>
      <c r="E141"/>
      <c r="F141"/>
      <c r="G141"/>
      <c r="H141"/>
      <c r="I141"/>
    </row>
    <row r="142" spans="2:9" x14ac:dyDescent="0.15">
      <c r="B142"/>
      <c r="C142"/>
      <c r="D142"/>
      <c r="E142"/>
      <c r="F142"/>
      <c r="G142"/>
      <c r="H142"/>
      <c r="I142"/>
    </row>
    <row r="143" spans="2:9" x14ac:dyDescent="0.15">
      <c r="B143"/>
      <c r="C143"/>
      <c r="D143"/>
      <c r="E143"/>
      <c r="F143"/>
      <c r="G143"/>
      <c r="H143"/>
      <c r="I143"/>
    </row>
    <row r="144" spans="2:9" x14ac:dyDescent="0.15">
      <c r="B144"/>
      <c r="C144"/>
      <c r="D144"/>
      <c r="E144"/>
      <c r="F144"/>
      <c r="G144"/>
      <c r="H144"/>
      <c r="I144"/>
    </row>
    <row r="145" spans="2:9" x14ac:dyDescent="0.15">
      <c r="B145"/>
      <c r="C145"/>
      <c r="D145"/>
      <c r="E145"/>
      <c r="F145"/>
      <c r="G145"/>
      <c r="H145"/>
      <c r="I145"/>
    </row>
    <row r="146" spans="2:9" x14ac:dyDescent="0.15">
      <c r="B146"/>
      <c r="C146"/>
      <c r="D146"/>
      <c r="E146"/>
      <c r="F146"/>
      <c r="G146"/>
      <c r="H146"/>
      <c r="I146"/>
    </row>
    <row r="147" spans="2:9" x14ac:dyDescent="0.15">
      <c r="B147"/>
      <c r="C147"/>
      <c r="D147"/>
      <c r="E147"/>
      <c r="F147"/>
      <c r="G147"/>
      <c r="H147"/>
      <c r="I147"/>
    </row>
    <row r="148" spans="2:9" x14ac:dyDescent="0.15">
      <c r="B148"/>
      <c r="C148"/>
      <c r="D148"/>
      <c r="E148"/>
      <c r="F148"/>
      <c r="G148"/>
      <c r="H148"/>
      <c r="I148"/>
    </row>
    <row r="149" spans="2:9" x14ac:dyDescent="0.15">
      <c r="B149"/>
      <c r="C149"/>
      <c r="D149"/>
      <c r="E149"/>
      <c r="F149"/>
      <c r="G149"/>
      <c r="H149"/>
      <c r="I149"/>
    </row>
    <row r="150" spans="2:9" x14ac:dyDescent="0.15">
      <c r="B150"/>
      <c r="C150"/>
      <c r="D150"/>
      <c r="E150"/>
      <c r="F150"/>
      <c r="G150"/>
      <c r="H150"/>
      <c r="I150"/>
    </row>
    <row r="151" spans="2:9" x14ac:dyDescent="0.15">
      <c r="B151"/>
      <c r="C151"/>
      <c r="D151"/>
      <c r="E151"/>
      <c r="F151"/>
      <c r="G151"/>
      <c r="H151"/>
      <c r="I151"/>
    </row>
    <row r="152" spans="2:9" x14ac:dyDescent="0.15">
      <c r="B152"/>
      <c r="C152"/>
      <c r="D152"/>
      <c r="E152"/>
      <c r="F152"/>
      <c r="G152"/>
      <c r="H152"/>
      <c r="I152"/>
    </row>
    <row r="153" spans="2:9" x14ac:dyDescent="0.15">
      <c r="B153"/>
      <c r="C153"/>
      <c r="D153"/>
      <c r="E153"/>
      <c r="F153"/>
      <c r="G153"/>
      <c r="H153"/>
      <c r="I153"/>
    </row>
    <row r="154" spans="2:9" x14ac:dyDescent="0.15">
      <c r="B154"/>
      <c r="C154"/>
      <c r="D154"/>
      <c r="E154"/>
      <c r="F154"/>
      <c r="G154"/>
      <c r="H154"/>
      <c r="I154"/>
    </row>
    <row r="155" spans="2:9" x14ac:dyDescent="0.15">
      <c r="B155"/>
      <c r="C155"/>
      <c r="D155"/>
      <c r="E155"/>
      <c r="F155"/>
      <c r="G155"/>
      <c r="H155"/>
      <c r="I155"/>
    </row>
    <row r="156" spans="2:9" x14ac:dyDescent="0.15">
      <c r="B156"/>
      <c r="C156"/>
      <c r="D156"/>
      <c r="E156"/>
      <c r="F156"/>
      <c r="G156"/>
      <c r="H156"/>
      <c r="I156"/>
    </row>
    <row r="157" spans="2:9" x14ac:dyDescent="0.15">
      <c r="B157"/>
      <c r="C157"/>
      <c r="D157"/>
      <c r="E157"/>
      <c r="F157"/>
      <c r="G157"/>
      <c r="H157"/>
      <c r="I157"/>
    </row>
    <row r="158" spans="2:9" x14ac:dyDescent="0.15">
      <c r="B158"/>
      <c r="C158"/>
      <c r="D158"/>
      <c r="E158"/>
      <c r="F158"/>
      <c r="G158"/>
      <c r="H158"/>
      <c r="I158"/>
    </row>
    <row r="159" spans="2:9" x14ac:dyDescent="0.15">
      <c r="B159"/>
      <c r="C159"/>
      <c r="D159"/>
      <c r="E159"/>
      <c r="F159"/>
      <c r="G159"/>
      <c r="H159"/>
      <c r="I159"/>
    </row>
    <row r="160" spans="2:9" x14ac:dyDescent="0.15">
      <c r="B160"/>
      <c r="C160"/>
      <c r="D160"/>
      <c r="E160"/>
      <c r="F160"/>
      <c r="G160"/>
      <c r="H160"/>
      <c r="I160"/>
    </row>
    <row r="161" spans="2:9" x14ac:dyDescent="0.15">
      <c r="B161"/>
      <c r="C161"/>
      <c r="D161"/>
      <c r="E161"/>
      <c r="F161"/>
      <c r="G161"/>
      <c r="H161"/>
      <c r="I161"/>
    </row>
    <row r="162" spans="2:9" x14ac:dyDescent="0.15">
      <c r="B162"/>
      <c r="C162"/>
      <c r="D162"/>
      <c r="E162"/>
      <c r="F162"/>
      <c r="G162"/>
      <c r="H162"/>
      <c r="I162"/>
    </row>
    <row r="163" spans="2:9" x14ac:dyDescent="0.15">
      <c r="B163"/>
      <c r="C163"/>
      <c r="D163"/>
      <c r="E163"/>
      <c r="F163"/>
      <c r="G163"/>
      <c r="H163"/>
      <c r="I163"/>
    </row>
    <row r="164" spans="2:9" x14ac:dyDescent="0.15">
      <c r="B164"/>
      <c r="C164"/>
      <c r="D164"/>
      <c r="E164"/>
      <c r="F164"/>
      <c r="G164"/>
      <c r="H164"/>
      <c r="I164"/>
    </row>
    <row r="165" spans="2:9" x14ac:dyDescent="0.15">
      <c r="B165"/>
      <c r="C165"/>
      <c r="D165"/>
      <c r="E165"/>
      <c r="F165"/>
      <c r="G165"/>
      <c r="H165"/>
      <c r="I165"/>
    </row>
    <row r="166" spans="2:9" x14ac:dyDescent="0.15">
      <c r="B166"/>
      <c r="C166"/>
      <c r="D166"/>
      <c r="E166"/>
      <c r="F166"/>
      <c r="G166"/>
      <c r="H166"/>
      <c r="I166"/>
    </row>
    <row r="167" spans="2:9" x14ac:dyDescent="0.15">
      <c r="B167"/>
      <c r="C167"/>
      <c r="D167"/>
      <c r="E167"/>
      <c r="F167"/>
      <c r="G167"/>
      <c r="H167"/>
      <c r="I167"/>
    </row>
    <row r="168" spans="2:9" x14ac:dyDescent="0.15">
      <c r="B168"/>
      <c r="C168"/>
      <c r="D168"/>
      <c r="E168"/>
      <c r="F168"/>
      <c r="G168"/>
      <c r="H168"/>
      <c r="I168"/>
    </row>
    <row r="169" spans="2:9" x14ac:dyDescent="0.15">
      <c r="B169"/>
      <c r="C169"/>
      <c r="D169"/>
      <c r="E169"/>
      <c r="F169"/>
      <c r="G169"/>
      <c r="H169"/>
      <c r="I169"/>
    </row>
    <row r="170" spans="2:9" x14ac:dyDescent="0.15">
      <c r="B170"/>
      <c r="C170"/>
      <c r="D170"/>
      <c r="E170"/>
      <c r="F170"/>
      <c r="G170"/>
      <c r="H170"/>
      <c r="I170"/>
    </row>
    <row r="171" spans="2:9" x14ac:dyDescent="0.15">
      <c r="B171"/>
      <c r="C171"/>
      <c r="D171"/>
      <c r="E171"/>
      <c r="F171"/>
      <c r="G171"/>
      <c r="H171"/>
      <c r="I171"/>
    </row>
    <row r="172" spans="2:9" x14ac:dyDescent="0.15">
      <c r="B172"/>
      <c r="C172"/>
      <c r="D172"/>
      <c r="E172"/>
      <c r="F172"/>
      <c r="G172"/>
      <c r="H172"/>
      <c r="I172"/>
    </row>
    <row r="173" spans="2:9" x14ac:dyDescent="0.15">
      <c r="B173"/>
      <c r="C173"/>
      <c r="D173"/>
      <c r="E173"/>
      <c r="F173"/>
      <c r="G173"/>
      <c r="H173"/>
      <c r="I173"/>
    </row>
    <row r="174" spans="2:9" x14ac:dyDescent="0.15">
      <c r="B174"/>
      <c r="C174"/>
      <c r="D174"/>
      <c r="E174"/>
      <c r="F174"/>
      <c r="G174"/>
      <c r="H174"/>
      <c r="I174"/>
    </row>
    <row r="175" spans="2:9" x14ac:dyDescent="0.15">
      <c r="B175"/>
      <c r="C175"/>
      <c r="D175"/>
      <c r="E175"/>
      <c r="F175"/>
      <c r="G175"/>
      <c r="H175"/>
      <c r="I175"/>
    </row>
    <row r="176" spans="2:9" x14ac:dyDescent="0.15">
      <c r="B176"/>
      <c r="C176"/>
      <c r="D176"/>
      <c r="E176"/>
      <c r="F176"/>
      <c r="G176"/>
      <c r="H176"/>
      <c r="I176"/>
    </row>
    <row r="177" spans="2:9" x14ac:dyDescent="0.15">
      <c r="B177"/>
      <c r="C177"/>
      <c r="D177"/>
      <c r="E177"/>
      <c r="F177"/>
      <c r="G177"/>
      <c r="H177"/>
      <c r="I177"/>
    </row>
    <row r="178" spans="2:9" x14ac:dyDescent="0.15">
      <c r="B178"/>
      <c r="C178"/>
      <c r="D178"/>
      <c r="E178"/>
      <c r="F178"/>
      <c r="G178"/>
      <c r="H178"/>
      <c r="I178"/>
    </row>
    <row r="179" spans="2:9" x14ac:dyDescent="0.15">
      <c r="B179"/>
      <c r="C179"/>
      <c r="D179"/>
      <c r="E179"/>
      <c r="F179"/>
      <c r="G179"/>
      <c r="H179"/>
      <c r="I179"/>
    </row>
    <row r="180" spans="2:9" x14ac:dyDescent="0.15">
      <c r="B180"/>
      <c r="C180"/>
      <c r="D180"/>
      <c r="E180"/>
      <c r="F180"/>
      <c r="G180"/>
      <c r="H180"/>
      <c r="I180"/>
    </row>
    <row r="181" spans="2:9" x14ac:dyDescent="0.15">
      <c r="B181"/>
      <c r="C181"/>
      <c r="D181"/>
      <c r="E181"/>
      <c r="F181"/>
      <c r="G181"/>
      <c r="H181"/>
      <c r="I181"/>
    </row>
    <row r="182" spans="2:9" x14ac:dyDescent="0.15">
      <c r="B182"/>
      <c r="C182"/>
      <c r="D182"/>
      <c r="E182"/>
      <c r="F182"/>
      <c r="G182"/>
      <c r="H182"/>
      <c r="I182"/>
    </row>
    <row r="183" spans="2:9" x14ac:dyDescent="0.15">
      <c r="B183"/>
      <c r="C183"/>
      <c r="D183"/>
      <c r="E183"/>
      <c r="F183"/>
      <c r="G183"/>
      <c r="H183"/>
      <c r="I183"/>
    </row>
    <row r="184" spans="2:9" x14ac:dyDescent="0.15">
      <c r="B184"/>
      <c r="C184"/>
      <c r="D184"/>
      <c r="E184"/>
      <c r="F184"/>
      <c r="G184"/>
      <c r="H184"/>
      <c r="I184"/>
    </row>
    <row r="185" spans="2:9" x14ac:dyDescent="0.15">
      <c r="B185"/>
      <c r="C185"/>
      <c r="D185"/>
      <c r="E185"/>
      <c r="F185"/>
      <c r="G185"/>
      <c r="H185"/>
      <c r="I185"/>
    </row>
    <row r="186" spans="2:9" x14ac:dyDescent="0.15">
      <c r="B186"/>
      <c r="C186"/>
      <c r="D186"/>
      <c r="E186"/>
      <c r="F186"/>
      <c r="G186"/>
      <c r="H186"/>
      <c r="I186"/>
    </row>
    <row r="187" spans="2:9" x14ac:dyDescent="0.15">
      <c r="B187"/>
      <c r="C187"/>
      <c r="D187"/>
      <c r="E187"/>
      <c r="F187"/>
      <c r="G187"/>
      <c r="H187"/>
      <c r="I187"/>
    </row>
    <row r="188" spans="2:9" x14ac:dyDescent="0.15">
      <c r="B188"/>
      <c r="C188"/>
      <c r="D188"/>
      <c r="E188"/>
      <c r="F188"/>
      <c r="G188"/>
      <c r="H188"/>
      <c r="I188"/>
    </row>
    <row r="189" spans="2:9" x14ac:dyDescent="0.15">
      <c r="B189"/>
      <c r="C189"/>
      <c r="D189"/>
      <c r="E189"/>
      <c r="F189"/>
      <c r="G189"/>
      <c r="H189"/>
      <c r="I189"/>
    </row>
    <row r="190" spans="2:9" x14ac:dyDescent="0.15">
      <c r="B190"/>
      <c r="C190"/>
      <c r="D190"/>
      <c r="E190"/>
      <c r="F190"/>
      <c r="G190"/>
      <c r="H190"/>
      <c r="I190"/>
    </row>
    <row r="191" spans="2:9" x14ac:dyDescent="0.15">
      <c r="B191"/>
      <c r="C191"/>
      <c r="D191"/>
      <c r="E191"/>
      <c r="F191"/>
      <c r="G191"/>
      <c r="H191"/>
      <c r="I191"/>
    </row>
    <row r="192" spans="2:9" x14ac:dyDescent="0.15">
      <c r="B192"/>
      <c r="C192"/>
      <c r="D192"/>
      <c r="E192"/>
      <c r="F192"/>
      <c r="G192"/>
      <c r="H192"/>
      <c r="I192"/>
    </row>
    <row r="193" spans="2:9" x14ac:dyDescent="0.15">
      <c r="B193"/>
      <c r="C193"/>
      <c r="D193"/>
      <c r="E193"/>
      <c r="F193"/>
      <c r="G193"/>
      <c r="H193"/>
      <c r="I193"/>
    </row>
    <row r="194" spans="2:9" x14ac:dyDescent="0.15">
      <c r="B194"/>
      <c r="C194"/>
      <c r="D194"/>
      <c r="E194"/>
      <c r="F194"/>
      <c r="G194"/>
      <c r="H194"/>
      <c r="I194"/>
    </row>
    <row r="195" spans="2:9" x14ac:dyDescent="0.15">
      <c r="B195"/>
      <c r="C195"/>
      <c r="D195"/>
      <c r="E195"/>
      <c r="F195"/>
      <c r="G195"/>
      <c r="H195"/>
      <c r="I195"/>
    </row>
    <row r="196" spans="2:9" x14ac:dyDescent="0.15">
      <c r="B196"/>
      <c r="C196"/>
      <c r="D196"/>
      <c r="E196"/>
      <c r="F196"/>
      <c r="G196"/>
      <c r="H196"/>
      <c r="I196"/>
    </row>
    <row r="197" spans="2:9" x14ac:dyDescent="0.15">
      <c r="B197"/>
      <c r="C197"/>
      <c r="D197"/>
      <c r="E197"/>
      <c r="F197"/>
      <c r="G197"/>
      <c r="H197"/>
      <c r="I197"/>
    </row>
    <row r="198" spans="2:9" x14ac:dyDescent="0.15">
      <c r="B198"/>
      <c r="C198"/>
      <c r="D198"/>
      <c r="E198"/>
      <c r="F198"/>
      <c r="G198"/>
      <c r="H198"/>
      <c r="I198"/>
    </row>
    <row r="199" spans="2:9" x14ac:dyDescent="0.15">
      <c r="B199"/>
      <c r="C199"/>
      <c r="D199"/>
      <c r="E199"/>
      <c r="F199"/>
      <c r="G199"/>
      <c r="H199"/>
      <c r="I199"/>
    </row>
    <row r="200" spans="2:9" x14ac:dyDescent="0.15">
      <c r="B200"/>
      <c r="C200"/>
      <c r="D200"/>
      <c r="E200"/>
      <c r="F200"/>
      <c r="G200"/>
      <c r="H200"/>
      <c r="I200"/>
    </row>
    <row r="201" spans="2:9" x14ac:dyDescent="0.15">
      <c r="B201"/>
      <c r="C201"/>
      <c r="D201"/>
      <c r="E201"/>
      <c r="F201"/>
      <c r="G201"/>
      <c r="H201"/>
      <c r="I201"/>
    </row>
    <row r="202" spans="2:9" x14ac:dyDescent="0.15">
      <c r="B202"/>
      <c r="C202"/>
      <c r="D202"/>
      <c r="E202"/>
      <c r="F202"/>
      <c r="G202"/>
      <c r="H202"/>
      <c r="I202"/>
    </row>
    <row r="203" spans="2:9" x14ac:dyDescent="0.15">
      <c r="B203"/>
      <c r="C203"/>
      <c r="D203"/>
      <c r="E203"/>
      <c r="F203"/>
      <c r="G203"/>
      <c r="H203"/>
      <c r="I203"/>
    </row>
    <row r="204" spans="2:9" x14ac:dyDescent="0.15">
      <c r="B204"/>
      <c r="C204"/>
      <c r="D204"/>
      <c r="E204"/>
      <c r="F204"/>
      <c r="G204"/>
      <c r="H204"/>
      <c r="I204"/>
    </row>
    <row r="205" spans="2:9" x14ac:dyDescent="0.15">
      <c r="B205"/>
      <c r="C205"/>
      <c r="D205"/>
      <c r="E205"/>
      <c r="F205"/>
      <c r="G205"/>
      <c r="H205"/>
      <c r="I205"/>
    </row>
    <row r="206" spans="2:9" x14ac:dyDescent="0.15">
      <c r="B206"/>
      <c r="C206"/>
      <c r="D206"/>
      <c r="E206"/>
      <c r="F206"/>
      <c r="G206"/>
      <c r="H206"/>
      <c r="I206"/>
    </row>
    <row r="207" spans="2:9" x14ac:dyDescent="0.15">
      <c r="B207"/>
      <c r="C207"/>
      <c r="D207"/>
      <c r="E207"/>
      <c r="F207"/>
      <c r="G207"/>
      <c r="H207"/>
      <c r="I207"/>
    </row>
    <row r="208" spans="2:9" x14ac:dyDescent="0.15">
      <c r="B208"/>
      <c r="C208"/>
      <c r="D208"/>
      <c r="E208"/>
      <c r="F208"/>
      <c r="G208"/>
      <c r="H208"/>
      <c r="I208"/>
    </row>
    <row r="209" spans="2:9" x14ac:dyDescent="0.15">
      <c r="B209"/>
      <c r="C209"/>
      <c r="D209"/>
      <c r="E209"/>
      <c r="F209"/>
      <c r="G209"/>
      <c r="H209"/>
      <c r="I209"/>
    </row>
    <row r="210" spans="2:9" x14ac:dyDescent="0.15">
      <c r="B210"/>
      <c r="C210"/>
      <c r="D210"/>
      <c r="E210"/>
      <c r="F210"/>
      <c r="G210"/>
      <c r="H210"/>
      <c r="I210"/>
    </row>
    <row r="211" spans="2:9" x14ac:dyDescent="0.15">
      <c r="B211"/>
      <c r="C211"/>
      <c r="D211"/>
      <c r="E211"/>
      <c r="F211"/>
      <c r="G211"/>
      <c r="H211"/>
      <c r="I211"/>
    </row>
    <row r="212" spans="2:9" x14ac:dyDescent="0.15">
      <c r="B212"/>
      <c r="C212"/>
      <c r="D212"/>
      <c r="E212"/>
      <c r="F212"/>
      <c r="G212"/>
      <c r="H212"/>
      <c r="I212"/>
    </row>
    <row r="213" spans="2:9" x14ac:dyDescent="0.15">
      <c r="B213"/>
      <c r="C213"/>
      <c r="D213"/>
      <c r="E213"/>
      <c r="F213"/>
      <c r="G213"/>
      <c r="H213"/>
      <c r="I213"/>
    </row>
    <row r="214" spans="2:9" x14ac:dyDescent="0.15">
      <c r="B214"/>
      <c r="C214"/>
      <c r="D214"/>
      <c r="E214"/>
      <c r="F214"/>
      <c r="G214"/>
      <c r="H214"/>
      <c r="I214"/>
    </row>
    <row r="215" spans="2:9" x14ac:dyDescent="0.15">
      <c r="B215"/>
      <c r="C215"/>
      <c r="D215"/>
      <c r="E215"/>
      <c r="F215"/>
      <c r="G215"/>
      <c r="H215"/>
      <c r="I215"/>
    </row>
    <row r="216" spans="2:9" x14ac:dyDescent="0.15">
      <c r="B216"/>
      <c r="C216"/>
      <c r="D216"/>
      <c r="E216"/>
      <c r="F216"/>
      <c r="G216"/>
      <c r="H216"/>
      <c r="I216"/>
    </row>
    <row r="217" spans="2:9" x14ac:dyDescent="0.15">
      <c r="B217"/>
      <c r="C217"/>
      <c r="D217"/>
      <c r="E217"/>
      <c r="F217"/>
      <c r="G217"/>
      <c r="H217"/>
      <c r="I217"/>
    </row>
    <row r="218" spans="2:9" x14ac:dyDescent="0.15">
      <c r="B218"/>
      <c r="C218"/>
      <c r="D218"/>
      <c r="E218"/>
      <c r="F218"/>
      <c r="G218"/>
      <c r="H218"/>
      <c r="I218"/>
    </row>
    <row r="219" spans="2:9" x14ac:dyDescent="0.15">
      <c r="B219"/>
      <c r="C219"/>
      <c r="D219"/>
      <c r="E219"/>
      <c r="F219"/>
      <c r="G219"/>
      <c r="H219"/>
      <c r="I219"/>
    </row>
    <row r="220" spans="2:9" x14ac:dyDescent="0.15">
      <c r="B220"/>
      <c r="C220"/>
      <c r="D220"/>
      <c r="E220"/>
      <c r="F220"/>
      <c r="G220"/>
      <c r="H220"/>
      <c r="I220"/>
    </row>
    <row r="221" spans="2:9" x14ac:dyDescent="0.15">
      <c r="B221"/>
      <c r="C221"/>
      <c r="D221"/>
      <c r="E221"/>
      <c r="F221"/>
      <c r="G221"/>
      <c r="H221"/>
      <c r="I221"/>
    </row>
    <row r="222" spans="2:9" x14ac:dyDescent="0.15">
      <c r="B222"/>
      <c r="C222"/>
      <c r="D222"/>
      <c r="E222"/>
      <c r="F222"/>
      <c r="G222"/>
      <c r="H222"/>
      <c r="I222"/>
    </row>
    <row r="223" spans="2:9" x14ac:dyDescent="0.15">
      <c r="B223"/>
      <c r="C223"/>
      <c r="D223"/>
      <c r="E223"/>
      <c r="F223"/>
      <c r="G223"/>
      <c r="H223"/>
      <c r="I223"/>
    </row>
    <row r="224" spans="2:9" x14ac:dyDescent="0.15">
      <c r="B224"/>
      <c r="C224"/>
      <c r="D224"/>
      <c r="E224"/>
      <c r="F224"/>
      <c r="G224"/>
      <c r="H224"/>
      <c r="I224"/>
    </row>
    <row r="225" spans="2:9" x14ac:dyDescent="0.15">
      <c r="B225"/>
      <c r="C225"/>
      <c r="D225"/>
      <c r="E225"/>
      <c r="F225"/>
      <c r="G225"/>
      <c r="H225"/>
      <c r="I225"/>
    </row>
    <row r="226" spans="2:9" x14ac:dyDescent="0.15">
      <c r="B226"/>
      <c r="C226"/>
      <c r="D226"/>
      <c r="E226"/>
      <c r="F226"/>
      <c r="G226"/>
      <c r="H226"/>
      <c r="I226"/>
    </row>
    <row r="227" spans="2:9" x14ac:dyDescent="0.15">
      <c r="B227"/>
      <c r="C227"/>
      <c r="D227"/>
      <c r="E227"/>
      <c r="F227"/>
      <c r="G227"/>
      <c r="H227"/>
      <c r="I227"/>
    </row>
    <row r="228" spans="2:9" x14ac:dyDescent="0.15">
      <c r="B228"/>
      <c r="C228"/>
      <c r="D228"/>
      <c r="E228"/>
      <c r="F228"/>
      <c r="G228"/>
      <c r="H228"/>
      <c r="I228"/>
    </row>
    <row r="229" spans="2:9" x14ac:dyDescent="0.15">
      <c r="B229"/>
      <c r="C229"/>
      <c r="D229"/>
      <c r="E229"/>
      <c r="F229"/>
      <c r="G229"/>
      <c r="H229"/>
      <c r="I229"/>
    </row>
    <row r="230" spans="2:9" x14ac:dyDescent="0.15">
      <c r="B230"/>
      <c r="C230"/>
      <c r="D230"/>
      <c r="E230"/>
      <c r="F230"/>
      <c r="G230"/>
      <c r="H230"/>
      <c r="I230"/>
    </row>
    <row r="231" spans="2:9" x14ac:dyDescent="0.15">
      <c r="B231"/>
      <c r="C231"/>
      <c r="D231"/>
      <c r="E231"/>
      <c r="F231"/>
      <c r="G231"/>
      <c r="H231"/>
      <c r="I231"/>
    </row>
    <row r="232" spans="2:9" x14ac:dyDescent="0.15">
      <c r="B232"/>
      <c r="C232"/>
      <c r="D232"/>
      <c r="E232"/>
      <c r="F232"/>
      <c r="G232"/>
      <c r="H232"/>
      <c r="I232"/>
    </row>
    <row r="233" spans="2:9" x14ac:dyDescent="0.15">
      <c r="B233"/>
      <c r="C233"/>
      <c r="D233"/>
      <c r="E233"/>
      <c r="F233"/>
      <c r="G233"/>
      <c r="H233"/>
      <c r="I233"/>
    </row>
    <row r="234" spans="2:9" x14ac:dyDescent="0.15">
      <c r="B234"/>
      <c r="C234"/>
      <c r="D234"/>
      <c r="E234"/>
      <c r="F234"/>
      <c r="G234"/>
      <c r="H234"/>
      <c r="I234"/>
    </row>
    <row r="235" spans="2:9" x14ac:dyDescent="0.15">
      <c r="B235"/>
      <c r="C235"/>
      <c r="D235"/>
      <c r="E235"/>
      <c r="F235"/>
      <c r="G235"/>
      <c r="H235"/>
      <c r="I235"/>
    </row>
    <row r="236" spans="2:9" x14ac:dyDescent="0.15">
      <c r="B236"/>
      <c r="C236"/>
      <c r="D236"/>
      <c r="E236"/>
      <c r="F236"/>
      <c r="G236"/>
      <c r="H236"/>
      <c r="I236"/>
    </row>
    <row r="237" spans="2:9" x14ac:dyDescent="0.15">
      <c r="B237"/>
      <c r="C237"/>
      <c r="D237"/>
      <c r="E237"/>
      <c r="F237"/>
      <c r="G237"/>
      <c r="H237"/>
      <c r="I237"/>
    </row>
    <row r="238" spans="2:9" x14ac:dyDescent="0.15">
      <c r="B238"/>
      <c r="C238"/>
      <c r="D238"/>
      <c r="E238"/>
      <c r="F238"/>
      <c r="G238"/>
      <c r="H238"/>
      <c r="I238"/>
    </row>
    <row r="239" spans="2:9" x14ac:dyDescent="0.15">
      <c r="B239"/>
      <c r="C239"/>
      <c r="D239"/>
      <c r="E239"/>
      <c r="F239"/>
      <c r="G239"/>
      <c r="H239"/>
      <c r="I239"/>
    </row>
    <row r="240" spans="2:9" x14ac:dyDescent="0.15">
      <c r="B240"/>
      <c r="C240"/>
      <c r="D240"/>
      <c r="E240"/>
      <c r="F240"/>
      <c r="G240"/>
      <c r="H240"/>
      <c r="I240"/>
    </row>
    <row r="241" spans="2:9" x14ac:dyDescent="0.15">
      <c r="B241"/>
      <c r="C241"/>
      <c r="D241"/>
      <c r="E241"/>
      <c r="F241"/>
      <c r="G241"/>
      <c r="H241"/>
      <c r="I241"/>
    </row>
    <row r="242" spans="2:9" x14ac:dyDescent="0.15">
      <c r="B242"/>
      <c r="C242"/>
      <c r="D242"/>
      <c r="E242"/>
      <c r="F242"/>
      <c r="G242"/>
      <c r="H242"/>
      <c r="I242"/>
    </row>
    <row r="243" spans="2:9" x14ac:dyDescent="0.15">
      <c r="B243"/>
      <c r="C243"/>
      <c r="D243"/>
      <c r="E243"/>
      <c r="F243"/>
      <c r="G243"/>
      <c r="H243"/>
      <c r="I243"/>
    </row>
    <row r="244" spans="2:9" x14ac:dyDescent="0.15">
      <c r="B244"/>
      <c r="C244"/>
      <c r="D244"/>
      <c r="E244"/>
      <c r="F244"/>
      <c r="G244"/>
      <c r="H244"/>
      <c r="I244"/>
    </row>
    <row r="245" spans="2:9" x14ac:dyDescent="0.15">
      <c r="B245"/>
      <c r="C245"/>
      <c r="D245"/>
      <c r="E245"/>
      <c r="F245"/>
      <c r="G245"/>
      <c r="H245"/>
      <c r="I245"/>
    </row>
    <row r="246" spans="2:9" x14ac:dyDescent="0.15">
      <c r="B246"/>
      <c r="C246"/>
      <c r="D246"/>
      <c r="E246"/>
      <c r="F246"/>
      <c r="G246"/>
      <c r="H246"/>
      <c r="I246"/>
    </row>
    <row r="247" spans="2:9" x14ac:dyDescent="0.15">
      <c r="B247"/>
      <c r="C247"/>
      <c r="D247"/>
      <c r="E247"/>
      <c r="F247"/>
      <c r="G247"/>
      <c r="H247"/>
      <c r="I247"/>
    </row>
    <row r="248" spans="2:9" x14ac:dyDescent="0.15">
      <c r="B248"/>
      <c r="C248"/>
      <c r="D248"/>
      <c r="E248"/>
      <c r="F248"/>
      <c r="G248"/>
      <c r="H248"/>
      <c r="I248"/>
    </row>
    <row r="249" spans="2:9" x14ac:dyDescent="0.15">
      <c r="B249"/>
      <c r="C249"/>
      <c r="D249"/>
      <c r="E249"/>
      <c r="F249"/>
      <c r="G249"/>
      <c r="H249"/>
      <c r="I249"/>
    </row>
    <row r="250" spans="2:9" x14ac:dyDescent="0.15">
      <c r="B250"/>
      <c r="C250"/>
      <c r="D250"/>
      <c r="E250"/>
      <c r="F250"/>
      <c r="G250"/>
      <c r="H250"/>
      <c r="I250"/>
    </row>
    <row r="251" spans="2:9" x14ac:dyDescent="0.15">
      <c r="B251"/>
      <c r="C251"/>
      <c r="D251"/>
      <c r="E251"/>
      <c r="F251"/>
      <c r="G251"/>
      <c r="H251"/>
      <c r="I251"/>
    </row>
    <row r="252" spans="2:9" x14ac:dyDescent="0.15">
      <c r="B252"/>
      <c r="C252"/>
      <c r="D252"/>
      <c r="E252"/>
      <c r="F252"/>
      <c r="G252"/>
      <c r="H252"/>
      <c r="I252"/>
    </row>
    <row r="253" spans="2:9" x14ac:dyDescent="0.15">
      <c r="B253"/>
      <c r="C253"/>
      <c r="D253"/>
      <c r="E253"/>
      <c r="F253"/>
      <c r="G253"/>
      <c r="H253"/>
      <c r="I253"/>
    </row>
    <row r="254" spans="2:9" x14ac:dyDescent="0.15">
      <c r="B254"/>
      <c r="C254"/>
      <c r="D254"/>
      <c r="E254"/>
      <c r="F254"/>
      <c r="G254"/>
      <c r="H254"/>
      <c r="I254"/>
    </row>
    <row r="255" spans="2:9" x14ac:dyDescent="0.15">
      <c r="B255"/>
      <c r="C255"/>
      <c r="D255"/>
      <c r="E255"/>
      <c r="F255"/>
      <c r="G255"/>
      <c r="H255"/>
      <c r="I255"/>
    </row>
    <row r="256" spans="2:9" x14ac:dyDescent="0.15">
      <c r="B256"/>
      <c r="C256"/>
      <c r="D256"/>
      <c r="E256"/>
      <c r="F256"/>
      <c r="G256"/>
      <c r="H256"/>
      <c r="I256"/>
    </row>
    <row r="257" spans="2:9" x14ac:dyDescent="0.15">
      <c r="B257"/>
      <c r="C257"/>
      <c r="D257"/>
      <c r="E257"/>
      <c r="F257"/>
      <c r="G257"/>
      <c r="H257"/>
      <c r="I257"/>
    </row>
    <row r="258" spans="2:9" x14ac:dyDescent="0.15">
      <c r="B258"/>
      <c r="C258"/>
      <c r="D258"/>
      <c r="E258"/>
      <c r="F258"/>
      <c r="G258"/>
      <c r="H258"/>
      <c r="I258"/>
    </row>
    <row r="259" spans="2:9" x14ac:dyDescent="0.15">
      <c r="B259"/>
      <c r="C259"/>
      <c r="D259"/>
      <c r="E259"/>
      <c r="F259"/>
      <c r="G259"/>
      <c r="H259"/>
      <c r="I259"/>
    </row>
    <row r="260" spans="2:9" x14ac:dyDescent="0.15">
      <c r="B260"/>
      <c r="C260"/>
      <c r="D260"/>
      <c r="E260"/>
      <c r="F260"/>
      <c r="G260"/>
      <c r="H260"/>
      <c r="I260"/>
    </row>
    <row r="261" spans="2:9" x14ac:dyDescent="0.15">
      <c r="B261"/>
      <c r="C261"/>
      <c r="D261"/>
      <c r="E261"/>
      <c r="F261"/>
      <c r="G261"/>
      <c r="H261"/>
      <c r="I261"/>
    </row>
    <row r="262" spans="2:9" x14ac:dyDescent="0.15">
      <c r="B262"/>
      <c r="C262"/>
      <c r="D262"/>
      <c r="E262"/>
      <c r="F262"/>
      <c r="G262"/>
      <c r="H262"/>
      <c r="I262"/>
    </row>
    <row r="263" spans="2:9" x14ac:dyDescent="0.15">
      <c r="B263"/>
      <c r="C263"/>
      <c r="D263"/>
      <c r="E263"/>
      <c r="F263"/>
      <c r="G263"/>
      <c r="H263"/>
      <c r="I263"/>
    </row>
    <row r="264" spans="2:9" x14ac:dyDescent="0.15">
      <c r="B264"/>
      <c r="C264"/>
      <c r="D264"/>
      <c r="E264"/>
      <c r="F264"/>
      <c r="G264"/>
      <c r="H264"/>
      <c r="I264"/>
    </row>
    <row r="265" spans="2:9" x14ac:dyDescent="0.15">
      <c r="B265"/>
      <c r="C265"/>
      <c r="D265"/>
      <c r="E265"/>
      <c r="F265"/>
      <c r="G265"/>
      <c r="H265"/>
      <c r="I265"/>
    </row>
    <row r="266" spans="2:9" x14ac:dyDescent="0.15">
      <c r="B266"/>
      <c r="C266"/>
      <c r="D266"/>
      <c r="E266"/>
      <c r="F266"/>
      <c r="G266"/>
      <c r="H266"/>
      <c r="I266"/>
    </row>
    <row r="267" spans="2:9" x14ac:dyDescent="0.15">
      <c r="B267"/>
      <c r="C267"/>
      <c r="D267"/>
      <c r="E267"/>
      <c r="F267"/>
      <c r="G267"/>
      <c r="H267"/>
      <c r="I267"/>
    </row>
    <row r="268" spans="2:9" x14ac:dyDescent="0.15">
      <c r="B268"/>
      <c r="C268"/>
      <c r="D268"/>
      <c r="E268"/>
      <c r="F268"/>
      <c r="G268"/>
      <c r="H268"/>
      <c r="I268"/>
    </row>
    <row r="269" spans="2:9" x14ac:dyDescent="0.15">
      <c r="B269"/>
      <c r="C269"/>
      <c r="D269"/>
      <c r="E269"/>
      <c r="F269"/>
      <c r="G269"/>
      <c r="H269"/>
      <c r="I269"/>
    </row>
    <row r="270" spans="2:9" x14ac:dyDescent="0.15">
      <c r="B270"/>
      <c r="C270"/>
      <c r="D270"/>
      <c r="E270"/>
      <c r="F270"/>
      <c r="G270"/>
      <c r="H270"/>
      <c r="I270"/>
    </row>
    <row r="271" spans="2:9" x14ac:dyDescent="0.15">
      <c r="B271"/>
      <c r="C271"/>
      <c r="D271"/>
      <c r="E271"/>
      <c r="F271"/>
      <c r="G271"/>
      <c r="H271"/>
      <c r="I271"/>
    </row>
    <row r="272" spans="2:9" x14ac:dyDescent="0.15">
      <c r="B272"/>
      <c r="C272"/>
      <c r="D272"/>
      <c r="E272"/>
      <c r="F272"/>
      <c r="G272"/>
      <c r="H272"/>
      <c r="I272"/>
    </row>
    <row r="273" spans="2:9" x14ac:dyDescent="0.15">
      <c r="B273"/>
      <c r="C273"/>
      <c r="D273"/>
      <c r="E273"/>
      <c r="F273"/>
      <c r="G273"/>
      <c r="H273"/>
      <c r="I273"/>
    </row>
    <row r="274" spans="2:9" x14ac:dyDescent="0.15">
      <c r="B274"/>
      <c r="C274"/>
      <c r="D274"/>
      <c r="E274"/>
      <c r="F274"/>
      <c r="G274"/>
      <c r="H274"/>
      <c r="I274"/>
    </row>
    <row r="275" spans="2:9" x14ac:dyDescent="0.15">
      <c r="B275"/>
      <c r="C275"/>
      <c r="D275"/>
      <c r="E275"/>
      <c r="F275"/>
      <c r="G275"/>
      <c r="H275"/>
      <c r="I275"/>
    </row>
    <row r="276" spans="2:9" x14ac:dyDescent="0.15">
      <c r="B276"/>
      <c r="C276"/>
      <c r="D276"/>
      <c r="E276"/>
      <c r="F276"/>
      <c r="G276"/>
      <c r="H276"/>
      <c r="I276"/>
    </row>
    <row r="277" spans="2:9" x14ac:dyDescent="0.15">
      <c r="B277"/>
      <c r="C277"/>
      <c r="D277"/>
      <c r="E277"/>
      <c r="F277"/>
      <c r="G277"/>
      <c r="H277"/>
      <c r="I277"/>
    </row>
    <row r="278" spans="2:9" x14ac:dyDescent="0.15">
      <c r="B278"/>
      <c r="C278"/>
      <c r="D278"/>
      <c r="E278"/>
      <c r="F278"/>
      <c r="G278"/>
      <c r="H278"/>
      <c r="I278"/>
    </row>
    <row r="279" spans="2:9" x14ac:dyDescent="0.15">
      <c r="B279"/>
      <c r="C279"/>
      <c r="D279"/>
      <c r="E279"/>
      <c r="F279"/>
      <c r="G279"/>
      <c r="H279"/>
      <c r="I279"/>
    </row>
    <row r="280" spans="2:9" x14ac:dyDescent="0.15">
      <c r="B280"/>
      <c r="C280"/>
      <c r="D280"/>
      <c r="E280"/>
      <c r="F280"/>
      <c r="G280"/>
      <c r="H280"/>
      <c r="I280"/>
    </row>
    <row r="281" spans="2:9" x14ac:dyDescent="0.15">
      <c r="B281"/>
      <c r="C281"/>
      <c r="D281"/>
      <c r="E281"/>
      <c r="F281"/>
      <c r="G281"/>
      <c r="H281"/>
      <c r="I281"/>
    </row>
    <row r="282" spans="2:9" x14ac:dyDescent="0.15">
      <c r="B282"/>
      <c r="C282"/>
      <c r="D282"/>
      <c r="E282"/>
      <c r="F282"/>
      <c r="G282"/>
      <c r="H282"/>
      <c r="I282"/>
    </row>
    <row r="283" spans="2:9" x14ac:dyDescent="0.15">
      <c r="B283"/>
      <c r="C283"/>
      <c r="D283"/>
      <c r="E283"/>
      <c r="F283"/>
      <c r="G283"/>
      <c r="H283"/>
      <c r="I283"/>
    </row>
    <row r="284" spans="2:9" x14ac:dyDescent="0.15">
      <c r="B284"/>
      <c r="C284"/>
      <c r="D284"/>
      <c r="E284"/>
      <c r="F284"/>
      <c r="G284"/>
      <c r="H284"/>
      <c r="I284"/>
    </row>
    <row r="285" spans="2:9" x14ac:dyDescent="0.15">
      <c r="B285"/>
      <c r="C285"/>
      <c r="D285"/>
      <c r="E285"/>
      <c r="F285"/>
      <c r="G285"/>
      <c r="H285"/>
      <c r="I285"/>
    </row>
    <row r="286" spans="2:9" x14ac:dyDescent="0.15">
      <c r="B286"/>
      <c r="C286"/>
      <c r="D286"/>
      <c r="E286"/>
      <c r="F286"/>
      <c r="G286"/>
      <c r="H286"/>
      <c r="I286"/>
    </row>
    <row r="287" spans="2:9" x14ac:dyDescent="0.15">
      <c r="B287"/>
      <c r="C287"/>
      <c r="D287"/>
      <c r="E287"/>
      <c r="F287"/>
      <c r="G287"/>
      <c r="H287"/>
      <c r="I287"/>
    </row>
    <row r="288" spans="2:9" x14ac:dyDescent="0.15">
      <c r="B288"/>
      <c r="C288"/>
      <c r="D288"/>
      <c r="E288"/>
      <c r="F288"/>
      <c r="G288"/>
      <c r="H288"/>
      <c r="I288"/>
    </row>
    <row r="289" spans="2:9" x14ac:dyDescent="0.15">
      <c r="B289"/>
      <c r="C289"/>
      <c r="D289"/>
      <c r="E289"/>
      <c r="F289"/>
      <c r="G289"/>
      <c r="H289"/>
      <c r="I289"/>
    </row>
    <row r="290" spans="2:9" x14ac:dyDescent="0.15">
      <c r="B290"/>
      <c r="C290"/>
      <c r="D290"/>
      <c r="E290"/>
      <c r="F290"/>
      <c r="G290"/>
      <c r="H290"/>
      <c r="I290"/>
    </row>
    <row r="291" spans="2:9" x14ac:dyDescent="0.15">
      <c r="B291"/>
      <c r="C291"/>
      <c r="D291"/>
      <c r="E291"/>
      <c r="F291"/>
      <c r="G291"/>
      <c r="H291"/>
      <c r="I291"/>
    </row>
    <row r="292" spans="2:9" x14ac:dyDescent="0.15">
      <c r="B292"/>
      <c r="C292"/>
      <c r="D292"/>
      <c r="E292"/>
      <c r="F292"/>
      <c r="G292"/>
      <c r="H292"/>
      <c r="I292"/>
    </row>
    <row r="293" spans="2:9" x14ac:dyDescent="0.15">
      <c r="B293"/>
      <c r="C293"/>
      <c r="D293"/>
      <c r="E293"/>
      <c r="F293"/>
      <c r="G293"/>
      <c r="H293"/>
      <c r="I293"/>
    </row>
    <row r="294" spans="2:9" x14ac:dyDescent="0.15">
      <c r="B294"/>
      <c r="C294"/>
      <c r="D294"/>
      <c r="E294"/>
      <c r="F294"/>
      <c r="G294"/>
      <c r="H294"/>
      <c r="I294"/>
    </row>
    <row r="295" spans="2:9" x14ac:dyDescent="0.15">
      <c r="B295"/>
      <c r="C295"/>
      <c r="D295"/>
      <c r="E295"/>
      <c r="F295"/>
      <c r="G295"/>
      <c r="H295"/>
      <c r="I295"/>
    </row>
    <row r="296" spans="2:9" x14ac:dyDescent="0.15">
      <c r="B296"/>
      <c r="C296"/>
      <c r="D296"/>
      <c r="E296"/>
      <c r="F296"/>
      <c r="G296"/>
      <c r="H296"/>
      <c r="I296"/>
    </row>
    <row r="297" spans="2:9" x14ac:dyDescent="0.15">
      <c r="B297"/>
      <c r="C297"/>
      <c r="D297"/>
      <c r="E297"/>
      <c r="F297"/>
      <c r="G297"/>
      <c r="H297"/>
      <c r="I297"/>
    </row>
    <row r="298" spans="2:9" x14ac:dyDescent="0.15">
      <c r="B298"/>
      <c r="C298"/>
      <c r="D298"/>
      <c r="E298"/>
      <c r="F298"/>
      <c r="G298"/>
      <c r="H298"/>
      <c r="I298"/>
    </row>
    <row r="299" spans="2:9" x14ac:dyDescent="0.15">
      <c r="B299"/>
      <c r="C299"/>
      <c r="D299"/>
      <c r="E299"/>
      <c r="F299"/>
      <c r="G299"/>
      <c r="H299"/>
      <c r="I299"/>
    </row>
    <row r="300" spans="2:9" x14ac:dyDescent="0.15">
      <c r="B300"/>
      <c r="C300"/>
      <c r="D300"/>
      <c r="E300"/>
      <c r="F300"/>
      <c r="G300"/>
      <c r="H300"/>
      <c r="I300"/>
    </row>
    <row r="301" spans="2:9" x14ac:dyDescent="0.15">
      <c r="B301"/>
      <c r="C301"/>
      <c r="D301"/>
      <c r="E301"/>
      <c r="F301"/>
      <c r="G301"/>
      <c r="H301"/>
      <c r="I301"/>
    </row>
    <row r="302" spans="2:9" x14ac:dyDescent="0.15">
      <c r="B302"/>
      <c r="C302"/>
      <c r="D302"/>
      <c r="E302"/>
      <c r="F302"/>
      <c r="G302"/>
      <c r="H302"/>
      <c r="I302"/>
    </row>
    <row r="303" spans="2:9" x14ac:dyDescent="0.15">
      <c r="B303"/>
      <c r="C303"/>
      <c r="D303"/>
      <c r="E303"/>
      <c r="F303"/>
      <c r="G303"/>
      <c r="H303"/>
      <c r="I303"/>
    </row>
    <row r="304" spans="2:9" x14ac:dyDescent="0.15">
      <c r="B304"/>
      <c r="C304"/>
      <c r="D304"/>
      <c r="E304"/>
      <c r="F304"/>
      <c r="G304"/>
      <c r="H304"/>
      <c r="I304"/>
    </row>
    <row r="305" spans="2:9" x14ac:dyDescent="0.15">
      <c r="B305"/>
      <c r="C305"/>
      <c r="D305"/>
      <c r="E305"/>
      <c r="F305"/>
      <c r="G305"/>
      <c r="H305"/>
      <c r="I305"/>
    </row>
    <row r="306" spans="2:9" x14ac:dyDescent="0.15">
      <c r="B306"/>
      <c r="C306"/>
      <c r="D306"/>
      <c r="E306"/>
      <c r="F306"/>
      <c r="G306"/>
      <c r="H306"/>
      <c r="I306"/>
    </row>
    <row r="307" spans="2:9" x14ac:dyDescent="0.15">
      <c r="B307"/>
      <c r="C307"/>
      <c r="D307"/>
      <c r="E307"/>
      <c r="F307"/>
      <c r="G307"/>
      <c r="H307"/>
      <c r="I307"/>
    </row>
    <row r="308" spans="2:9" x14ac:dyDescent="0.15">
      <c r="B308"/>
      <c r="C308"/>
      <c r="D308"/>
      <c r="E308"/>
      <c r="F308"/>
      <c r="G308"/>
      <c r="H308"/>
      <c r="I308"/>
    </row>
    <row r="309" spans="2:9" x14ac:dyDescent="0.15">
      <c r="B309"/>
      <c r="C309"/>
      <c r="D309"/>
      <c r="E309"/>
      <c r="F309"/>
      <c r="G309"/>
      <c r="H309"/>
      <c r="I309"/>
    </row>
    <row r="310" spans="2:9" x14ac:dyDescent="0.15">
      <c r="B310"/>
      <c r="C310"/>
      <c r="D310"/>
      <c r="E310"/>
      <c r="F310"/>
      <c r="G310"/>
      <c r="H310"/>
      <c r="I310"/>
    </row>
    <row r="311" spans="2:9" x14ac:dyDescent="0.15">
      <c r="B311"/>
      <c r="C311"/>
      <c r="D311"/>
      <c r="E311"/>
      <c r="F311"/>
      <c r="G311"/>
      <c r="H311"/>
      <c r="I311"/>
    </row>
    <row r="312" spans="2:9" x14ac:dyDescent="0.15">
      <c r="B312"/>
      <c r="C312"/>
      <c r="D312"/>
      <c r="E312"/>
      <c r="F312"/>
      <c r="G312"/>
      <c r="H312"/>
      <c r="I312"/>
    </row>
    <row r="313" spans="2:9" x14ac:dyDescent="0.15">
      <c r="B313"/>
      <c r="C313"/>
      <c r="D313"/>
      <c r="E313"/>
      <c r="F313"/>
      <c r="G313"/>
      <c r="H313"/>
      <c r="I313"/>
    </row>
    <row r="314" spans="2:9" x14ac:dyDescent="0.15">
      <c r="B314"/>
      <c r="C314"/>
      <c r="D314"/>
      <c r="E314"/>
      <c r="F314"/>
      <c r="G314"/>
      <c r="H314"/>
      <c r="I314"/>
    </row>
    <row r="315" spans="2:9" x14ac:dyDescent="0.15">
      <c r="B315"/>
      <c r="C315"/>
      <c r="D315"/>
      <c r="E315"/>
      <c r="F315"/>
      <c r="G315"/>
      <c r="H315"/>
      <c r="I315"/>
    </row>
    <row r="316" spans="2:9" x14ac:dyDescent="0.15">
      <c r="B316"/>
      <c r="C316"/>
      <c r="D316"/>
      <c r="E316"/>
      <c r="F316"/>
      <c r="G316"/>
      <c r="H316"/>
      <c r="I316"/>
    </row>
    <row r="317" spans="2:9" x14ac:dyDescent="0.15">
      <c r="B317"/>
      <c r="C317"/>
      <c r="D317"/>
      <c r="E317"/>
      <c r="F317"/>
      <c r="G317"/>
      <c r="H317"/>
      <c r="I317"/>
    </row>
    <row r="318" spans="2:9" x14ac:dyDescent="0.15">
      <c r="B318"/>
      <c r="C318"/>
      <c r="D318"/>
      <c r="E318"/>
      <c r="F318"/>
      <c r="G318"/>
      <c r="H318"/>
      <c r="I318"/>
    </row>
    <row r="319" spans="2:9" x14ac:dyDescent="0.15">
      <c r="B319"/>
      <c r="C319"/>
      <c r="D319"/>
      <c r="E319"/>
      <c r="F319"/>
      <c r="G319"/>
      <c r="H319"/>
      <c r="I319"/>
    </row>
    <row r="320" spans="2:9" x14ac:dyDescent="0.15">
      <c r="B320"/>
      <c r="C320"/>
      <c r="D320"/>
      <c r="E320"/>
      <c r="F320"/>
      <c r="G320"/>
      <c r="H320"/>
      <c r="I320"/>
    </row>
    <row r="321" spans="2:9" x14ac:dyDescent="0.15">
      <c r="B321"/>
      <c r="C321"/>
      <c r="D321"/>
      <c r="E321"/>
      <c r="F321"/>
      <c r="G321"/>
      <c r="H321"/>
      <c r="I321"/>
    </row>
    <row r="322" spans="2:9" x14ac:dyDescent="0.15">
      <c r="B322"/>
      <c r="C322"/>
      <c r="D322"/>
      <c r="E322"/>
      <c r="F322"/>
      <c r="G322"/>
      <c r="H322"/>
      <c r="I322"/>
    </row>
    <row r="323" spans="2:9" x14ac:dyDescent="0.15">
      <c r="B323"/>
      <c r="C323"/>
      <c r="D323"/>
      <c r="E323"/>
      <c r="F323"/>
      <c r="G323"/>
      <c r="H323"/>
      <c r="I323"/>
    </row>
    <row r="324" spans="2:9" x14ac:dyDescent="0.15">
      <c r="B324"/>
      <c r="C324"/>
      <c r="D324"/>
      <c r="E324"/>
      <c r="F324"/>
      <c r="G324"/>
      <c r="H324"/>
      <c r="I324"/>
    </row>
    <row r="325" spans="2:9" x14ac:dyDescent="0.15">
      <c r="B325"/>
      <c r="C325"/>
      <c r="D325"/>
      <c r="E325"/>
      <c r="F325"/>
      <c r="G325"/>
      <c r="H325"/>
      <c r="I325"/>
    </row>
    <row r="326" spans="2:9" x14ac:dyDescent="0.15">
      <c r="B326"/>
      <c r="C326"/>
      <c r="D326"/>
      <c r="E326"/>
      <c r="F326"/>
      <c r="G326"/>
      <c r="H326"/>
      <c r="I326"/>
    </row>
    <row r="327" spans="2:9" x14ac:dyDescent="0.15">
      <c r="B327"/>
      <c r="C327"/>
      <c r="D327"/>
      <c r="E327"/>
      <c r="F327"/>
      <c r="G327"/>
      <c r="H327"/>
      <c r="I327"/>
    </row>
    <row r="328" spans="2:9" x14ac:dyDescent="0.15">
      <c r="B328"/>
      <c r="C328"/>
      <c r="D328"/>
      <c r="E328"/>
      <c r="F328"/>
      <c r="G328"/>
      <c r="H328"/>
      <c r="I328"/>
    </row>
  </sheetData>
  <mergeCells count="1">
    <mergeCell ref="B2:X2"/>
  </mergeCells>
  <phoneticPr fontId="3" type="noConversion"/>
  <pageMargins left="0.75" right="0.75" top="0.37" bottom="0.39" header="0.25" footer="0.25"/>
  <pageSetup paperSize="3" orientation="landscape" r:id="rId13"/>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
  <sheetViews>
    <sheetView zoomScale="268" zoomScaleNormal="268" workbookViewId="0">
      <selection activeCell="B3" sqref="B3"/>
    </sheetView>
  </sheetViews>
  <sheetFormatPr baseColWidth="10" defaultColWidth="8.83203125" defaultRowHeight="13" x14ac:dyDescent="0.15"/>
  <cols>
    <col min="2" max="4" width="14.5" customWidth="1"/>
  </cols>
  <sheetData>
    <row r="1" spans="1:4" s="12" customFormat="1" ht="42" x14ac:dyDescent="0.15">
      <c r="B1" s="13" t="s">
        <v>31</v>
      </c>
      <c r="C1" s="13" t="s">
        <v>32</v>
      </c>
      <c r="D1" s="13" t="s">
        <v>33</v>
      </c>
    </row>
    <row r="2" spans="1:4" x14ac:dyDescent="0.15">
      <c r="A2" s="17" t="s">
        <v>38</v>
      </c>
      <c r="B2" s="15" t="s">
        <v>25</v>
      </c>
      <c r="C2" s="15" t="s">
        <v>116</v>
      </c>
      <c r="D2" s="15" t="s">
        <v>8</v>
      </c>
    </row>
    <row r="3" spans="1:4" x14ac:dyDescent="0.15">
      <c r="A3" s="17" t="s">
        <v>39</v>
      </c>
      <c r="B3" s="45" t="s">
        <v>22</v>
      </c>
      <c r="C3" s="45" t="s">
        <v>22</v>
      </c>
      <c r="D3" s="45" t="s">
        <v>22</v>
      </c>
    </row>
    <row r="4" spans="1:4" x14ac:dyDescent="0.15">
      <c r="A4" s="17" t="s">
        <v>40</v>
      </c>
      <c r="B4" s="45" t="s">
        <v>22</v>
      </c>
      <c r="C4" s="45" t="s">
        <v>22</v>
      </c>
      <c r="D4" s="45" t="s">
        <v>22</v>
      </c>
    </row>
    <row r="5" spans="1:4" x14ac:dyDescent="0.15">
      <c r="A5" s="17" t="s">
        <v>41</v>
      </c>
      <c r="B5" s="45" t="s">
        <v>22</v>
      </c>
      <c r="C5" s="45" t="s">
        <v>22</v>
      </c>
      <c r="D5" s="45" t="s">
        <v>22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31"/>
  <sheetViews>
    <sheetView topLeftCell="A19" zoomScale="250" zoomScaleNormal="250" workbookViewId="0">
      <selection activeCell="A32" sqref="A32"/>
    </sheetView>
  </sheetViews>
  <sheetFormatPr baseColWidth="10" defaultColWidth="8.83203125" defaultRowHeight="13" x14ac:dyDescent="0.15"/>
  <cols>
    <col min="1" max="1" width="64.5" customWidth="1"/>
  </cols>
  <sheetData>
    <row r="1" spans="1:1" x14ac:dyDescent="0.15">
      <c r="A1" s="16" t="s">
        <v>35</v>
      </c>
    </row>
    <row r="2" spans="1:1" x14ac:dyDescent="0.15">
      <c r="A2" s="16">
        <v>2019</v>
      </c>
    </row>
    <row r="3" spans="1:1" x14ac:dyDescent="0.15">
      <c r="A3" t="s">
        <v>34</v>
      </c>
    </row>
    <row r="4" spans="1:1" x14ac:dyDescent="0.15">
      <c r="A4" t="s">
        <v>37</v>
      </c>
    </row>
    <row r="5" spans="1:1" x14ac:dyDescent="0.15">
      <c r="A5" s="3" t="s">
        <v>36</v>
      </c>
    </row>
    <row r="6" spans="1:1" x14ac:dyDescent="0.15">
      <c r="A6" s="3" t="s">
        <v>44</v>
      </c>
    </row>
    <row r="7" spans="1:1" x14ac:dyDescent="0.15">
      <c r="A7" s="3" t="s">
        <v>43</v>
      </c>
    </row>
    <row r="9" spans="1:1" x14ac:dyDescent="0.15">
      <c r="A9" s="16">
        <v>2021</v>
      </c>
    </row>
    <row r="10" spans="1:1" x14ac:dyDescent="0.15">
      <c r="A10" s="3" t="s">
        <v>107</v>
      </c>
    </row>
    <row r="11" spans="1:1" x14ac:dyDescent="0.15">
      <c r="A11" s="3" t="s">
        <v>108</v>
      </c>
    </row>
    <row r="13" spans="1:1" x14ac:dyDescent="0.15">
      <c r="A13" s="16">
        <v>2022</v>
      </c>
    </row>
    <row r="14" spans="1:1" x14ac:dyDescent="0.15">
      <c r="A14" t="s">
        <v>110</v>
      </c>
    </row>
    <row r="15" spans="1:1" x14ac:dyDescent="0.15">
      <c r="A15" t="s">
        <v>111</v>
      </c>
    </row>
    <row r="16" spans="1:1" x14ac:dyDescent="0.15">
      <c r="A16" t="s">
        <v>107</v>
      </c>
    </row>
    <row r="18" spans="1:1" x14ac:dyDescent="0.15">
      <c r="A18" s="16">
        <v>2023</v>
      </c>
    </row>
    <row r="19" spans="1:1" x14ac:dyDescent="0.15">
      <c r="A19" s="11" t="s">
        <v>113</v>
      </c>
    </row>
    <row r="20" spans="1:1" x14ac:dyDescent="0.15">
      <c r="A20" s="11" t="s">
        <v>114</v>
      </c>
    </row>
    <row r="21" spans="1:1" x14ac:dyDescent="0.15">
      <c r="A21" s="11" t="s">
        <v>115</v>
      </c>
    </row>
    <row r="23" spans="1:1" x14ac:dyDescent="0.15">
      <c r="A23" s="16">
        <v>2024</v>
      </c>
    </row>
    <row r="24" spans="1:1" x14ac:dyDescent="0.15">
      <c r="A24" s="11" t="s">
        <v>122</v>
      </c>
    </row>
    <row r="26" spans="1:1" x14ac:dyDescent="0.15">
      <c r="A26" s="16">
        <v>2025</v>
      </c>
    </row>
    <row r="27" spans="1:1" x14ac:dyDescent="0.15">
      <c r="A27" s="11" t="s">
        <v>123</v>
      </c>
    </row>
    <row r="28" spans="1:1" x14ac:dyDescent="0.15">
      <c r="A28" s="11" t="s">
        <v>124</v>
      </c>
    </row>
    <row r="29" spans="1:1" x14ac:dyDescent="0.15">
      <c r="A29" s="11" t="s">
        <v>125</v>
      </c>
    </row>
    <row r="30" spans="1:1" x14ac:dyDescent="0.15">
      <c r="A30" s="11" t="s">
        <v>126</v>
      </c>
    </row>
    <row r="31" spans="1:1" ht="28" x14ac:dyDescent="0.15">
      <c r="A31" s="67" t="s">
        <v>127</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24"/>
  <sheetViews>
    <sheetView workbookViewId="0">
      <selection activeCell="K20" sqref="K20"/>
    </sheetView>
  </sheetViews>
  <sheetFormatPr baseColWidth="10" defaultColWidth="8.83203125" defaultRowHeight="13" x14ac:dyDescent="0.15"/>
  <cols>
    <col min="1" max="1" width="9.5" style="25" bestFit="1" customWidth="1"/>
    <col min="2" max="2" width="9.5" style="25" customWidth="1"/>
    <col min="257" max="257" width="9.5" bestFit="1" customWidth="1"/>
    <col min="258" max="258" width="9.5" customWidth="1"/>
    <col min="513" max="513" width="9.5" bestFit="1" customWidth="1"/>
    <col min="514" max="514" width="9.5" customWidth="1"/>
    <col min="769" max="769" width="9.5" bestFit="1" customWidth="1"/>
    <col min="770" max="770" width="9.5" customWidth="1"/>
    <col min="1025" max="1025" width="9.5" bestFit="1" customWidth="1"/>
    <col min="1026" max="1026" width="9.5" customWidth="1"/>
    <col min="1281" max="1281" width="9.5" bestFit="1" customWidth="1"/>
    <col min="1282" max="1282" width="9.5" customWidth="1"/>
    <col min="1537" max="1537" width="9.5" bestFit="1" customWidth="1"/>
    <col min="1538" max="1538" width="9.5" customWidth="1"/>
    <col min="1793" max="1793" width="9.5" bestFit="1" customWidth="1"/>
    <col min="1794" max="1794" width="9.5" customWidth="1"/>
    <col min="2049" max="2049" width="9.5" bestFit="1" customWidth="1"/>
    <col min="2050" max="2050" width="9.5" customWidth="1"/>
    <col min="2305" max="2305" width="9.5" bestFit="1" customWidth="1"/>
    <col min="2306" max="2306" width="9.5" customWidth="1"/>
    <col min="2561" max="2561" width="9.5" bestFit="1" customWidth="1"/>
    <col min="2562" max="2562" width="9.5" customWidth="1"/>
    <col min="2817" max="2817" width="9.5" bestFit="1" customWidth="1"/>
    <col min="2818" max="2818" width="9.5" customWidth="1"/>
    <col min="3073" max="3073" width="9.5" bestFit="1" customWidth="1"/>
    <col min="3074" max="3074" width="9.5" customWidth="1"/>
    <col min="3329" max="3329" width="9.5" bestFit="1" customWidth="1"/>
    <col min="3330" max="3330" width="9.5" customWidth="1"/>
    <col min="3585" max="3585" width="9.5" bestFit="1" customWidth="1"/>
    <col min="3586" max="3586" width="9.5" customWidth="1"/>
    <col min="3841" max="3841" width="9.5" bestFit="1" customWidth="1"/>
    <col min="3842" max="3842" width="9.5" customWidth="1"/>
    <col min="4097" max="4097" width="9.5" bestFit="1" customWidth="1"/>
    <col min="4098" max="4098" width="9.5" customWidth="1"/>
    <col min="4353" max="4353" width="9.5" bestFit="1" customWidth="1"/>
    <col min="4354" max="4354" width="9.5" customWidth="1"/>
    <col min="4609" max="4609" width="9.5" bestFit="1" customWidth="1"/>
    <col min="4610" max="4610" width="9.5" customWidth="1"/>
    <col min="4865" max="4865" width="9.5" bestFit="1" customWidth="1"/>
    <col min="4866" max="4866" width="9.5" customWidth="1"/>
    <col min="5121" max="5121" width="9.5" bestFit="1" customWidth="1"/>
    <col min="5122" max="5122" width="9.5" customWidth="1"/>
    <col min="5377" max="5377" width="9.5" bestFit="1" customWidth="1"/>
    <col min="5378" max="5378" width="9.5" customWidth="1"/>
    <col min="5633" max="5633" width="9.5" bestFit="1" customWidth="1"/>
    <col min="5634" max="5634" width="9.5" customWidth="1"/>
    <col min="5889" max="5889" width="9.5" bestFit="1" customWidth="1"/>
    <col min="5890" max="5890" width="9.5" customWidth="1"/>
    <col min="6145" max="6145" width="9.5" bestFit="1" customWidth="1"/>
    <col min="6146" max="6146" width="9.5" customWidth="1"/>
    <col min="6401" max="6401" width="9.5" bestFit="1" customWidth="1"/>
    <col min="6402" max="6402" width="9.5" customWidth="1"/>
    <col min="6657" max="6657" width="9.5" bestFit="1" customWidth="1"/>
    <col min="6658" max="6658" width="9.5" customWidth="1"/>
    <col min="6913" max="6913" width="9.5" bestFit="1" customWidth="1"/>
    <col min="6914" max="6914" width="9.5" customWidth="1"/>
    <col min="7169" max="7169" width="9.5" bestFit="1" customWidth="1"/>
    <col min="7170" max="7170" width="9.5" customWidth="1"/>
    <col min="7425" max="7425" width="9.5" bestFit="1" customWidth="1"/>
    <col min="7426" max="7426" width="9.5" customWidth="1"/>
    <col min="7681" max="7681" width="9.5" bestFit="1" customWidth="1"/>
    <col min="7682" max="7682" width="9.5" customWidth="1"/>
    <col min="7937" max="7937" width="9.5" bestFit="1" customWidth="1"/>
    <col min="7938" max="7938" width="9.5" customWidth="1"/>
    <col min="8193" max="8193" width="9.5" bestFit="1" customWidth="1"/>
    <col min="8194" max="8194" width="9.5" customWidth="1"/>
    <col min="8449" max="8449" width="9.5" bestFit="1" customWidth="1"/>
    <col min="8450" max="8450" width="9.5" customWidth="1"/>
    <col min="8705" max="8705" width="9.5" bestFit="1" customWidth="1"/>
    <col min="8706" max="8706" width="9.5" customWidth="1"/>
    <col min="8961" max="8961" width="9.5" bestFit="1" customWidth="1"/>
    <col min="8962" max="8962" width="9.5" customWidth="1"/>
    <col min="9217" max="9217" width="9.5" bestFit="1" customWidth="1"/>
    <col min="9218" max="9218" width="9.5" customWidth="1"/>
    <col min="9473" max="9473" width="9.5" bestFit="1" customWidth="1"/>
    <col min="9474" max="9474" width="9.5" customWidth="1"/>
    <col min="9729" max="9729" width="9.5" bestFit="1" customWidth="1"/>
    <col min="9730" max="9730" width="9.5" customWidth="1"/>
    <col min="9985" max="9985" width="9.5" bestFit="1" customWidth="1"/>
    <col min="9986" max="9986" width="9.5" customWidth="1"/>
    <col min="10241" max="10241" width="9.5" bestFit="1" customWidth="1"/>
    <col min="10242" max="10242" width="9.5" customWidth="1"/>
    <col min="10497" max="10497" width="9.5" bestFit="1" customWidth="1"/>
    <col min="10498" max="10498" width="9.5" customWidth="1"/>
    <col min="10753" max="10753" width="9.5" bestFit="1" customWidth="1"/>
    <col min="10754" max="10754" width="9.5" customWidth="1"/>
    <col min="11009" max="11009" width="9.5" bestFit="1" customWidth="1"/>
    <col min="11010" max="11010" width="9.5" customWidth="1"/>
    <col min="11265" max="11265" width="9.5" bestFit="1" customWidth="1"/>
    <col min="11266" max="11266" width="9.5" customWidth="1"/>
    <col min="11521" max="11521" width="9.5" bestFit="1" customWidth="1"/>
    <col min="11522" max="11522" width="9.5" customWidth="1"/>
    <col min="11777" max="11777" width="9.5" bestFit="1" customWidth="1"/>
    <col min="11778" max="11778" width="9.5" customWidth="1"/>
    <col min="12033" max="12033" width="9.5" bestFit="1" customWidth="1"/>
    <col min="12034" max="12034" width="9.5" customWidth="1"/>
    <col min="12289" max="12289" width="9.5" bestFit="1" customWidth="1"/>
    <col min="12290" max="12290" width="9.5" customWidth="1"/>
    <col min="12545" max="12545" width="9.5" bestFit="1" customWidth="1"/>
    <col min="12546" max="12546" width="9.5" customWidth="1"/>
    <col min="12801" max="12801" width="9.5" bestFit="1" customWidth="1"/>
    <col min="12802" max="12802" width="9.5" customWidth="1"/>
    <col min="13057" max="13057" width="9.5" bestFit="1" customWidth="1"/>
    <col min="13058" max="13058" width="9.5" customWidth="1"/>
    <col min="13313" max="13313" width="9.5" bestFit="1" customWidth="1"/>
    <col min="13314" max="13314" width="9.5" customWidth="1"/>
    <col min="13569" max="13569" width="9.5" bestFit="1" customWidth="1"/>
    <col min="13570" max="13570" width="9.5" customWidth="1"/>
    <col min="13825" max="13825" width="9.5" bestFit="1" customWidth="1"/>
    <col min="13826" max="13826" width="9.5" customWidth="1"/>
    <col min="14081" max="14081" width="9.5" bestFit="1" customWidth="1"/>
    <col min="14082" max="14082" width="9.5" customWidth="1"/>
    <col min="14337" max="14337" width="9.5" bestFit="1" customWidth="1"/>
    <col min="14338" max="14338" width="9.5" customWidth="1"/>
    <col min="14593" max="14593" width="9.5" bestFit="1" customWidth="1"/>
    <col min="14594" max="14594" width="9.5" customWidth="1"/>
    <col min="14849" max="14849" width="9.5" bestFit="1" customWidth="1"/>
    <col min="14850" max="14850" width="9.5" customWidth="1"/>
    <col min="15105" max="15105" width="9.5" bestFit="1" customWidth="1"/>
    <col min="15106" max="15106" width="9.5" customWidth="1"/>
    <col min="15361" max="15361" width="9.5" bestFit="1" customWidth="1"/>
    <col min="15362" max="15362" width="9.5" customWidth="1"/>
    <col min="15617" max="15617" width="9.5" bestFit="1" customWidth="1"/>
    <col min="15618" max="15618" width="9.5" customWidth="1"/>
    <col min="15873" max="15873" width="9.5" bestFit="1" customWidth="1"/>
    <col min="15874" max="15874" width="9.5" customWidth="1"/>
    <col min="16129" max="16129" width="9.5" bestFit="1" customWidth="1"/>
    <col min="16130" max="16130" width="9.5" customWidth="1"/>
  </cols>
  <sheetData>
    <row r="1" spans="1:14" x14ac:dyDescent="0.15">
      <c r="C1" s="26" t="s">
        <v>22</v>
      </c>
      <c r="D1" s="26" t="s">
        <v>22</v>
      </c>
      <c r="E1" s="26" t="s">
        <v>22</v>
      </c>
      <c r="F1" s="26" t="s">
        <v>22</v>
      </c>
      <c r="G1" s="26" t="s">
        <v>22</v>
      </c>
      <c r="H1" s="26" t="s">
        <v>22</v>
      </c>
      <c r="I1" s="26" t="s">
        <v>22</v>
      </c>
      <c r="J1" s="26" t="s">
        <v>22</v>
      </c>
      <c r="K1" s="26" t="s">
        <v>22</v>
      </c>
      <c r="L1" s="26" t="s">
        <v>22</v>
      </c>
      <c r="M1" s="26" t="s">
        <v>22</v>
      </c>
      <c r="N1" s="26" t="s">
        <v>22</v>
      </c>
    </row>
    <row r="2" spans="1:14" x14ac:dyDescent="0.15">
      <c r="C2" s="27" t="s">
        <v>46</v>
      </c>
      <c r="D2" s="28" t="s">
        <v>47</v>
      </c>
      <c r="E2" s="29" t="s">
        <v>48</v>
      </c>
      <c r="F2" s="30" t="s">
        <v>49</v>
      </c>
      <c r="G2" s="31" t="s">
        <v>50</v>
      </c>
      <c r="H2" s="32" t="s">
        <v>51</v>
      </c>
      <c r="I2" s="33" t="s">
        <v>52</v>
      </c>
      <c r="J2" s="34" t="s">
        <v>53</v>
      </c>
      <c r="K2" s="35" t="s">
        <v>54</v>
      </c>
      <c r="L2" s="36" t="s">
        <v>55</v>
      </c>
      <c r="M2" s="15" t="s">
        <v>56</v>
      </c>
      <c r="N2" s="37" t="s">
        <v>57</v>
      </c>
    </row>
    <row r="3" spans="1:14" x14ac:dyDescent="0.15">
      <c r="C3" s="15"/>
      <c r="D3" s="15"/>
      <c r="E3" s="15"/>
      <c r="F3" s="15"/>
      <c r="G3" s="15"/>
      <c r="H3" s="15"/>
      <c r="I3" s="15"/>
      <c r="J3" s="15"/>
      <c r="K3" s="15"/>
      <c r="L3" s="15"/>
      <c r="M3" s="15"/>
      <c r="N3" s="15"/>
    </row>
    <row r="4" spans="1:14" x14ac:dyDescent="0.15">
      <c r="A4" s="25" t="s">
        <v>58</v>
      </c>
      <c r="C4" s="28" t="s">
        <v>47</v>
      </c>
      <c r="D4" s="27" t="s">
        <v>46</v>
      </c>
      <c r="E4" s="30" t="s">
        <v>49</v>
      </c>
      <c r="F4" s="29" t="s">
        <v>48</v>
      </c>
      <c r="G4" s="32" t="s">
        <v>51</v>
      </c>
      <c r="H4" s="31" t="s">
        <v>50</v>
      </c>
      <c r="I4" s="34" t="s">
        <v>53</v>
      </c>
      <c r="J4" s="33" t="s">
        <v>52</v>
      </c>
      <c r="K4" s="36" t="s">
        <v>55</v>
      </c>
      <c r="L4" s="35" t="s">
        <v>54</v>
      </c>
      <c r="M4" s="37" t="s">
        <v>57</v>
      </c>
      <c r="N4" s="15" t="s">
        <v>56</v>
      </c>
    </row>
    <row r="5" spans="1:14" x14ac:dyDescent="0.15">
      <c r="A5" s="25" t="s">
        <v>59</v>
      </c>
      <c r="C5" s="29" t="s">
        <v>48</v>
      </c>
      <c r="D5" s="30" t="s">
        <v>49</v>
      </c>
      <c r="E5" s="27" t="s">
        <v>46</v>
      </c>
      <c r="F5" s="28" t="s">
        <v>47</v>
      </c>
      <c r="G5" s="33" t="s">
        <v>52</v>
      </c>
      <c r="H5" s="34" t="s">
        <v>53</v>
      </c>
      <c r="I5" s="31" t="s">
        <v>50</v>
      </c>
      <c r="J5" s="32" t="s">
        <v>51</v>
      </c>
      <c r="K5" s="15" t="s">
        <v>56</v>
      </c>
      <c r="L5" s="37" t="s">
        <v>57</v>
      </c>
      <c r="M5" s="35" t="s">
        <v>54</v>
      </c>
      <c r="N5" s="36" t="s">
        <v>55</v>
      </c>
    </row>
    <row r="6" spans="1:14" x14ac:dyDescent="0.15">
      <c r="A6" s="25" t="s">
        <v>60</v>
      </c>
      <c r="C6" s="30" t="s">
        <v>49</v>
      </c>
      <c r="D6" s="29" t="s">
        <v>48</v>
      </c>
      <c r="E6" s="28" t="s">
        <v>47</v>
      </c>
      <c r="F6" s="27" t="s">
        <v>46</v>
      </c>
      <c r="G6" s="34" t="s">
        <v>53</v>
      </c>
      <c r="H6" s="33" t="s">
        <v>52</v>
      </c>
      <c r="I6" s="32" t="s">
        <v>51</v>
      </c>
      <c r="J6" s="31" t="s">
        <v>50</v>
      </c>
      <c r="K6" s="37" t="s">
        <v>57</v>
      </c>
      <c r="L6" s="15" t="s">
        <v>56</v>
      </c>
      <c r="M6" s="36" t="s">
        <v>55</v>
      </c>
      <c r="N6" s="35" t="s">
        <v>54</v>
      </c>
    </row>
    <row r="7" spans="1:14" x14ac:dyDescent="0.15">
      <c r="A7" s="25" t="s">
        <v>61</v>
      </c>
      <c r="C7" s="31" t="s">
        <v>50</v>
      </c>
      <c r="D7" s="32" t="s">
        <v>51</v>
      </c>
      <c r="E7" s="15" t="s">
        <v>56</v>
      </c>
      <c r="F7" s="37" t="s">
        <v>57</v>
      </c>
      <c r="G7" s="27" t="s">
        <v>46</v>
      </c>
      <c r="H7" s="28" t="s">
        <v>47</v>
      </c>
      <c r="I7" s="35" t="s">
        <v>54</v>
      </c>
      <c r="J7" s="36" t="s">
        <v>55</v>
      </c>
      <c r="K7" s="33" t="s">
        <v>52</v>
      </c>
      <c r="L7" s="34" t="s">
        <v>53</v>
      </c>
      <c r="M7" s="29" t="s">
        <v>48</v>
      </c>
      <c r="N7" s="30" t="s">
        <v>49</v>
      </c>
    </row>
    <row r="8" spans="1:14" x14ac:dyDescent="0.15">
      <c r="A8" s="25" t="s">
        <v>62</v>
      </c>
      <c r="C8" s="32" t="s">
        <v>51</v>
      </c>
      <c r="D8" s="33" t="s">
        <v>52</v>
      </c>
      <c r="E8" s="35" t="s">
        <v>54</v>
      </c>
      <c r="F8" s="36" t="s">
        <v>55</v>
      </c>
      <c r="G8" s="15" t="s">
        <v>56</v>
      </c>
      <c r="H8" s="27" t="s">
        <v>46</v>
      </c>
      <c r="I8" s="28" t="s">
        <v>47</v>
      </c>
      <c r="J8" s="37" t="s">
        <v>57</v>
      </c>
      <c r="K8" s="29" t="s">
        <v>48</v>
      </c>
      <c r="L8" s="30" t="s">
        <v>49</v>
      </c>
      <c r="M8" s="31" t="s">
        <v>50</v>
      </c>
      <c r="N8" s="34" t="s">
        <v>53</v>
      </c>
    </row>
    <row r="9" spans="1:14" x14ac:dyDescent="0.15">
      <c r="A9" s="25" t="s">
        <v>63</v>
      </c>
      <c r="C9" s="37" t="s">
        <v>57</v>
      </c>
      <c r="D9" s="15" t="s">
        <v>56</v>
      </c>
      <c r="E9" s="34" t="s">
        <v>53</v>
      </c>
      <c r="F9" s="32" t="s">
        <v>51</v>
      </c>
      <c r="G9" s="35" t="s">
        <v>54</v>
      </c>
      <c r="H9" s="30" t="s">
        <v>49</v>
      </c>
      <c r="I9" s="36" t="s">
        <v>55</v>
      </c>
      <c r="J9" s="29" t="s">
        <v>48</v>
      </c>
      <c r="K9" s="31" t="s">
        <v>50</v>
      </c>
      <c r="L9" s="33" t="s">
        <v>52</v>
      </c>
      <c r="M9" s="28" t="s">
        <v>47</v>
      </c>
      <c r="N9" s="27" t="s">
        <v>46</v>
      </c>
    </row>
    <row r="10" spans="1:14" x14ac:dyDescent="0.15">
      <c r="A10" s="25" t="s">
        <v>64</v>
      </c>
      <c r="C10" s="15" t="s">
        <v>56</v>
      </c>
      <c r="D10" s="36" t="s">
        <v>55</v>
      </c>
      <c r="E10" s="32" t="s">
        <v>51</v>
      </c>
      <c r="F10" s="31" t="s">
        <v>50</v>
      </c>
      <c r="G10" s="30" t="s">
        <v>49</v>
      </c>
      <c r="H10" s="29" t="s">
        <v>48</v>
      </c>
      <c r="I10" s="37" t="s">
        <v>57</v>
      </c>
      <c r="J10" s="35" t="s">
        <v>54</v>
      </c>
      <c r="K10" s="34" t="s">
        <v>53</v>
      </c>
      <c r="L10" s="28" t="s">
        <v>47</v>
      </c>
      <c r="M10" s="27" t="s">
        <v>46</v>
      </c>
      <c r="N10" s="33" t="s">
        <v>52</v>
      </c>
    </row>
    <row r="11" spans="1:14" x14ac:dyDescent="0.15">
      <c r="A11" s="25" t="s">
        <v>65</v>
      </c>
      <c r="C11" s="33" t="s">
        <v>52</v>
      </c>
      <c r="D11" s="34" t="s">
        <v>53</v>
      </c>
      <c r="E11" s="37" t="s">
        <v>57</v>
      </c>
      <c r="F11" s="35" t="s">
        <v>54</v>
      </c>
      <c r="G11" s="36" t="s">
        <v>55</v>
      </c>
      <c r="H11" s="15" t="s">
        <v>56</v>
      </c>
      <c r="I11" s="27" t="s">
        <v>46</v>
      </c>
      <c r="J11" s="28" t="s">
        <v>47</v>
      </c>
      <c r="K11" s="30" t="s">
        <v>49</v>
      </c>
      <c r="L11" s="31" t="s">
        <v>50</v>
      </c>
      <c r="M11" s="32" t="s">
        <v>51</v>
      </c>
      <c r="N11" s="29" t="s">
        <v>48</v>
      </c>
    </row>
    <row r="12" spans="1:14" x14ac:dyDescent="0.15">
      <c r="A12" s="25" t="s">
        <v>66</v>
      </c>
      <c r="C12" s="34" t="s">
        <v>53</v>
      </c>
      <c r="D12" s="35" t="s">
        <v>54</v>
      </c>
      <c r="E12" s="33" t="s">
        <v>52</v>
      </c>
      <c r="F12" s="15" t="s">
        <v>56</v>
      </c>
      <c r="G12" s="37" t="s">
        <v>57</v>
      </c>
      <c r="H12" s="36" t="s">
        <v>55</v>
      </c>
      <c r="I12" s="29" t="s">
        <v>48</v>
      </c>
      <c r="J12" s="27" t="s">
        <v>46</v>
      </c>
      <c r="K12" s="28" t="s">
        <v>47</v>
      </c>
      <c r="L12" s="32" t="s">
        <v>51</v>
      </c>
      <c r="M12" s="30" t="s">
        <v>49</v>
      </c>
      <c r="N12" s="31" t="s">
        <v>50</v>
      </c>
    </row>
    <row r="13" spans="1:14" x14ac:dyDescent="0.15">
      <c r="A13" s="25" t="s">
        <v>67</v>
      </c>
      <c r="C13" s="36" t="s">
        <v>55</v>
      </c>
      <c r="D13" s="37" t="s">
        <v>57</v>
      </c>
      <c r="E13" s="31" t="s">
        <v>50</v>
      </c>
      <c r="F13" s="33" t="s">
        <v>52</v>
      </c>
      <c r="G13" s="29" t="s">
        <v>48</v>
      </c>
      <c r="H13" s="35" t="s">
        <v>54</v>
      </c>
      <c r="I13" s="30" t="s">
        <v>49</v>
      </c>
      <c r="J13" s="15" t="s">
        <v>56</v>
      </c>
      <c r="K13" s="32" t="s">
        <v>51</v>
      </c>
      <c r="L13" s="27" t="s">
        <v>46</v>
      </c>
      <c r="M13" s="34" t="s">
        <v>53</v>
      </c>
      <c r="N13" s="28" t="s">
        <v>47</v>
      </c>
    </row>
    <row r="14" spans="1:14" x14ac:dyDescent="0.15">
      <c r="A14" s="25" t="s">
        <v>68</v>
      </c>
      <c r="C14" s="35" t="s">
        <v>54</v>
      </c>
      <c r="D14" s="31" t="s">
        <v>50</v>
      </c>
      <c r="E14" s="36" t="s">
        <v>55</v>
      </c>
      <c r="F14" s="34" t="s">
        <v>53</v>
      </c>
      <c r="G14" s="28" t="s">
        <v>47</v>
      </c>
      <c r="H14" s="37" t="s">
        <v>57</v>
      </c>
      <c r="I14" s="15" t="s">
        <v>56</v>
      </c>
      <c r="J14" s="30" t="s">
        <v>49</v>
      </c>
      <c r="K14" s="27" t="s">
        <v>46</v>
      </c>
      <c r="L14" s="29" t="s">
        <v>48</v>
      </c>
      <c r="M14" s="33" t="s">
        <v>52</v>
      </c>
      <c r="N14" s="32" t="s">
        <v>51</v>
      </c>
    </row>
    <row r="15" spans="1:14" x14ac:dyDescent="0.15">
      <c r="A15" s="25" t="s">
        <v>69</v>
      </c>
      <c r="C15" s="28" t="s">
        <v>47</v>
      </c>
      <c r="D15" s="27" t="s">
        <v>46</v>
      </c>
      <c r="E15" s="30" t="s">
        <v>49</v>
      </c>
      <c r="F15" s="29" t="s">
        <v>48</v>
      </c>
      <c r="G15" s="32" t="s">
        <v>51</v>
      </c>
      <c r="H15" s="31" t="s">
        <v>50</v>
      </c>
      <c r="I15" s="34" t="s">
        <v>53</v>
      </c>
      <c r="J15" s="33" t="s">
        <v>52</v>
      </c>
      <c r="K15" s="36" t="s">
        <v>55</v>
      </c>
      <c r="L15" s="35" t="s">
        <v>54</v>
      </c>
      <c r="M15" s="37" t="s">
        <v>57</v>
      </c>
      <c r="N15" s="15" t="s">
        <v>56</v>
      </c>
    </row>
    <row r="16" spans="1:14" x14ac:dyDescent="0.15">
      <c r="A16" s="25" t="s">
        <v>70</v>
      </c>
      <c r="C16" s="29" t="s">
        <v>48</v>
      </c>
      <c r="D16" s="30" t="s">
        <v>49</v>
      </c>
      <c r="E16" s="27" t="s">
        <v>46</v>
      </c>
      <c r="F16" s="28" t="s">
        <v>47</v>
      </c>
      <c r="G16" s="33" t="s">
        <v>52</v>
      </c>
      <c r="H16" s="34" t="s">
        <v>53</v>
      </c>
      <c r="I16" s="31" t="s">
        <v>50</v>
      </c>
      <c r="J16" s="32" t="s">
        <v>51</v>
      </c>
      <c r="K16" s="15" t="s">
        <v>56</v>
      </c>
      <c r="L16" s="37" t="s">
        <v>57</v>
      </c>
      <c r="M16" s="35" t="s">
        <v>54</v>
      </c>
      <c r="N16" s="36" t="s">
        <v>55</v>
      </c>
    </row>
    <row r="17" spans="1:14" x14ac:dyDescent="0.15">
      <c r="A17" s="25" t="s">
        <v>71</v>
      </c>
      <c r="C17" s="30" t="s">
        <v>49</v>
      </c>
      <c r="D17" s="29" t="s">
        <v>48</v>
      </c>
      <c r="E17" s="28" t="s">
        <v>47</v>
      </c>
      <c r="F17" s="27" t="s">
        <v>46</v>
      </c>
      <c r="G17" s="34" t="s">
        <v>53</v>
      </c>
      <c r="H17" s="33" t="s">
        <v>52</v>
      </c>
      <c r="I17" s="32" t="s">
        <v>51</v>
      </c>
      <c r="J17" s="31" t="s">
        <v>50</v>
      </c>
      <c r="K17" s="37" t="s">
        <v>57</v>
      </c>
      <c r="L17" s="15" t="s">
        <v>56</v>
      </c>
      <c r="M17" s="36" t="s">
        <v>55</v>
      </c>
      <c r="N17" s="35" t="s">
        <v>54</v>
      </c>
    </row>
    <row r="18" spans="1:14" x14ac:dyDescent="0.15">
      <c r="A18" s="25" t="s">
        <v>72</v>
      </c>
      <c r="I18" s="3"/>
    </row>
    <row r="19" spans="1:14" x14ac:dyDescent="0.15">
      <c r="A19" s="25" t="s">
        <v>73</v>
      </c>
    </row>
    <row r="20" spans="1:14" x14ac:dyDescent="0.15">
      <c r="A20" s="25" t="s">
        <v>74</v>
      </c>
    </row>
    <row r="24" spans="1:14" x14ac:dyDescent="0.15">
      <c r="G24" s="17"/>
    </row>
  </sheetData>
  <pageMargins left="0.75" right="0.75" top="1" bottom="1" header="0.5" footer="0.5"/>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M24"/>
  <sheetViews>
    <sheetView zoomScale="200" zoomScaleNormal="200" workbookViewId="0">
      <selection activeCell="M4" sqref="M4"/>
    </sheetView>
  </sheetViews>
  <sheetFormatPr baseColWidth="10" defaultColWidth="8.83203125" defaultRowHeight="13" x14ac:dyDescent="0.15"/>
  <cols>
    <col min="1" max="1" width="9.5" style="25" bestFit="1" customWidth="1"/>
    <col min="256" max="256" width="9.5" bestFit="1" customWidth="1"/>
    <col min="257" max="257" width="9.5" customWidth="1"/>
    <col min="512" max="512" width="9.5" bestFit="1" customWidth="1"/>
    <col min="513" max="513" width="9.5" customWidth="1"/>
    <col min="768" max="768" width="9.5" bestFit="1" customWidth="1"/>
    <col min="769" max="769" width="9.5" customWidth="1"/>
    <col min="1024" max="1024" width="9.5" bestFit="1" customWidth="1"/>
    <col min="1025" max="1025" width="9.5" customWidth="1"/>
    <col min="1280" max="1280" width="9.5" bestFit="1" customWidth="1"/>
    <col min="1281" max="1281" width="9.5" customWidth="1"/>
    <col min="1536" max="1536" width="9.5" bestFit="1" customWidth="1"/>
    <col min="1537" max="1537" width="9.5" customWidth="1"/>
    <col min="1792" max="1792" width="9.5" bestFit="1" customWidth="1"/>
    <col min="1793" max="1793" width="9.5" customWidth="1"/>
    <col min="2048" max="2048" width="9.5" bestFit="1" customWidth="1"/>
    <col min="2049" max="2049" width="9.5" customWidth="1"/>
    <col min="2304" max="2304" width="9.5" bestFit="1" customWidth="1"/>
    <col min="2305" max="2305" width="9.5" customWidth="1"/>
    <col min="2560" max="2560" width="9.5" bestFit="1" customWidth="1"/>
    <col min="2561" max="2561" width="9.5" customWidth="1"/>
    <col min="2816" max="2816" width="9.5" bestFit="1" customWidth="1"/>
    <col min="2817" max="2817" width="9.5" customWidth="1"/>
    <col min="3072" max="3072" width="9.5" bestFit="1" customWidth="1"/>
    <col min="3073" max="3073" width="9.5" customWidth="1"/>
    <col min="3328" max="3328" width="9.5" bestFit="1" customWidth="1"/>
    <col min="3329" max="3329" width="9.5" customWidth="1"/>
    <col min="3584" max="3584" width="9.5" bestFit="1" customWidth="1"/>
    <col min="3585" max="3585" width="9.5" customWidth="1"/>
    <col min="3840" max="3840" width="9.5" bestFit="1" customWidth="1"/>
    <col min="3841" max="3841" width="9.5" customWidth="1"/>
    <col min="4096" max="4096" width="9.5" bestFit="1" customWidth="1"/>
    <col min="4097" max="4097" width="9.5" customWidth="1"/>
    <col min="4352" max="4352" width="9.5" bestFit="1" customWidth="1"/>
    <col min="4353" max="4353" width="9.5" customWidth="1"/>
    <col min="4608" max="4608" width="9.5" bestFit="1" customWidth="1"/>
    <col min="4609" max="4609" width="9.5" customWidth="1"/>
    <col min="4864" max="4864" width="9.5" bestFit="1" customWidth="1"/>
    <col min="4865" max="4865" width="9.5" customWidth="1"/>
    <col min="5120" max="5120" width="9.5" bestFit="1" customWidth="1"/>
    <col min="5121" max="5121" width="9.5" customWidth="1"/>
    <col min="5376" max="5376" width="9.5" bestFit="1" customWidth="1"/>
    <col min="5377" max="5377" width="9.5" customWidth="1"/>
    <col min="5632" max="5632" width="9.5" bestFit="1" customWidth="1"/>
    <col min="5633" max="5633" width="9.5" customWidth="1"/>
    <col min="5888" max="5888" width="9.5" bestFit="1" customWidth="1"/>
    <col min="5889" max="5889" width="9.5" customWidth="1"/>
    <col min="6144" max="6144" width="9.5" bestFit="1" customWidth="1"/>
    <col min="6145" max="6145" width="9.5" customWidth="1"/>
    <col min="6400" max="6400" width="9.5" bestFit="1" customWidth="1"/>
    <col min="6401" max="6401" width="9.5" customWidth="1"/>
    <col min="6656" max="6656" width="9.5" bestFit="1" customWidth="1"/>
    <col min="6657" max="6657" width="9.5" customWidth="1"/>
    <col min="6912" max="6912" width="9.5" bestFit="1" customWidth="1"/>
    <col min="6913" max="6913" width="9.5" customWidth="1"/>
    <col min="7168" max="7168" width="9.5" bestFit="1" customWidth="1"/>
    <col min="7169" max="7169" width="9.5" customWidth="1"/>
    <col min="7424" max="7424" width="9.5" bestFit="1" customWidth="1"/>
    <col min="7425" max="7425" width="9.5" customWidth="1"/>
    <col min="7680" max="7680" width="9.5" bestFit="1" customWidth="1"/>
    <col min="7681" max="7681" width="9.5" customWidth="1"/>
    <col min="7936" max="7936" width="9.5" bestFit="1" customWidth="1"/>
    <col min="7937" max="7937" width="9.5" customWidth="1"/>
    <col min="8192" max="8192" width="9.5" bestFit="1" customWidth="1"/>
    <col min="8193" max="8193" width="9.5" customWidth="1"/>
    <col min="8448" max="8448" width="9.5" bestFit="1" customWidth="1"/>
    <col min="8449" max="8449" width="9.5" customWidth="1"/>
    <col min="8704" max="8704" width="9.5" bestFit="1" customWidth="1"/>
    <col min="8705" max="8705" width="9.5" customWidth="1"/>
    <col min="8960" max="8960" width="9.5" bestFit="1" customWidth="1"/>
    <col min="8961" max="8961" width="9.5" customWidth="1"/>
    <col min="9216" max="9216" width="9.5" bestFit="1" customWidth="1"/>
    <col min="9217" max="9217" width="9.5" customWidth="1"/>
    <col min="9472" max="9472" width="9.5" bestFit="1" customWidth="1"/>
    <col min="9473" max="9473" width="9.5" customWidth="1"/>
    <col min="9728" max="9728" width="9.5" bestFit="1" customWidth="1"/>
    <col min="9729" max="9729" width="9.5" customWidth="1"/>
    <col min="9984" max="9984" width="9.5" bestFit="1" customWidth="1"/>
    <col min="9985" max="9985" width="9.5" customWidth="1"/>
    <col min="10240" max="10240" width="9.5" bestFit="1" customWidth="1"/>
    <col min="10241" max="10241" width="9.5" customWidth="1"/>
    <col min="10496" max="10496" width="9.5" bestFit="1" customWidth="1"/>
    <col min="10497" max="10497" width="9.5" customWidth="1"/>
    <col min="10752" max="10752" width="9.5" bestFit="1" customWidth="1"/>
    <col min="10753" max="10753" width="9.5" customWidth="1"/>
    <col min="11008" max="11008" width="9.5" bestFit="1" customWidth="1"/>
    <col min="11009" max="11009" width="9.5" customWidth="1"/>
    <col min="11264" max="11264" width="9.5" bestFit="1" customWidth="1"/>
    <col min="11265" max="11265" width="9.5" customWidth="1"/>
    <col min="11520" max="11520" width="9.5" bestFit="1" customWidth="1"/>
    <col min="11521" max="11521" width="9.5" customWidth="1"/>
    <col min="11776" max="11776" width="9.5" bestFit="1" customWidth="1"/>
    <col min="11777" max="11777" width="9.5" customWidth="1"/>
    <col min="12032" max="12032" width="9.5" bestFit="1" customWidth="1"/>
    <col min="12033" max="12033" width="9.5" customWidth="1"/>
    <col min="12288" max="12288" width="9.5" bestFit="1" customWidth="1"/>
    <col min="12289" max="12289" width="9.5" customWidth="1"/>
    <col min="12544" max="12544" width="9.5" bestFit="1" customWidth="1"/>
    <col min="12545" max="12545" width="9.5" customWidth="1"/>
    <col min="12800" max="12800" width="9.5" bestFit="1" customWidth="1"/>
    <col min="12801" max="12801" width="9.5" customWidth="1"/>
    <col min="13056" max="13056" width="9.5" bestFit="1" customWidth="1"/>
    <col min="13057" max="13057" width="9.5" customWidth="1"/>
    <col min="13312" max="13312" width="9.5" bestFit="1" customWidth="1"/>
    <col min="13313" max="13313" width="9.5" customWidth="1"/>
    <col min="13568" max="13568" width="9.5" bestFit="1" customWidth="1"/>
    <col min="13569" max="13569" width="9.5" customWidth="1"/>
    <col min="13824" max="13824" width="9.5" bestFit="1" customWidth="1"/>
    <col min="13825" max="13825" width="9.5" customWidth="1"/>
    <col min="14080" max="14080" width="9.5" bestFit="1" customWidth="1"/>
    <col min="14081" max="14081" width="9.5" customWidth="1"/>
    <col min="14336" max="14336" width="9.5" bestFit="1" customWidth="1"/>
    <col min="14337" max="14337" width="9.5" customWidth="1"/>
    <col min="14592" max="14592" width="9.5" bestFit="1" customWidth="1"/>
    <col min="14593" max="14593" width="9.5" customWidth="1"/>
    <col min="14848" max="14848" width="9.5" bestFit="1" customWidth="1"/>
    <col min="14849" max="14849" width="9.5" customWidth="1"/>
    <col min="15104" max="15104" width="9.5" bestFit="1" customWidth="1"/>
    <col min="15105" max="15105" width="9.5" customWidth="1"/>
    <col min="15360" max="15360" width="9.5" bestFit="1" customWidth="1"/>
    <col min="15361" max="15361" width="9.5" customWidth="1"/>
    <col min="15616" max="15616" width="9.5" bestFit="1" customWidth="1"/>
    <col min="15617" max="15617" width="9.5" customWidth="1"/>
    <col min="15872" max="15872" width="9.5" bestFit="1" customWidth="1"/>
    <col min="15873" max="15873" width="9.5" customWidth="1"/>
    <col min="16128" max="16128" width="9.5" bestFit="1" customWidth="1"/>
    <col min="16129" max="16129" width="9.5" customWidth="1"/>
  </cols>
  <sheetData>
    <row r="1" spans="1:13" x14ac:dyDescent="0.15">
      <c r="B1" s="26" t="s">
        <v>46</v>
      </c>
      <c r="C1" s="26" t="s">
        <v>47</v>
      </c>
      <c r="D1" s="26" t="s">
        <v>48</v>
      </c>
      <c r="E1" s="26" t="s">
        <v>49</v>
      </c>
      <c r="F1" s="26" t="s">
        <v>50</v>
      </c>
      <c r="G1" s="26" t="s">
        <v>51</v>
      </c>
      <c r="H1" s="26" t="s">
        <v>52</v>
      </c>
      <c r="I1" s="26" t="s">
        <v>53</v>
      </c>
      <c r="J1" s="26" t="s">
        <v>54</v>
      </c>
      <c r="K1" s="26" t="s">
        <v>55</v>
      </c>
      <c r="L1" s="26" t="s">
        <v>56</v>
      </c>
      <c r="M1" s="26" t="s">
        <v>57</v>
      </c>
    </row>
    <row r="2" spans="1:13" x14ac:dyDescent="0.15">
      <c r="B2" s="46" t="s">
        <v>25</v>
      </c>
      <c r="C2" s="28" t="s">
        <v>22</v>
      </c>
      <c r="D2" s="29" t="s">
        <v>22</v>
      </c>
      <c r="E2" s="30" t="s">
        <v>22</v>
      </c>
      <c r="F2" s="31" t="s">
        <v>116</v>
      </c>
      <c r="G2" s="32" t="s">
        <v>22</v>
      </c>
      <c r="H2" s="33" t="s">
        <v>22</v>
      </c>
      <c r="I2" s="34" t="s">
        <v>22</v>
      </c>
      <c r="J2" s="35" t="s">
        <v>8</v>
      </c>
      <c r="K2" s="36" t="s">
        <v>22</v>
      </c>
      <c r="L2" s="15" t="s">
        <v>22</v>
      </c>
      <c r="M2" s="37" t="s">
        <v>22</v>
      </c>
    </row>
    <row r="3" spans="1:13" x14ac:dyDescent="0.15">
      <c r="B3" s="15"/>
      <c r="C3" s="15"/>
      <c r="D3" s="15"/>
      <c r="E3" s="15"/>
      <c r="F3" s="15"/>
      <c r="G3" s="15"/>
      <c r="H3" s="15"/>
      <c r="I3" s="15"/>
      <c r="J3" s="15"/>
      <c r="K3" s="15"/>
      <c r="L3" s="15"/>
      <c r="M3" s="15"/>
    </row>
    <row r="4" spans="1:13" x14ac:dyDescent="0.15">
      <c r="A4" s="25" t="s">
        <v>58</v>
      </c>
      <c r="B4" s="28" t="str">
        <f>C2</f>
        <v xml:space="preserve"> </v>
      </c>
      <c r="C4" s="27" t="str">
        <f>B2</f>
        <v>Tom</v>
      </c>
      <c r="D4" s="30" t="str">
        <f>E2</f>
        <v xml:space="preserve"> </v>
      </c>
      <c r="E4" s="29" t="str">
        <f>D2</f>
        <v xml:space="preserve"> </v>
      </c>
      <c r="F4" s="32" t="str">
        <f>G2</f>
        <v xml:space="preserve"> </v>
      </c>
      <c r="G4" s="31" t="str">
        <f>F2</f>
        <v>Dan</v>
      </c>
      <c r="H4" s="34" t="str">
        <f>I2</f>
        <v xml:space="preserve"> </v>
      </c>
      <c r="I4" s="33" t="str">
        <f>H2</f>
        <v xml:space="preserve"> </v>
      </c>
      <c r="J4" s="36" t="str">
        <f>K2</f>
        <v xml:space="preserve"> </v>
      </c>
      <c r="K4" s="35" t="str">
        <f>J2</f>
        <v>Andy</v>
      </c>
      <c r="L4" s="37" t="str">
        <f>M2</f>
        <v xml:space="preserve"> </v>
      </c>
      <c r="M4" s="15" t="str">
        <f>L2</f>
        <v xml:space="preserve"> </v>
      </c>
    </row>
    <row r="5" spans="1:13" x14ac:dyDescent="0.15">
      <c r="A5" s="25" t="s">
        <v>59</v>
      </c>
      <c r="B5" s="29" t="str">
        <f>D2</f>
        <v xml:space="preserve"> </v>
      </c>
      <c r="C5" s="30" t="str">
        <f>E2</f>
        <v xml:space="preserve"> </v>
      </c>
      <c r="D5" s="27" t="str">
        <f>B2</f>
        <v>Tom</v>
      </c>
      <c r="E5" s="28" t="str">
        <f>C2</f>
        <v xml:space="preserve"> </v>
      </c>
      <c r="F5" s="33" t="str">
        <f>H2</f>
        <v xml:space="preserve"> </v>
      </c>
      <c r="G5" s="34" t="str">
        <f>I2</f>
        <v xml:space="preserve"> </v>
      </c>
      <c r="H5" s="31" t="str">
        <f>F2</f>
        <v>Dan</v>
      </c>
      <c r="I5" s="32" t="str">
        <f>G2</f>
        <v xml:space="preserve"> </v>
      </c>
      <c r="J5" s="15" t="str">
        <f>L2</f>
        <v xml:space="preserve"> </v>
      </c>
      <c r="K5" s="37" t="str">
        <f>M2</f>
        <v xml:space="preserve"> </v>
      </c>
      <c r="L5" s="35" t="str">
        <f>J2</f>
        <v>Andy</v>
      </c>
      <c r="M5" s="36" t="str">
        <f>K2</f>
        <v xml:space="preserve"> </v>
      </c>
    </row>
    <row r="6" spans="1:13" x14ac:dyDescent="0.15">
      <c r="A6" s="25" t="s">
        <v>60</v>
      </c>
      <c r="B6" s="30" t="str">
        <f>E2</f>
        <v xml:space="preserve"> </v>
      </c>
      <c r="C6" s="29" t="str">
        <f>D2</f>
        <v xml:space="preserve"> </v>
      </c>
      <c r="D6" s="28" t="str">
        <f>C2</f>
        <v xml:space="preserve"> </v>
      </c>
      <c r="E6" s="27" t="str">
        <f>B2</f>
        <v>Tom</v>
      </c>
      <c r="F6" s="34" t="str">
        <f>I2</f>
        <v xml:space="preserve"> </v>
      </c>
      <c r="G6" s="33" t="str">
        <f>H2</f>
        <v xml:space="preserve"> </v>
      </c>
      <c r="H6" s="32" t="str">
        <f>G2</f>
        <v xml:space="preserve"> </v>
      </c>
      <c r="I6" s="31" t="str">
        <f>F2</f>
        <v>Dan</v>
      </c>
      <c r="J6" s="37" t="str">
        <f>M2</f>
        <v xml:space="preserve"> </v>
      </c>
      <c r="K6" s="15" t="str">
        <f>L2</f>
        <v xml:space="preserve"> </v>
      </c>
      <c r="L6" s="36" t="str">
        <f>K2</f>
        <v xml:space="preserve"> </v>
      </c>
      <c r="M6" s="35" t="str">
        <f>J2</f>
        <v>Andy</v>
      </c>
    </row>
    <row r="7" spans="1:13" x14ac:dyDescent="0.15">
      <c r="A7" s="25" t="s">
        <v>61</v>
      </c>
      <c r="B7" s="31" t="str">
        <f>F2</f>
        <v>Dan</v>
      </c>
      <c r="C7" s="32" t="str">
        <f>G2</f>
        <v xml:space="preserve"> </v>
      </c>
      <c r="D7" s="15" t="str">
        <f>L2</f>
        <v xml:space="preserve"> </v>
      </c>
      <c r="E7" s="37" t="str">
        <f>M2</f>
        <v xml:space="preserve"> </v>
      </c>
      <c r="F7" s="27" t="str">
        <f>B2</f>
        <v>Tom</v>
      </c>
      <c r="G7" s="28" t="str">
        <f>C2</f>
        <v xml:space="preserve"> </v>
      </c>
      <c r="H7" s="35" t="str">
        <f>J2</f>
        <v>Andy</v>
      </c>
      <c r="I7" s="36" t="str">
        <f>K2</f>
        <v xml:space="preserve"> </v>
      </c>
      <c r="J7" s="33" t="str">
        <f>H2</f>
        <v xml:space="preserve"> </v>
      </c>
      <c r="K7" s="34" t="str">
        <f>I2</f>
        <v xml:space="preserve"> </v>
      </c>
      <c r="L7" s="29" t="str">
        <f>D2</f>
        <v xml:space="preserve"> </v>
      </c>
      <c r="M7" s="30" t="str">
        <f>E2</f>
        <v xml:space="preserve"> </v>
      </c>
    </row>
    <row r="8" spans="1:13" x14ac:dyDescent="0.15">
      <c r="A8" s="25" t="s">
        <v>62</v>
      </c>
      <c r="B8" s="32" t="str">
        <f>G2</f>
        <v xml:space="preserve"> </v>
      </c>
      <c r="C8" s="33" t="str">
        <f>H2</f>
        <v xml:space="preserve"> </v>
      </c>
      <c r="D8" s="35" t="str">
        <f>J2</f>
        <v>Andy</v>
      </c>
      <c r="E8" s="36" t="str">
        <f>K2</f>
        <v xml:space="preserve"> </v>
      </c>
      <c r="F8" s="15" t="str">
        <f>L2</f>
        <v xml:space="preserve"> </v>
      </c>
      <c r="G8" s="27" t="str">
        <f>B2</f>
        <v>Tom</v>
      </c>
      <c r="H8" s="28" t="str">
        <f>C2</f>
        <v xml:space="preserve"> </v>
      </c>
      <c r="I8" s="37" t="str">
        <f>M2</f>
        <v xml:space="preserve"> </v>
      </c>
      <c r="J8" s="29" t="str">
        <f>D2</f>
        <v xml:space="preserve"> </v>
      </c>
      <c r="K8" s="30" t="str">
        <f>E2</f>
        <v xml:space="preserve"> </v>
      </c>
      <c r="L8" s="31" t="str">
        <f>F2</f>
        <v>Dan</v>
      </c>
      <c r="M8" s="34" t="str">
        <f>I2</f>
        <v xml:space="preserve"> </v>
      </c>
    </row>
    <row r="9" spans="1:13" x14ac:dyDescent="0.15">
      <c r="A9" s="25" t="s">
        <v>63</v>
      </c>
      <c r="B9" s="37" t="str">
        <f>M2</f>
        <v xml:space="preserve"> </v>
      </c>
      <c r="C9" s="15" t="str">
        <f>L2</f>
        <v xml:space="preserve"> </v>
      </c>
      <c r="D9" s="34" t="str">
        <f>I2</f>
        <v xml:space="preserve"> </v>
      </c>
      <c r="E9" s="32" t="str">
        <f>G2</f>
        <v xml:space="preserve"> </v>
      </c>
      <c r="F9" s="35" t="str">
        <f>J2</f>
        <v>Andy</v>
      </c>
      <c r="G9" s="30" t="str">
        <f>E2</f>
        <v xml:space="preserve"> </v>
      </c>
      <c r="H9" s="36" t="str">
        <f>K2</f>
        <v xml:space="preserve"> </v>
      </c>
      <c r="I9" s="29" t="str">
        <f>D2</f>
        <v xml:space="preserve"> </v>
      </c>
      <c r="J9" s="31" t="str">
        <f>F2</f>
        <v>Dan</v>
      </c>
      <c r="K9" s="33" t="str">
        <f>H2</f>
        <v xml:space="preserve"> </v>
      </c>
      <c r="L9" s="28" t="str">
        <f>C2</f>
        <v xml:space="preserve"> </v>
      </c>
      <c r="M9" s="27" t="str">
        <f>B2</f>
        <v>Tom</v>
      </c>
    </row>
    <row r="10" spans="1:13" x14ac:dyDescent="0.15">
      <c r="A10" s="25" t="s">
        <v>64</v>
      </c>
      <c r="B10" s="15" t="str">
        <f>L2</f>
        <v xml:space="preserve"> </v>
      </c>
      <c r="C10" s="36" t="str">
        <f>K2</f>
        <v xml:space="preserve"> </v>
      </c>
      <c r="D10" s="32" t="str">
        <f>G2</f>
        <v xml:space="preserve"> </v>
      </c>
      <c r="E10" s="31" t="str">
        <f>F2</f>
        <v>Dan</v>
      </c>
      <c r="F10" s="30" t="str">
        <f>E2</f>
        <v xml:space="preserve"> </v>
      </c>
      <c r="G10" s="29" t="str">
        <f>D2</f>
        <v xml:space="preserve"> </v>
      </c>
      <c r="H10" s="37" t="str">
        <f>M2</f>
        <v xml:space="preserve"> </v>
      </c>
      <c r="I10" s="35" t="str">
        <f>J2</f>
        <v>Andy</v>
      </c>
      <c r="J10" s="34" t="str">
        <f>I2</f>
        <v xml:space="preserve"> </v>
      </c>
      <c r="K10" s="28" t="str">
        <f>C2</f>
        <v xml:space="preserve"> </v>
      </c>
      <c r="L10" s="27" t="str">
        <f>B2</f>
        <v>Tom</v>
      </c>
      <c r="M10" s="33" t="str">
        <f>H2</f>
        <v xml:space="preserve"> </v>
      </c>
    </row>
    <row r="11" spans="1:13" x14ac:dyDescent="0.15">
      <c r="A11" s="25" t="s">
        <v>65</v>
      </c>
      <c r="B11" s="33" t="str">
        <f>H2</f>
        <v xml:space="preserve"> </v>
      </c>
      <c r="C11" s="34" t="str">
        <f>I2</f>
        <v xml:space="preserve"> </v>
      </c>
      <c r="D11" s="37" t="str">
        <f>M2</f>
        <v xml:space="preserve"> </v>
      </c>
      <c r="E11" s="35" t="str">
        <f>J2</f>
        <v>Andy</v>
      </c>
      <c r="F11" s="36" t="str">
        <f>K2</f>
        <v xml:space="preserve"> </v>
      </c>
      <c r="G11" s="15" t="str">
        <f>L2</f>
        <v xml:space="preserve"> </v>
      </c>
      <c r="H11" s="27" t="str">
        <f>B2</f>
        <v>Tom</v>
      </c>
      <c r="I11" s="28" t="str">
        <f>C2</f>
        <v xml:space="preserve"> </v>
      </c>
      <c r="J11" s="30" t="str">
        <f>E2</f>
        <v xml:space="preserve"> </v>
      </c>
      <c r="K11" s="31" t="str">
        <f>F2</f>
        <v>Dan</v>
      </c>
      <c r="L11" s="32" t="str">
        <f>G2</f>
        <v xml:space="preserve"> </v>
      </c>
      <c r="M11" s="29" t="str">
        <f>D2</f>
        <v xml:space="preserve"> </v>
      </c>
    </row>
    <row r="12" spans="1:13" x14ac:dyDescent="0.15">
      <c r="A12" s="25" t="s">
        <v>66</v>
      </c>
      <c r="B12" s="34" t="str">
        <f>I2</f>
        <v xml:space="preserve"> </v>
      </c>
      <c r="C12" s="35" t="str">
        <f>J2</f>
        <v>Andy</v>
      </c>
      <c r="D12" s="33" t="str">
        <f>H2</f>
        <v xml:space="preserve"> </v>
      </c>
      <c r="E12" s="15" t="str">
        <f>L2</f>
        <v xml:space="preserve"> </v>
      </c>
      <c r="F12" s="37" t="str">
        <f>M2</f>
        <v xml:space="preserve"> </v>
      </c>
      <c r="G12" s="36" t="str">
        <f>K2</f>
        <v xml:space="preserve"> </v>
      </c>
      <c r="H12" s="29" t="str">
        <f>D2</f>
        <v xml:space="preserve"> </v>
      </c>
      <c r="I12" s="27" t="str">
        <f>B2</f>
        <v>Tom</v>
      </c>
      <c r="J12" s="28" t="str">
        <f>C2</f>
        <v xml:space="preserve"> </v>
      </c>
      <c r="K12" s="32" t="str">
        <f>G2</f>
        <v xml:space="preserve"> </v>
      </c>
      <c r="L12" s="30" t="str">
        <f>E2</f>
        <v xml:space="preserve"> </v>
      </c>
      <c r="M12" s="31" t="str">
        <f>F2</f>
        <v>Dan</v>
      </c>
    </row>
    <row r="13" spans="1:13" x14ac:dyDescent="0.15">
      <c r="A13" s="25" t="s">
        <v>67</v>
      </c>
      <c r="B13" s="36" t="str">
        <f>K2</f>
        <v xml:space="preserve"> </v>
      </c>
      <c r="C13" s="37" t="str">
        <f>M2</f>
        <v xml:space="preserve"> </v>
      </c>
      <c r="D13" s="31" t="str">
        <f>F2</f>
        <v>Dan</v>
      </c>
      <c r="E13" s="33" t="str">
        <f>H2</f>
        <v xml:space="preserve"> </v>
      </c>
      <c r="F13" s="29" t="str">
        <f>D2</f>
        <v xml:space="preserve"> </v>
      </c>
      <c r="G13" s="35" t="str">
        <f>J2</f>
        <v>Andy</v>
      </c>
      <c r="H13" s="30" t="str">
        <f>E2</f>
        <v xml:space="preserve"> </v>
      </c>
      <c r="I13" s="15" t="str">
        <f>L2</f>
        <v xml:space="preserve"> </v>
      </c>
      <c r="J13" s="32" t="str">
        <f>G2</f>
        <v xml:space="preserve"> </v>
      </c>
      <c r="K13" s="27" t="str">
        <f>B2</f>
        <v>Tom</v>
      </c>
      <c r="L13" s="34" t="str">
        <f>I2</f>
        <v xml:space="preserve"> </v>
      </c>
      <c r="M13" s="28" t="str">
        <f>C2</f>
        <v xml:space="preserve"> </v>
      </c>
    </row>
    <row r="14" spans="1:13" x14ac:dyDescent="0.15">
      <c r="A14" s="25" t="s">
        <v>68</v>
      </c>
      <c r="B14" s="35" t="str">
        <f>J2</f>
        <v>Andy</v>
      </c>
      <c r="C14" s="31" t="str">
        <f>F2</f>
        <v>Dan</v>
      </c>
      <c r="D14" s="36" t="str">
        <f>K2</f>
        <v xml:space="preserve"> </v>
      </c>
      <c r="E14" s="34" t="str">
        <f>I2</f>
        <v xml:space="preserve"> </v>
      </c>
      <c r="F14" s="28" t="str">
        <f>C2</f>
        <v xml:space="preserve"> </v>
      </c>
      <c r="G14" s="37" t="str">
        <f>M2</f>
        <v xml:space="preserve"> </v>
      </c>
      <c r="H14" s="15" t="str">
        <f>L2</f>
        <v xml:space="preserve"> </v>
      </c>
      <c r="I14" s="30" t="str">
        <f>E2</f>
        <v xml:space="preserve"> </v>
      </c>
      <c r="J14" s="27" t="str">
        <f>B2</f>
        <v>Tom</v>
      </c>
      <c r="K14" s="29" t="str">
        <f>D2</f>
        <v xml:space="preserve"> </v>
      </c>
      <c r="L14" s="33" t="str">
        <f>H2</f>
        <v xml:space="preserve"> </v>
      </c>
      <c r="M14" s="32" t="str">
        <f>G2</f>
        <v xml:space="preserve"> </v>
      </c>
    </row>
    <row r="15" spans="1:13" x14ac:dyDescent="0.15">
      <c r="A15" s="25" t="s">
        <v>69</v>
      </c>
      <c r="B15" s="28" t="str">
        <f>C2</f>
        <v xml:space="preserve"> </v>
      </c>
      <c r="C15" s="27" t="str">
        <f>B2</f>
        <v>Tom</v>
      </c>
      <c r="D15" s="30" t="str">
        <f>E2</f>
        <v xml:space="preserve"> </v>
      </c>
      <c r="E15" s="29" t="str">
        <f>D2</f>
        <v xml:space="preserve"> </v>
      </c>
      <c r="F15" s="32" t="str">
        <f>G2</f>
        <v xml:space="preserve"> </v>
      </c>
      <c r="G15" s="31" t="str">
        <f>F2</f>
        <v>Dan</v>
      </c>
      <c r="H15" s="34" t="str">
        <f>I2</f>
        <v xml:space="preserve"> </v>
      </c>
      <c r="I15" s="33" t="str">
        <f>H2</f>
        <v xml:space="preserve"> </v>
      </c>
      <c r="J15" s="36" t="str">
        <f>K2</f>
        <v xml:space="preserve"> </v>
      </c>
      <c r="K15" s="35" t="str">
        <f>J2</f>
        <v>Andy</v>
      </c>
      <c r="L15" s="37" t="str">
        <f>M2</f>
        <v xml:space="preserve"> </v>
      </c>
      <c r="M15" s="15" t="str">
        <f>L2</f>
        <v xml:space="preserve"> </v>
      </c>
    </row>
    <row r="16" spans="1:13" x14ac:dyDescent="0.15">
      <c r="A16" s="25" t="s">
        <v>70</v>
      </c>
      <c r="B16" s="29" t="str">
        <f>D2</f>
        <v xml:space="preserve"> </v>
      </c>
      <c r="C16" s="30" t="str">
        <f>E2</f>
        <v xml:space="preserve"> </v>
      </c>
      <c r="D16" s="27" t="str">
        <f>B2</f>
        <v>Tom</v>
      </c>
      <c r="E16" s="28" t="str">
        <f>C2</f>
        <v xml:space="preserve"> </v>
      </c>
      <c r="F16" s="33" t="str">
        <f>H2</f>
        <v xml:space="preserve"> </v>
      </c>
      <c r="G16" s="34" t="str">
        <f>I2</f>
        <v xml:space="preserve"> </v>
      </c>
      <c r="H16" s="31" t="str">
        <f>F2</f>
        <v>Dan</v>
      </c>
      <c r="I16" s="32" t="str">
        <f>G2</f>
        <v xml:space="preserve"> </v>
      </c>
      <c r="J16" s="15" t="str">
        <f>L2</f>
        <v xml:space="preserve"> </v>
      </c>
      <c r="K16" s="37" t="str">
        <f>M2</f>
        <v xml:space="preserve"> </v>
      </c>
      <c r="L16" s="35" t="str">
        <f>J2</f>
        <v>Andy</v>
      </c>
      <c r="M16" s="36" t="str">
        <f>K2</f>
        <v xml:space="preserve"> </v>
      </c>
    </row>
    <row r="17" spans="1:13" x14ac:dyDescent="0.15">
      <c r="A17" s="25" t="s">
        <v>71</v>
      </c>
      <c r="B17" s="30" t="str">
        <f>E2</f>
        <v xml:space="preserve"> </v>
      </c>
      <c r="C17" s="29" t="str">
        <f>D2</f>
        <v xml:space="preserve"> </v>
      </c>
      <c r="D17" s="28" t="str">
        <f>C2</f>
        <v xml:space="preserve"> </v>
      </c>
      <c r="E17" s="27" t="str">
        <f>B2</f>
        <v>Tom</v>
      </c>
      <c r="F17" s="34" t="str">
        <f>I2</f>
        <v xml:space="preserve"> </v>
      </c>
      <c r="G17" s="33" t="str">
        <f>H2</f>
        <v xml:space="preserve"> </v>
      </c>
      <c r="H17" s="32" t="str">
        <f>G2</f>
        <v xml:space="preserve"> </v>
      </c>
      <c r="I17" s="31" t="str">
        <f>F2</f>
        <v>Dan</v>
      </c>
      <c r="J17" s="37" t="str">
        <f>M2</f>
        <v xml:space="preserve"> </v>
      </c>
      <c r="K17" s="15" t="str">
        <f>L2</f>
        <v xml:space="preserve"> </v>
      </c>
      <c r="L17" s="36" t="str">
        <f>K2</f>
        <v xml:space="preserve"> </v>
      </c>
      <c r="M17" s="35" t="str">
        <f>J2</f>
        <v>Andy</v>
      </c>
    </row>
    <row r="18" spans="1:13" x14ac:dyDescent="0.15">
      <c r="A18" s="25" t="s">
        <v>72</v>
      </c>
      <c r="H18" s="3"/>
    </row>
    <row r="19" spans="1:13" x14ac:dyDescent="0.15">
      <c r="A19" s="25" t="s">
        <v>73</v>
      </c>
    </row>
    <row r="20" spans="1:13" x14ac:dyDescent="0.15">
      <c r="A20" s="25" t="s">
        <v>74</v>
      </c>
    </row>
    <row r="24" spans="1:13" x14ac:dyDescent="0.15">
      <c r="F24" s="17"/>
    </row>
  </sheetData>
  <pageMargins left="0.75" right="0.75" top="1" bottom="1" header="0.5" footer="0.5"/>
  <pageSetup orientation="landscape"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52"/>
  <sheetViews>
    <sheetView zoomScale="195" zoomScaleNormal="195" workbookViewId="0">
      <selection activeCell="A54" sqref="A54"/>
    </sheetView>
  </sheetViews>
  <sheetFormatPr baseColWidth="10" defaultColWidth="8.83203125" defaultRowHeight="13" x14ac:dyDescent="0.15"/>
  <sheetData>
    <row r="1" spans="1:1" x14ac:dyDescent="0.15">
      <c r="A1" s="38" t="s">
        <v>75</v>
      </c>
    </row>
    <row r="2" spans="1:1" x14ac:dyDescent="0.15">
      <c r="A2" s="38"/>
    </row>
    <row r="3" spans="1:1" x14ac:dyDescent="0.15">
      <c r="A3" s="39" t="s">
        <v>76</v>
      </c>
    </row>
    <row r="4" spans="1:1" x14ac:dyDescent="0.15">
      <c r="A4" s="39"/>
    </row>
    <row r="5" spans="1:1" x14ac:dyDescent="0.15">
      <c r="A5" s="39" t="s">
        <v>77</v>
      </c>
    </row>
    <row r="6" spans="1:1" x14ac:dyDescent="0.15">
      <c r="A6" s="39"/>
    </row>
    <row r="7" spans="1:1" x14ac:dyDescent="0.15">
      <c r="A7" s="39" t="s">
        <v>78</v>
      </c>
    </row>
    <row r="8" spans="1:1" x14ac:dyDescent="0.15">
      <c r="A8" s="39"/>
    </row>
    <row r="9" spans="1:1" x14ac:dyDescent="0.15">
      <c r="A9" s="39" t="s">
        <v>79</v>
      </c>
    </row>
    <row r="10" spans="1:1" x14ac:dyDescent="0.15">
      <c r="A10" s="39" t="s">
        <v>80</v>
      </c>
    </row>
    <row r="11" spans="1:1" x14ac:dyDescent="0.15">
      <c r="A11" s="39" t="s">
        <v>81</v>
      </c>
    </row>
    <row r="12" spans="1:1" x14ac:dyDescent="0.15">
      <c r="A12" s="39" t="s">
        <v>82</v>
      </c>
    </row>
    <row r="13" spans="1:1" x14ac:dyDescent="0.15">
      <c r="A13" s="39" t="s">
        <v>83</v>
      </c>
    </row>
    <row r="14" spans="1:1" x14ac:dyDescent="0.15">
      <c r="A14" s="39" t="s">
        <v>84</v>
      </c>
    </row>
    <row r="15" spans="1:1" x14ac:dyDescent="0.15">
      <c r="A15" s="39" t="s">
        <v>85</v>
      </c>
    </row>
    <row r="16" spans="1:1" x14ac:dyDescent="0.15">
      <c r="A16" s="39"/>
    </row>
    <row r="17" spans="1:1" x14ac:dyDescent="0.15">
      <c r="A17" s="39" t="s">
        <v>109</v>
      </c>
    </row>
    <row r="18" spans="1:1" x14ac:dyDescent="0.15">
      <c r="A18" s="39"/>
    </row>
    <row r="19" spans="1:1" x14ac:dyDescent="0.15">
      <c r="A19" s="39" t="s">
        <v>86</v>
      </c>
    </row>
    <row r="20" spans="1:1" x14ac:dyDescent="0.15">
      <c r="A20" s="39"/>
    </row>
    <row r="21" spans="1:1" x14ac:dyDescent="0.15">
      <c r="A21" s="39" t="s">
        <v>87</v>
      </c>
    </row>
    <row r="22" spans="1:1" x14ac:dyDescent="0.15">
      <c r="A22" s="39"/>
    </row>
    <row r="23" spans="1:1" x14ac:dyDescent="0.15">
      <c r="A23" s="39" t="s">
        <v>88</v>
      </c>
    </row>
    <row r="24" spans="1:1" x14ac:dyDescent="0.15">
      <c r="A24" s="39"/>
    </row>
    <row r="25" spans="1:1" x14ac:dyDescent="0.15">
      <c r="A25" s="39" t="s">
        <v>89</v>
      </c>
    </row>
    <row r="26" spans="1:1" x14ac:dyDescent="0.15">
      <c r="A26" s="39"/>
    </row>
    <row r="27" spans="1:1" x14ac:dyDescent="0.15">
      <c r="A27" s="40" t="s">
        <v>101</v>
      </c>
    </row>
    <row r="28" spans="1:1" x14ac:dyDescent="0.15">
      <c r="A28" s="40"/>
    </row>
    <row r="29" spans="1:1" x14ac:dyDescent="0.15">
      <c r="A29" s="39" t="s">
        <v>90</v>
      </c>
    </row>
    <row r="30" spans="1:1" x14ac:dyDescent="0.15">
      <c r="A30" s="39"/>
    </row>
    <row r="31" spans="1:1" x14ac:dyDescent="0.15">
      <c r="A31" s="39" t="s">
        <v>91</v>
      </c>
    </row>
    <row r="32" spans="1:1" x14ac:dyDescent="0.15">
      <c r="A32" s="39"/>
    </row>
    <row r="33" spans="1:1" x14ac:dyDescent="0.15">
      <c r="A33" s="39" t="s">
        <v>92</v>
      </c>
    </row>
    <row r="34" spans="1:1" x14ac:dyDescent="0.15">
      <c r="A34" s="39"/>
    </row>
    <row r="35" spans="1:1" x14ac:dyDescent="0.15">
      <c r="A35" s="39" t="s">
        <v>102</v>
      </c>
    </row>
    <row r="36" spans="1:1" x14ac:dyDescent="0.15">
      <c r="A36" s="39" t="s">
        <v>103</v>
      </c>
    </row>
    <row r="37" spans="1:1" x14ac:dyDescent="0.15">
      <c r="A37" s="39" t="s">
        <v>104</v>
      </c>
    </row>
    <row r="38" spans="1:1" x14ac:dyDescent="0.15">
      <c r="A38" s="39" t="s">
        <v>105</v>
      </c>
    </row>
    <row r="39" spans="1:1" x14ac:dyDescent="0.15">
      <c r="A39" s="39"/>
    </row>
    <row r="40" spans="1:1" x14ac:dyDescent="0.15">
      <c r="A40" s="39" t="s">
        <v>93</v>
      </c>
    </row>
    <row r="41" spans="1:1" x14ac:dyDescent="0.15">
      <c r="A41" s="39"/>
    </row>
    <row r="42" spans="1:1" x14ac:dyDescent="0.15">
      <c r="A42" s="39" t="s">
        <v>94</v>
      </c>
    </row>
    <row r="43" spans="1:1" x14ac:dyDescent="0.15">
      <c r="A43" s="39"/>
    </row>
    <row r="44" spans="1:1" x14ac:dyDescent="0.15">
      <c r="A44" s="39" t="s">
        <v>95</v>
      </c>
    </row>
    <row r="45" spans="1:1" x14ac:dyDescent="0.15">
      <c r="A45" s="39"/>
    </row>
    <row r="46" spans="1:1" x14ac:dyDescent="0.15">
      <c r="A46" s="39" t="s">
        <v>106</v>
      </c>
    </row>
    <row r="47" spans="1:1" x14ac:dyDescent="0.15">
      <c r="A47" s="39" t="s">
        <v>96</v>
      </c>
    </row>
    <row r="48" spans="1:1" x14ac:dyDescent="0.15">
      <c r="A48" s="39" t="s">
        <v>97</v>
      </c>
    </row>
    <row r="49" spans="1:1" x14ac:dyDescent="0.15">
      <c r="A49" s="39" t="s">
        <v>98</v>
      </c>
    </row>
    <row r="50" spans="1:1" x14ac:dyDescent="0.15">
      <c r="A50" s="39" t="s">
        <v>99</v>
      </c>
    </row>
    <row r="51" spans="1:1" x14ac:dyDescent="0.15">
      <c r="A51" s="39"/>
    </row>
    <row r="52" spans="1:1" x14ac:dyDescent="0.15">
      <c r="A52" s="39" t="s">
        <v>100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Input Sheet</vt:lpstr>
      <vt:lpstr>2024 Rosters</vt:lpstr>
      <vt:lpstr>2024 Divisions</vt:lpstr>
      <vt:lpstr>Minutes</vt:lpstr>
      <vt:lpstr>Master Schedule</vt:lpstr>
      <vt:lpstr>2024 Schedule</vt:lpstr>
      <vt:lpstr>Constitution</vt:lpstr>
    </vt:vector>
  </TitlesOfParts>
  <Company>American Power Conversion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American Power Conversion</dc:creator>
  <cp:lastModifiedBy>Cooper B. Foster</cp:lastModifiedBy>
  <cp:lastPrinted>2023-08-28T13:57:40Z</cp:lastPrinted>
  <dcterms:created xsi:type="dcterms:W3CDTF">2004-08-03T16:41:08Z</dcterms:created>
  <dcterms:modified xsi:type="dcterms:W3CDTF">2025-08-23T03:05:03Z</dcterms:modified>
</cp:coreProperties>
</file>