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pelaa\Google Drive\MPH Epidemiology\Practicum\"/>
    </mc:Choice>
  </mc:AlternateContent>
  <xr:revisionPtr revIDLastSave="0" documentId="13_ncr:1_{A5D9B1E7-4F08-4012-8F22-A491BF1A404E}" xr6:coauthVersionLast="44" xr6:coauthVersionMax="44" xr10:uidLastSave="{00000000-0000-0000-0000-000000000000}"/>
  <bookViews>
    <workbookView xWindow="2532" yWindow="2532" windowWidth="17280" windowHeight="8994" activeTab="2" xr2:uid="{277A8460-A58F-420A-8F99-F936EDBF2A2F}"/>
  </bookViews>
  <sheets>
    <sheet name="Codebook" sheetId="2" r:id="rId1"/>
    <sheet name="Pulmonary Rate" sheetId="1" r:id="rId2"/>
    <sheet name="Pulmonary Rate_Age Categ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2" i="3" l="1"/>
  <c r="F13" i="3"/>
  <c r="F14" i="3"/>
  <c r="F15" i="3"/>
  <c r="F16" i="3"/>
  <c r="F17" i="3"/>
  <c r="E12" i="3"/>
  <c r="E13" i="3"/>
  <c r="E14" i="3"/>
  <c r="E15" i="3"/>
  <c r="E17" i="3"/>
  <c r="D12" i="3"/>
  <c r="D13" i="3"/>
  <c r="D14" i="3"/>
  <c r="D15" i="3"/>
  <c r="D16" i="3"/>
  <c r="D17" i="3"/>
  <c r="C17" i="3"/>
  <c r="C16" i="3"/>
  <c r="C15" i="3"/>
  <c r="C12" i="3"/>
  <c r="C13" i="3"/>
  <c r="C14" i="3"/>
  <c r="D11" i="3" l="1"/>
  <c r="E11" i="3"/>
  <c r="F11" i="3"/>
  <c r="D10" i="3"/>
  <c r="E10" i="3"/>
  <c r="F10" i="3"/>
  <c r="C11" i="3"/>
  <c r="C10" i="3"/>
  <c r="D9" i="3"/>
  <c r="E9" i="3"/>
  <c r="F9" i="3"/>
  <c r="C9" i="3"/>
  <c r="D8" i="3"/>
  <c r="E8" i="3"/>
  <c r="F8" i="3"/>
  <c r="C8" i="3"/>
  <c r="D7" i="3"/>
  <c r="E7" i="3"/>
  <c r="F7" i="3"/>
  <c r="C7" i="3"/>
  <c r="D4" i="3"/>
  <c r="E4" i="3"/>
  <c r="F4" i="3"/>
  <c r="C4" i="3"/>
  <c r="D6" i="3"/>
  <c r="E6" i="3"/>
  <c r="F6" i="3"/>
  <c r="C6" i="3"/>
  <c r="D5" i="3"/>
  <c r="E5" i="3"/>
  <c r="F5" i="3"/>
  <c r="F3" i="3"/>
  <c r="E3" i="3"/>
  <c r="D3" i="3"/>
  <c r="C5" i="3"/>
  <c r="C3" i="3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16" i="3" s="1"/>
  <c r="E68" i="1"/>
  <c r="E69" i="1"/>
  <c r="E70" i="1"/>
  <c r="E71" i="1"/>
  <c r="E72" i="1"/>
  <c r="E3" i="1"/>
</calcChain>
</file>

<file path=xl/sharedStrings.xml><?xml version="1.0" encoding="utf-8"?>
<sst xmlns="http://schemas.openxmlformats.org/spreadsheetml/2006/main" count="189" uniqueCount="39">
  <si>
    <t>Activity</t>
  </si>
  <si>
    <t>Age</t>
  </si>
  <si>
    <t>Birth to &lt;1 year</t>
  </si>
  <si>
    <t>Sleep</t>
  </si>
  <si>
    <t>1 year</t>
  </si>
  <si>
    <t>2 year</t>
  </si>
  <si>
    <t>3 to &lt;6 Year</t>
  </si>
  <si>
    <t>6 to &lt;11 Years</t>
  </si>
  <si>
    <t>11 to &lt;16 years</t>
  </si>
  <si>
    <t>16 to &lt;21 years</t>
  </si>
  <si>
    <t>21 to &lt;31 years</t>
  </si>
  <si>
    <t>31 to &lt;41 years</t>
  </si>
  <si>
    <t>41 to &lt;51 years</t>
  </si>
  <si>
    <t>51 to &lt;61 years</t>
  </si>
  <si>
    <t>61 to &lt;71 years</t>
  </si>
  <si>
    <t>71 to &lt;81 years</t>
  </si>
  <si>
    <t>81 years and older</t>
  </si>
  <si>
    <t>Sedentary</t>
  </si>
  <si>
    <t>Light Activities</t>
  </si>
  <si>
    <t>Moderate Activity</t>
  </si>
  <si>
    <t>High Intensity</t>
  </si>
  <si>
    <r>
      <t>Male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/min)</t>
    </r>
  </si>
  <si>
    <r>
      <t>Female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/min)</t>
    </r>
  </si>
  <si>
    <r>
      <t>Male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/hr)</t>
    </r>
  </si>
  <si>
    <r>
      <t>Female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/hr)</t>
    </r>
  </si>
  <si>
    <t>U.S. Environmental Protection Agency (EPA). (2009) Metabolically derived human ventilation rates: a revised approach based upon oxygen consumption rates. National Center for Environmental Assessment, Washington, DC; EPA/600/R-06/129F.</t>
  </si>
  <si>
    <t>Pulmonary Rate</t>
  </si>
  <si>
    <t>1 years- 21 years</t>
  </si>
  <si>
    <t>21-61</t>
  </si>
  <si>
    <t>61+</t>
  </si>
  <si>
    <t>SLEEP</t>
  </si>
  <si>
    <t>SEDENTARY</t>
  </si>
  <si>
    <t>Light activity</t>
  </si>
  <si>
    <t>Moderate activity</t>
  </si>
  <si>
    <t>High Activity</t>
  </si>
  <si>
    <t>P= Pulmonary rate dependant on gender, age, activity</t>
  </si>
  <si>
    <t>P_Female=m3/hr</t>
  </si>
  <si>
    <t>P_Male= m3/hr</t>
  </si>
  <si>
    <t>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</si>
</sst>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" fontId="0" fillId="0" borderId="0" xfId="0" applyNumberFormat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2D17-6C46-4C02-AF2D-9CEB664ABF87}">
  <dimension ref="A1:A6"/>
  <sheetViews>
    <sheetView workbookViewId="0"/>
  </sheetViews>
  <sheetFormatPr defaultRowHeight="14.4" x14ac:dyDescent="0.55000000000000004"/>
  <sheetData>
    <row r="1" spans="1:1" x14ac:dyDescent="0.55000000000000004">
      <c r="A1" s="4" t="s">
        <v>38</v>
      </c>
    </row>
    <row r="2" spans="1:1" x14ac:dyDescent="0.55000000000000004">
      <c r="A2" t="s">
        <v>25</v>
      </c>
    </row>
    <row r="4" spans="1:1" x14ac:dyDescent="0.55000000000000004">
      <c r="A4" t="s">
        <v>35</v>
      </c>
    </row>
    <row r="5" spans="1:1" x14ac:dyDescent="0.55000000000000004">
      <c r="A5" t="s">
        <v>36</v>
      </c>
    </row>
    <row r="6" spans="1:1" x14ac:dyDescent="0.55000000000000004">
      <c r="A6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32AF-B857-40D2-88F6-474F7C1A1501}">
  <dimension ref="A1:F72"/>
  <sheetViews>
    <sheetView workbookViewId="0">
      <selection activeCell="E2" sqref="E2:F2"/>
    </sheetView>
  </sheetViews>
  <sheetFormatPr defaultRowHeight="14.4" x14ac:dyDescent="0.55000000000000004"/>
  <cols>
    <col min="3" max="4" width="8.83984375" style="1"/>
  </cols>
  <sheetData>
    <row r="1" spans="1:6" x14ac:dyDescent="0.55000000000000004">
      <c r="A1" t="s">
        <v>26</v>
      </c>
    </row>
    <row r="2" spans="1:6" ht="16.5" x14ac:dyDescent="0.55000000000000004">
      <c r="A2" t="s">
        <v>1</v>
      </c>
      <c r="B2" t="s">
        <v>0</v>
      </c>
      <c r="C2" s="1" t="s">
        <v>21</v>
      </c>
      <c r="D2" s="1" t="s">
        <v>22</v>
      </c>
      <c r="E2" t="s">
        <v>23</v>
      </c>
      <c r="F2" t="s">
        <v>24</v>
      </c>
    </row>
    <row r="3" spans="1:6" x14ac:dyDescent="0.55000000000000004">
      <c r="A3" t="s">
        <v>2</v>
      </c>
      <c r="B3" t="s">
        <v>3</v>
      </c>
      <c r="C3" s="1">
        <v>3.0999999999999999E-3</v>
      </c>
      <c r="D3" s="1">
        <v>2.8999999999999998E-3</v>
      </c>
      <c r="E3">
        <f>C3*60</f>
        <v>0.186</v>
      </c>
      <c r="F3">
        <f>D3*60</f>
        <v>0.17399999999999999</v>
      </c>
    </row>
    <row r="4" spans="1:6" x14ac:dyDescent="0.55000000000000004">
      <c r="A4" t="s">
        <v>4</v>
      </c>
      <c r="B4" t="s">
        <v>3</v>
      </c>
      <c r="C4" s="1">
        <v>4.4999999999999997E-3</v>
      </c>
      <c r="D4" s="1">
        <v>4.5999999999999999E-3</v>
      </c>
      <c r="E4">
        <f t="shared" ref="E4:E67" si="0">C4*60</f>
        <v>0.26999999999999996</v>
      </c>
      <c r="F4">
        <f t="shared" ref="F4:F67" si="1">D4*60</f>
        <v>0.27600000000000002</v>
      </c>
    </row>
    <row r="5" spans="1:6" x14ac:dyDescent="0.55000000000000004">
      <c r="A5" t="s">
        <v>5</v>
      </c>
      <c r="B5" t="s">
        <v>3</v>
      </c>
      <c r="C5" s="1">
        <v>4.5999999999999999E-3</v>
      </c>
      <c r="D5" s="1">
        <v>4.5999999999999999E-3</v>
      </c>
      <c r="E5">
        <f t="shared" si="0"/>
        <v>0.27600000000000002</v>
      </c>
      <c r="F5">
        <f t="shared" si="1"/>
        <v>0.27600000000000002</v>
      </c>
    </row>
    <row r="6" spans="1:6" x14ac:dyDescent="0.55000000000000004">
      <c r="A6" t="s">
        <v>6</v>
      </c>
      <c r="B6" t="s">
        <v>3</v>
      </c>
      <c r="C6" s="1">
        <v>4.4000000000000003E-3</v>
      </c>
      <c r="D6" s="1">
        <v>4.1999999999999997E-3</v>
      </c>
      <c r="E6">
        <f t="shared" si="0"/>
        <v>0.26400000000000001</v>
      </c>
      <c r="F6">
        <f t="shared" si="1"/>
        <v>0.252</v>
      </c>
    </row>
    <row r="7" spans="1:6" x14ac:dyDescent="0.55000000000000004">
      <c r="A7" t="s">
        <v>7</v>
      </c>
      <c r="B7" t="s">
        <v>3</v>
      </c>
      <c r="C7" s="1">
        <v>4.5999999999999999E-3</v>
      </c>
      <c r="D7" s="1">
        <v>4.4000000000000003E-3</v>
      </c>
      <c r="E7">
        <f t="shared" si="0"/>
        <v>0.27600000000000002</v>
      </c>
      <c r="F7">
        <f t="shared" si="1"/>
        <v>0.26400000000000001</v>
      </c>
    </row>
    <row r="8" spans="1:6" x14ac:dyDescent="0.55000000000000004">
      <c r="A8" t="s">
        <v>8</v>
      </c>
      <c r="B8" t="s">
        <v>3</v>
      </c>
      <c r="C8" s="1">
        <v>5.3E-3</v>
      </c>
      <c r="D8" s="1">
        <v>4.7999999999999996E-3</v>
      </c>
      <c r="E8">
        <f t="shared" si="0"/>
        <v>0.318</v>
      </c>
      <c r="F8">
        <f t="shared" si="1"/>
        <v>0.28799999999999998</v>
      </c>
    </row>
    <row r="9" spans="1:6" x14ac:dyDescent="0.55000000000000004">
      <c r="A9" t="s">
        <v>9</v>
      </c>
      <c r="B9" t="s">
        <v>3</v>
      </c>
      <c r="C9" s="1">
        <v>5.3E-3</v>
      </c>
      <c r="D9" s="1">
        <v>4.4000000000000003E-3</v>
      </c>
      <c r="E9">
        <f t="shared" si="0"/>
        <v>0.318</v>
      </c>
      <c r="F9">
        <f t="shared" si="1"/>
        <v>0.26400000000000001</v>
      </c>
    </row>
    <row r="10" spans="1:6" x14ac:dyDescent="0.55000000000000004">
      <c r="A10" t="s">
        <v>10</v>
      </c>
      <c r="B10" t="s">
        <v>3</v>
      </c>
      <c r="C10" s="1">
        <v>4.7000000000000002E-3</v>
      </c>
      <c r="D10" s="1">
        <v>3.8999999999999998E-3</v>
      </c>
      <c r="E10">
        <f t="shared" si="0"/>
        <v>0.28200000000000003</v>
      </c>
      <c r="F10">
        <f t="shared" si="1"/>
        <v>0.23399999999999999</v>
      </c>
    </row>
    <row r="11" spans="1:6" x14ac:dyDescent="0.55000000000000004">
      <c r="A11" t="s">
        <v>11</v>
      </c>
      <c r="B11" t="s">
        <v>3</v>
      </c>
      <c r="C11" s="1">
        <v>5.1999999999999998E-3</v>
      </c>
      <c r="D11" s="1">
        <v>4.0000000000000001E-3</v>
      </c>
      <c r="E11">
        <f t="shared" si="0"/>
        <v>0.312</v>
      </c>
      <c r="F11">
        <f t="shared" si="1"/>
        <v>0.24</v>
      </c>
    </row>
    <row r="12" spans="1:6" x14ac:dyDescent="0.55000000000000004">
      <c r="A12" t="s">
        <v>12</v>
      </c>
      <c r="B12" t="s">
        <v>3</v>
      </c>
      <c r="C12" s="1">
        <v>5.7000000000000002E-3</v>
      </c>
      <c r="D12" s="1">
        <v>4.4000000000000003E-3</v>
      </c>
      <c r="E12">
        <f t="shared" si="0"/>
        <v>0.34200000000000003</v>
      </c>
      <c r="F12">
        <f t="shared" si="1"/>
        <v>0.26400000000000001</v>
      </c>
    </row>
    <row r="13" spans="1:6" x14ac:dyDescent="0.55000000000000004">
      <c r="A13" t="s">
        <v>13</v>
      </c>
      <c r="B13" t="s">
        <v>3</v>
      </c>
      <c r="C13" s="1">
        <v>5.7999999999999996E-3</v>
      </c>
      <c r="D13" s="1">
        <v>4.5999999999999999E-3</v>
      </c>
      <c r="E13">
        <f t="shared" si="0"/>
        <v>0.34799999999999998</v>
      </c>
      <c r="F13">
        <f t="shared" si="1"/>
        <v>0.27600000000000002</v>
      </c>
    </row>
    <row r="14" spans="1:6" x14ac:dyDescent="0.55000000000000004">
      <c r="A14" t="s">
        <v>14</v>
      </c>
      <c r="B14" t="s">
        <v>3</v>
      </c>
      <c r="C14" s="1">
        <v>6.0000000000000001E-3</v>
      </c>
      <c r="D14" s="1">
        <v>4.4999999999999997E-3</v>
      </c>
      <c r="E14">
        <f t="shared" si="0"/>
        <v>0.36</v>
      </c>
      <c r="F14">
        <f t="shared" si="1"/>
        <v>0.26999999999999996</v>
      </c>
    </row>
    <row r="15" spans="1:6" x14ac:dyDescent="0.55000000000000004">
      <c r="A15" t="s">
        <v>15</v>
      </c>
      <c r="B15" t="s">
        <v>3</v>
      </c>
      <c r="C15" s="1">
        <v>6.1000000000000004E-3</v>
      </c>
      <c r="D15" s="1">
        <v>4.4999999999999997E-3</v>
      </c>
      <c r="E15">
        <f t="shared" si="0"/>
        <v>0.36600000000000005</v>
      </c>
      <c r="F15">
        <f t="shared" si="1"/>
        <v>0.26999999999999996</v>
      </c>
    </row>
    <row r="16" spans="1:6" x14ac:dyDescent="0.55000000000000004">
      <c r="A16" t="s">
        <v>16</v>
      </c>
      <c r="B16" t="s">
        <v>3</v>
      </c>
      <c r="C16" s="1">
        <v>6.0000000000000001E-3</v>
      </c>
      <c r="D16" s="1">
        <v>4.4999999999999997E-3</v>
      </c>
      <c r="E16">
        <f t="shared" si="0"/>
        <v>0.36</v>
      </c>
      <c r="F16">
        <f t="shared" si="1"/>
        <v>0.26999999999999996</v>
      </c>
    </row>
    <row r="17" spans="1:6" x14ac:dyDescent="0.55000000000000004">
      <c r="A17" t="s">
        <v>2</v>
      </c>
      <c r="B17" t="s">
        <v>17</v>
      </c>
      <c r="C17" s="1">
        <v>3.2000000000000002E-3</v>
      </c>
      <c r="D17" s="1">
        <v>3.0000000000000001E-3</v>
      </c>
      <c r="E17">
        <f t="shared" si="0"/>
        <v>0.192</v>
      </c>
      <c r="F17">
        <f t="shared" si="1"/>
        <v>0.18</v>
      </c>
    </row>
    <row r="18" spans="1:6" x14ac:dyDescent="0.55000000000000004">
      <c r="A18" t="s">
        <v>4</v>
      </c>
      <c r="B18" t="s">
        <v>17</v>
      </c>
      <c r="C18" s="1">
        <v>4.5999999999999999E-3</v>
      </c>
      <c r="D18" s="1">
        <v>4.7000000000000002E-3</v>
      </c>
      <c r="E18">
        <f t="shared" si="0"/>
        <v>0.27600000000000002</v>
      </c>
      <c r="F18">
        <f t="shared" si="1"/>
        <v>0.28200000000000003</v>
      </c>
    </row>
    <row r="19" spans="1:6" x14ac:dyDescent="0.55000000000000004">
      <c r="A19" t="s">
        <v>5</v>
      </c>
      <c r="B19" t="s">
        <v>17</v>
      </c>
      <c r="C19" s="1">
        <v>4.7999999999999996E-3</v>
      </c>
      <c r="D19" s="1">
        <v>4.7000000000000002E-3</v>
      </c>
      <c r="E19">
        <f t="shared" si="0"/>
        <v>0.28799999999999998</v>
      </c>
      <c r="F19">
        <f t="shared" si="1"/>
        <v>0.28200000000000003</v>
      </c>
    </row>
    <row r="20" spans="1:6" x14ac:dyDescent="0.55000000000000004">
      <c r="A20" t="s">
        <v>6</v>
      </c>
      <c r="B20" t="s">
        <v>17</v>
      </c>
      <c r="C20" s="1">
        <v>4.5999999999999999E-3</v>
      </c>
      <c r="D20" s="1">
        <v>4.4000000000000003E-3</v>
      </c>
      <c r="E20">
        <f t="shared" si="0"/>
        <v>0.27600000000000002</v>
      </c>
      <c r="F20">
        <f t="shared" si="1"/>
        <v>0.26400000000000001</v>
      </c>
    </row>
    <row r="21" spans="1:6" x14ac:dyDescent="0.55000000000000004">
      <c r="A21" t="s">
        <v>7</v>
      </c>
      <c r="B21" t="s">
        <v>17</v>
      </c>
      <c r="C21" s="1">
        <v>4.8999999999999998E-3</v>
      </c>
      <c r="D21" s="1">
        <v>4.5999999999999999E-3</v>
      </c>
      <c r="E21">
        <f t="shared" si="0"/>
        <v>0.29399999999999998</v>
      </c>
      <c r="F21">
        <f t="shared" si="1"/>
        <v>0.27600000000000002</v>
      </c>
    </row>
    <row r="22" spans="1:6" x14ac:dyDescent="0.55000000000000004">
      <c r="A22" t="s">
        <v>8</v>
      </c>
      <c r="B22" t="s">
        <v>17</v>
      </c>
      <c r="C22" s="1">
        <v>5.5999999999999999E-3</v>
      </c>
      <c r="D22" s="1">
        <v>5.1999999999999998E-3</v>
      </c>
      <c r="E22">
        <f t="shared" si="0"/>
        <v>0.33600000000000002</v>
      </c>
      <c r="F22">
        <f t="shared" si="1"/>
        <v>0.312</v>
      </c>
    </row>
    <row r="23" spans="1:6" x14ac:dyDescent="0.55000000000000004">
      <c r="A23" t="s">
        <v>9</v>
      </c>
      <c r="B23" t="s">
        <v>17</v>
      </c>
      <c r="C23" s="1">
        <v>5.7999999999999996E-3</v>
      </c>
      <c r="D23" s="1">
        <v>4.7999999999999996E-3</v>
      </c>
      <c r="E23">
        <f t="shared" si="0"/>
        <v>0.34799999999999998</v>
      </c>
      <c r="F23">
        <f t="shared" si="1"/>
        <v>0.28799999999999998</v>
      </c>
    </row>
    <row r="24" spans="1:6" x14ac:dyDescent="0.55000000000000004">
      <c r="A24" t="s">
        <v>10</v>
      </c>
      <c r="B24" t="s">
        <v>17</v>
      </c>
      <c r="C24" s="1">
        <v>5.1000000000000004E-3</v>
      </c>
      <c r="D24" s="1">
        <v>4.1999999999999997E-3</v>
      </c>
      <c r="E24">
        <f t="shared" si="0"/>
        <v>0.30600000000000005</v>
      </c>
      <c r="F24">
        <f t="shared" si="1"/>
        <v>0.252</v>
      </c>
    </row>
    <row r="25" spans="1:6" x14ac:dyDescent="0.55000000000000004">
      <c r="A25" t="s">
        <v>11</v>
      </c>
      <c r="B25" t="s">
        <v>17</v>
      </c>
      <c r="C25" s="1">
        <v>5.5999999999999999E-3</v>
      </c>
      <c r="D25" s="1">
        <v>4.3E-3</v>
      </c>
      <c r="E25">
        <f t="shared" si="0"/>
        <v>0.33600000000000002</v>
      </c>
      <c r="F25">
        <f t="shared" si="1"/>
        <v>0.25800000000000001</v>
      </c>
    </row>
    <row r="26" spans="1:6" x14ac:dyDescent="0.55000000000000004">
      <c r="A26" t="s">
        <v>12</v>
      </c>
      <c r="B26" t="s">
        <v>17</v>
      </c>
      <c r="C26" s="1">
        <v>6.1000000000000004E-3</v>
      </c>
      <c r="D26" s="1">
        <v>4.7999999999999996E-3</v>
      </c>
      <c r="E26">
        <f t="shared" si="0"/>
        <v>0.36600000000000005</v>
      </c>
      <c r="F26">
        <f t="shared" si="1"/>
        <v>0.28799999999999998</v>
      </c>
    </row>
    <row r="27" spans="1:6" x14ac:dyDescent="0.55000000000000004">
      <c r="A27" t="s">
        <v>13</v>
      </c>
      <c r="B27" t="s">
        <v>17</v>
      </c>
      <c r="C27" s="1">
        <v>6.3E-3</v>
      </c>
      <c r="D27" s="1">
        <v>5.0000000000000001E-3</v>
      </c>
      <c r="E27">
        <f t="shared" si="0"/>
        <v>0.378</v>
      </c>
      <c r="F27">
        <f t="shared" si="1"/>
        <v>0.3</v>
      </c>
    </row>
    <row r="28" spans="1:6" x14ac:dyDescent="0.55000000000000004">
      <c r="A28" t="s">
        <v>14</v>
      </c>
      <c r="B28" t="s">
        <v>17</v>
      </c>
      <c r="C28" s="1">
        <v>6.4999999999999997E-3</v>
      </c>
      <c r="D28" s="1">
        <v>4.8999999999999998E-3</v>
      </c>
      <c r="E28">
        <f t="shared" si="0"/>
        <v>0.38999999999999996</v>
      </c>
      <c r="F28">
        <f t="shared" si="1"/>
        <v>0.29399999999999998</v>
      </c>
    </row>
    <row r="29" spans="1:6" x14ac:dyDescent="0.55000000000000004">
      <c r="A29" t="s">
        <v>15</v>
      </c>
      <c r="B29" t="s">
        <v>17</v>
      </c>
      <c r="C29" s="1">
        <v>6.6E-3</v>
      </c>
      <c r="D29" s="1">
        <v>4.8999999999999998E-3</v>
      </c>
      <c r="E29">
        <f t="shared" si="0"/>
        <v>0.39600000000000002</v>
      </c>
      <c r="F29">
        <f t="shared" si="1"/>
        <v>0.29399999999999998</v>
      </c>
    </row>
    <row r="30" spans="1:6" x14ac:dyDescent="0.55000000000000004">
      <c r="A30" t="s">
        <v>16</v>
      </c>
      <c r="B30" t="s">
        <v>17</v>
      </c>
      <c r="C30" s="1">
        <v>6.4000000000000003E-3</v>
      </c>
      <c r="D30" s="1">
        <v>4.8999999999999998E-3</v>
      </c>
      <c r="E30">
        <f t="shared" si="0"/>
        <v>0.38400000000000001</v>
      </c>
      <c r="F30">
        <f t="shared" si="1"/>
        <v>0.29399999999999998</v>
      </c>
    </row>
    <row r="31" spans="1:6" x14ac:dyDescent="0.55000000000000004">
      <c r="A31" t="s">
        <v>2</v>
      </c>
      <c r="B31" t="s">
        <v>18</v>
      </c>
      <c r="C31" s="1">
        <v>7.9000000000000008E-3</v>
      </c>
      <c r="D31" s="1">
        <v>7.3000000000000001E-3</v>
      </c>
      <c r="E31">
        <f t="shared" si="0"/>
        <v>0.47400000000000003</v>
      </c>
      <c r="F31">
        <f t="shared" si="1"/>
        <v>0.438</v>
      </c>
    </row>
    <row r="32" spans="1:6" x14ac:dyDescent="0.55000000000000004">
      <c r="A32" t="s">
        <v>4</v>
      </c>
      <c r="B32" t="s">
        <v>18</v>
      </c>
      <c r="C32" s="1">
        <v>1.2E-2</v>
      </c>
      <c r="D32" s="1">
        <v>1.2E-2</v>
      </c>
      <c r="E32">
        <f t="shared" si="0"/>
        <v>0.72</v>
      </c>
      <c r="F32">
        <f t="shared" si="1"/>
        <v>0.72</v>
      </c>
    </row>
    <row r="33" spans="1:6" x14ac:dyDescent="0.55000000000000004">
      <c r="A33" t="s">
        <v>5</v>
      </c>
      <c r="B33" t="s">
        <v>18</v>
      </c>
      <c r="C33" s="1">
        <v>1.2E-2</v>
      </c>
      <c r="D33" s="1">
        <v>1.2E-2</v>
      </c>
      <c r="E33">
        <f t="shared" si="0"/>
        <v>0.72</v>
      </c>
      <c r="F33">
        <f t="shared" si="1"/>
        <v>0.72</v>
      </c>
    </row>
    <row r="34" spans="1:6" x14ac:dyDescent="0.55000000000000004">
      <c r="A34" t="s">
        <v>6</v>
      </c>
      <c r="B34" t="s">
        <v>18</v>
      </c>
      <c r="C34" s="1">
        <v>1.0999999999999999E-2</v>
      </c>
      <c r="D34" s="1">
        <v>1.0999999999999999E-2</v>
      </c>
      <c r="E34">
        <f t="shared" si="0"/>
        <v>0.65999999999999992</v>
      </c>
      <c r="F34">
        <f t="shared" si="1"/>
        <v>0.65999999999999992</v>
      </c>
    </row>
    <row r="35" spans="1:6" x14ac:dyDescent="0.55000000000000004">
      <c r="A35" t="s">
        <v>7</v>
      </c>
      <c r="B35" t="s">
        <v>18</v>
      </c>
      <c r="C35" s="1">
        <v>1.2E-2</v>
      </c>
      <c r="D35" s="1">
        <v>1.0999999999999999E-2</v>
      </c>
      <c r="E35">
        <f t="shared" si="0"/>
        <v>0.72</v>
      </c>
      <c r="F35">
        <f t="shared" si="1"/>
        <v>0.65999999999999992</v>
      </c>
    </row>
    <row r="36" spans="1:6" x14ac:dyDescent="0.55000000000000004">
      <c r="A36" t="s">
        <v>8</v>
      </c>
      <c r="B36" t="s">
        <v>18</v>
      </c>
      <c r="C36" s="1">
        <v>1.2999999999999999E-2</v>
      </c>
      <c r="D36" s="1">
        <v>1.2E-2</v>
      </c>
      <c r="E36">
        <f t="shared" si="0"/>
        <v>0.77999999999999992</v>
      </c>
      <c r="F36">
        <f t="shared" si="1"/>
        <v>0.72</v>
      </c>
    </row>
    <row r="37" spans="1:6" x14ac:dyDescent="0.55000000000000004">
      <c r="A37" t="s">
        <v>9</v>
      </c>
      <c r="B37" t="s">
        <v>18</v>
      </c>
      <c r="C37" s="1">
        <v>1.2999999999999999E-2</v>
      </c>
      <c r="D37" s="1">
        <v>1.0999999999999999E-2</v>
      </c>
      <c r="E37">
        <f t="shared" si="0"/>
        <v>0.77999999999999992</v>
      </c>
      <c r="F37">
        <f t="shared" si="1"/>
        <v>0.65999999999999992</v>
      </c>
    </row>
    <row r="38" spans="1:6" x14ac:dyDescent="0.55000000000000004">
      <c r="A38" t="s">
        <v>10</v>
      </c>
      <c r="B38" t="s">
        <v>18</v>
      </c>
      <c r="C38" s="1">
        <v>1.2999999999999999E-2</v>
      </c>
      <c r="D38" s="1">
        <v>1.0999999999999999E-2</v>
      </c>
      <c r="E38">
        <f t="shared" si="0"/>
        <v>0.77999999999999992</v>
      </c>
      <c r="F38">
        <f t="shared" si="1"/>
        <v>0.65999999999999992</v>
      </c>
    </row>
    <row r="39" spans="1:6" x14ac:dyDescent="0.55000000000000004">
      <c r="A39" t="s">
        <v>11</v>
      </c>
      <c r="B39" t="s">
        <v>18</v>
      </c>
      <c r="C39" s="1">
        <v>1.4E-2</v>
      </c>
      <c r="D39" s="1">
        <v>1.0999999999999999E-2</v>
      </c>
      <c r="E39">
        <f t="shared" si="0"/>
        <v>0.84</v>
      </c>
      <c r="F39">
        <f t="shared" si="1"/>
        <v>0.65999999999999992</v>
      </c>
    </row>
    <row r="40" spans="1:6" x14ac:dyDescent="0.55000000000000004">
      <c r="A40" t="s">
        <v>12</v>
      </c>
      <c r="B40" t="s">
        <v>18</v>
      </c>
      <c r="C40" s="1">
        <v>1.4E-2</v>
      </c>
      <c r="D40" s="1">
        <v>1.2E-2</v>
      </c>
      <c r="E40">
        <f t="shared" si="0"/>
        <v>0.84</v>
      </c>
      <c r="F40">
        <f t="shared" si="1"/>
        <v>0.72</v>
      </c>
    </row>
    <row r="41" spans="1:6" x14ac:dyDescent="0.55000000000000004">
      <c r="A41" t="s">
        <v>13</v>
      </c>
      <c r="B41" t="s">
        <v>18</v>
      </c>
      <c r="C41" s="1">
        <v>1.4999999999999999E-2</v>
      </c>
      <c r="D41" s="1">
        <v>1.2E-2</v>
      </c>
      <c r="E41">
        <f t="shared" si="0"/>
        <v>0.89999999999999991</v>
      </c>
      <c r="F41">
        <f t="shared" si="1"/>
        <v>0.72</v>
      </c>
    </row>
    <row r="42" spans="1:6" x14ac:dyDescent="0.55000000000000004">
      <c r="A42" t="s">
        <v>14</v>
      </c>
      <c r="B42" t="s">
        <v>18</v>
      </c>
      <c r="C42" s="1">
        <v>1.4E-2</v>
      </c>
      <c r="D42" s="1">
        <v>1.0999999999999999E-2</v>
      </c>
      <c r="E42">
        <f t="shared" si="0"/>
        <v>0.84</v>
      </c>
      <c r="F42">
        <f t="shared" si="1"/>
        <v>0.65999999999999992</v>
      </c>
    </row>
    <row r="43" spans="1:6" x14ac:dyDescent="0.55000000000000004">
      <c r="A43" t="s">
        <v>15</v>
      </c>
      <c r="B43" t="s">
        <v>18</v>
      </c>
      <c r="C43" s="1">
        <v>1.4E-2</v>
      </c>
      <c r="D43" s="1">
        <v>1.0999999999999999E-2</v>
      </c>
      <c r="E43">
        <f t="shared" si="0"/>
        <v>0.84</v>
      </c>
      <c r="F43">
        <f t="shared" si="1"/>
        <v>0.65999999999999992</v>
      </c>
    </row>
    <row r="44" spans="1:6" x14ac:dyDescent="0.55000000000000004">
      <c r="A44" t="s">
        <v>16</v>
      </c>
      <c r="B44" t="s">
        <v>18</v>
      </c>
      <c r="C44" s="1">
        <v>1.4E-2</v>
      </c>
      <c r="D44" s="1">
        <v>0.01</v>
      </c>
      <c r="E44">
        <f t="shared" si="0"/>
        <v>0.84</v>
      </c>
      <c r="F44">
        <f t="shared" si="1"/>
        <v>0.6</v>
      </c>
    </row>
    <row r="45" spans="1:6" x14ac:dyDescent="0.55000000000000004">
      <c r="A45" t="s">
        <v>2</v>
      </c>
      <c r="B45" t="s">
        <v>19</v>
      </c>
      <c r="C45" s="1">
        <v>1.4E-2</v>
      </c>
      <c r="D45" s="1">
        <v>1.4E-2</v>
      </c>
      <c r="E45">
        <f t="shared" si="0"/>
        <v>0.84</v>
      </c>
      <c r="F45">
        <f t="shared" si="1"/>
        <v>0.84</v>
      </c>
    </row>
    <row r="46" spans="1:6" x14ac:dyDescent="0.55000000000000004">
      <c r="A46" t="s">
        <v>4</v>
      </c>
      <c r="B46" t="s">
        <v>19</v>
      </c>
      <c r="C46" s="1">
        <v>2.1000000000000001E-2</v>
      </c>
      <c r="D46" s="1">
        <v>2.1000000000000001E-2</v>
      </c>
      <c r="E46">
        <f t="shared" si="0"/>
        <v>1.26</v>
      </c>
      <c r="F46">
        <f t="shared" si="1"/>
        <v>1.26</v>
      </c>
    </row>
    <row r="47" spans="1:6" x14ac:dyDescent="0.55000000000000004">
      <c r="A47" t="s">
        <v>5</v>
      </c>
      <c r="B47" t="s">
        <v>19</v>
      </c>
      <c r="C47" s="1">
        <v>2.1999999999999999E-2</v>
      </c>
      <c r="D47" s="1">
        <v>2.1000000000000001E-2</v>
      </c>
      <c r="E47">
        <f t="shared" si="0"/>
        <v>1.3199999999999998</v>
      </c>
      <c r="F47">
        <f t="shared" si="1"/>
        <v>1.26</v>
      </c>
    </row>
    <row r="48" spans="1:6" x14ac:dyDescent="0.55000000000000004">
      <c r="A48" t="s">
        <v>6</v>
      </c>
      <c r="B48" t="s">
        <v>19</v>
      </c>
      <c r="C48" s="1">
        <v>2.1000000000000001E-2</v>
      </c>
      <c r="D48" s="1">
        <v>0.02</v>
      </c>
      <c r="E48">
        <f t="shared" si="0"/>
        <v>1.26</v>
      </c>
      <c r="F48">
        <f t="shared" si="1"/>
        <v>1.2</v>
      </c>
    </row>
    <row r="49" spans="1:6" x14ac:dyDescent="0.55000000000000004">
      <c r="A49" t="s">
        <v>7</v>
      </c>
      <c r="B49" t="s">
        <v>19</v>
      </c>
      <c r="C49" s="1">
        <v>2.1999999999999999E-2</v>
      </c>
      <c r="D49" s="1">
        <v>2.1000000000000001E-2</v>
      </c>
      <c r="E49">
        <f t="shared" si="0"/>
        <v>1.3199999999999998</v>
      </c>
      <c r="F49">
        <f t="shared" si="1"/>
        <v>1.26</v>
      </c>
    </row>
    <row r="50" spans="1:6" x14ac:dyDescent="0.55000000000000004">
      <c r="A50" t="s">
        <v>8</v>
      </c>
      <c r="B50" t="s">
        <v>19</v>
      </c>
      <c r="C50" s="1">
        <v>2.5999999999999999E-2</v>
      </c>
      <c r="D50" s="1">
        <v>2.4E-2</v>
      </c>
      <c r="E50">
        <f t="shared" si="0"/>
        <v>1.5599999999999998</v>
      </c>
      <c r="F50">
        <f t="shared" si="1"/>
        <v>1.44</v>
      </c>
    </row>
    <row r="51" spans="1:6" x14ac:dyDescent="0.55000000000000004">
      <c r="A51" t="s">
        <v>9</v>
      </c>
      <c r="B51" t="s">
        <v>19</v>
      </c>
      <c r="C51" s="1">
        <v>2.9000000000000001E-2</v>
      </c>
      <c r="D51" s="1">
        <v>2.3E-2</v>
      </c>
      <c r="E51">
        <f t="shared" si="0"/>
        <v>1.74</v>
      </c>
      <c r="F51">
        <f t="shared" si="1"/>
        <v>1.38</v>
      </c>
    </row>
    <row r="52" spans="1:6" x14ac:dyDescent="0.55000000000000004">
      <c r="A52" t="s">
        <v>10</v>
      </c>
      <c r="B52" t="s">
        <v>19</v>
      </c>
      <c r="C52" s="1">
        <v>2.9000000000000001E-2</v>
      </c>
      <c r="D52" s="1">
        <v>2.3E-2</v>
      </c>
      <c r="E52">
        <f t="shared" si="0"/>
        <v>1.74</v>
      </c>
      <c r="F52">
        <f t="shared" si="1"/>
        <v>1.38</v>
      </c>
    </row>
    <row r="53" spans="1:6" x14ac:dyDescent="0.55000000000000004">
      <c r="A53" t="s">
        <v>11</v>
      </c>
      <c r="B53" t="s">
        <v>19</v>
      </c>
      <c r="C53" s="1">
        <v>0.03</v>
      </c>
      <c r="D53" s="1">
        <v>2.3E-2</v>
      </c>
      <c r="E53">
        <f t="shared" si="0"/>
        <v>1.7999999999999998</v>
      </c>
      <c r="F53">
        <f t="shared" si="1"/>
        <v>1.38</v>
      </c>
    </row>
    <row r="54" spans="1:6" x14ac:dyDescent="0.55000000000000004">
      <c r="A54" t="s">
        <v>12</v>
      </c>
      <c r="B54" t="s">
        <v>19</v>
      </c>
      <c r="C54" s="1">
        <v>3.2000000000000001E-2</v>
      </c>
      <c r="D54" s="1">
        <v>2.4E-2</v>
      </c>
      <c r="E54">
        <f t="shared" si="0"/>
        <v>1.92</v>
      </c>
      <c r="F54">
        <f t="shared" si="1"/>
        <v>1.44</v>
      </c>
    </row>
    <row r="55" spans="1:6" x14ac:dyDescent="0.55000000000000004">
      <c r="A55" t="s">
        <v>13</v>
      </c>
      <c r="B55" t="s">
        <v>19</v>
      </c>
      <c r="C55" s="1">
        <v>3.3000000000000002E-2</v>
      </c>
      <c r="D55" s="1">
        <v>2.5000000000000001E-2</v>
      </c>
      <c r="E55">
        <f t="shared" si="0"/>
        <v>1.98</v>
      </c>
      <c r="F55">
        <f t="shared" si="1"/>
        <v>1.5</v>
      </c>
    </row>
    <row r="56" spans="1:6" x14ac:dyDescent="0.55000000000000004">
      <c r="A56" t="s">
        <v>14</v>
      </c>
      <c r="B56" t="s">
        <v>19</v>
      </c>
      <c r="C56" s="1">
        <v>0.03</v>
      </c>
      <c r="D56" s="1">
        <v>2.1000000000000001E-2</v>
      </c>
      <c r="E56">
        <f t="shared" si="0"/>
        <v>1.7999999999999998</v>
      </c>
      <c r="F56">
        <f t="shared" si="1"/>
        <v>1.26</v>
      </c>
    </row>
    <row r="57" spans="1:6" x14ac:dyDescent="0.55000000000000004">
      <c r="A57" t="s">
        <v>15</v>
      </c>
      <c r="B57" t="s">
        <v>19</v>
      </c>
      <c r="C57" s="1">
        <v>2.9000000000000001E-2</v>
      </c>
      <c r="D57" s="1">
        <v>2.1000000000000001E-2</v>
      </c>
      <c r="E57">
        <f t="shared" si="0"/>
        <v>1.74</v>
      </c>
      <c r="F57">
        <f t="shared" si="1"/>
        <v>1.26</v>
      </c>
    </row>
    <row r="58" spans="1:6" x14ac:dyDescent="0.55000000000000004">
      <c r="A58" t="s">
        <v>16</v>
      </c>
      <c r="B58" t="s">
        <v>19</v>
      </c>
      <c r="C58" s="1">
        <v>2.9000000000000001E-2</v>
      </c>
      <c r="D58" s="1">
        <v>2.1000000000000001E-2</v>
      </c>
      <c r="E58">
        <f t="shared" si="0"/>
        <v>1.74</v>
      </c>
      <c r="F58">
        <f t="shared" si="1"/>
        <v>1.26</v>
      </c>
    </row>
    <row r="59" spans="1:6" x14ac:dyDescent="0.55000000000000004">
      <c r="A59" t="s">
        <v>2</v>
      </c>
      <c r="B59" t="s">
        <v>20</v>
      </c>
      <c r="C59" s="1">
        <v>2.7E-2</v>
      </c>
      <c r="D59" s="1">
        <v>2.4E-2</v>
      </c>
      <c r="E59">
        <f t="shared" si="0"/>
        <v>1.6199999999999999</v>
      </c>
      <c r="F59">
        <f t="shared" si="1"/>
        <v>1.44</v>
      </c>
    </row>
    <row r="60" spans="1:6" x14ac:dyDescent="0.55000000000000004">
      <c r="A60" t="s">
        <v>4</v>
      </c>
      <c r="B60" t="s">
        <v>20</v>
      </c>
      <c r="C60" s="1">
        <v>0.04</v>
      </c>
      <c r="D60" s="1">
        <v>3.5999999999999997E-2</v>
      </c>
      <c r="E60">
        <f t="shared" si="0"/>
        <v>2.4</v>
      </c>
      <c r="F60">
        <f t="shared" si="1"/>
        <v>2.1599999999999997</v>
      </c>
    </row>
    <row r="61" spans="1:6" x14ac:dyDescent="0.55000000000000004">
      <c r="A61" t="s">
        <v>5</v>
      </c>
      <c r="B61" t="s">
        <v>20</v>
      </c>
      <c r="C61" s="1">
        <v>0.04</v>
      </c>
      <c r="D61" s="1">
        <v>3.7999999999999999E-2</v>
      </c>
      <c r="E61">
        <f t="shared" si="0"/>
        <v>2.4</v>
      </c>
      <c r="F61">
        <f t="shared" si="1"/>
        <v>2.2799999999999998</v>
      </c>
    </row>
    <row r="62" spans="1:6" x14ac:dyDescent="0.55000000000000004">
      <c r="A62" t="s">
        <v>6</v>
      </c>
      <c r="B62" t="s">
        <v>20</v>
      </c>
      <c r="C62" s="1">
        <v>3.9E-2</v>
      </c>
      <c r="D62" s="1">
        <v>3.5000000000000003E-2</v>
      </c>
      <c r="E62">
        <f t="shared" si="0"/>
        <v>2.34</v>
      </c>
      <c r="F62">
        <f t="shared" si="1"/>
        <v>2.1</v>
      </c>
    </row>
    <row r="63" spans="1:6" x14ac:dyDescent="0.55000000000000004">
      <c r="A63" t="s">
        <v>7</v>
      </c>
      <c r="B63" t="s">
        <v>20</v>
      </c>
      <c r="C63" s="1">
        <v>4.3999999999999997E-2</v>
      </c>
      <c r="D63" s="1">
        <v>3.9E-2</v>
      </c>
      <c r="E63">
        <f t="shared" si="0"/>
        <v>2.6399999999999997</v>
      </c>
      <c r="F63">
        <f t="shared" si="1"/>
        <v>2.34</v>
      </c>
    </row>
    <row r="64" spans="1:6" x14ac:dyDescent="0.55000000000000004">
      <c r="A64" t="s">
        <v>8</v>
      </c>
      <c r="B64" t="s">
        <v>20</v>
      </c>
      <c r="C64" s="1">
        <v>5.0999999999999997E-2</v>
      </c>
      <c r="D64" s="1">
        <v>4.7E-2</v>
      </c>
      <c r="E64">
        <f t="shared" si="0"/>
        <v>3.0599999999999996</v>
      </c>
      <c r="F64">
        <f t="shared" si="1"/>
        <v>2.82</v>
      </c>
    </row>
    <row r="65" spans="1:6" x14ac:dyDescent="0.55000000000000004">
      <c r="A65" t="s">
        <v>9</v>
      </c>
      <c r="B65" t="s">
        <v>20</v>
      </c>
      <c r="C65" s="1">
        <v>5.2999999999999999E-2</v>
      </c>
      <c r="D65" s="1">
        <v>4.3999999999999997E-2</v>
      </c>
      <c r="E65">
        <f t="shared" si="0"/>
        <v>3.1799999999999997</v>
      </c>
      <c r="F65">
        <f t="shared" si="1"/>
        <v>2.6399999999999997</v>
      </c>
    </row>
    <row r="66" spans="1:6" x14ac:dyDescent="0.55000000000000004">
      <c r="A66" t="s">
        <v>10</v>
      </c>
      <c r="B66" t="s">
        <v>20</v>
      </c>
      <c r="C66" s="1">
        <v>5.3999999999999999E-2</v>
      </c>
      <c r="D66" s="1">
        <v>4.5999999999999999E-2</v>
      </c>
      <c r="E66">
        <f t="shared" si="0"/>
        <v>3.2399999999999998</v>
      </c>
      <c r="F66">
        <f t="shared" si="1"/>
        <v>2.76</v>
      </c>
    </row>
    <row r="67" spans="1:6" x14ac:dyDescent="0.55000000000000004">
      <c r="A67" t="s">
        <v>11</v>
      </c>
      <c r="B67" t="s">
        <v>20</v>
      </c>
      <c r="C67" s="1">
        <v>5.3999999999999999E-2</v>
      </c>
      <c r="D67" s="1">
        <v>4.3999999999999997E-2</v>
      </c>
      <c r="E67">
        <f t="shared" si="0"/>
        <v>3.2399999999999998</v>
      </c>
      <c r="F67">
        <f t="shared" si="1"/>
        <v>2.6399999999999997</v>
      </c>
    </row>
    <row r="68" spans="1:6" x14ac:dyDescent="0.55000000000000004">
      <c r="A68" t="s">
        <v>12</v>
      </c>
      <c r="B68" t="s">
        <v>20</v>
      </c>
      <c r="C68" s="1">
        <v>5.7000000000000002E-2</v>
      </c>
      <c r="D68" s="1">
        <v>4.7E-2</v>
      </c>
      <c r="E68">
        <f t="shared" ref="E68:E72" si="2">C68*60</f>
        <v>3.42</v>
      </c>
      <c r="F68">
        <f t="shared" ref="F68:F72" si="3">D68*60</f>
        <v>2.82</v>
      </c>
    </row>
    <row r="69" spans="1:6" x14ac:dyDescent="0.55000000000000004">
      <c r="A69" t="s">
        <v>13</v>
      </c>
      <c r="B69" t="s">
        <v>20</v>
      </c>
      <c r="C69" s="1">
        <v>5.8000000000000003E-2</v>
      </c>
      <c r="D69" s="1">
        <v>4.7E-2</v>
      </c>
      <c r="E69">
        <f t="shared" si="2"/>
        <v>3.48</v>
      </c>
      <c r="F69">
        <f t="shared" si="3"/>
        <v>2.82</v>
      </c>
    </row>
    <row r="70" spans="1:6" x14ac:dyDescent="0.55000000000000004">
      <c r="A70" t="s">
        <v>14</v>
      </c>
      <c r="B70" t="s">
        <v>20</v>
      </c>
      <c r="C70" s="1">
        <v>5.3999999999999999E-2</v>
      </c>
      <c r="D70" s="1">
        <v>0.04</v>
      </c>
      <c r="E70">
        <f t="shared" si="2"/>
        <v>3.2399999999999998</v>
      </c>
      <c r="F70">
        <f t="shared" si="3"/>
        <v>2.4</v>
      </c>
    </row>
    <row r="71" spans="1:6" x14ac:dyDescent="0.55000000000000004">
      <c r="A71" t="s">
        <v>15</v>
      </c>
      <c r="B71" t="s">
        <v>20</v>
      </c>
      <c r="C71" s="1">
        <v>5.1999999999999998E-2</v>
      </c>
      <c r="D71" s="1">
        <v>4.1000000000000002E-2</v>
      </c>
      <c r="E71">
        <f t="shared" si="2"/>
        <v>3.1199999999999997</v>
      </c>
      <c r="F71">
        <f t="shared" si="3"/>
        <v>2.46</v>
      </c>
    </row>
    <row r="72" spans="1:6" x14ac:dyDescent="0.55000000000000004">
      <c r="A72" t="s">
        <v>16</v>
      </c>
      <c r="B72" t="s">
        <v>20</v>
      </c>
      <c r="C72" s="1">
        <v>5.2999999999999999E-2</v>
      </c>
      <c r="D72" s="1">
        <v>4.2000000000000003E-2</v>
      </c>
      <c r="E72">
        <f t="shared" si="2"/>
        <v>3.1799999999999997</v>
      </c>
      <c r="F72">
        <f t="shared" si="3"/>
        <v>2.52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A580-523A-4436-8850-413BC4BB8D36}">
  <dimension ref="A1:F17"/>
  <sheetViews>
    <sheetView tabSelected="1" workbookViewId="0">
      <selection activeCell="J5" sqref="J5"/>
    </sheetView>
  </sheetViews>
  <sheetFormatPr defaultRowHeight="14.4" x14ac:dyDescent="0.55000000000000004"/>
  <sheetData>
    <row r="1" spans="1:6" x14ac:dyDescent="0.55000000000000004">
      <c r="A1" t="s">
        <v>26</v>
      </c>
      <c r="C1" s="1"/>
      <c r="D1" s="1"/>
    </row>
    <row r="2" spans="1:6" ht="16.5" x14ac:dyDescent="0.55000000000000004">
      <c r="A2" t="s">
        <v>1</v>
      </c>
      <c r="B2" t="s">
        <v>0</v>
      </c>
      <c r="C2" s="1" t="s">
        <v>21</v>
      </c>
      <c r="D2" s="1" t="s">
        <v>22</v>
      </c>
      <c r="E2" t="s">
        <v>23</v>
      </c>
      <c r="F2" t="s">
        <v>24</v>
      </c>
    </row>
    <row r="3" spans="1:6" x14ac:dyDescent="0.55000000000000004">
      <c r="A3" s="2" t="s">
        <v>27</v>
      </c>
      <c r="B3" t="s">
        <v>30</v>
      </c>
      <c r="C3">
        <f>(SUM('Pulmonary Rate'!C4:C9))/6</f>
        <v>4.783333333333333E-3</v>
      </c>
      <c r="D3">
        <f>(SUM('Pulmonary Rate'!D4:D9))/6</f>
        <v>4.4999999999999997E-3</v>
      </c>
      <c r="E3" s="3">
        <f>(SUM('Pulmonary Rate'!E4:E9))/6</f>
        <v>0.28700000000000003</v>
      </c>
      <c r="F3" s="3">
        <f>(SUM('Pulmonary Rate'!F4:F9))/6</f>
        <v>0.27</v>
      </c>
    </row>
    <row r="4" spans="1:6" x14ac:dyDescent="0.55000000000000004">
      <c r="A4" t="s">
        <v>28</v>
      </c>
      <c r="B4" t="s">
        <v>30</v>
      </c>
      <c r="C4">
        <f>(SUM('Pulmonary Rate'!C10:C13))/4</f>
        <v>5.3499999999999997E-3</v>
      </c>
      <c r="D4">
        <f>(SUM('Pulmonary Rate'!D10:D13))/4</f>
        <v>4.2250000000000005E-3</v>
      </c>
      <c r="E4" s="3">
        <f>(SUM('Pulmonary Rate'!E10:E13))/4</f>
        <v>0.32100000000000006</v>
      </c>
      <c r="F4">
        <f>(SUM('Pulmonary Rate'!F10:F13))/4</f>
        <v>0.2535</v>
      </c>
    </row>
    <row r="5" spans="1:6" x14ac:dyDescent="0.55000000000000004">
      <c r="A5" t="s">
        <v>29</v>
      </c>
      <c r="B5" t="s">
        <v>30</v>
      </c>
      <c r="C5">
        <f>(SUM('Pulmonary Rate'!C14:C16))/3</f>
        <v>6.0333333333333324E-3</v>
      </c>
      <c r="D5">
        <f>(SUM('Pulmonary Rate'!D14:D16))/3</f>
        <v>4.4999999999999997E-3</v>
      </c>
      <c r="E5" s="3">
        <f>(SUM('Pulmonary Rate'!E14:E16))/3</f>
        <v>0.36199999999999993</v>
      </c>
      <c r="F5" s="3">
        <f>(SUM('Pulmonary Rate'!F14:F16))/3</f>
        <v>0.26999999999999996</v>
      </c>
    </row>
    <row r="6" spans="1:6" x14ac:dyDescent="0.55000000000000004">
      <c r="A6" s="2" t="s">
        <v>27</v>
      </c>
      <c r="B6" t="s">
        <v>31</v>
      </c>
      <c r="C6">
        <f>(SUM('Pulmonary Rate'!C18:C23))/6</f>
        <v>5.0499999999999998E-3</v>
      </c>
      <c r="D6">
        <f>(SUM('Pulmonary Rate'!D18:D23))/6</f>
        <v>4.7333333333333333E-3</v>
      </c>
      <c r="E6" s="3">
        <f>(SUM('Pulmonary Rate'!E18:E23))/6</f>
        <v>0.30299999999999999</v>
      </c>
      <c r="F6" s="3">
        <f>(SUM('Pulmonary Rate'!F18:F23))/6</f>
        <v>0.28400000000000003</v>
      </c>
    </row>
    <row r="7" spans="1:6" x14ac:dyDescent="0.55000000000000004">
      <c r="A7" t="s">
        <v>28</v>
      </c>
      <c r="B7" t="s">
        <v>31</v>
      </c>
      <c r="C7">
        <f>(SUM('Pulmonary Rate'!C24:C27))/4</f>
        <v>5.7750000000000006E-3</v>
      </c>
      <c r="D7">
        <f>(SUM('Pulmonary Rate'!D24:D27))/4</f>
        <v>4.5750000000000001E-3</v>
      </c>
      <c r="E7">
        <f>(SUM('Pulmonary Rate'!E24:E27))/4</f>
        <v>0.34650000000000003</v>
      </c>
      <c r="F7">
        <f>(SUM('Pulmonary Rate'!F24:F27))/4</f>
        <v>0.27450000000000002</v>
      </c>
    </row>
    <row r="8" spans="1:6" x14ac:dyDescent="0.55000000000000004">
      <c r="A8" t="s">
        <v>29</v>
      </c>
      <c r="B8" t="s">
        <v>31</v>
      </c>
      <c r="C8">
        <f>(SUM('Pulmonary Rate'!C28:C30))/3</f>
        <v>6.4999999999999997E-3</v>
      </c>
      <c r="D8">
        <f>(SUM('Pulmonary Rate'!D28:D30))/3</f>
        <v>4.8999999999999998E-3</v>
      </c>
      <c r="E8" s="3">
        <f>(SUM('Pulmonary Rate'!E28:E30))/3</f>
        <v>0.38999999999999996</v>
      </c>
      <c r="F8" s="3">
        <f>(SUM('Pulmonary Rate'!F28:F30))/3</f>
        <v>0.29399999999999998</v>
      </c>
    </row>
    <row r="9" spans="1:6" x14ac:dyDescent="0.55000000000000004">
      <c r="A9" s="2" t="s">
        <v>27</v>
      </c>
      <c r="B9" t="s">
        <v>32</v>
      </c>
      <c r="C9">
        <f>(SUM('Pulmonary Rate'!C32:C37))/6</f>
        <v>1.2166666666666666E-2</v>
      </c>
      <c r="D9">
        <f>(SUM('Pulmonary Rate'!D32:D37))/6</f>
        <v>1.1499999999999998E-2</v>
      </c>
      <c r="E9" s="3">
        <f>(SUM('Pulmonary Rate'!E32:E37))/6</f>
        <v>0.72999999999999987</v>
      </c>
      <c r="F9" s="3">
        <f>(SUM('Pulmonary Rate'!F32:F37))/6</f>
        <v>0.69</v>
      </c>
    </row>
    <row r="10" spans="1:6" x14ac:dyDescent="0.55000000000000004">
      <c r="A10" t="s">
        <v>28</v>
      </c>
      <c r="B10" t="s">
        <v>32</v>
      </c>
      <c r="C10">
        <f>(SUM('Pulmonary Rate'!C38:C41))/4</f>
        <v>1.4E-2</v>
      </c>
      <c r="D10">
        <f>(SUM('Pulmonary Rate'!D38:D41))/4</f>
        <v>1.15E-2</v>
      </c>
      <c r="E10" s="3">
        <f>(SUM('Pulmonary Rate'!E38:E41))/4</f>
        <v>0.84</v>
      </c>
      <c r="F10" s="3">
        <f>(SUM('Pulmonary Rate'!F38:F41))/4</f>
        <v>0.69</v>
      </c>
    </row>
    <row r="11" spans="1:6" x14ac:dyDescent="0.55000000000000004">
      <c r="A11" t="s">
        <v>29</v>
      </c>
      <c r="B11" t="s">
        <v>32</v>
      </c>
      <c r="C11">
        <f>(SUM('Pulmonary Rate'!C42:C44))/3</f>
        <v>1.4E-2</v>
      </c>
      <c r="D11">
        <f>(SUM('Pulmonary Rate'!D42:D44))/3</f>
        <v>1.0666666666666666E-2</v>
      </c>
      <c r="E11" s="3">
        <f>(SUM('Pulmonary Rate'!E42:E44))/3</f>
        <v>0.84</v>
      </c>
      <c r="F11" s="3">
        <f>(SUM('Pulmonary Rate'!F42:F44))/3</f>
        <v>0.64</v>
      </c>
    </row>
    <row r="12" spans="1:6" x14ac:dyDescent="0.55000000000000004">
      <c r="A12" s="2" t="s">
        <v>27</v>
      </c>
      <c r="B12" t="s">
        <v>33</v>
      </c>
      <c r="C12">
        <f>(SUM('Pulmonary Rate'!C46:C51))/6</f>
        <v>2.3499999999999997E-2</v>
      </c>
      <c r="D12">
        <f>(SUM('Pulmonary Rate'!D46:D51))/6</f>
        <v>2.1666666666666667E-2</v>
      </c>
      <c r="E12" s="3">
        <f>(SUM('Pulmonary Rate'!E46:E51))/6</f>
        <v>1.41</v>
      </c>
      <c r="F12" s="3">
        <f>(SUM('Pulmonary Rate'!F46:F51))/6</f>
        <v>1.3</v>
      </c>
    </row>
    <row r="13" spans="1:6" x14ac:dyDescent="0.55000000000000004">
      <c r="A13" t="s">
        <v>28</v>
      </c>
      <c r="B13" t="s">
        <v>33</v>
      </c>
      <c r="C13">
        <f>(SUM('Pulmonary Rate'!C52:C55))/4</f>
        <v>3.1E-2</v>
      </c>
      <c r="D13">
        <f>(SUM('Pulmonary Rate'!D52:D55))/4</f>
        <v>2.375E-2</v>
      </c>
      <c r="E13" s="3">
        <f>(SUM('Pulmonary Rate'!E52:E55))/4</f>
        <v>1.8599999999999999</v>
      </c>
      <c r="F13" s="3">
        <f>(SUM('Pulmonary Rate'!F52:F55))/4</f>
        <v>1.4249999999999998</v>
      </c>
    </row>
    <row r="14" spans="1:6" x14ac:dyDescent="0.55000000000000004">
      <c r="A14" t="s">
        <v>29</v>
      </c>
      <c r="B14" t="s">
        <v>33</v>
      </c>
      <c r="C14">
        <f>(SUM('Pulmonary Rate'!C56:C58))/3</f>
        <v>2.9333333333333333E-2</v>
      </c>
      <c r="D14">
        <f>(SUM('Pulmonary Rate'!D56:D58))/3</f>
        <v>2.1000000000000001E-2</v>
      </c>
      <c r="E14" s="3">
        <f>(SUM('Pulmonary Rate'!E56:E58))/3</f>
        <v>1.76</v>
      </c>
      <c r="F14" s="3">
        <f>(SUM('Pulmonary Rate'!F56:F58))/3</f>
        <v>1.26</v>
      </c>
    </row>
    <row r="15" spans="1:6" x14ac:dyDescent="0.55000000000000004">
      <c r="A15" s="2" t="s">
        <v>27</v>
      </c>
      <c r="B15" t="s">
        <v>34</v>
      </c>
      <c r="C15">
        <f>(SUM('Pulmonary Rate'!C60:C65))/6</f>
        <v>4.4499999999999991E-2</v>
      </c>
      <c r="D15">
        <f>(SUM('Pulmonary Rate'!D60:D65))/6</f>
        <v>3.9833333333333332E-2</v>
      </c>
      <c r="E15" s="3">
        <f>(SUM('Pulmonary Rate'!E60:E65))/6</f>
        <v>2.67</v>
      </c>
      <c r="F15" s="3">
        <f>(SUM('Pulmonary Rate'!F60:F65))/6</f>
        <v>2.39</v>
      </c>
    </row>
    <row r="16" spans="1:6" x14ac:dyDescent="0.55000000000000004">
      <c r="A16" t="s">
        <v>28</v>
      </c>
      <c r="B16" t="s">
        <v>34</v>
      </c>
      <c r="C16">
        <f>(SUM('Pulmonary Rate'!C66:C69))/4</f>
        <v>5.5750000000000001E-2</v>
      </c>
      <c r="D16">
        <f>(SUM('Pulmonary Rate'!D66:D69))/4</f>
        <v>4.5999999999999999E-2</v>
      </c>
      <c r="E16" s="3">
        <f>(SUM('Pulmonary Rate'!E66:E69))/4</f>
        <v>3.3449999999999998</v>
      </c>
      <c r="F16" s="3">
        <f>(SUM('Pulmonary Rate'!F66:F69))/4</f>
        <v>2.76</v>
      </c>
    </row>
    <row r="17" spans="1:6" x14ac:dyDescent="0.55000000000000004">
      <c r="A17" t="s">
        <v>29</v>
      </c>
      <c r="B17" t="s">
        <v>34</v>
      </c>
      <c r="C17">
        <f>(SUM('Pulmonary Rate'!C70:C72))/3</f>
        <v>5.2999999999999999E-2</v>
      </c>
      <c r="D17">
        <f>(SUM('Pulmonary Rate'!D70:D72))/3</f>
        <v>4.1000000000000002E-2</v>
      </c>
      <c r="E17" s="3">
        <f>(SUM('Pulmonary Rate'!E70:E72))/3</f>
        <v>3.1799999999999997</v>
      </c>
      <c r="F17" s="3">
        <f>(SUM('Pulmonary Rate'!F70:F72))/3</f>
        <v>2.4599999999999995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Pulmonary Rate</vt:lpstr>
      <vt:lpstr>Pulmonary Rate_Age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Copeland-Mehdizadeh</dc:creator>
  <cp:lastModifiedBy>Alexa Copeland-Mehdizadeh</cp:lastModifiedBy>
  <dcterms:created xsi:type="dcterms:W3CDTF">2021-01-06T16:25:55Z</dcterms:created>
  <dcterms:modified xsi:type="dcterms:W3CDTF">2021-02-06T19:15:44Z</dcterms:modified>
</cp:coreProperties>
</file>