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bookViews>
    <workbookView windowWidth="29250" windowHeight="15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106D68D7ED484CA29D1B70343829345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1399500"/>
          <a:ext cx="8058150" cy="531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83ACFA5749C94CD59E557D93ADAD35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" y="202184000"/>
          <a:ext cx="11382375" cy="421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191EC4143A0645408F87AF6CDBF2F68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2277725" cy="439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DB9C8937A3E4B1B857888BF3C720E5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8835" y="27263725"/>
          <a:ext cx="8020050" cy="5076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4DB6CB4F2CCA4FD088D4DA638D1D76E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20294400"/>
          <a:ext cx="17602200" cy="800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389DEE5B50154D659A7E45AE3014360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98539300"/>
          <a:ext cx="9153525" cy="513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BB83216817DA40CEBD19D8141AEF7FD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6316900"/>
          <a:ext cx="7362825" cy="6115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0502BABBB8242FDB7695082392AD9E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12839700"/>
          <a:ext cx="8305800" cy="6276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D65B9BCD6614DE1B085FF3FBBE93ED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4279900"/>
          <a:ext cx="17554575" cy="600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7A97DB42DCFE45789DCA220A3100702D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85699600"/>
          <a:ext cx="13049250" cy="643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41AF698FB5C41F1AEBC752113EE8AB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8559800"/>
          <a:ext cx="12525375" cy="604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07DFC0408564AD3ABD4E5DCCB58E1B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29959300"/>
          <a:ext cx="10925175" cy="4638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D1312150FBB404A93ECE701BEBF8D6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96160" y="19427825"/>
          <a:ext cx="10353675" cy="6334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391CBE1D4D74D74BCACAE6BD9FCB3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34239200"/>
          <a:ext cx="9039225" cy="6886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EA0E2C39C67E47B596E6374EC499A58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7310" y="141906625"/>
          <a:ext cx="9182100" cy="5667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584475941424823B4AA1CA1716C49C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45751750"/>
          <a:ext cx="12839700" cy="6524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E553DC1E4E98477D888D39030BCDAAF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241471450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C3065135522F4158A15AA08D968EAE1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35" y="137512425"/>
          <a:ext cx="1065847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2943137D5A42401294C5292880F4932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62635" y="51892200"/>
          <a:ext cx="16259175" cy="647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40EFA53477F4954A74F1DBC9FB4F41C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5219600"/>
          <a:ext cx="14725650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633849B170D74BCE9A3770F1A61B124B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4460" y="115766850"/>
          <a:ext cx="12801600" cy="703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CB2FD93D47141A6A8C46489ADCB25CC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59499500"/>
          <a:ext cx="8801100" cy="551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2CEE7A809524E6788E84EBB0BF3B76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67435" y="64639825"/>
          <a:ext cx="14011275" cy="7553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051DBDB975A45B09362802CFA6199E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72160" y="68233925"/>
          <a:ext cx="6619875" cy="6353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8071562FC7A049549C43DA4A9964551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62660" y="72713850"/>
          <a:ext cx="5343525" cy="6762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5F24E9B7BE624E359CD545AB24DDB37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38860" y="238382175"/>
          <a:ext cx="9734550" cy="5010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3110A4C925DC4000B5C486236862C5C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6835" y="232883075"/>
          <a:ext cx="11982450" cy="583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E58D3D287B5C4D69A1F4156D615E369A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72085" y="193351150"/>
          <a:ext cx="9096375" cy="542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C616ADD8E2574C5F88622461509BC1ED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8735" y="129105025"/>
          <a:ext cx="1065847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E10A3054BC742ECA77F7B461FC848F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95935" y="77289025"/>
          <a:ext cx="864870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1329A306923F439BBB1615A57899DD5D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76885" y="82064225"/>
          <a:ext cx="9067800" cy="6029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B1B5E72DF8043F4B01212FA3C50970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89979500"/>
          <a:ext cx="7505700" cy="6886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25E9011358BD42C5BF34EE22A9BE65C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14960" y="103270050"/>
          <a:ext cx="10677525" cy="814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DAF3A403EC354195B528B6F950B66D1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67970" y="94700725"/>
          <a:ext cx="912495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A8B9F3A1DBC8422CB63A014E6A5AA6DA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7310" y="107235625"/>
          <a:ext cx="1065847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006577114858451E841EC092F6C0A9F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24460" y="111582200"/>
          <a:ext cx="1065847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FBCCA4342F3B46988D3A625EDE321BF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6360" y="124691775"/>
          <a:ext cx="1065847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FF985810EE5B4DDBB3283EB6D44BE89D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160" y="146034125"/>
          <a:ext cx="9229725" cy="646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064D9C2B24904722B8DB08FE96A898C7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05410" y="133413500"/>
          <a:ext cx="16611600" cy="830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F74CD37C4A8C4952863719DDA43B036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5885" y="150380700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43017D80FE5A4D8AB29C3BF5415D65E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62560" y="154641550"/>
          <a:ext cx="10563225" cy="7077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F76A3E24E7C74B35A4B50939B8C9C4BB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10185" y="206987775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DF340565444B47DDB66D747CB1677B5D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38760" y="198208900"/>
          <a:ext cx="10868025" cy="6162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5501572846B943FAA9F3D87C5F52A8BD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05410" y="184667525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379095E12131491FBF33180F40C84E0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76885" y="189061725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678A64623CFB4BB3A35B0400306AAB6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7785" y="210867625"/>
          <a:ext cx="11849100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8E7943E2390B4744A7F925ED5A38B88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5885" y="215147525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27DB411930D241C8B62EE3BEF43F5C1C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43510" y="219871925"/>
          <a:ext cx="13068300" cy="838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B52071C42A694F05ACDA0BFC2F8D7B5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62560" y="224434400"/>
          <a:ext cx="16116300" cy="762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C380B190EB794FBE83F2BCA158FD9E7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8260" y="228565075"/>
          <a:ext cx="18087975" cy="7648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32A7310B386E469AB9F6DE2AC9C389C4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53085" y="174371000"/>
          <a:ext cx="10287000" cy="685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50889AEDF0CB43A28D5C41270B517C0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67335" y="179571650"/>
          <a:ext cx="6781800" cy="499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C1E3CA5192944C99956790F5170D2B9D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10185" y="184743725"/>
          <a:ext cx="8067675" cy="790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D0BE4F857B6D48EA9557D5684ED4561B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33985" y="189811025"/>
          <a:ext cx="8886825" cy="511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EC317D0880CC48FFA03CE3FAABC2F14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53035" y="194575430"/>
          <a:ext cx="9134475" cy="691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94A23517FCC54CB28937ECFC65FF311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86385" y="199817990"/>
          <a:ext cx="9105900" cy="6648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BF05E001CD1647938C3888582F1533FD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314960" y="205056740"/>
          <a:ext cx="10839450" cy="608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93690AE3A81C497CAB6B9AF0215F91B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62560" y="204971015"/>
          <a:ext cx="8839200" cy="5534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45020F5FA03840E386E30BD7C11C7F37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7310" y="204980540"/>
          <a:ext cx="10258425" cy="7391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D4466446C32E40B3B6F604A828591660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314960" y="210200240"/>
          <a:ext cx="9458325" cy="7715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85212780691A4CBD893BEA035106DCE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1135" y="225861880"/>
          <a:ext cx="8229600" cy="646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586FA493F25F41DCBB38449681A16CAC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43510" y="231053005"/>
          <a:ext cx="9267825" cy="7067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<sst xmlns="http://schemas.openxmlformats.org/spreadsheetml/2006/main" count="10" uniqueCount="10">
  <si>
    <t>登录微软邮箱 网址</t>
  </si>
  <si>
    <t>https://login.microsoftonline.com/common/oauth2/v2.0/authorize?client_id=9199bf20-a13f-4107-85dc-02114787ef48&amp;scope=https%3A%2F%2Foutlook.office.com%2F.default%20openid%20profile%20offline_access&amp;redirect_uri=https%3A%2F%2Foutlook.live.com%2Fmail%2F&amp;client-request-id=2b39fe9d-1266-a7bf-4f5b-8f61dc2e3fb0&amp;response_mode=fragment&amp;client_info=1&amp;clidata=1&amp;prompt=select_account&amp;nonce=019f751e-e182-763b-a0f8-b50a9133e316&amp;state=eyJpZCI6IjAxOWY3NTFlLWUxODEtN2I2OS05YjcxLTEzMjEyZjI3OTg5NCIsIm1ldGEiOnsiaW50ZXJhY3Rpb25UeXBlIjoicmVkaXJlY3QifX0%3D%7CaHR0cHM6Ly9vdXRsb29rLmxpdmUuY29tL21haWwvP2RlZXBsaW5rPW1haWwlMkYlM0ZlcnJvciUzRGludmFsaWRfcmVxdWVzdCUyNmVycm9yX2Rlc2NyaXB0aW9uJTNEVGhlJTIwcHJvdmlkZWQlMjByZXF1ZXN0JTIwbXVzdCUyMGluY2x1ZGUlMjBhJTIwJ3Jlc3BvbnNlX3R5cGUnJTIwaW5wdXQlMjBwYXJhbWV0ZXIuJnNlc3Npb25JZD03ZWUxMDkyNi02OWJhLTQ1YTYtOGY4OC1kYTRhOTc4N2E3ZTA%7CeyJwcm9tcHQiOiJzZWxlY3RfYWNjb3VudCJ9&amp;claims=%7B%22access_token%22%3A%7B%22xms_cc%22%3A%7B%22values%22%3A%5B%22CP1%22%5D%7D%7D%7D&amp;x-client-SKU=msal.js.browser&amp;x-client-VER=5.12.0&amp;response_type=code&amp;code_challenge=MSR6T7CnB8U-NyC_9nUNB6cgy13MPqSh4tNFsqXbdKI&amp;code_challenge_method=S256&amp;cobrandid=ab0455a0-8d03-46b9-b18b-df2f57b9e44c&amp;fl=dob%2Cflname%2Cwld</t>
  </si>
  <si>
    <t>邮箱需要绑定一个辅助登录邮箱</t>
  </si>
  <si>
    <t>https://www.linshiyouxiang.net/change?lang=zh</t>
  </si>
  <si>
    <t>邮箱登录成功后，开始注册店铺 http://shopify.com/</t>
  </si>
  <si>
    <t>https://toolqd.com/fakename-us</t>
  </si>
  <si>
    <t>导入产品</t>
  </si>
  <si>
    <t>编辑主题，添加首图</t>
  </si>
  <si>
    <t>根据产品，叫shopify自带的AI生成与产品相关的首图</t>
  </si>
  <si>
    <t>注册完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</si>
</sst>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topLeftCell="A75" workbookViewId="0">
      <selection activeCell="B81" sqref="B81"/>
    </sheetView>
  </sheetViews>
  <sheetFormatPr defaultColWidth="9" defaultRowHeight="13.5" outlineLevelCol="3"/>
  <cols>
    <col min="1" max="1" width="109.75" customWidth="1"/>
  </cols>
  <sheetData>
    <row r="1" ht="236.95" spans="1:1">
      <c r="A1" t="str">
        <f>_xlfn.DISPIMG("ID_191EC4143A0645408F87AF6CDBF2F68E",1)</f>
        <v>=DISPIMG("ID_191EC4143A0645408F87AF6CDBF2F68E",1)</v>
      </c>
    </row>
    <row r="2" ht="226.55" spans="1:1">
      <c r="A2" t="str">
        <f>_xlfn.DISPIMG("ID_1D65B9BCD6614DE1B085FF3FBBE93ED1",1)</f>
        <v>=DISPIMG("ID_1D65B9BCD6614DE1B085FF3FBBE93ED1",1)</v>
      </c>
    </row>
    <row r="3" ht="319.1" spans="1:1">
      <c r="A3" t="str">
        <f>_xlfn.DISPIMG("ID_141AF698FB5C41F1AEBC752113EE8ABC",1)</f>
        <v>=DISPIMG("ID_141AF698FB5C41F1AEBC752113EE8ABC",1)</v>
      </c>
    </row>
    <row r="4" ht="409.5" spans="1:1">
      <c r="A4" t="str">
        <f>_xlfn.DISPIMG("ID_40502BABBB8242FDB7695082392AD9EC",1)</f>
        <v>=DISPIMG("ID_40502BABBB8242FDB7695082392AD9EC",1)</v>
      </c>
    </row>
    <row r="5" ht="403.7" spans="1:1">
      <c r="A5" t="str">
        <f>_xlfn.DISPIMG("ID_9D1312150FBB404A93ECE701BEBF8D60",1)</f>
        <v>=DISPIMG("ID_9D1312150FBB404A93ECE701BEBF8D60",1)</v>
      </c>
    </row>
    <row r="6" ht="409.5" spans="1:1">
      <c r="A6" t="str">
        <f>_xlfn.DISPIMG("ID_106D68D7ED484CA29D1B70343829345B",1)</f>
        <v>=DISPIMG("ID_106D68D7ED484CA29D1B70343829345B",1)</v>
      </c>
    </row>
    <row r="7" ht="409.5" spans="1:1">
      <c r="A7" t="str">
        <f>_xlfn.DISPIMG("ID_9DB9C8937A3E4B1B857888BF3C720E5E",1)</f>
        <v>=DISPIMG("ID_9DB9C8937A3E4B1B857888BF3C720E5E",1)</v>
      </c>
    </row>
    <row r="8" ht="280.85" spans="1:1">
      <c r="A8" t="str">
        <f>_xlfn.DISPIMG("ID_B07DFC0408564AD3ABD4E5DCCB58E1B4",1)</f>
        <v>=DISPIMG("ID_B07DFC0408564AD3ABD4E5DCCB58E1B4",1)</v>
      </c>
    </row>
    <row r="9" ht="409.5" spans="1:1">
      <c r="A9" t="str">
        <f>_xlfn.DISPIMG("ID_2391CBE1D4D74D74BCACAE6BD9FCB357",1)</f>
        <v>=DISPIMG("ID_2391CBE1D4D74D74BCACAE6BD9FCB357",1)</v>
      </c>
    </row>
    <row r="10" spans="1:1">
      <c r="A10" s="1" t="s">
        <v>0</v>
      </c>
    </row>
    <row r="11" ht="189" spans="1:1">
      <c r="A11" s="2" t="s">
        <v>1</v>
      </c>
    </row>
    <row r="12" ht="335.7" spans="1:1">
      <c r="A12" t="str">
        <f>_xlfn.DISPIMG("ID_0584475941424823B4AA1CA1716C49C6",1)</f>
        <v>=DISPIMG("ID_0584475941424823B4AA1CA1716C49C6",1)</v>
      </c>
    </row>
    <row r="13" spans="1:1">
      <c r="A13" t="s">
        <v>2</v>
      </c>
    </row>
    <row r="14" ht="409.5" spans="1:1">
      <c r="A14" t="str">
        <f>_xlfn.DISPIMG("ID_BB83216817DA40CEBD19D8141AEF7FDD",1)</f>
        <v>=DISPIMG("ID_BB83216817DA40CEBD19D8141AEF7FDD",1)</v>
      </c>
    </row>
    <row r="15" spans="1:1">
      <c r="A15" t="s">
        <v>3</v>
      </c>
    </row>
    <row r="16" ht="263.65" spans="1:1">
      <c r="A16" t="str">
        <f>_xlfn.DISPIMG("ID_2943137D5A42401294C5292880F4932C",1)</f>
        <v>=DISPIMG("ID_2943137D5A42401294C5292880F4932C",1)</v>
      </c>
    </row>
    <row r="17" ht="349.45" spans="1:1">
      <c r="A17" t="str">
        <f>_xlfn.DISPIMG("ID_740EFA53477F4954A74F1DBC9FB4F41C",1)</f>
        <v>=DISPIMG("ID_740EFA53477F4954A74F1DBC9FB4F41C",1)</v>
      </c>
    </row>
    <row r="18" ht="409.5" spans="1:1">
      <c r="A18" t="str">
        <f>_xlfn.DISPIMG("ID_7CB2FD93D47141A6A8C46489ADCB25CC",1)</f>
        <v>=DISPIMG("ID_7CB2FD93D47141A6A8C46489ADCB25CC",1)</v>
      </c>
    </row>
    <row r="19" ht="356" spans="1:1">
      <c r="A19" t="str">
        <f>_xlfn.DISPIMG("ID_52CEE7A809524E6788E84EBB0BF3B762",1)</f>
        <v>=DISPIMG("ID_52CEE7A809524E6788E84EBB0BF3B762",1)</v>
      </c>
    </row>
    <row r="20" ht="409.5" spans="1:1">
      <c r="A20" t="str">
        <f>_xlfn.DISPIMG("ID_B051DBDB975A45B09362802CFA6199E8",1)</f>
        <v>=DISPIMG("ID_B051DBDB975A45B09362802CFA6199E8",1)</v>
      </c>
    </row>
    <row r="21" ht="409.5" spans="1:1">
      <c r="A21" t="str">
        <f>_xlfn.DISPIMG("ID_8071562FC7A049549C43DA4A99645510",1)</f>
        <v>=DISPIMG("ID_8071562FC7A049549C43DA4A99645510",1)</v>
      </c>
    </row>
    <row r="22" ht="409.5" spans="1:1">
      <c r="A22" t="str">
        <f>_xlfn.DISPIMG("ID_2E10A3054BC742ECA77F7B461FC848F7",1)</f>
        <v>=DISPIMG("ID_2E10A3054BC742ECA77F7B461FC848F7",1)</v>
      </c>
    </row>
    <row r="23" spans="1:1">
      <c r="A23" t="s">
        <v>4</v>
      </c>
    </row>
    <row r="24" ht="409.5" spans="1:1">
      <c r="A24" t="str">
        <f>_xlfn.DISPIMG("ID_1329A306923F439BBB1615A57899DD5D",1)</f>
        <v>=DISPIMG("ID_1329A306923F439BBB1615A57899DD5D",1)</v>
      </c>
    </row>
    <row r="25" ht="326.05" spans="1:1">
      <c r="A25" t="str">
        <f>_xlfn.DISPIMG("ID_7A97DB42DCFE45789DCA220A3100702D",1)</f>
        <v>=DISPIMG("ID_7A97DB42DCFE45789DCA220A3100702D",1)</v>
      </c>
    </row>
    <row r="26" ht="409.5" spans="1:1">
      <c r="A26" t="str">
        <f>_xlfn.DISPIMG("ID_FB1B5E72DF8043F4B01212FA3C509701",1)</f>
        <v>=DISPIMG("ID_FB1B5E72DF8043F4B01212FA3C509701",1)</v>
      </c>
    </row>
    <row r="27" ht="409.5" spans="1:1">
      <c r="A27" t="str">
        <f>_xlfn.DISPIMG("ID_DAF3A403EC354195B528B6F950B66D1E",1)</f>
        <v>=DISPIMG("ID_DAF3A403EC354195B528B6F950B66D1E",1)</v>
      </c>
    </row>
    <row r="28" ht="370.3" spans="1:1">
      <c r="A28" t="str">
        <f>_xlfn.DISPIMG("ID_389DEE5B50154D659A7E45AE3014360D",1)</f>
        <v>=DISPIMG("ID_389DEE5B50154D659A7E45AE3014360D",1)</v>
      </c>
    </row>
    <row r="29" ht="409.5" spans="1:1">
      <c r="A29" t="str">
        <f>_xlfn.DISPIMG("ID_25E9011358BD42C5BF34EE22A9BE65C6",1)</f>
        <v>=DISPIMG("ID_25E9011358BD42C5BF34EE22A9BE65C6",1)</v>
      </c>
    </row>
    <row r="30" ht="409.5" spans="1:1">
      <c r="A30" t="str">
        <f>_xlfn.DISPIMG("ID_A8B9F3A1DBC8422CB63A014E6A5AA6DA",1)</f>
        <v>=DISPIMG("ID_A8B9F3A1DBC8422CB63A014E6A5AA6DA",1)</v>
      </c>
    </row>
    <row r="31" ht="409.5" spans="1:1">
      <c r="A31" t="str">
        <f>_xlfn.DISPIMG("ID_006577114858451E841EC092F6C0A9F2",1)</f>
        <v>=DISPIMG("ID_006577114858451E841EC092F6C0A9F2",1)</v>
      </c>
    </row>
    <row r="32" ht="363.05" spans="1:1">
      <c r="A32" t="str">
        <f>_xlfn.DISPIMG("ID_633849B170D74BCE9A3770F1A61B124B",1)</f>
        <v>=DISPIMG("ID_633849B170D74BCE9A3770F1A61B124B",1)</v>
      </c>
    </row>
    <row r="33" spans="1:4">
      <c r="A33" t="s">
        <v>5</v>
      </c>
    </row>
    <row r="34" ht="300.5" spans="1:4">
      <c r="A34" t="str">
        <f>_xlfn.DISPIMG("ID_4DB6CB4F2CCA4FD088D4DA638D1D76ED",1)</f>
        <v>=DISPIMG("ID_4DB6CB4F2CCA4FD088D4DA638D1D76ED",1)</v>
      </c>
    </row>
    <row r="35" ht="409.5" spans="1:4">
      <c r="A35" t="str">
        <f>_xlfn.DISPIMG("ID_FBCCA4342F3B46988D3A625EDE321BF8",1)</f>
        <v>=DISPIMG("ID_FBCCA4342F3B46988D3A625EDE321BF8",1)</v>
      </c>
    </row>
    <row r="36" ht="409.5" spans="1:4">
      <c r="A36" t="str">
        <f>_xlfn.DISPIMG("ID_C616ADD8E2574C5F88622461509BC1ED",1)</f>
        <v>=DISPIMG("ID_C616ADD8E2574C5F88622461509BC1ED",1)</v>
      </c>
    </row>
    <row r="37" ht="330.35" spans="1:4">
      <c r="A37" t="str">
        <f>_xlfn.DISPIMG("ID_064D9C2B24904722B8DB08FE96A898C7",1)</f>
        <v>=DISPIMG("ID_064D9C2B24904722B8DB08FE96A898C7",1)</v>
      </c>
    </row>
    <row r="38" ht="409.5" spans="1:4">
      <c r="A38" t="str">
        <f>_xlfn.DISPIMG("ID_C3065135522F4158A15AA08D968EAE15",1)</f>
        <v>=DISPIMG("ID_C3065135522F4158A15AA08D968EAE15",1)</v>
      </c>
    </row>
    <row r="39" ht="407.3" spans="1:4">
      <c r="A39" t="str">
        <f>_xlfn.DISPIMG("ID_EA0E2C39C67E47B596E6374EC499A583",1)</f>
        <v>=DISPIMG("ID_EA0E2C39C67E47B596E6374EC499A583",1)</v>
      </c>
    </row>
    <row r="40" ht="409.5" spans="1:4">
      <c r="A40" t="str">
        <f>_xlfn.DISPIMG("ID_FF985810EE5B4DDBB3283EB6D44BE89D",1)</f>
        <v>=DISPIMG("ID_FF985810EE5B4DDBB3283EB6D44BE89D",1)</v>
      </c>
    </row>
    <row r="41" ht="409.5" spans="1:4">
      <c r="A41" t="str">
        <f>_xlfn.DISPIMG("ID_F74CD37C4A8C4952863719DDA43B0365",1)</f>
        <v>=DISPIMG("ID_F74CD37C4A8C4952863719DDA43B0365",1)</v>
      </c>
    </row>
    <row r="42" ht="409.5" spans="1:4">
      <c r="A42" t="str">
        <f>_xlfn.DISPIMG("ID_43017D80FE5A4D8AB29C3BF5415D65E5",1)</f>
        <v>=DISPIMG("ID_43017D80FE5A4D8AB29C3BF5415D65E5",1)</v>
      </c>
    </row>
    <row r="43" ht="409.5" spans="1:4">
      <c r="A43" t="str">
        <f>_xlfn.DISPIMG("ID_32A7310B386E469AB9F6DE2AC9C389C4",1)</f>
        <v>=DISPIMG("ID_32A7310B386E469AB9F6DE2AC9C389C4",1)</v>
      </c>
    </row>
    <row r="44" ht="395.25" spans="1:4">
      <c r="A44" t="str">
        <f>_xlfn.DISPIMG("ID_50889AEDF0CB43A28D5C41270B517C06",1)</f>
        <v>=DISPIMG("ID_50889AEDF0CB43A28D5C41270B517C06",1)</v>
      </c>
    </row>
    <row r="45" ht="409.5" spans="1:4">
      <c r="A45" t="str">
        <f>_xlfn.DISPIMG("ID_C1E3CA5192944C99956790F5170D2B9D",1)</f>
        <v>=DISPIMG("ID_C1E3CA5192944C99956790F5170D2B9D",1)</v>
      </c>
    </row>
    <row r="46" ht="379.95" spans="1:4">
      <c r="A46" t="str">
        <f>_xlfn.DISPIMG("ID_D0BE4F857B6D48EA9557D5684ED4561B",1)</f>
        <v>=DISPIMG("ID_D0BE4F857B6D48EA9557D5684ED4561B",1)</v>
      </c>
    </row>
    <row r="47" ht="409.5" spans="1:4">
      <c r="A47" t="str">
        <f>_xlfn.DISPIMG("ID_EC317D0880CC48FFA03CE3FAABC2F147",1)</f>
        <v>=DISPIMG("ID_EC317D0880CC48FFA03CE3FAABC2F147",1)</v>
      </c>
    </row>
    <row r="48" ht="409.5" spans="1:4">
      <c r="A48" t="str">
        <f>_xlfn.DISPIMG("ID_94A23517FCC54CB28937ECFC65FF3118",1)</f>
        <v>=DISPIMG("ID_94A23517FCC54CB28937ECFC65FF3118",1)</v>
      </c>
      <c r="D48" s="3"/>
    </row>
    <row r="51" ht="409.5" spans="1:4">
      <c r="A51" t="str">
        <f>_xlfn.DISPIMG("ID_93690AE3A81C497CAB6B9AF0215F91BE",1)</f>
        <v>=DISPIMG("ID_93690AE3A81C497CAB6B9AF0215F91BE",1)</v>
      </c>
      <c r="D51" s="3"/>
    </row>
    <row r="52" spans="1:4">
      <c r="D52" s="3"/>
    </row>
    <row r="53" ht="370.7" spans="1:4">
      <c r="A53" t="str">
        <f>_xlfn.DISPIMG("ID_BF05E001CD1647938C3888582F1533FD",1)</f>
        <v>=DISPIMG("ID_BF05E001CD1647938C3888582F1533FD",1)</v>
      </c>
    </row>
    <row r="54" ht="409.5" spans="1:4">
      <c r="A54" t="str">
        <f>_xlfn.DISPIMG("ID_45020F5FA03840E386E30BD7C11C7F37",1)</f>
        <v>=DISPIMG("ID_45020F5FA03840E386E30BD7C11C7F37",1)</v>
      </c>
      <c r="D54" s="3"/>
    </row>
    <row r="55" ht="409.5" spans="1:4">
      <c r="A55" t="str">
        <f>_xlfn.DISPIMG("ID_D4466446C32E40B3B6F604A828591660",1)</f>
        <v>=DISPIMG("ID_D4466446C32E40B3B6F604A828591660",1)</v>
      </c>
      <c r="D55" s="3"/>
    </row>
    <row r="56" ht="409.5" spans="1:4">
      <c r="A56" t="str">
        <f>_xlfn.DISPIMG("ID_85212780691A4CBD893BEA035106DCE6",1)</f>
        <v>=DISPIMG("ID_85212780691A4CBD893BEA035106DCE6",1)</v>
      </c>
      <c r="D56" s="3"/>
    </row>
    <row r="57" ht="409.5" spans="1:4">
      <c r="A57" t="str">
        <f>_xlfn.DISPIMG("ID_586FA493F25F41DCBB38449681A16CAC",1)</f>
        <v>=DISPIMG("ID_586FA493F25F41DCBB38449681A16CAC",1)</v>
      </c>
      <c r="D57" s="3"/>
    </row>
    <row r="58" spans="1:4">
      <c r="D58" s="3"/>
    </row>
    <row r="59" ht="409.5" spans="1:4">
      <c r="A59" t="str">
        <f>_xlfn.DISPIMG("ID_5501572846B943FAA9F3D87C5F52A8BD",1)</f>
        <v>=DISPIMG("ID_5501572846B943FAA9F3D87C5F52A8BD",1)</v>
      </c>
    </row>
    <row r="60" spans="1:4">
      <c r="A60" t="s">
        <v>6</v>
      </c>
    </row>
    <row r="61" ht="409.5" spans="1:4">
      <c r="A61" t="str">
        <f>_xlfn.DISPIMG("ID_379095E12131491FBF33180F40C84E03",1)</f>
        <v>=DISPIMG("ID_379095E12131491FBF33180F40C84E03",1)</v>
      </c>
    </row>
    <row r="62" ht="393.9" spans="1:4">
      <c r="A62" t="str">
        <f>_xlfn.DISPIMG("ID_E58D3D287B5C4D69A1F4156D615E369A",1)</f>
        <v>=DISPIMG("ID_E58D3D287B5C4D69A1F4156D615E369A",1)</v>
      </c>
    </row>
    <row r="63" ht="374.35" spans="1:4">
      <c r="A63" t="str">
        <f>_xlfn.DISPIMG("ID_DF340565444B47DDB66D747CB1677B5D",1)</f>
        <v>=DISPIMG("ID_DF340565444B47DDB66D747CB1677B5D",1)</v>
      </c>
    </row>
    <row r="64" ht="244.95" spans="1:4">
      <c r="A64" t="str">
        <f>_xlfn.DISPIMG("ID_83ACFA5749C94CD59E557D93ADAD3525",1)</f>
        <v>=DISPIMG("ID_83ACFA5749C94CD59E557D93ADAD3525",1)</v>
      </c>
    </row>
    <row r="65" ht="409.5" spans="1:1">
      <c r="A65" t="str">
        <f>_xlfn.DISPIMG("ID_F76A3E24E7C74B35A4B50939B8C9C4BB",1)</f>
        <v>=DISPIMG("ID_F76A3E24E7C74B35A4B50939B8C9C4BB",1)</v>
      </c>
    </row>
    <row r="66" spans="1:1">
      <c r="A66" t="s">
        <v>7</v>
      </c>
    </row>
    <row r="67" ht="409.5" spans="1:1">
      <c r="A67" t="str">
        <f>_xlfn.DISPIMG("ID_678A64623CFB4BB3A35B0400306AAB62",1)</f>
        <v>=DISPIMG("ID_678A64623CFB4BB3A35B0400306AAB62",1)</v>
      </c>
    </row>
    <row r="68" ht="409.5" spans="1:1">
      <c r="A68" t="str">
        <f>_xlfn.DISPIMG("ID_8E7943E2390B4744A7F925ED5A38B889",1)</f>
        <v>=DISPIMG("ID_8E7943E2390B4744A7F925ED5A38B889",1)</v>
      </c>
    </row>
    <row r="69" ht="409.5" spans="1:1">
      <c r="A69" t="str">
        <f>_xlfn.DISPIMG("ID_27DB411930D241C8B62EE3BEF43F5C1C",1)</f>
        <v>=DISPIMG("ID_27DB411930D241C8B62EE3BEF43F5C1C",1)</v>
      </c>
    </row>
    <row r="70" spans="1:1">
      <c r="A70" s="4" t="s">
        <v>8</v>
      </c>
    </row>
    <row r="71" ht="312.5" spans="1:1">
      <c r="A71" t="str">
        <f>_xlfn.DISPIMG("ID_B52071C42A694F05ACDA0BFC2F8D7B53",1)</f>
        <v>=DISPIMG("ID_B52071C42A694F05ACDA0BFC2F8D7B53",1)</v>
      </c>
    </row>
    <row r="72" ht="279.7" spans="1:1">
      <c r="A72" t="str">
        <f>_xlfn.DISPIMG("ID_C380B190EB794FBE83F2BCA158FD9E79",1)</f>
        <v>=DISPIMG("ID_C380B190EB794FBE83F2BCA158FD9E79",1)</v>
      </c>
    </row>
    <row r="73" ht="322" spans="1:1">
      <c r="A73" t="str">
        <f>_xlfn.DISPIMG("ID_3110A4C925DC4000B5C486236862C5C9",1)</f>
        <v>=DISPIMG("ID_3110A4C925DC4000B5C486236862C5C9",1)</v>
      </c>
    </row>
    <row r="74" ht="340" spans="1:1">
      <c r="A74" t="str">
        <f>_xlfn.DISPIMG("ID_5F24E9B7BE624E359CD545AB24DDB378",1)</f>
        <v>=DISPIMG("ID_5F24E9B7BE624E359CD545AB24DDB378",1)</v>
      </c>
    </row>
    <row r="75" ht="409.5" spans="1:1">
      <c r="A75" t="str">
        <f>_xlfn.DISPIMG("ID_E553DC1E4E98477D888D39030BCDAAF6",1)</f>
        <v>=DISPIMG("ID_E553DC1E4E98477D888D39030BCDAAF6",1)</v>
      </c>
    </row>
    <row r="76" spans="1:1">
      <c r="A7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戴志日</cp:lastModifiedBy>
  <dcterms:created xsi:type="dcterms:W3CDTF">2026-08-03T15:14:00Z</dcterms:created>
  <dcterms:modified xsi:type="dcterms:W3CDTF">2026-08-11T10:12:24Z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2C4F908ED04F4A8083A3378B547AB5A0_11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