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6" i="3" l="1"/>
  <c r="AD56" i="3"/>
  <c r="AB56" i="3"/>
  <c r="AC56" i="3" s="1"/>
  <c r="Z56" i="3"/>
  <c r="AA56" i="3" s="1"/>
  <c r="L40" i="2" l="1"/>
  <c r="P40" i="2"/>
  <c r="Q46" i="2" l="1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7" i="2"/>
  <c r="P49" i="2" s="1"/>
  <c r="Q49" i="2" s="1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Q47" i="2" l="1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S37" i="1" l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H13" i="1" l="1"/>
  <c r="I41" i="1" s="1"/>
  <c r="N13" i="1"/>
  <c r="O54" i="1" s="1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E56" i="1" l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N49" i="2" l="1"/>
  <c r="O49" i="2" s="1"/>
  <c r="O26" i="2"/>
  <c r="F49" i="2"/>
  <c r="G49" i="2" s="1"/>
  <c r="G26" i="2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3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3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3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5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5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5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6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6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6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6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7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7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4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4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D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3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3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3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3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D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6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6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AD4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7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X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0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0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D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20000+GST</t>
        </r>
      </text>
    </comment>
    <comment ref="AA64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E64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<sst xmlns="http://schemas.openxmlformats.org/spreadsheetml/2006/main" count="366" uniqueCount="136">
  <si>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</si>
  <si>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</si>
  <si>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</si>
  <si>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</si>
  <si>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</si>
  <si>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</si>
  <si>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</si>
  <si>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</si>
  <si>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</si>
  <si>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</si>
  <si>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</si>
  <si>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</si>
  <si>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</si>
  <si>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</si>
  <si>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</si>
  <si>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</si>
  <si>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</si>
  <si>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</si>
  <si>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</si>
  <si>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</si>
  <si>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</si>
  <si>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</si>
  <si>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</si>
  <si>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</si>
  <si>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</si>
  <si>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</si>
  <si>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</si>
  <si>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</si>
  <si>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</si>
  <si>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</si>
  <si>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</si>
  <si>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</si>
  <si>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</si>
  <si>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</si>
  <si>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</si>
  <si>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</si>
  <si>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</si>
  <si>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</si>
  <si>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</si>
  <si>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</si>
  <si>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</si>
  <si>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</si>
  <si>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</si>
  <si>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</si>
  <si>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</si>
  <si>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</si>
  <si>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</si>
  <si>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</si>
  <si>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</si>
  <si>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</si>
  <si>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</si>
  <si>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</si>
  <si>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</si>
  <si>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</si>
  <si>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</si>
  <si>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</si>
  <si>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</si>
  <si>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</si>
  <si>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</si>
  <si>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</si>
  <si>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</si>
  <si>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</si>
  <si>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</si>
  <si>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</si>
  <si>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</si>
  <si>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</si>
  <si>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</si>
  <si>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</si>
  <si>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</si>
  <si>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</si>
  <si>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</si>
  <si>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</si>
  <si>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</si>
  <si>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</si>
  <si>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</si>
  <si>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</si>
  <si>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</si>
  <si>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</si>
  <si>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</si>
  <si>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</si>
  <si>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</si>
  <si>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</si>
  <si>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</si>
  <si>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</si>
  <si>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</si>
  <si>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</si>
  <si>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</si>
  <si>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</si>
  <si>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</si>
  <si>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</si>
  <si>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</si>
  <si>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</si>
  <si>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</si>
  <si>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</si>
  <si>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</si>
  <si>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</si>
  <si>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</si>
  <si>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</si>
  <si>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</si>
  <si>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</si>
  <si>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</si>
  <si>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</si>
  <si>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</si>
  <si>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</si>
  <si>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</si>
  <si>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</si>
  <si>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</si>
  <si>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</si>
  <si>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</si>
  <si>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</si>
  <si>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</si>
  <si>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</si>
  <si>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</si>
  <si>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</si>
  <si>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</si>
  <si>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</si>
  <si>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</si>
  <si>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</si>
  <si>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</si>
  <si>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</si>
  <si>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</si>
  <si>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</si>
  <si>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</si>
  <si>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</si>
  <si>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</si>
  <si>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</si>
  <si>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</si>
  <si>
    <t>Less: Taxes (1/3rd)</t>
  </si>
  <si>
    <t>FOOD SALES</t>
  </si>
  <si>
    <t>GROCERY LOCAL [FCL]</t>
  </si>
  <si>
    <t>DAIRY PRODUCTS [FCA]</t>
  </si>
  <si>
    <t>ADD: OPENING INVENTORY (FOOD)</t>
  </si>
  <si>
    <t>LESS: CLOSING INVENTORY (FOOD)</t>
  </si>
  <si>
    <t>LESS: CLOSING INVENTORY (ALCO)</t>
  </si>
  <si>
    <t>LESS: CLOSING INVENTORY (NON-ALCO)</t>
  </si>
  <si>
    <t>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</si>
</sst>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  <xf numFmtId="0" fontId="0" fillId="6" borderId="2" xfId="0" applyFill="1" applyBorder="1" applyAlignment="1">
      <alignment wrapText="1"/>
    </xf>
    <xf numFmtId="10" fontId="0" fillId="6" borderId="2" xfId="2" applyNumberFormat="1" applyFont="1" applyFill="1" applyBorder="1"/>
    <xf numFmtId="164" fontId="3" fillId="6" borderId="2" xfId="1" applyNumberFormat="1" applyFont="1" applyFill="1" applyBorder="1"/>
    <xf numFmtId="164" fontId="1" fillId="6" borderId="2" xfId="1" applyNumberFormat="1" applyFont="1" applyFill="1" applyBorder="1"/>
    <xf numFmtId="10" fontId="0" fillId="6" borderId="0" xfId="2" applyNumberFormat="1" applyFont="1" applyFill="1" applyBorder="1"/>
    <xf numFmtId="10" fontId="0" fillId="6" borderId="0" xfId="0" applyNumberFormat="1" applyFill="1"/>
    <xf numFmtId="0" fontId="0" fillId="6" borderId="0" xfId="0" applyFill="1"/>
    <xf numFmtId="0" fontId="0" fillId="0" borderId="2" xfId="0" applyFill="1" applyBorder="1" applyAlignment="1">
      <alignment wrapText="1"/>
    </xf>
    <xf numFmtId="10" fontId="0" fillId="0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7"/>
  <sheetViews>
    <sheetView tabSelected="1" zoomScale="110" zoomScaleNormal="110" workbookViewId="0">
      <selection activeCell="A11" sqref="A11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5" hidden="1" customWidth="1"/>
    <col min="23" max="23" width="10.28515625" hidden="1" customWidth="1"/>
    <col min="24" max="24" width="12.85546875" hidden="1" customWidth="1"/>
    <col min="25" max="25" width="10.28515625" hidden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  <col min="30" max="30" width="12.42578125" bestFit="1" customWidth="1"/>
    <col min="31" max="31" width="12.28515625" bestFit="1" customWidth="1"/>
  </cols>
  <sheetData>
    <row r="1" spans="1:31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  <c r="AD1" s="40">
        <v>45870</v>
      </c>
      <c r="AE1" s="41" t="s">
        <v>1</v>
      </c>
    </row>
    <row r="2" spans="1:31" x14ac:dyDescent="0.25">
      <c r="A2" s="8" t="s">
        <v>128</v>
      </c>
      <c r="B2" s="9">
        <v>1646309</v>
      </c>
      <c r="C2" s="55"/>
      <c r="D2" s="9">
        <v>2880360</v>
      </c>
      <c r="E2" s="55"/>
      <c r="F2" s="9"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v>9483153.5500000007</v>
      </c>
      <c r="O2" s="55"/>
      <c r="P2" s="9"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</row>
    <row r="3" spans="1:31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v>4756869</v>
      </c>
      <c r="M3" s="56"/>
      <c r="N3" s="15"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9">
        <v>5388670</v>
      </c>
      <c r="AE3" s="10"/>
    </row>
    <row r="4" spans="1:31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v>9.313626365885172E-2</v>
      </c>
      <c r="T4" s="9">
        <v>1173454.2599999998</v>
      </c>
      <c r="U4" s="11">
        <v>9.340204521440125E-2</v>
      </c>
      <c r="V4" s="9">
        <v>1085893.03</v>
      </c>
      <c r="W4" s="11">
        <v>9.2566622353631667E-2</v>
      </c>
      <c r="X4" s="9">
        <v>1169938.21</v>
      </c>
      <c r="Y4" s="11">
        <v>8.9948968178948846E-2</v>
      </c>
      <c r="Z4" s="9">
        <v>1157406.3600000001</v>
      </c>
      <c r="AA4" s="11">
        <v>8.8201056518482937E-2</v>
      </c>
      <c r="AB4" s="9">
        <v>1256015.8100000003</v>
      </c>
      <c r="AC4" s="11">
        <v>9.2088550091361562E-2</v>
      </c>
      <c r="AD4" s="9">
        <v>1210140.5900000001</v>
      </c>
      <c r="AE4" s="11">
        <v>8.8958714510373002E-2</v>
      </c>
    </row>
    <row r="5" spans="1:31" ht="15.75" thickBot="1" x14ac:dyDescent="0.3">
      <c r="A5" s="12" t="s">
        <v>8</v>
      </c>
      <c r="B5" s="13">
        <v>1783501.56</v>
      </c>
      <c r="C5" s="14"/>
      <c r="D5" s="13">
        <v>3094195.85</v>
      </c>
      <c r="E5" s="14"/>
      <c r="F5" s="13">
        <v>5401656</v>
      </c>
      <c r="G5" s="14"/>
      <c r="H5" s="13">
        <v>6051202.3300000001</v>
      </c>
      <c r="I5" s="14"/>
      <c r="J5" s="13">
        <v>6628890.6399999997</v>
      </c>
      <c r="K5" s="14"/>
      <c r="L5" s="13">
        <v>13086137</v>
      </c>
      <c r="M5" s="14"/>
      <c r="N5" s="13">
        <v>15441508.52</v>
      </c>
      <c r="O5" s="14"/>
      <c r="P5" s="13">
        <v>14730547.41</v>
      </c>
      <c r="Q5" s="14"/>
      <c r="R5" s="13">
        <v>11862271.859999999</v>
      </c>
      <c r="S5" s="14"/>
      <c r="T5" s="13">
        <v>13736929.26</v>
      </c>
      <c r="U5" s="14"/>
      <c r="V5" s="13">
        <v>12816828.029999999</v>
      </c>
      <c r="W5" s="14"/>
      <c r="X5" s="13">
        <v>14176626.710000001</v>
      </c>
      <c r="Y5" s="14"/>
      <c r="Z5" s="13">
        <v>14279770.259999998</v>
      </c>
      <c r="AA5" s="14"/>
      <c r="AB5" s="13">
        <v>14895233.810000001</v>
      </c>
      <c r="AC5" s="14"/>
      <c r="AD5" s="13">
        <v>14813536.24</v>
      </c>
      <c r="AE5" s="14"/>
    </row>
    <row r="6" spans="1:31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</row>
    <row r="7" spans="1:31" x14ac:dyDescent="0.25">
      <c r="A7" s="8" t="s">
        <v>10</v>
      </c>
      <c r="B7" s="9">
        <v>103522.07142857142</v>
      </c>
      <c r="C7" s="55"/>
      <c r="D7" s="9">
        <v>-96.436666666646488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v>4.4231447652847596E-2</v>
      </c>
      <c r="T7" s="9">
        <v>449860.75</v>
      </c>
      <c r="U7" s="11">
        <v>3.5807031892052157E-2</v>
      </c>
      <c r="V7" s="9">
        <v>322356.52</v>
      </c>
      <c r="W7" s="11">
        <v>2.7479183884319539E-2</v>
      </c>
      <c r="X7" s="9">
        <v>583011.57999999996</v>
      </c>
      <c r="Y7" s="11">
        <v>4.4823982676297655E-2</v>
      </c>
      <c r="Z7" s="9">
        <v>756429.33000000007</v>
      </c>
      <c r="AA7" s="11">
        <v>5.76442884654342E-2</v>
      </c>
      <c r="AB7" s="9">
        <v>422244.25</v>
      </c>
      <c r="AC7" s="11">
        <v>3.0958098184221412E-2</v>
      </c>
      <c r="AD7" s="9">
        <v>453832.9</v>
      </c>
      <c r="AE7" s="11">
        <v>3.3361736413216797E-2</v>
      </c>
    </row>
    <row r="8" spans="1:31" ht="15.75" thickBot="1" x14ac:dyDescent="0.3">
      <c r="A8" s="8" t="s">
        <v>9</v>
      </c>
      <c r="B8" s="9"/>
      <c r="C8" s="55"/>
      <c r="D8" s="9"/>
      <c r="E8" s="55"/>
      <c r="F8" s="9"/>
      <c r="G8" s="55"/>
      <c r="H8" s="9"/>
      <c r="I8" s="55"/>
      <c r="J8" s="9"/>
      <c r="K8" s="55"/>
      <c r="L8" s="9"/>
      <c r="M8" s="55"/>
      <c r="N8" s="9"/>
      <c r="O8" s="55"/>
      <c r="P8" s="9"/>
      <c r="Q8" s="55"/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  <c r="AE8" s="11"/>
    </row>
    <row r="9" spans="1:31" ht="15.75" thickBot="1" x14ac:dyDescent="0.3">
      <c r="A9" s="12" t="s">
        <v>13</v>
      </c>
      <c r="B9" s="13">
        <v>1679979.4885714287</v>
      </c>
      <c r="C9" s="14"/>
      <c r="D9" s="13">
        <v>3094292.2866666666</v>
      </c>
      <c r="E9" s="14"/>
      <c r="F9" s="13">
        <v>4794825</v>
      </c>
      <c r="G9" s="14"/>
      <c r="H9" s="13">
        <v>5770280.8300000001</v>
      </c>
      <c r="I9" s="14"/>
      <c r="J9" s="13">
        <v>6425120.6399999997</v>
      </c>
      <c r="K9" s="14"/>
      <c r="L9" s="13">
        <v>12552952</v>
      </c>
      <c r="M9" s="14"/>
      <c r="N9" s="13">
        <v>14845901.02</v>
      </c>
      <c r="O9" s="14"/>
      <c r="P9" s="13">
        <v>14140431.41</v>
      </c>
      <c r="Q9" s="14"/>
      <c r="R9" s="13">
        <v>11382290.109999999</v>
      </c>
      <c r="S9" s="14"/>
      <c r="T9" s="13">
        <v>13287068.51</v>
      </c>
      <c r="U9" s="14"/>
      <c r="V9" s="13">
        <v>12494471.51</v>
      </c>
      <c r="W9" s="14"/>
      <c r="X9" s="13">
        <v>13593615.130000001</v>
      </c>
      <c r="Y9" s="14"/>
      <c r="Z9" s="13">
        <v>13523340.929999998</v>
      </c>
      <c r="AA9" s="14"/>
      <c r="AB9" s="13">
        <v>14472989.560000001</v>
      </c>
      <c r="AC9" s="14"/>
      <c r="AD9" s="13">
        <v>14359703.34</v>
      </c>
      <c r="AE9" s="14"/>
    </row>
    <row r="10" spans="1:31" ht="15.75" thickBot="1" x14ac:dyDescent="0.3">
      <c r="A10" t="s">
        <v>9</v>
      </c>
      <c r="B10" s="17"/>
      <c r="C10" s="55"/>
      <c r="D10" s="17"/>
      <c r="E10" s="55"/>
      <c r="F10" s="57"/>
      <c r="G10" s="57"/>
      <c r="H10" s="57"/>
      <c r="I10" s="55"/>
      <c r="J10" s="57"/>
      <c r="K10" s="55"/>
      <c r="L10" s="17"/>
      <c r="M10" s="55"/>
      <c r="N10" s="17"/>
      <c r="O10" s="55"/>
      <c r="P10" s="17"/>
      <c r="Q10" s="55"/>
      <c r="R10" s="17"/>
      <c r="S10" s="11"/>
      <c r="T10" s="18"/>
      <c r="U10" s="11"/>
      <c r="V10" s="18"/>
      <c r="W10" s="11"/>
      <c r="X10" s="18"/>
      <c r="Y10" s="11"/>
      <c r="Z10" s="18"/>
      <c r="AA10" s="11"/>
      <c r="AB10" s="18"/>
      <c r="AC10" s="11"/>
      <c r="AD10" s="18"/>
      <c r="AE10" s="11"/>
    </row>
    <row r="11" spans="1:31" x14ac:dyDescent="0.25">
      <c r="A11" s="19" t="s">
        <v>92</v>
      </c>
      <c r="B11" s="17"/>
      <c r="C11" s="55"/>
      <c r="D11" s="17"/>
      <c r="E11" s="55"/>
      <c r="F11" s="55"/>
      <c r="G11" s="55"/>
      <c r="H11" s="55"/>
      <c r="I11" s="55"/>
      <c r="J11" s="55"/>
      <c r="K11" s="55"/>
      <c r="L11" s="17"/>
      <c r="M11" s="55"/>
      <c r="N11" s="17"/>
      <c r="O11" s="55"/>
      <c r="P11" s="17"/>
      <c r="Q11" s="55"/>
      <c r="R11" s="17"/>
      <c r="S11" s="11"/>
      <c r="T11" s="18"/>
      <c r="U11" s="11"/>
      <c r="V11" s="18"/>
      <c r="W11" s="11"/>
      <c r="X11" s="18"/>
      <c r="Y11" s="11"/>
      <c r="Z11" s="18"/>
      <c r="AA11" s="11"/>
      <c r="AB11" s="18"/>
      <c r="AC11" s="11"/>
      <c r="AD11" s="18"/>
      <c r="AE11" s="11"/>
    </row>
    <row r="12" spans="1:31" x14ac:dyDescent="0.25">
      <c r="A12" s="8" t="s">
        <v>129</v>
      </c>
      <c r="B12" s="9">
        <v>151696</v>
      </c>
      <c r="C12" s="42"/>
      <c r="D12" s="9">
        <v>351625</v>
      </c>
      <c r="E12" s="42"/>
      <c r="F12" s="48">
        <v>603801.14</v>
      </c>
      <c r="G12" s="42">
        <v>0.12035895125651079</v>
      </c>
      <c r="H12" s="9">
        <v>730954</v>
      </c>
      <c r="I12" s="42">
        <v>0.13214495423989633</v>
      </c>
      <c r="J12" s="58">
        <v>420953.7</v>
      </c>
      <c r="K12" s="42"/>
      <c r="L12" s="9">
        <v>0</v>
      </c>
      <c r="M12" s="42">
        <v>0</v>
      </c>
      <c r="N12" s="58">
        <v>0</v>
      </c>
      <c r="O12" s="42">
        <v>0</v>
      </c>
      <c r="P12" s="48">
        <v>1049542.6499999999</v>
      </c>
      <c r="Q12" s="42">
        <v>0.11231063002233836</v>
      </c>
      <c r="R12" s="58">
        <v>0</v>
      </c>
      <c r="S12" s="11">
        <v>0</v>
      </c>
      <c r="T12" s="9">
        <v>154140.63800000001</v>
      </c>
      <c r="U12" s="11">
        <v>2.0299398158391015E-2</v>
      </c>
      <c r="V12" s="15">
        <v>226790</v>
      </c>
      <c r="W12" s="11">
        <v>3.1516842729162081E-2</v>
      </c>
      <c r="X12" s="15">
        <v>156181.647</v>
      </c>
      <c r="Y12" s="11">
        <v>1.9729460260564075E-2</v>
      </c>
      <c r="Z12" s="15">
        <v>180886.45899999997</v>
      </c>
      <c r="AA12" s="11">
        <v>2.1910821537679929E-2</v>
      </c>
      <c r="AB12" s="15">
        <v>149840.83000000002</v>
      </c>
      <c r="AC12" s="11">
        <v>1.7716412692230704E-2</v>
      </c>
      <c r="AD12" s="9">
        <v>157130.5</v>
      </c>
      <c r="AE12" s="11">
        <v>1.9127905994036451E-2</v>
      </c>
    </row>
    <row r="13" spans="1:31" x14ac:dyDescent="0.25">
      <c r="A13" s="8" t="s">
        <v>15</v>
      </c>
      <c r="B13" s="9">
        <v>118173</v>
      </c>
      <c r="C13" s="42"/>
      <c r="D13" s="9">
        <v>136125</v>
      </c>
      <c r="E13" s="42"/>
      <c r="F13" s="48">
        <v>628040</v>
      </c>
      <c r="G13" s="42">
        <v>0.12519061449128605</v>
      </c>
      <c r="H13" s="9">
        <v>737429</v>
      </c>
      <c r="I13" s="42">
        <v>0.13331553211306391</v>
      </c>
      <c r="J13" s="58">
        <v>601517.69999999995</v>
      </c>
      <c r="K13" s="42"/>
      <c r="L13" s="9">
        <v>965027.92</v>
      </c>
      <c r="M13" s="42">
        <v>0.13468891877237046</v>
      </c>
      <c r="N13" s="58">
        <v>825210.46</v>
      </c>
      <c r="O13" s="42">
        <v>8.7018569893345221E-2</v>
      </c>
      <c r="P13" s="9">
        <v>0</v>
      </c>
      <c r="Q13" s="42">
        <v>0</v>
      </c>
      <c r="R13" s="58">
        <v>881308.8</v>
      </c>
      <c r="S13" s="11">
        <v>0.11641729155277301</v>
      </c>
      <c r="T13" s="9">
        <v>529173.09600000002</v>
      </c>
      <c r="U13" s="11">
        <v>6.9688925060842635E-2</v>
      </c>
      <c r="V13" s="15">
        <v>784977.07399999991</v>
      </c>
      <c r="W13" s="11">
        <v>0.10908769781408272</v>
      </c>
      <c r="X13" s="15">
        <v>532627.04</v>
      </c>
      <c r="Y13" s="11">
        <v>6.7283475499409176E-2</v>
      </c>
      <c r="Z13" s="15">
        <v>612318.76600000018</v>
      </c>
      <c r="AA13" s="11">
        <v>7.4170323639307922E-2</v>
      </c>
      <c r="AB13" s="15">
        <v>814465.7620000001</v>
      </c>
      <c r="AC13" s="11">
        <v>9.629826238471953E-2</v>
      </c>
      <c r="AD13" s="9">
        <v>656938.09</v>
      </c>
      <c r="AE13" s="11">
        <v>7.9970788799258313E-2</v>
      </c>
    </row>
    <row r="14" spans="1:31" x14ac:dyDescent="0.25">
      <c r="A14" s="8" t="s">
        <v>130</v>
      </c>
      <c r="B14" s="9">
        <v>126246</v>
      </c>
      <c r="C14" s="42"/>
      <c r="D14" s="9">
        <v>159036.26</v>
      </c>
      <c r="E14" s="42"/>
      <c r="F14" s="48">
        <v>63583</v>
      </c>
      <c r="G14" s="42">
        <v>1.2674343737977583E-2</v>
      </c>
      <c r="H14" s="9">
        <v>82199</v>
      </c>
      <c r="I14" s="42">
        <v>1.4860282717606359E-2</v>
      </c>
      <c r="J14" s="58">
        <v>77336.100000000006</v>
      </c>
      <c r="K14" s="42"/>
      <c r="L14" s="9">
        <v>90212</v>
      </c>
      <c r="M14" s="42">
        <v>1.2590886220466122E-2</v>
      </c>
      <c r="N14" s="58">
        <v>96463</v>
      </c>
      <c r="O14" s="42">
        <v>1.0172038182382905E-2</v>
      </c>
      <c r="P14" s="48">
        <v>111358</v>
      </c>
      <c r="Q14" s="42">
        <v>1.1916321016613815E-2</v>
      </c>
      <c r="R14" s="58">
        <v>92450</v>
      </c>
      <c r="S14" s="11">
        <v>1.2212267259845658E-2</v>
      </c>
      <c r="T14" s="9">
        <v>127723.2</v>
      </c>
      <c r="U14" s="11">
        <v>1.6820379910869498E-2</v>
      </c>
      <c r="V14" s="15">
        <v>122143.25</v>
      </c>
      <c r="W14" s="11">
        <v>1.6974159357461643E-2</v>
      </c>
      <c r="X14" s="15">
        <v>123948.04999999999</v>
      </c>
      <c r="Y14" s="11">
        <v>1.5657589568442754E-2</v>
      </c>
      <c r="Z14" s="15">
        <v>114668.65</v>
      </c>
      <c r="AA14" s="11">
        <v>1.3889841948405224E-2</v>
      </c>
      <c r="AB14" s="15">
        <v>126327.85</v>
      </c>
      <c r="AC14" s="11">
        <v>1.4936358301820782E-2</v>
      </c>
      <c r="AD14" s="9">
        <v>134776.65</v>
      </c>
      <c r="AE14" s="11">
        <v>1.6406713473139541E-2</v>
      </c>
    </row>
    <row r="15" spans="1:31" x14ac:dyDescent="0.25">
      <c r="A15" s="8" t="s">
        <v>17</v>
      </c>
      <c r="B15" s="9">
        <v>181742</v>
      </c>
      <c r="C15" s="42"/>
      <c r="D15" s="9">
        <v>156199</v>
      </c>
      <c r="E15" s="42"/>
      <c r="F15" s="48">
        <v>216227.5</v>
      </c>
      <c r="G15" s="42">
        <v>4.310179860345608E-2</v>
      </c>
      <c r="H15" s="9">
        <v>183280</v>
      </c>
      <c r="I15" s="42">
        <v>3.3134133219174119E-2</v>
      </c>
      <c r="J15" s="58">
        <v>431889</v>
      </c>
      <c r="K15" s="42"/>
      <c r="L15" s="9">
        <v>1112454</v>
      </c>
      <c r="M15" s="42">
        <v>0.15526517247708085</v>
      </c>
      <c r="N15" s="58">
        <v>1067449</v>
      </c>
      <c r="O15" s="42">
        <v>0.1125626611835258</v>
      </c>
      <c r="P15" s="48">
        <v>1166427</v>
      </c>
      <c r="Q15" s="42">
        <v>0.12481832086105894</v>
      </c>
      <c r="R15" s="58">
        <v>1037577</v>
      </c>
      <c r="S15" s="11">
        <v>0.13705968227873314</v>
      </c>
      <c r="T15" s="9">
        <v>1234038.5079999997</v>
      </c>
      <c r="U15" s="11">
        <v>0.16251547509929723</v>
      </c>
      <c r="V15" s="15">
        <v>1220279.3000000003</v>
      </c>
      <c r="W15" s="11">
        <v>0.16958133420235461</v>
      </c>
      <c r="X15" s="15">
        <v>1200467.834</v>
      </c>
      <c r="Y15" s="11">
        <v>0.15164766718709549</v>
      </c>
      <c r="Z15" s="15">
        <v>960067.12399999984</v>
      </c>
      <c r="AA15" s="11">
        <v>0.1162931682915946</v>
      </c>
      <c r="AB15" s="15">
        <v>950765.99400000018</v>
      </c>
      <c r="AC15" s="11">
        <v>0.11241370408481416</v>
      </c>
      <c r="AD15" s="9">
        <v>939220.73</v>
      </c>
      <c r="AE15" s="11">
        <v>0.11433379153690908</v>
      </c>
    </row>
    <row r="16" spans="1:31" x14ac:dyDescent="0.25">
      <c r="A16" s="8" t="s">
        <v>18</v>
      </c>
      <c r="B16" s="9">
        <v>92095</v>
      </c>
      <c r="C16" s="42"/>
      <c r="D16" s="9">
        <v>113023</v>
      </c>
      <c r="E16" s="42"/>
      <c r="F16" s="48">
        <v>205236.5</v>
      </c>
      <c r="G16" s="42">
        <v>4.0910903049233852E-2</v>
      </c>
      <c r="H16" s="9">
        <v>259891</v>
      </c>
      <c r="I16" s="42">
        <v>4.69841936734198E-2</v>
      </c>
      <c r="J16" s="58">
        <v>311820</v>
      </c>
      <c r="K16" s="42"/>
      <c r="L16" s="9">
        <v>434088</v>
      </c>
      <c r="M16" s="42">
        <v>6.0585649555155607E-2</v>
      </c>
      <c r="N16" s="58">
        <v>512645</v>
      </c>
      <c r="O16" s="42">
        <v>5.4058494075528277E-2</v>
      </c>
      <c r="P16" s="48">
        <v>455523</v>
      </c>
      <c r="Q16" s="42">
        <v>4.8745113044873063E-2</v>
      </c>
      <c r="R16" s="58">
        <v>408430</v>
      </c>
      <c r="S16" s="11">
        <v>5.3951934201609111E-2</v>
      </c>
      <c r="T16" s="9">
        <v>532633.82000000007</v>
      </c>
      <c r="U16" s="11">
        <v>7.014468166924788E-2</v>
      </c>
      <c r="V16" s="15">
        <v>505363.25</v>
      </c>
      <c r="W16" s="11">
        <v>7.0229966362486074E-2</v>
      </c>
      <c r="X16" s="15">
        <v>518250.75</v>
      </c>
      <c r="Y16" s="11">
        <v>6.5467407813496331E-2</v>
      </c>
      <c r="Z16" s="15">
        <v>472159.5</v>
      </c>
      <c r="AA16" s="11">
        <v>5.7192797067359184E-2</v>
      </c>
      <c r="AB16" s="15">
        <v>482298.4</v>
      </c>
      <c r="AC16" s="11">
        <v>5.7024493892636349E-2</v>
      </c>
      <c r="AD16" s="9">
        <v>432329.5</v>
      </c>
      <c r="AE16" s="11">
        <v>5.2628598740847785E-2</v>
      </c>
    </row>
    <row r="17" spans="1:31" hidden="1" x14ac:dyDescent="0.25">
      <c r="A17" s="86" t="s">
        <v>19</v>
      </c>
      <c r="B17" s="28">
        <v>35051</v>
      </c>
      <c r="C17" s="87"/>
      <c r="D17" s="28">
        <v>51919</v>
      </c>
      <c r="E17" s="87"/>
      <c r="F17" s="88">
        <v>150402</v>
      </c>
      <c r="G17" s="87">
        <v>2.9980445195717478E-2</v>
      </c>
      <c r="H17" s="28">
        <v>120429</v>
      </c>
      <c r="I17" s="87">
        <v>2.1771663735551724E-2</v>
      </c>
      <c r="J17" s="89">
        <v>1064800</v>
      </c>
      <c r="K17" s="90"/>
      <c r="L17" s="91"/>
      <c r="M17" s="87"/>
      <c r="N17" s="92"/>
      <c r="O17" s="87"/>
      <c r="P17" s="91"/>
      <c r="Q17" s="87"/>
      <c r="R17" s="89">
        <v>0</v>
      </c>
      <c r="S17" s="11">
        <v>0</v>
      </c>
      <c r="T17" s="28">
        <v>0</v>
      </c>
      <c r="U17" s="87">
        <v>0</v>
      </c>
      <c r="V17" s="28">
        <v>0</v>
      </c>
      <c r="W17" s="87">
        <v>0</v>
      </c>
      <c r="X17" s="28">
        <v>0</v>
      </c>
      <c r="Y17" s="87">
        <v>0</v>
      </c>
      <c r="Z17" s="28">
        <v>0</v>
      </c>
      <c r="AA17" s="87">
        <v>0</v>
      </c>
      <c r="AB17" s="28">
        <v>0</v>
      </c>
      <c r="AC17" s="87">
        <v>0</v>
      </c>
      <c r="AD17" s="28">
        <v>0</v>
      </c>
      <c r="AE17" s="87">
        <v>0</v>
      </c>
    </row>
    <row r="18" spans="1:31" x14ac:dyDescent="0.25">
      <c r="A18" s="93"/>
      <c r="B18" s="15"/>
      <c r="C18" s="63"/>
      <c r="D18" s="15"/>
      <c r="E18" s="63"/>
      <c r="F18" s="24"/>
      <c r="G18" s="63"/>
      <c r="H18" s="15"/>
      <c r="I18" s="63"/>
      <c r="J18" s="66"/>
      <c r="K18" s="80"/>
      <c r="L18" s="94"/>
      <c r="M18" s="63"/>
      <c r="N18" s="95"/>
      <c r="O18" s="63"/>
      <c r="P18" s="94"/>
      <c r="Q18" s="63"/>
      <c r="R18" s="66"/>
      <c r="S18" s="11"/>
      <c r="T18" s="66"/>
      <c r="U18" s="11"/>
      <c r="V18" s="66"/>
      <c r="W18" s="11"/>
      <c r="X18" s="66"/>
      <c r="Y18" s="11"/>
      <c r="Z18" s="66"/>
      <c r="AA18" s="11"/>
      <c r="AB18" s="66"/>
      <c r="AC18" s="11"/>
      <c r="AD18" s="66"/>
      <c r="AE18" s="11"/>
    </row>
    <row r="19" spans="1:31" x14ac:dyDescent="0.25">
      <c r="A19" s="19" t="s">
        <v>131</v>
      </c>
      <c r="B19" s="24"/>
      <c r="C19" s="62"/>
      <c r="D19" s="24"/>
      <c r="E19" s="62"/>
      <c r="F19" s="24">
        <v>161573</v>
      </c>
      <c r="G19" s="63"/>
      <c r="H19" s="24">
        <v>355176</v>
      </c>
      <c r="I19" s="62"/>
      <c r="J19" s="24">
        <v>396767.1</v>
      </c>
      <c r="K19" s="62"/>
      <c r="L19" s="24">
        <v>428972.07</v>
      </c>
      <c r="M19" s="62"/>
      <c r="N19" s="24">
        <v>395804.82</v>
      </c>
      <c r="O19" s="63"/>
      <c r="P19" s="24">
        <v>344156.12</v>
      </c>
      <c r="Q19" s="62"/>
      <c r="R19" s="24">
        <v>296164</v>
      </c>
      <c r="S19" s="11"/>
      <c r="T19" s="15">
        <v>423450</v>
      </c>
      <c r="U19" s="11"/>
      <c r="V19" s="15">
        <v>249525.90999999997</v>
      </c>
      <c r="W19" s="11"/>
      <c r="X19" s="15">
        <v>386119.38</v>
      </c>
      <c r="Y19" s="11"/>
      <c r="Z19" s="15">
        <v>239458.33000000002</v>
      </c>
      <c r="AA19" s="11"/>
      <c r="AB19" s="15">
        <v>209550.91999999998</v>
      </c>
      <c r="AC19" s="11"/>
      <c r="AD19" s="15">
        <v>276926.81</v>
      </c>
      <c r="AE19" s="11"/>
    </row>
    <row r="20" spans="1:31" x14ac:dyDescent="0.25">
      <c r="A20" s="25" t="s">
        <v>132</v>
      </c>
      <c r="B20" s="64"/>
      <c r="C20" s="65"/>
      <c r="D20" s="64">
        <v>120399</v>
      </c>
      <c r="E20" s="65"/>
      <c r="F20" s="64">
        <v>355176</v>
      </c>
      <c r="G20" s="65"/>
      <c r="H20" s="64">
        <v>396767.1</v>
      </c>
      <c r="I20" s="65"/>
      <c r="J20" s="64">
        <v>428972.07</v>
      </c>
      <c r="K20" s="65"/>
      <c r="L20" s="64">
        <v>395804.82</v>
      </c>
      <c r="M20" s="65"/>
      <c r="N20" s="64">
        <v>344156.12</v>
      </c>
      <c r="O20" s="65"/>
      <c r="P20" s="64">
        <v>296164.40899999999</v>
      </c>
      <c r="Q20" s="65"/>
      <c r="R20" s="64">
        <v>516720</v>
      </c>
      <c r="S20" s="11"/>
      <c r="T20" s="15">
        <v>249525.90999999997</v>
      </c>
      <c r="U20" s="11"/>
      <c r="V20" s="15">
        <v>386119.38</v>
      </c>
      <c r="W20" s="11"/>
      <c r="X20" s="15">
        <v>239458.33000000002</v>
      </c>
      <c r="Y20" s="11"/>
      <c r="Z20" s="15">
        <v>209550.91999999998</v>
      </c>
      <c r="AA20" s="11"/>
      <c r="AB20" s="15">
        <v>276926.81</v>
      </c>
      <c r="AC20" s="11"/>
      <c r="AD20" s="15">
        <v>243029.72</v>
      </c>
      <c r="AE20" s="11"/>
    </row>
    <row r="21" spans="1:31" x14ac:dyDescent="0.25">
      <c r="A21" s="59" t="s">
        <v>23</v>
      </c>
      <c r="B21" s="60">
        <v>705003</v>
      </c>
      <c r="C21" s="61">
        <v>0.42823248855470025</v>
      </c>
      <c r="D21" s="60">
        <v>847528.26</v>
      </c>
      <c r="E21" s="61">
        <v>0.29424386535016456</v>
      </c>
      <c r="F21" s="60">
        <v>1673687.1400000001</v>
      </c>
      <c r="G21" s="61">
        <v>0.33362512184377291</v>
      </c>
      <c r="H21" s="60">
        <v>2072590.9</v>
      </c>
      <c r="I21" s="61">
        <v>0.37469174481366208</v>
      </c>
      <c r="J21" s="60">
        <v>2876111.5300000003</v>
      </c>
      <c r="K21" s="61">
        <v>0.47523323364177134</v>
      </c>
      <c r="L21" s="60">
        <v>2634949.17</v>
      </c>
      <c r="M21" s="61">
        <v>0.36775977914447794</v>
      </c>
      <c r="N21" s="60">
        <v>2553416.1599999997</v>
      </c>
      <c r="O21" s="61">
        <v>0.26925812669141053</v>
      </c>
      <c r="P21" s="60">
        <v>2830842.361</v>
      </c>
      <c r="Q21" s="61">
        <v>0.3029259354613496</v>
      </c>
      <c r="R21" s="60">
        <v>2199209.7999999998</v>
      </c>
      <c r="S21" s="61">
        <v>0.29050662885961837</v>
      </c>
      <c r="T21" s="60">
        <v>2751633.352</v>
      </c>
      <c r="U21" s="61">
        <v>0.36237362011020152</v>
      </c>
      <c r="V21" s="60">
        <v>2722959.4040000006</v>
      </c>
      <c r="W21" s="61">
        <v>0.37840770445681432</v>
      </c>
      <c r="X21" s="60">
        <v>2678136.3709999998</v>
      </c>
      <c r="Y21" s="61">
        <v>0.33831238252991264</v>
      </c>
      <c r="Z21" s="60">
        <v>2370007.909</v>
      </c>
      <c r="AA21" s="61">
        <v>0.28707964445801321</v>
      </c>
      <c r="AB21" s="60">
        <v>2456322.9460000005</v>
      </c>
      <c r="AC21" s="61">
        <v>0.29042305102509058</v>
      </c>
      <c r="AD21" s="60">
        <v>2354292.5599999996</v>
      </c>
      <c r="AE21" s="61">
        <v>0.28659417980684471</v>
      </c>
    </row>
    <row r="22" spans="1:31" x14ac:dyDescent="0.25">
      <c r="A22" s="19" t="s">
        <v>9</v>
      </c>
      <c r="B22" s="24"/>
      <c r="C22" s="62"/>
      <c r="D22" s="24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6"/>
      <c r="Q22" s="63"/>
      <c r="R22" s="66"/>
      <c r="S22" s="11"/>
      <c r="T22" s="24"/>
      <c r="U22" s="11"/>
      <c r="V22" s="24"/>
      <c r="W22" s="11"/>
      <c r="X22" s="24"/>
      <c r="Y22" s="11"/>
      <c r="Z22" s="24"/>
      <c r="AA22" s="11"/>
      <c r="AB22" s="24"/>
      <c r="AC22" s="11"/>
      <c r="AD22" s="24"/>
      <c r="AE22" s="11"/>
    </row>
    <row r="23" spans="1:31" x14ac:dyDescent="0.25">
      <c r="A23" s="19" t="s">
        <v>24</v>
      </c>
      <c r="B23" s="24"/>
      <c r="C23" s="62"/>
      <c r="D23" s="24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6"/>
      <c r="Q23" s="63"/>
      <c r="R23" s="66"/>
      <c r="S23" s="11"/>
      <c r="T23" s="24"/>
      <c r="U23" s="11"/>
      <c r="V23" s="24"/>
      <c r="W23" s="11"/>
      <c r="X23" s="24"/>
      <c r="Y23" s="11"/>
      <c r="Z23" s="24"/>
      <c r="AA23" s="11"/>
      <c r="AB23" s="24"/>
      <c r="AC23" s="11"/>
      <c r="AD23" s="24"/>
      <c r="AE23" s="11"/>
    </row>
    <row r="24" spans="1:31" x14ac:dyDescent="0.25">
      <c r="A24" s="8" t="s">
        <v>25</v>
      </c>
      <c r="B24" s="24"/>
      <c r="C24" s="62"/>
      <c r="D24" s="24"/>
      <c r="E24" s="62"/>
      <c r="F24" s="67">
        <v>0</v>
      </c>
      <c r="G24" s="42">
        <v>0</v>
      </c>
      <c r="H24" s="67">
        <v>0</v>
      </c>
      <c r="I24" s="42">
        <v>0</v>
      </c>
      <c r="J24" s="67">
        <v>0</v>
      </c>
      <c r="K24" s="42">
        <v>0</v>
      </c>
      <c r="L24" s="15">
        <v>1645502.78</v>
      </c>
      <c r="M24" s="63"/>
      <c r="N24" s="66">
        <v>3155488.41</v>
      </c>
      <c r="O24" s="63"/>
      <c r="P24" s="24">
        <v>1845371.86</v>
      </c>
      <c r="Q24" s="63"/>
      <c r="R24" s="66">
        <v>926992.34</v>
      </c>
      <c r="S24" s="11">
        <v>0.28250437473981649</v>
      </c>
      <c r="T24" s="66">
        <v>713303</v>
      </c>
      <c r="U24" s="11">
        <v>0.14351840953378342</v>
      </c>
      <c r="V24" s="15">
        <v>1226109</v>
      </c>
      <c r="W24" s="11">
        <v>0.2703598597605345</v>
      </c>
      <c r="X24" s="15">
        <v>2739621</v>
      </c>
      <c r="Y24" s="11">
        <v>0.53818051708347603</v>
      </c>
      <c r="Z24" s="15">
        <v>615960.6</v>
      </c>
      <c r="AA24" s="11">
        <v>0.12656410154410683</v>
      </c>
      <c r="AB24" s="15">
        <v>837409.16</v>
      </c>
      <c r="AC24" s="11">
        <v>0.16161591762348845</v>
      </c>
      <c r="AD24" s="9">
        <v>650111.29999999993</v>
      </c>
      <c r="AE24" s="11">
        <v>0.12064411069892941</v>
      </c>
    </row>
    <row r="25" spans="1:31" x14ac:dyDescent="0.25">
      <c r="A25" s="8" t="s">
        <v>93</v>
      </c>
      <c r="B25" s="24"/>
      <c r="C25" s="62"/>
      <c r="D25" s="24"/>
      <c r="E25" s="62"/>
      <c r="F25" s="67"/>
      <c r="G25" s="42"/>
      <c r="H25" s="67"/>
      <c r="I25" s="42"/>
      <c r="J25" s="67"/>
      <c r="K25" s="42"/>
      <c r="L25" s="15"/>
      <c r="M25" s="63"/>
      <c r="N25" s="66"/>
      <c r="O25" s="63"/>
      <c r="P25" s="24"/>
      <c r="Q25" s="63"/>
      <c r="R25" s="66"/>
      <c r="S25" s="11"/>
      <c r="T25" s="66">
        <v>0</v>
      </c>
      <c r="U25" s="11"/>
      <c r="V25" s="15">
        <v>0</v>
      </c>
      <c r="W25" s="11"/>
      <c r="X25" s="15">
        <v>-50000</v>
      </c>
      <c r="Y25" s="11"/>
      <c r="Z25" s="15">
        <v>-460000</v>
      </c>
      <c r="AA25" s="11"/>
      <c r="AB25" s="15">
        <v>0</v>
      </c>
      <c r="AC25" s="11"/>
      <c r="AD25" s="9">
        <v>0</v>
      </c>
      <c r="AE25" s="11"/>
    </row>
    <row r="26" spans="1:31" x14ac:dyDescent="0.25">
      <c r="A26" s="8" t="s">
        <v>94</v>
      </c>
      <c r="B26" s="24"/>
      <c r="C26" s="62"/>
      <c r="D26" s="24"/>
      <c r="E26" s="62"/>
      <c r="F26" s="67"/>
      <c r="G26" s="42"/>
      <c r="H26" s="67"/>
      <c r="I26" s="42"/>
      <c r="J26" s="67"/>
      <c r="K26" s="42"/>
      <c r="L26" s="15"/>
      <c r="M26" s="63"/>
      <c r="N26" s="66"/>
      <c r="O26" s="63"/>
      <c r="P26" s="24"/>
      <c r="Q26" s="63"/>
      <c r="R26" s="66"/>
      <c r="S26" s="11"/>
      <c r="T26" s="66">
        <v>187068</v>
      </c>
      <c r="U26" s="11">
        <v>3.7638565707232126E-2</v>
      </c>
      <c r="V26" s="66">
        <v>261118.19500000001</v>
      </c>
      <c r="W26" s="11">
        <v>5.7577163678860448E-2</v>
      </c>
      <c r="X26" s="15">
        <v>206254.10800000001</v>
      </c>
      <c r="Y26" s="11">
        <v>4.0517262239569314E-2</v>
      </c>
      <c r="Z26" s="15">
        <v>208113.61200000002</v>
      </c>
      <c r="AA26" s="11">
        <v>4.2762008352285608E-2</v>
      </c>
      <c r="AB26" s="15">
        <v>224796.18699999998</v>
      </c>
      <c r="AC26" s="11">
        <v>4.3384576830120057E-2</v>
      </c>
      <c r="AD26" s="9">
        <v>233968.2</v>
      </c>
      <c r="AE26" s="11">
        <v>4.3418542979993209E-2</v>
      </c>
    </row>
    <row r="27" spans="1:31" x14ac:dyDescent="0.25">
      <c r="A27" s="8"/>
      <c r="B27" s="24"/>
      <c r="C27" s="62"/>
      <c r="D27" s="24"/>
      <c r="E27" s="62"/>
      <c r="F27" s="67"/>
      <c r="G27" s="42"/>
      <c r="H27" s="67"/>
      <c r="I27" s="42"/>
      <c r="J27" s="67"/>
      <c r="K27" s="42"/>
      <c r="L27" s="15"/>
      <c r="M27" s="63"/>
      <c r="N27" s="66"/>
      <c r="O27" s="63"/>
      <c r="P27" s="24"/>
      <c r="Q27" s="63"/>
      <c r="R27" s="66"/>
      <c r="S27" s="11"/>
      <c r="T27" s="66"/>
      <c r="U27" s="11"/>
      <c r="V27" s="66"/>
      <c r="W27" s="11"/>
      <c r="X27" s="15"/>
      <c r="Y27" s="11"/>
      <c r="Z27" s="15"/>
      <c r="AA27" s="11"/>
      <c r="AB27" s="15"/>
      <c r="AC27" s="11"/>
      <c r="AD27" s="9"/>
      <c r="AE27" s="11"/>
    </row>
    <row r="28" spans="1:31" x14ac:dyDescent="0.25">
      <c r="A28" s="19" t="s">
        <v>28</v>
      </c>
      <c r="B28" s="24"/>
      <c r="C28" s="62"/>
      <c r="D28" s="24"/>
      <c r="E28" s="62"/>
      <c r="F28" s="67">
        <v>0</v>
      </c>
      <c r="G28" s="63">
        <v>0</v>
      </c>
      <c r="H28" s="67">
        <v>0</v>
      </c>
      <c r="I28" s="63">
        <v>0</v>
      </c>
      <c r="J28" s="67">
        <v>0</v>
      </c>
      <c r="K28" s="63">
        <v>0</v>
      </c>
      <c r="L28" s="66">
        <v>905959</v>
      </c>
      <c r="M28" s="63"/>
      <c r="N28" s="66">
        <v>1050847</v>
      </c>
      <c r="O28" s="63"/>
      <c r="P28" s="66">
        <v>2991326</v>
      </c>
      <c r="Q28" s="63"/>
      <c r="R28" s="66">
        <v>3362837</v>
      </c>
      <c r="S28" s="11"/>
      <c r="T28" s="66">
        <v>2933212</v>
      </c>
      <c r="U28" s="11"/>
      <c r="V28" s="66">
        <v>2197778.34</v>
      </c>
      <c r="W28" s="63"/>
      <c r="X28" s="66">
        <v>2195114.2907180497</v>
      </c>
      <c r="Y28" s="63"/>
      <c r="Z28" s="66">
        <v>4028975</v>
      </c>
      <c r="AA28" s="63"/>
      <c r="AB28" s="66">
        <v>3090314</v>
      </c>
      <c r="AC28" s="63"/>
      <c r="AD28" s="66">
        <v>2787309</v>
      </c>
      <c r="AE28" s="63"/>
    </row>
    <row r="29" spans="1:31" x14ac:dyDescent="0.25">
      <c r="A29" s="19" t="s">
        <v>29</v>
      </c>
      <c r="B29" s="24"/>
      <c r="C29" s="62"/>
      <c r="D29" s="24"/>
      <c r="E29" s="62"/>
      <c r="F29" s="67"/>
      <c r="G29" s="63"/>
      <c r="H29" s="67"/>
      <c r="I29" s="63"/>
      <c r="J29" s="67"/>
      <c r="K29" s="63"/>
      <c r="L29" s="66"/>
      <c r="M29" s="63"/>
      <c r="N29" s="66"/>
      <c r="O29" s="63"/>
      <c r="P29" s="66"/>
      <c r="Q29" s="63"/>
      <c r="R29" s="66">
        <v>0</v>
      </c>
      <c r="S29" s="11"/>
      <c r="T29" s="66">
        <v>93270</v>
      </c>
      <c r="U29" s="11"/>
      <c r="V29" s="66">
        <v>75933</v>
      </c>
      <c r="W29" s="63"/>
      <c r="X29" s="66">
        <v>89531.779999999984</v>
      </c>
      <c r="Y29" s="63"/>
      <c r="Z29" s="66">
        <v>55346.62999999999</v>
      </c>
      <c r="AA29" s="63"/>
      <c r="AB29" s="66">
        <v>60358.359999999986</v>
      </c>
      <c r="AC29" s="63"/>
      <c r="AD29" s="66">
        <v>73156.209999999977</v>
      </c>
      <c r="AE29" s="63"/>
    </row>
    <row r="30" spans="1:31" x14ac:dyDescent="0.25">
      <c r="A30" s="19" t="s">
        <v>133</v>
      </c>
      <c r="B30" s="24"/>
      <c r="C30" s="62"/>
      <c r="D30" s="24"/>
      <c r="E30" s="62"/>
      <c r="F30" s="67"/>
      <c r="G30" s="63"/>
      <c r="H30" s="67"/>
      <c r="I30" s="63"/>
      <c r="J30" s="67"/>
      <c r="K30" s="63"/>
      <c r="L30" s="66"/>
      <c r="M30" s="63"/>
      <c r="N30" s="66"/>
      <c r="O30" s="63"/>
      <c r="P30" s="66"/>
      <c r="Q30" s="63"/>
      <c r="R30" s="66">
        <v>0</v>
      </c>
      <c r="S30" s="11"/>
      <c r="T30" s="66">
        <v>75933</v>
      </c>
      <c r="U30" s="11"/>
      <c r="V30" s="66">
        <v>2195114.2907180497</v>
      </c>
      <c r="W30" s="63"/>
      <c r="X30" s="66">
        <v>3661074.6310079051</v>
      </c>
      <c r="Y30" s="63"/>
      <c r="Z30" s="66">
        <v>3090314</v>
      </c>
      <c r="AA30" s="63"/>
      <c r="AB30" s="66">
        <v>2787309</v>
      </c>
      <c r="AC30" s="63"/>
      <c r="AD30" s="66">
        <v>1844577.3202687746</v>
      </c>
      <c r="AE30" s="63"/>
    </row>
    <row r="31" spans="1:31" x14ac:dyDescent="0.25">
      <c r="A31" s="19" t="s">
        <v>134</v>
      </c>
      <c r="B31" s="24"/>
      <c r="C31" s="62"/>
      <c r="D31" s="24"/>
      <c r="E31" s="62"/>
      <c r="F31" s="67">
        <v>0</v>
      </c>
      <c r="G31" s="63">
        <v>0</v>
      </c>
      <c r="H31" s="67">
        <v>0</v>
      </c>
      <c r="I31" s="63">
        <v>0</v>
      </c>
      <c r="J31" s="67">
        <v>0</v>
      </c>
      <c r="K31" s="63">
        <v>0</v>
      </c>
      <c r="L31" s="66">
        <v>1050847</v>
      </c>
      <c r="M31" s="63"/>
      <c r="N31" s="68">
        <v>2227190</v>
      </c>
      <c r="O31" s="63"/>
      <c r="P31" s="66">
        <v>3362837</v>
      </c>
      <c r="Q31" s="63"/>
      <c r="R31" s="66">
        <v>2981721</v>
      </c>
      <c r="S31" s="11"/>
      <c r="T31" s="66">
        <v>2197778.34</v>
      </c>
      <c r="U31" s="11"/>
      <c r="V31" s="66">
        <v>89531.779999999984</v>
      </c>
      <c r="W31" s="63"/>
      <c r="X31" s="66">
        <v>55346.62999999999</v>
      </c>
      <c r="Y31" s="63"/>
      <c r="Z31" s="66">
        <v>60358.359999999986</v>
      </c>
      <c r="AA31" s="63"/>
      <c r="AB31" s="66">
        <v>73156.209999999977</v>
      </c>
      <c r="AC31" s="63"/>
      <c r="AD31" s="66">
        <v>79961.25</v>
      </c>
      <c r="AE31" s="63"/>
    </row>
    <row r="32" spans="1:31" x14ac:dyDescent="0.25">
      <c r="A32" s="59" t="s">
        <v>32</v>
      </c>
      <c r="B32" s="60">
        <v>0</v>
      </c>
      <c r="C32" s="69"/>
      <c r="D32" s="60">
        <v>0</v>
      </c>
      <c r="E32" s="69"/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1500614.7800000003</v>
      </c>
      <c r="M32" s="70">
        <v>0.3154627087691505</v>
      </c>
      <c r="N32" s="60">
        <v>1979145.4100000001</v>
      </c>
      <c r="O32" s="70">
        <v>0.42722568850785492</v>
      </c>
      <c r="P32" s="60">
        <v>1473860.8600000003</v>
      </c>
      <c r="Q32" s="70">
        <v>0.35365361201155804</v>
      </c>
      <c r="R32" s="60">
        <v>1308108.3399999999</v>
      </c>
      <c r="S32" s="70">
        <v>0.39865089789591923</v>
      </c>
      <c r="T32" s="60">
        <v>1653141.6600000001</v>
      </c>
      <c r="U32" s="70">
        <v>0.33261638010388095</v>
      </c>
      <c r="V32" s="60">
        <v>1476292.4642819506</v>
      </c>
      <c r="W32" s="70">
        <v>0.32552589011972188</v>
      </c>
      <c r="X32" s="60">
        <v>1464099.917710145</v>
      </c>
      <c r="Y32" s="70">
        <v>0.28761279416938351</v>
      </c>
      <c r="Z32" s="60">
        <v>1297723.4820000003</v>
      </c>
      <c r="AA32" s="70">
        <v>0.26664888395786995</v>
      </c>
      <c r="AB32" s="60">
        <v>1352412.4970000004</v>
      </c>
      <c r="AC32" s="70">
        <v>0.26100907077267743</v>
      </c>
      <c r="AD32" s="60">
        <v>1820006.1397312253</v>
      </c>
      <c r="AE32" s="70">
        <v>0.33774681688268632</v>
      </c>
    </row>
    <row r="33" spans="1:31" ht="15.75" thickBot="1" x14ac:dyDescent="0.3">
      <c r="A33" s="8"/>
      <c r="B33" s="15"/>
      <c r="C33" s="56"/>
      <c r="D33" s="15"/>
      <c r="E33" s="56"/>
      <c r="F33" s="71"/>
      <c r="G33" s="63"/>
      <c r="H33" s="71"/>
      <c r="I33" s="63"/>
      <c r="J33" s="71"/>
      <c r="K33" s="63"/>
      <c r="L33" s="15"/>
      <c r="M33" s="72"/>
      <c r="N33" s="15"/>
      <c r="O33" s="72"/>
      <c r="P33" s="15"/>
      <c r="Q33" s="72"/>
      <c r="R33" s="15"/>
      <c r="S33" s="11"/>
      <c r="T33" s="15"/>
      <c r="U33" s="11"/>
      <c r="V33" s="15"/>
      <c r="W33" s="11"/>
      <c r="X33" s="15"/>
      <c r="Y33" s="11"/>
      <c r="Z33" s="15"/>
      <c r="AA33" s="11"/>
      <c r="AB33" s="15"/>
      <c r="AC33" s="11"/>
      <c r="AD33" s="15"/>
      <c r="AE33" s="11"/>
    </row>
    <row r="34" spans="1:31" ht="15.75" thickBot="1" x14ac:dyDescent="0.3">
      <c r="A34" s="12" t="s">
        <v>33</v>
      </c>
      <c r="B34" s="13">
        <v>974976.48857142869</v>
      </c>
      <c r="C34" s="27">
        <v>0.59221961889987162</v>
      </c>
      <c r="D34" s="13">
        <v>2246764.0266666664</v>
      </c>
      <c r="E34" s="27">
        <v>0.78002889453633095</v>
      </c>
      <c r="F34" s="13">
        <v>3121137.86</v>
      </c>
      <c r="G34" s="27"/>
      <c r="H34" s="13">
        <v>3697689.93</v>
      </c>
      <c r="I34" s="27"/>
      <c r="J34" s="13">
        <v>3549009.1099999994</v>
      </c>
      <c r="K34" s="27"/>
      <c r="L34" s="13">
        <v>8417388.0500000007</v>
      </c>
      <c r="M34" s="27"/>
      <c r="N34" s="13">
        <v>10313339.449999999</v>
      </c>
      <c r="O34" s="27"/>
      <c r="P34" s="13">
        <v>9835728.1889999993</v>
      </c>
      <c r="Q34" s="27">
        <v>0.72789713166118097</v>
      </c>
      <c r="R34" s="13">
        <v>7874971.9699999988</v>
      </c>
      <c r="S34" s="27">
        <v>0.69186182164531029</v>
      </c>
      <c r="T34" s="13">
        <v>8882293.4979999997</v>
      </c>
      <c r="U34" s="27">
        <v>0.66849158573353362</v>
      </c>
      <c r="V34" s="13">
        <v>8295219.6417180486</v>
      </c>
      <c r="W34" s="27">
        <v>0.6639112054542633</v>
      </c>
      <c r="X34" s="13">
        <v>9451378.8412898555</v>
      </c>
      <c r="Y34" s="27">
        <v>0.69528074400395756</v>
      </c>
      <c r="Z34" s="13">
        <v>9855609.5389999971</v>
      </c>
      <c r="AA34" s="27">
        <v>0.72878511234871302</v>
      </c>
      <c r="AB34" s="13">
        <v>10664254.116999999</v>
      </c>
      <c r="AC34" s="27">
        <v>0.73683837556779097</v>
      </c>
      <c r="AD34" s="13">
        <v>10185404.640268777</v>
      </c>
      <c r="AE34" s="27">
        <v>0.70930467009695042</v>
      </c>
    </row>
    <row r="35" spans="1:31" x14ac:dyDescent="0.25">
      <c r="A35" s="8" t="s">
        <v>9</v>
      </c>
      <c r="B35" s="17"/>
      <c r="C35" s="55"/>
      <c r="D35" s="17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17"/>
      <c r="Q35" s="55"/>
      <c r="R35" s="73"/>
      <c r="S35" s="11"/>
      <c r="T35" s="18"/>
      <c r="U35" s="11"/>
      <c r="V35" s="18"/>
      <c r="W35" s="11"/>
      <c r="X35" s="18"/>
      <c r="Y35" s="11"/>
      <c r="Z35" s="18"/>
      <c r="AA35" s="11"/>
      <c r="AB35" s="18"/>
      <c r="AC35" s="11"/>
      <c r="AD35" s="18"/>
      <c r="AE35" s="11"/>
    </row>
    <row r="36" spans="1:31" x14ac:dyDescent="0.25">
      <c r="A36" s="19" t="s">
        <v>34</v>
      </c>
      <c r="B36" s="17"/>
      <c r="C36" s="55"/>
      <c r="D36" s="17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17"/>
      <c r="Q36" s="55"/>
      <c r="R36" s="17"/>
      <c r="S36" s="11"/>
      <c r="T36" s="18"/>
      <c r="U36" s="11"/>
      <c r="V36" s="18"/>
      <c r="W36" s="11"/>
      <c r="X36" s="18"/>
      <c r="Y36" s="11"/>
      <c r="Z36" s="18"/>
      <c r="AA36" s="11"/>
      <c r="AB36" s="18"/>
      <c r="AC36" s="11"/>
      <c r="AD36" s="18"/>
      <c r="AE36" s="11"/>
    </row>
    <row r="37" spans="1:31" x14ac:dyDescent="0.25">
      <c r="A37" s="8" t="s">
        <v>35</v>
      </c>
      <c r="B37" s="9">
        <v>9537.7865999999995</v>
      </c>
      <c r="C37" s="42">
        <v>5.6773232440536885E-3</v>
      </c>
      <c r="D37" s="9">
        <v>21085.1486</v>
      </c>
      <c r="E37" s="42">
        <v>6.8142071422457717E-3</v>
      </c>
      <c r="F37" s="48">
        <v>63608</v>
      </c>
      <c r="G37" s="42" t="e">
        <v>#DIV/0!</v>
      </c>
      <c r="H37" s="24">
        <v>85427</v>
      </c>
      <c r="I37" s="42" t="e">
        <v>#DIV/0!</v>
      </c>
      <c r="J37" s="58">
        <v>99503.26</v>
      </c>
      <c r="K37" s="42">
        <v>1.548659792946705E-2</v>
      </c>
      <c r="L37" s="74">
        <v>209864.74</v>
      </c>
      <c r="M37" s="42">
        <v>1.6718357562428343E-2</v>
      </c>
      <c r="N37" s="74">
        <v>239806</v>
      </c>
      <c r="O37" s="42">
        <v>1.6153010832885104E-2</v>
      </c>
      <c r="P37" s="24">
        <v>214102.18</v>
      </c>
      <c r="Q37" s="42">
        <v>1.5141134933732548E-2</v>
      </c>
      <c r="R37" s="58">
        <v>177997.18</v>
      </c>
      <c r="S37" s="11">
        <v>1.5638081465136719E-2</v>
      </c>
      <c r="T37" s="9">
        <v>157857.24</v>
      </c>
      <c r="U37" s="11">
        <v>1.1880516750643291E-2</v>
      </c>
      <c r="V37" s="15">
        <v>181224.98</v>
      </c>
      <c r="W37" s="11">
        <v>1.450441340035518E-2</v>
      </c>
      <c r="X37" s="15">
        <v>199319.16</v>
      </c>
      <c r="Y37" s="11">
        <v>1.466270437215181E-2</v>
      </c>
      <c r="Z37" s="68">
        <v>222079.09</v>
      </c>
      <c r="AA37" s="11">
        <v>1.6421910173642279E-2</v>
      </c>
      <c r="AB37" s="68">
        <v>234376.69</v>
      </c>
      <c r="AC37" s="11">
        <v>1.6194075800881044E-2</v>
      </c>
      <c r="AD37" s="9">
        <v>238539.72</v>
      </c>
      <c r="AE37" s="11">
        <v>1.6611744292483414E-2</v>
      </c>
    </row>
    <row r="38" spans="1:31" x14ac:dyDescent="0.25">
      <c r="A38" s="8" t="s">
        <v>95</v>
      </c>
      <c r="B38" s="9">
        <v>3280</v>
      </c>
      <c r="C38" s="42">
        <v>1.9524047896496341E-3</v>
      </c>
      <c r="D38" s="9">
        <v>1330</v>
      </c>
      <c r="E38" s="42">
        <v>4.29823648441675E-4</v>
      </c>
      <c r="F38" s="48">
        <v>8434</v>
      </c>
      <c r="G38" s="42" t="e">
        <v>#DIV/0!</v>
      </c>
      <c r="H38" s="24">
        <v>6840</v>
      </c>
      <c r="I38" s="42" t="e">
        <v>#DIV/0!</v>
      </c>
      <c r="J38" s="58">
        <v>6541</v>
      </c>
      <c r="K38" s="42">
        <v>1.0180353594107768E-3</v>
      </c>
      <c r="L38" s="74">
        <v>9042</v>
      </c>
      <c r="M38" s="42">
        <v>7.2030865727838365E-4</v>
      </c>
      <c r="N38" s="74">
        <v>8600</v>
      </c>
      <c r="O38" s="42">
        <v>5.7928447646352424E-4</v>
      </c>
      <c r="P38" s="24">
        <v>10210</v>
      </c>
      <c r="Q38" s="42">
        <v>7.2204303418773837E-4</v>
      </c>
      <c r="R38" s="58">
        <v>5096</v>
      </c>
      <c r="S38" s="11">
        <v>4.4771306571450586E-4</v>
      </c>
      <c r="T38" s="9">
        <v>11062</v>
      </c>
      <c r="U38" s="11">
        <v>8.3253879451849078E-4</v>
      </c>
      <c r="V38" s="9">
        <v>21590</v>
      </c>
      <c r="W38" s="11">
        <v>1.7279642426428648E-3</v>
      </c>
      <c r="X38" s="15">
        <v>13016</v>
      </c>
      <c r="Y38" s="11">
        <v>9.5750835046629708E-4</v>
      </c>
      <c r="Z38" s="15">
        <v>8981</v>
      </c>
      <c r="AA38" s="11">
        <v>6.6411103931253185E-4</v>
      </c>
      <c r="AB38" s="15">
        <v>14020</v>
      </c>
      <c r="AC38" s="11">
        <v>9.6870103732735636E-4</v>
      </c>
      <c r="AD38" s="9">
        <v>15287</v>
      </c>
      <c r="AE38" s="11">
        <v>1.064576310390546E-3</v>
      </c>
    </row>
    <row r="39" spans="1:31" x14ac:dyDescent="0.25">
      <c r="A39" s="8" t="s">
        <v>96</v>
      </c>
      <c r="B39" s="9">
        <v>422592</v>
      </c>
      <c r="C39" s="42">
        <v>0.25154592831329819</v>
      </c>
      <c r="D39" s="9">
        <v>478902</v>
      </c>
      <c r="E39" s="42">
        <v>0.15476947735790605</v>
      </c>
      <c r="F39" s="24">
        <v>946472</v>
      </c>
      <c r="G39" s="42" t="e">
        <v>#DIV/0!</v>
      </c>
      <c r="H39" s="24">
        <v>932700</v>
      </c>
      <c r="I39" s="42" t="e">
        <v>#DIV/0!</v>
      </c>
      <c r="J39" s="66">
        <v>910737.2</v>
      </c>
      <c r="K39" s="42">
        <v>0.14174631902320203</v>
      </c>
      <c r="L39" s="74">
        <v>1082599</v>
      </c>
      <c r="M39" s="42">
        <v>8.6242582621203365E-2</v>
      </c>
      <c r="N39" s="74">
        <v>1121165</v>
      </c>
      <c r="O39" s="42">
        <v>7.5520172099328736E-2</v>
      </c>
      <c r="P39" s="24">
        <v>1235578</v>
      </c>
      <c r="Q39" s="42">
        <v>8.7379087962352345E-2</v>
      </c>
      <c r="R39" s="66">
        <v>1485256</v>
      </c>
      <c r="S39" s="11">
        <v>0.13048832753745371</v>
      </c>
      <c r="T39" s="9">
        <v>1251948</v>
      </c>
      <c r="U39" s="11">
        <v>9.4223040925676696E-2</v>
      </c>
      <c r="V39" s="15">
        <v>1444691.6666666667</v>
      </c>
      <c r="W39" s="11">
        <v>0.11562647251709703</v>
      </c>
      <c r="X39" s="15">
        <v>1434969.05</v>
      </c>
      <c r="Y39" s="11">
        <v>0.10556198893943528</v>
      </c>
      <c r="Z39" s="15">
        <v>1434734.3333333335</v>
      </c>
      <c r="AA39" s="11">
        <v>0.10609318664373374</v>
      </c>
      <c r="AB39" s="15">
        <v>1491403.6666666667</v>
      </c>
      <c r="AC39" s="11">
        <v>0.10304738081125699</v>
      </c>
      <c r="AD39" s="9">
        <v>1838147</v>
      </c>
      <c r="AE39" s="11">
        <v>0.12800731021230136</v>
      </c>
    </row>
    <row r="40" spans="1:31" x14ac:dyDescent="0.25">
      <c r="A40" s="8" t="s">
        <v>97</v>
      </c>
      <c r="B40" s="9"/>
      <c r="C40" s="42"/>
      <c r="D40" s="9"/>
      <c r="E40" s="42"/>
      <c r="F40" s="42">
        <v>0</v>
      </c>
      <c r="G40" s="42"/>
      <c r="H40" s="42">
        <v>0</v>
      </c>
      <c r="I40" s="42"/>
      <c r="J40" s="42">
        <v>0</v>
      </c>
      <c r="K40" s="42"/>
      <c r="L40" s="74">
        <v>59129.24</v>
      </c>
      <c r="M40" s="42">
        <v>4.7103852544007176E-3</v>
      </c>
      <c r="N40" s="74">
        <v>59182.239999999998</v>
      </c>
      <c r="O40" s="42">
        <v>3.9864363853882138E-3</v>
      </c>
      <c r="P40" s="24">
        <v>59624.51</v>
      </c>
      <c r="Q40" s="42">
        <v>4.2165976603679876E-3</v>
      </c>
      <c r="R40" s="66">
        <v>55844</v>
      </c>
      <c r="S40" s="11">
        <v>4.9062182970488356E-3</v>
      </c>
      <c r="T40" s="9">
        <v>64167.96</v>
      </c>
      <c r="U40" s="11">
        <v>4.8293541913858925E-3</v>
      </c>
      <c r="V40" s="9">
        <v>55295.96</v>
      </c>
      <c r="W40" s="11">
        <v>4.425634165938404E-3</v>
      </c>
      <c r="X40" s="15">
        <v>52294.59</v>
      </c>
      <c r="Y40" s="11">
        <v>3.8469965126929407E-3</v>
      </c>
      <c r="Z40" s="15">
        <v>53797.07</v>
      </c>
      <c r="AA40" s="11">
        <v>3.9780901981593397E-3</v>
      </c>
      <c r="AB40" s="15">
        <v>52162.284999999996</v>
      </c>
      <c r="AC40" s="11">
        <v>3.6041126668234806E-3</v>
      </c>
      <c r="AD40" s="9">
        <v>55243.95</v>
      </c>
      <c r="AE40" s="11">
        <v>3.847151204448211E-3</v>
      </c>
    </row>
    <row r="41" spans="1:31" x14ac:dyDescent="0.25">
      <c r="A41" s="8" t="s">
        <v>39</v>
      </c>
      <c r="B41" s="9"/>
      <c r="C41" s="42"/>
      <c r="D41" s="9"/>
      <c r="E41" s="42"/>
      <c r="F41" s="48">
        <v>80000</v>
      </c>
      <c r="G41" s="42" t="e">
        <v>#DIV/0!</v>
      </c>
      <c r="H41" s="24">
        <v>80000</v>
      </c>
      <c r="I41" s="42" t="e">
        <v>#DIV/0!</v>
      </c>
      <c r="J41" s="58">
        <v>115941</v>
      </c>
      <c r="K41" s="42">
        <v>1.8044953004960233E-2</v>
      </c>
      <c r="L41" s="74">
        <v>106050</v>
      </c>
      <c r="M41" s="42">
        <v>8.448212022160206E-3</v>
      </c>
      <c r="N41" s="74">
        <v>116380</v>
      </c>
      <c r="O41" s="42">
        <v>7.8392008570726691E-3</v>
      </c>
      <c r="P41" s="24">
        <v>108350</v>
      </c>
      <c r="Q41" s="42">
        <v>7.6624253432165971E-3</v>
      </c>
      <c r="R41" s="58">
        <v>106851</v>
      </c>
      <c r="S41" s="11">
        <v>9.3874781759538204E-3</v>
      </c>
      <c r="T41" s="9">
        <v>109546</v>
      </c>
      <c r="U41" s="11">
        <v>8.2445574746268842E-3</v>
      </c>
      <c r="V41" s="9">
        <v>109264</v>
      </c>
      <c r="W41" s="11">
        <v>8.7449877261755425E-3</v>
      </c>
      <c r="X41" s="15">
        <v>110920</v>
      </c>
      <c r="Y41" s="11">
        <v>8.1597131402674928E-3</v>
      </c>
      <c r="Z41" s="15">
        <v>112106</v>
      </c>
      <c r="AA41" s="11">
        <v>8.2898154073233164E-3</v>
      </c>
      <c r="AB41" s="15">
        <v>112420</v>
      </c>
      <c r="AC41" s="11">
        <v>7.7675727971712842E-3</v>
      </c>
      <c r="AD41" s="9">
        <v>114829</v>
      </c>
      <c r="AE41" s="11">
        <v>7.9966136682040959E-3</v>
      </c>
    </row>
    <row r="42" spans="1:31" hidden="1" x14ac:dyDescent="0.25">
      <c r="A42" s="8" t="s">
        <v>98</v>
      </c>
      <c r="B42" s="9"/>
      <c r="C42" s="42"/>
      <c r="D42" s="9"/>
      <c r="E42" s="42"/>
      <c r="F42" s="48">
        <v>0</v>
      </c>
      <c r="G42" s="42"/>
      <c r="H42" s="24">
        <v>0</v>
      </c>
      <c r="I42" s="42"/>
      <c r="J42" s="58">
        <v>274070</v>
      </c>
      <c r="K42" s="42">
        <v>4.2656008401423577E-2</v>
      </c>
      <c r="L42" s="24">
        <v>0</v>
      </c>
      <c r="M42" s="42"/>
      <c r="N42" s="24">
        <v>0</v>
      </c>
      <c r="O42" s="42"/>
      <c r="P42" s="24">
        <v>0</v>
      </c>
      <c r="Q42" s="42"/>
      <c r="R42" s="58">
        <v>0</v>
      </c>
      <c r="S42" s="11">
        <v>0</v>
      </c>
      <c r="T42" s="9"/>
      <c r="U42" s="11">
        <v>0</v>
      </c>
      <c r="V42" s="9">
        <v>0</v>
      </c>
      <c r="W42" s="11">
        <v>0</v>
      </c>
      <c r="X42" s="15">
        <v>0</v>
      </c>
      <c r="Y42" s="11">
        <v>0</v>
      </c>
      <c r="Z42" s="15">
        <v>0</v>
      </c>
      <c r="AA42" s="11">
        <v>0</v>
      </c>
      <c r="AB42" s="15">
        <v>0</v>
      </c>
      <c r="AC42" s="11">
        <v>0</v>
      </c>
      <c r="AD42" s="9">
        <v>0</v>
      </c>
      <c r="AE42" s="11">
        <v>0</v>
      </c>
    </row>
    <row r="43" spans="1:31" x14ac:dyDescent="0.25">
      <c r="A43" s="8" t="s">
        <v>40</v>
      </c>
      <c r="B43" s="9">
        <v>82312</v>
      </c>
      <c r="C43" s="42">
        <v>4.8995836294402642E-2</v>
      </c>
      <c r="D43" s="9">
        <v>134317</v>
      </c>
      <c r="E43" s="42">
        <v>4.3407987208827416E-2</v>
      </c>
      <c r="F43" s="48">
        <v>189462</v>
      </c>
      <c r="G43" s="42" t="e">
        <v>#DIV/0!</v>
      </c>
      <c r="H43" s="24">
        <v>259873</v>
      </c>
      <c r="I43" s="42" t="e">
        <v>#DIV/0!</v>
      </c>
      <c r="J43" s="74">
        <v>288445.32</v>
      </c>
      <c r="K43" s="42">
        <v>4.4893370282304931E-2</v>
      </c>
      <c r="L43" s="74">
        <v>582201.5</v>
      </c>
      <c r="M43" s="42">
        <v>4.6379648388681805E-2</v>
      </c>
      <c r="N43" s="74">
        <v>662901.26</v>
      </c>
      <c r="O43" s="42">
        <v>4.465214062164076E-2</v>
      </c>
      <c r="P43" s="48">
        <v>609011.20499999984</v>
      </c>
      <c r="Q43" s="42">
        <v>4.3068785339131305E-2</v>
      </c>
      <c r="R43" s="58">
        <v>505338.5</v>
      </c>
      <c r="S43" s="11">
        <v>4.4396909155920296E-2</v>
      </c>
      <c r="T43" s="58">
        <v>586727.12999999989</v>
      </c>
      <c r="U43" s="11">
        <v>4.4157756058713957E-2</v>
      </c>
      <c r="V43" s="66">
        <v>542946.51500000001</v>
      </c>
      <c r="W43" s="11">
        <v>4.3454940416283366E-2</v>
      </c>
      <c r="X43" s="66">
        <v>589546</v>
      </c>
      <c r="Y43" s="11">
        <v>4.3369331437000891E-2</v>
      </c>
      <c r="Z43" s="66">
        <v>578703.18000000005</v>
      </c>
      <c r="AA43" s="11">
        <v>4.2792915078862848E-2</v>
      </c>
      <c r="AB43" s="66">
        <v>610560</v>
      </c>
      <c r="AC43" s="11">
        <v>4.2186170139129155E-2</v>
      </c>
      <c r="AD43" s="9">
        <v>578806</v>
      </c>
      <c r="AE43" s="11">
        <v>4.0307657219330828E-2</v>
      </c>
    </row>
    <row r="44" spans="1:31" hidden="1" x14ac:dyDescent="0.25">
      <c r="A44" s="8" t="s">
        <v>41</v>
      </c>
      <c r="B44" s="9">
        <v>295000</v>
      </c>
      <c r="C44" s="42">
        <v>0.17559738199592745</v>
      </c>
      <c r="D44" s="9">
        <v>295000</v>
      </c>
      <c r="E44" s="42">
        <v>9.5336824278416638E-2</v>
      </c>
      <c r="F44" s="9">
        <v>0</v>
      </c>
      <c r="G44" s="42" t="e">
        <v>#DIV/0!</v>
      </c>
      <c r="H44" s="24">
        <v>708000</v>
      </c>
      <c r="I44" s="42" t="e">
        <v>#DIV/0!</v>
      </c>
      <c r="J44" s="74">
        <v>708000</v>
      </c>
      <c r="K44" s="42">
        <v>0.11019248348308057</v>
      </c>
      <c r="L44" s="74">
        <v>708000</v>
      </c>
      <c r="M44" s="42">
        <v>5.6401076017816368E-2</v>
      </c>
      <c r="N44" s="74">
        <v>708000</v>
      </c>
      <c r="O44" s="42">
        <v>4.7689931318159899E-2</v>
      </c>
      <c r="P44" s="48">
        <v>708000</v>
      </c>
      <c r="Q44" s="42">
        <v>5.006919375170605E-2</v>
      </c>
      <c r="R44" s="58">
        <v>708000</v>
      </c>
      <c r="S44" s="11">
        <v>6.2201893745264941E-2</v>
      </c>
      <c r="T44" s="58">
        <v>708000</v>
      </c>
      <c r="U44" s="11">
        <v>5.3284891205848083E-2</v>
      </c>
      <c r="V44" s="66">
        <v>708000</v>
      </c>
      <c r="W44" s="11">
        <v>5.6665061778191209E-2</v>
      </c>
      <c r="X44" s="66">
        <v>708000</v>
      </c>
      <c r="Y44" s="11">
        <v>5.2083275363409523E-2</v>
      </c>
      <c r="Z44" s="66">
        <v>708000</v>
      </c>
      <c r="AA44" s="11">
        <v>5.235392671565222E-2</v>
      </c>
      <c r="AB44" s="66">
        <v>708000</v>
      </c>
      <c r="AC44" s="11">
        <v>4.8918711442779483E-2</v>
      </c>
      <c r="AD44" s="9">
        <v>825999.99</v>
      </c>
      <c r="AE44" s="11">
        <v>5.7522079004175303E-2</v>
      </c>
    </row>
    <row r="45" spans="1:31" x14ac:dyDescent="0.25">
      <c r="A45" s="8" t="s">
        <v>99</v>
      </c>
      <c r="B45" s="9">
        <v>280000</v>
      </c>
      <c r="C45" s="42">
        <v>0.16666870155545657</v>
      </c>
      <c r="D45" s="9">
        <v>286000</v>
      </c>
      <c r="E45" s="42">
        <v>9.2428243198736132E-2</v>
      </c>
      <c r="F45" s="15">
        <v>0</v>
      </c>
      <c r="G45" s="42" t="e">
        <v>#DIV/0!</v>
      </c>
      <c r="H45" s="24">
        <v>114313</v>
      </c>
      <c r="I45" s="42" t="e">
        <v>#DIV/0!</v>
      </c>
      <c r="J45" s="74">
        <v>114313</v>
      </c>
      <c r="K45" s="42">
        <v>1.7791572548589533E-2</v>
      </c>
      <c r="L45" s="74">
        <v>114313</v>
      </c>
      <c r="M45" s="42">
        <v>9.1064635633116425E-3</v>
      </c>
      <c r="N45" s="74">
        <v>114313</v>
      </c>
      <c r="O45" s="42">
        <v>7.6999705067412614E-3</v>
      </c>
      <c r="P45" s="24">
        <v>114313</v>
      </c>
      <c r="Q45" s="42">
        <v>8.0841239340943127E-3</v>
      </c>
      <c r="R45" s="66">
        <v>114313</v>
      </c>
      <c r="S45" s="11">
        <v>1.0043058022178633E-2</v>
      </c>
      <c r="T45" s="9">
        <v>114313</v>
      </c>
      <c r="U45" s="11">
        <v>8.6033273565171067E-3</v>
      </c>
      <c r="V45" s="15">
        <v>114313</v>
      </c>
      <c r="W45" s="11">
        <v>9.1490864506361177E-3</v>
      </c>
      <c r="X45" s="15">
        <v>114313</v>
      </c>
      <c r="Y45" s="11">
        <v>8.4093156166912889E-3</v>
      </c>
      <c r="Z45" s="15">
        <v>114313</v>
      </c>
      <c r="AA45" s="11">
        <v>8.453014724076769E-3</v>
      </c>
      <c r="AB45" s="15">
        <v>114313</v>
      </c>
      <c r="AC45" s="11">
        <v>7.8983681654780386E-3</v>
      </c>
      <c r="AD45" s="9">
        <v>114313</v>
      </c>
      <c r="AE45" s="11">
        <v>7.9606797782216573E-3</v>
      </c>
    </row>
    <row r="46" spans="1:31" x14ac:dyDescent="0.25">
      <c r="A46" s="8" t="s">
        <v>43</v>
      </c>
      <c r="B46" s="9">
        <v>56248.88</v>
      </c>
      <c r="C46" s="42">
        <v>3.3481884976959607E-2</v>
      </c>
      <c r="D46" s="9">
        <v>70888.91</v>
      </c>
      <c r="E46" s="42">
        <v>2.2909571376130481E-2</v>
      </c>
      <c r="F46" s="24">
        <v>66542</v>
      </c>
      <c r="G46" s="42" t="e">
        <v>#DIV/0!</v>
      </c>
      <c r="H46" s="24">
        <v>73406</v>
      </c>
      <c r="I46" s="42" t="e">
        <v>#DIV/0!</v>
      </c>
      <c r="J46" s="74">
        <v>70200</v>
      </c>
      <c r="K46" s="42">
        <v>1.0925864887729175E-2</v>
      </c>
      <c r="L46" s="74">
        <v>56743.2258</v>
      </c>
      <c r="M46" s="42">
        <v>4.5203093105111846E-3</v>
      </c>
      <c r="N46" s="74">
        <v>60275.489600000001</v>
      </c>
      <c r="O46" s="42">
        <v>4.0600762135486745E-3</v>
      </c>
      <c r="P46" s="24">
        <v>51988</v>
      </c>
      <c r="Q46" s="42">
        <v>3.6765497807396811E-3</v>
      </c>
      <c r="R46" s="66">
        <v>56714</v>
      </c>
      <c r="S46" s="11">
        <v>4.9826528274985252E-3</v>
      </c>
      <c r="T46" s="9">
        <v>66838</v>
      </c>
      <c r="U46" s="11">
        <v>5.0303044610402175E-3</v>
      </c>
      <c r="V46" s="15">
        <v>75934.196799999962</v>
      </c>
      <c r="W46" s="11">
        <v>6.077423662075321E-3</v>
      </c>
      <c r="X46" s="15">
        <v>101839.05680000001</v>
      </c>
      <c r="Y46" s="11">
        <v>7.4916831046105978E-3</v>
      </c>
      <c r="Z46" s="15">
        <v>149947.2034</v>
      </c>
      <c r="AA46" s="11">
        <v>1.1088029516978244E-2</v>
      </c>
      <c r="AB46" s="15">
        <v>164111.42000000001</v>
      </c>
      <c r="AC46" s="11">
        <v>1.1339151411645184E-2</v>
      </c>
      <c r="AD46" s="9">
        <v>153422.12</v>
      </c>
      <c r="AE46" s="11">
        <v>1.0684212366186668E-2</v>
      </c>
    </row>
    <row r="47" spans="1:31" x14ac:dyDescent="0.25">
      <c r="A47" s="8" t="s">
        <v>48</v>
      </c>
      <c r="B47" s="9">
        <v>71668</v>
      </c>
      <c r="C47" s="42">
        <v>4.2660044653844501E-2</v>
      </c>
      <c r="D47" s="9">
        <v>103855.5</v>
      </c>
      <c r="E47" s="42">
        <v>3.356357136897322E-2</v>
      </c>
      <c r="F47" s="9">
        <v>101731</v>
      </c>
      <c r="G47" s="42" t="e">
        <v>#DIV/0!</v>
      </c>
      <c r="H47" s="24">
        <v>150843</v>
      </c>
      <c r="I47" s="42" t="e">
        <v>#DIV/0!</v>
      </c>
      <c r="J47" s="74">
        <v>148915</v>
      </c>
      <c r="K47" s="42">
        <v>2.3176996720173648E-2</v>
      </c>
      <c r="L47" s="74">
        <v>171049.29739999998</v>
      </c>
      <c r="M47" s="42">
        <v>1.3626220939903217E-2</v>
      </c>
      <c r="N47" s="74">
        <v>228437.54319999999</v>
      </c>
      <c r="O47" s="42">
        <v>1.5387246815956476E-2</v>
      </c>
      <c r="P47" s="24">
        <v>237256</v>
      </c>
      <c r="Q47" s="42">
        <v>1.6778554566037811E-2</v>
      </c>
      <c r="R47" s="58">
        <v>213049</v>
      </c>
      <c r="S47" s="11">
        <v>1.871758652617931E-2</v>
      </c>
      <c r="T47" s="9">
        <v>203563.97</v>
      </c>
      <c r="U47" s="11">
        <v>1.5320457619887744E-2</v>
      </c>
      <c r="V47" s="15">
        <v>224356.674</v>
      </c>
      <c r="W47" s="11">
        <v>1.7956475695705517E-2</v>
      </c>
      <c r="X47" s="15">
        <v>249513.37200000003</v>
      </c>
      <c r="Y47" s="11">
        <v>1.8355188786340165E-2</v>
      </c>
      <c r="Z47" s="15">
        <v>193295.85299999997</v>
      </c>
      <c r="AA47" s="11">
        <v>1.4293498477968196E-2</v>
      </c>
      <c r="AB47" s="15">
        <v>190044.34</v>
      </c>
      <c r="AC47" s="11">
        <v>1.3130966426261969E-2</v>
      </c>
      <c r="AD47" s="9">
        <v>212719.56</v>
      </c>
      <c r="AE47" s="11">
        <v>1.4813645864636644E-2</v>
      </c>
    </row>
    <row r="48" spans="1:31" hidden="1" x14ac:dyDescent="0.25">
      <c r="A48" s="8" t="s">
        <v>100</v>
      </c>
      <c r="B48" s="9"/>
      <c r="C48" s="42"/>
      <c r="D48" s="9"/>
      <c r="E48" s="42"/>
      <c r="F48" s="42">
        <v>0</v>
      </c>
      <c r="G48" s="42" t="e">
        <v>#DIV/0!</v>
      </c>
      <c r="H48" s="42">
        <v>0</v>
      </c>
      <c r="I48" s="42" t="e">
        <v>#DIV/0!</v>
      </c>
      <c r="J48" s="42">
        <v>0</v>
      </c>
      <c r="K48" s="42" t="e">
        <v>#DIV/0!</v>
      </c>
      <c r="L48" s="24">
        <v>0</v>
      </c>
      <c r="M48" s="42"/>
      <c r="N48" s="24">
        <v>0</v>
      </c>
      <c r="O48" s="42"/>
      <c r="P48" s="24">
        <v>115153</v>
      </c>
      <c r="Q48" s="42">
        <v>8.1435280622743043E-3</v>
      </c>
      <c r="R48" s="58">
        <v>0</v>
      </c>
      <c r="S48" s="11">
        <v>0</v>
      </c>
      <c r="T48" s="9">
        <v>0</v>
      </c>
      <c r="U48" s="11">
        <v>0</v>
      </c>
      <c r="V48" s="9">
        <v>0</v>
      </c>
      <c r="W48" s="11">
        <v>0</v>
      </c>
      <c r="X48" s="15">
        <v>0</v>
      </c>
      <c r="Y48" s="11">
        <v>0</v>
      </c>
      <c r="Z48" s="15">
        <v>0</v>
      </c>
      <c r="AA48" s="11">
        <v>0</v>
      </c>
      <c r="AB48" s="15">
        <v>0</v>
      </c>
      <c r="AC48" s="11">
        <v>0</v>
      </c>
      <c r="AD48" s="9">
        <v>0</v>
      </c>
      <c r="AE48" s="11">
        <v>0</v>
      </c>
    </row>
    <row r="49" spans="1:31" x14ac:dyDescent="0.25">
      <c r="A49" s="8" t="s">
        <v>101</v>
      </c>
      <c r="B49" s="9">
        <v>41300</v>
      </c>
      <c r="C49" s="42">
        <v>2.4583633479429844E-2</v>
      </c>
      <c r="D49" s="9">
        <v>41300</v>
      </c>
      <c r="E49" s="42">
        <v>1.3347155398978329E-2</v>
      </c>
      <c r="F49" s="75">
        <v>90000</v>
      </c>
      <c r="G49" s="42" t="e">
        <v>#DIV/0!</v>
      </c>
      <c r="H49" s="64">
        <v>59000</v>
      </c>
      <c r="I49" s="42" t="e">
        <v>#DIV/0!</v>
      </c>
      <c r="J49" s="74">
        <v>57071</v>
      </c>
      <c r="K49" s="42">
        <v>8.8824791311622759E-3</v>
      </c>
      <c r="L49" s="74">
        <v>59000</v>
      </c>
      <c r="M49" s="42">
        <v>4.7000896681513643E-3</v>
      </c>
      <c r="N49" s="74">
        <v>93440</v>
      </c>
      <c r="O49" s="42">
        <v>6.2939931954362448E-3</v>
      </c>
      <c r="P49" s="64">
        <v>151125</v>
      </c>
      <c r="Q49" s="42">
        <v>1.0687439132382171E-2</v>
      </c>
      <c r="R49" s="76">
        <v>63330</v>
      </c>
      <c r="S49" s="11">
        <v>5.5639066820446738E-3</v>
      </c>
      <c r="T49" s="9">
        <v>107268</v>
      </c>
      <c r="U49" s="11">
        <v>8.0731125845606103E-3</v>
      </c>
      <c r="V49" s="15">
        <v>88500</v>
      </c>
      <c r="W49" s="11">
        <v>7.0831327222739011E-3</v>
      </c>
      <c r="X49" s="15">
        <v>118500</v>
      </c>
      <c r="Y49" s="11">
        <v>8.7173278680282885E-3</v>
      </c>
      <c r="Z49" s="15">
        <v>108500</v>
      </c>
      <c r="AA49" s="11">
        <v>8.023165322949527E-3</v>
      </c>
      <c r="AB49" s="15">
        <v>106200</v>
      </c>
      <c r="AC49" s="11">
        <v>7.337806716416922E-3</v>
      </c>
      <c r="AD49" s="9">
        <v>223230</v>
      </c>
      <c r="AE49" s="11">
        <v>1.5545585776704493E-2</v>
      </c>
    </row>
    <row r="50" spans="1:31" hidden="1" x14ac:dyDescent="0.25">
      <c r="A50" s="8" t="s">
        <v>45</v>
      </c>
      <c r="B50" s="9">
        <v>12555</v>
      </c>
      <c r="C50" s="42">
        <v>7.4733055286741326E-3</v>
      </c>
      <c r="D50" s="9">
        <v>5737.75</v>
      </c>
      <c r="E50" s="42">
        <v>1.8543012322152037E-3</v>
      </c>
      <c r="F50" s="48">
        <v>140994</v>
      </c>
      <c r="G50" s="42" t="e">
        <v>#DIV/0!</v>
      </c>
      <c r="H50" s="24">
        <v>56249</v>
      </c>
      <c r="I50" s="42" t="e">
        <v>#DIV/0!</v>
      </c>
      <c r="J50" s="74">
        <v>215657.5</v>
      </c>
      <c r="K50" s="42">
        <v>3.3564739416317019E-2</v>
      </c>
      <c r="L50" s="74">
        <v>64564</v>
      </c>
      <c r="M50" s="42">
        <v>5.1433320226190625E-3</v>
      </c>
      <c r="N50" s="74">
        <v>122932</v>
      </c>
      <c r="O50" s="42">
        <v>8.2805347977458095E-3</v>
      </c>
      <c r="P50" s="24">
        <v>94235</v>
      </c>
      <c r="Q50" s="42">
        <v>6.6642238321921185E-3</v>
      </c>
      <c r="R50" s="58">
        <v>124414</v>
      </c>
      <c r="S50" s="11">
        <v>1.0930489277434171E-2</v>
      </c>
      <c r="T50" s="9">
        <v>104613</v>
      </c>
      <c r="U50" s="11">
        <v>7.8732942425386795E-3</v>
      </c>
      <c r="V50" s="15">
        <v>65365.4</v>
      </c>
      <c r="W50" s="11">
        <v>5.2315458038929095E-3</v>
      </c>
      <c r="X50" s="15">
        <v>60955.000399999997</v>
      </c>
      <c r="Y50" s="11">
        <v>4.4840904952117766E-3</v>
      </c>
      <c r="Z50" s="15">
        <v>0</v>
      </c>
      <c r="AA50" s="11">
        <v>0</v>
      </c>
      <c r="AB50" s="15">
        <v>103892.7</v>
      </c>
      <c r="AC50" s="11">
        <v>7.1783856106091186E-3</v>
      </c>
      <c r="AD50" s="9">
        <v>32492</v>
      </c>
      <c r="AE50" s="11">
        <v>2.2627208397468187E-3</v>
      </c>
    </row>
    <row r="51" spans="1:31" x14ac:dyDescent="0.25">
      <c r="A51" s="8" t="s">
        <v>102</v>
      </c>
      <c r="B51" s="9">
        <v>10000</v>
      </c>
      <c r="C51" s="42">
        <v>5.9524536269805915E-3</v>
      </c>
      <c r="D51" s="9">
        <v>10000</v>
      </c>
      <c r="E51" s="42">
        <v>3.2317567552005641E-3</v>
      </c>
      <c r="F51" s="48">
        <v>15000</v>
      </c>
      <c r="G51" s="42" t="e">
        <v>#DIV/0!</v>
      </c>
      <c r="H51" s="24">
        <v>15000</v>
      </c>
      <c r="I51" s="42" t="e">
        <v>#DIV/0!</v>
      </c>
      <c r="J51" s="74">
        <v>18000</v>
      </c>
      <c r="K51" s="42">
        <v>2.8015038173664552E-3</v>
      </c>
      <c r="L51" s="74">
        <v>20000</v>
      </c>
      <c r="M51" s="42">
        <v>1.593250734966564E-3</v>
      </c>
      <c r="N51" s="74">
        <v>20000</v>
      </c>
      <c r="O51" s="42">
        <v>1.3471732010779632E-3</v>
      </c>
      <c r="P51" s="24">
        <v>20000</v>
      </c>
      <c r="Q51" s="42">
        <v>1.4143840042854818E-3</v>
      </c>
      <c r="R51" s="58">
        <v>20000</v>
      </c>
      <c r="S51" s="11">
        <v>1.7571156425216087E-3</v>
      </c>
      <c r="T51" s="9">
        <v>20000</v>
      </c>
      <c r="U51" s="11">
        <v>1.5052229154194374E-3</v>
      </c>
      <c r="V51" s="9">
        <v>29600</v>
      </c>
      <c r="W51" s="11">
        <v>2.3690477805571467E-3</v>
      </c>
      <c r="X51" s="15">
        <v>29600</v>
      </c>
      <c r="Y51" s="11">
        <v>2.1774928683007374E-3</v>
      </c>
      <c r="Z51" s="15">
        <v>41400</v>
      </c>
      <c r="AA51" s="11">
        <v>3.0613736808305109E-3</v>
      </c>
      <c r="AB51" s="15">
        <v>29600</v>
      </c>
      <c r="AC51" s="11">
        <v>2.0451890659693118E-3</v>
      </c>
      <c r="AD51" s="9">
        <v>53200</v>
      </c>
      <c r="AE51" s="11">
        <v>3.7048119129179727E-3</v>
      </c>
    </row>
    <row r="52" spans="1:31" x14ac:dyDescent="0.25">
      <c r="A52" s="8" t="s">
        <v>47</v>
      </c>
      <c r="B52" s="9">
        <v>92804</v>
      </c>
      <c r="C52" s="42">
        <v>5.5241150639830684E-2</v>
      </c>
      <c r="D52" s="9">
        <v>109593</v>
      </c>
      <c r="E52" s="42">
        <v>3.541779180726954E-2</v>
      </c>
      <c r="F52" s="48">
        <v>78911</v>
      </c>
      <c r="G52" s="42" t="e">
        <v>#DIV/0!</v>
      </c>
      <c r="H52" s="24">
        <v>172607</v>
      </c>
      <c r="I52" s="42" t="e">
        <v>#DIV/0!</v>
      </c>
      <c r="J52" s="74">
        <v>236687.31</v>
      </c>
      <c r="K52" s="42">
        <v>3.683780013817764E-2</v>
      </c>
      <c r="L52" s="74">
        <v>102866.625</v>
      </c>
      <c r="M52" s="42">
        <v>8.1946162942389961E-3</v>
      </c>
      <c r="N52" s="74">
        <v>271562.46499999997</v>
      </c>
      <c r="O52" s="42">
        <v>1.8292083763333616E-2</v>
      </c>
      <c r="P52" s="24">
        <v>203115</v>
      </c>
      <c r="Q52" s="42">
        <v>1.4364130351522281E-2</v>
      </c>
      <c r="R52" s="58">
        <v>251198</v>
      </c>
      <c r="S52" s="11">
        <v>2.2069196758507152E-2</v>
      </c>
      <c r="T52" s="9">
        <v>145826.63</v>
      </c>
      <c r="U52" s="11">
        <v>1.097507925771958E-2</v>
      </c>
      <c r="V52" s="15">
        <v>163319</v>
      </c>
      <c r="W52" s="11">
        <v>1.3071301164622049E-2</v>
      </c>
      <c r="X52" s="15">
        <v>113889.52499999999</v>
      </c>
      <c r="Y52" s="11">
        <v>8.3781631237046794E-3</v>
      </c>
      <c r="Z52" s="15">
        <v>155106.625</v>
      </c>
      <c r="AA52" s="11">
        <v>1.1469549263223376E-2</v>
      </c>
      <c r="AB52" s="15">
        <v>286271.42500000005</v>
      </c>
      <c r="AC52" s="11">
        <v>1.9779702307751824E-2</v>
      </c>
      <c r="AD52" s="9">
        <v>332697.83</v>
      </c>
      <c r="AE52" s="11">
        <v>2.316885120274358E-2</v>
      </c>
    </row>
    <row r="53" spans="1:31" x14ac:dyDescent="0.25">
      <c r="A53" s="8" t="s">
        <v>103</v>
      </c>
      <c r="B53" s="9"/>
      <c r="C53" s="42"/>
      <c r="D53" s="9"/>
      <c r="E53" s="42"/>
      <c r="F53" s="48">
        <v>5000</v>
      </c>
      <c r="G53" s="42" t="e">
        <v>#DIV/0!</v>
      </c>
      <c r="H53" s="24">
        <v>5000</v>
      </c>
      <c r="I53" s="42" t="e">
        <v>#DIV/0!</v>
      </c>
      <c r="J53" s="74">
        <v>4100</v>
      </c>
      <c r="K53" s="42">
        <v>6.3812031395569255E-4</v>
      </c>
      <c r="L53" s="74">
        <v>1590</v>
      </c>
      <c r="M53" s="42">
        <v>1.2666343342984185E-4</v>
      </c>
      <c r="N53" s="74">
        <v>3198</v>
      </c>
      <c r="O53" s="42">
        <v>2.1541299485236634E-4</v>
      </c>
      <c r="P53" s="24">
        <v>3198</v>
      </c>
      <c r="Q53" s="42">
        <v>2.2616000228524853E-4</v>
      </c>
      <c r="R53" s="58">
        <v>1590</v>
      </c>
      <c r="S53" s="11">
        <v>1.3969069358046789E-4</v>
      </c>
      <c r="T53" s="9">
        <v>1590</v>
      </c>
      <c r="U53" s="11">
        <v>1.1966522177584527E-4</v>
      </c>
      <c r="V53" s="15">
        <v>1590</v>
      </c>
      <c r="W53" s="11">
        <v>1.2725628280695485E-4</v>
      </c>
      <c r="X53" s="15">
        <v>1589.6399999999999</v>
      </c>
      <c r="Y53" s="11">
        <v>1.1694019470153998E-4</v>
      </c>
      <c r="Z53" s="15">
        <v>3200</v>
      </c>
      <c r="AA53" s="11">
        <v>2.3662791735888007E-4</v>
      </c>
      <c r="AB53" s="15">
        <v>1770</v>
      </c>
      <c r="AC53" s="11">
        <v>1.222967786069487E-4</v>
      </c>
      <c r="AD53" s="9">
        <v>7500</v>
      </c>
      <c r="AE53" s="11">
        <v>5.2229491253542848E-4</v>
      </c>
    </row>
    <row r="54" spans="1:31" x14ac:dyDescent="0.25">
      <c r="A54" s="8" t="s">
        <v>104</v>
      </c>
      <c r="B54" s="9"/>
      <c r="C54" s="42"/>
      <c r="D54" s="9"/>
      <c r="E54" s="42"/>
      <c r="F54" s="48">
        <v>10450</v>
      </c>
      <c r="G54" s="42" t="e">
        <v>#DIV/0!</v>
      </c>
      <c r="H54" s="24">
        <v>19900</v>
      </c>
      <c r="I54" s="42" t="e">
        <v>#DIV/0!</v>
      </c>
      <c r="J54" s="74">
        <v>4600</v>
      </c>
      <c r="K54" s="42">
        <v>7.1593986443809409E-4</v>
      </c>
      <c r="L54" s="74">
        <v>19600</v>
      </c>
      <c r="M54" s="42">
        <v>1.5613857202672328E-3</v>
      </c>
      <c r="N54" s="74">
        <v>14350</v>
      </c>
      <c r="O54" s="42">
        <v>9.6659677177343868E-4</v>
      </c>
      <c r="P54" s="24">
        <v>49980</v>
      </c>
      <c r="Q54" s="42">
        <v>3.5345456267094188E-3</v>
      </c>
      <c r="R54" s="58">
        <v>17190</v>
      </c>
      <c r="S54" s="11">
        <v>1.5102408947473226E-3</v>
      </c>
      <c r="T54" s="9">
        <v>17775</v>
      </c>
      <c r="U54" s="11">
        <v>1.3377668660790249E-3</v>
      </c>
      <c r="V54" s="15">
        <v>12500</v>
      </c>
      <c r="W54" s="11">
        <v>1.0004424748974437E-3</v>
      </c>
      <c r="X54" s="15">
        <v>19530</v>
      </c>
      <c r="Y54" s="11">
        <v>1.4367039093889662E-3</v>
      </c>
      <c r="Z54" s="15">
        <v>21645</v>
      </c>
      <c r="AA54" s="11">
        <v>1.6005660222602998E-3</v>
      </c>
      <c r="AB54" s="15">
        <v>22635</v>
      </c>
      <c r="AC54" s="11">
        <v>1.5639477874397085E-3</v>
      </c>
      <c r="AD54" s="9">
        <v>25650</v>
      </c>
      <c r="AE54" s="11">
        <v>1.7862486008711654E-3</v>
      </c>
    </row>
    <row r="55" spans="1:31" x14ac:dyDescent="0.25">
      <c r="A55" s="8" t="s">
        <v>52</v>
      </c>
      <c r="B55" s="9"/>
      <c r="C55" s="42">
        <v>0</v>
      </c>
      <c r="D55" s="9"/>
      <c r="E55" s="42">
        <v>0</v>
      </c>
      <c r="F55" s="9">
        <v>10000</v>
      </c>
      <c r="G55" s="42" t="e">
        <v>#DIV/0!</v>
      </c>
      <c r="H55" s="9">
        <v>93333</v>
      </c>
      <c r="I55" s="42" t="e">
        <v>#DIV/0!</v>
      </c>
      <c r="J55" s="74">
        <v>166666</v>
      </c>
      <c r="K55" s="42">
        <v>2.5939746401399868E-2</v>
      </c>
      <c r="L55" s="74">
        <v>166666</v>
      </c>
      <c r="M55" s="42">
        <v>1.3277036349696868E-2</v>
      </c>
      <c r="N55" s="74">
        <v>166666</v>
      </c>
      <c r="O55" s="42">
        <v>1.1226398436542991E-2</v>
      </c>
      <c r="P55" s="48">
        <v>166666</v>
      </c>
      <c r="Q55" s="42">
        <v>1.1786486222912205E-2</v>
      </c>
      <c r="R55" s="58">
        <v>166666</v>
      </c>
      <c r="S55" s="11">
        <v>1.4642571783825321E-2</v>
      </c>
      <c r="T55" s="58">
        <v>166666</v>
      </c>
      <c r="U55" s="11">
        <v>1.2543474121064798E-2</v>
      </c>
      <c r="V55" s="66">
        <v>166666</v>
      </c>
      <c r="W55" s="11">
        <v>1.3339179641700588E-2</v>
      </c>
      <c r="X55" s="66">
        <v>166666</v>
      </c>
      <c r="Y55" s="11">
        <v>1.2260608999601711E-2</v>
      </c>
      <c r="Z55" s="66">
        <v>214300</v>
      </c>
      <c r="AA55" s="11">
        <v>1.5846675840627499E-2</v>
      </c>
      <c r="AB55" s="66">
        <v>214300</v>
      </c>
      <c r="AC55" s="11">
        <v>1.480689246071701E-2</v>
      </c>
      <c r="AD55" s="66">
        <v>214300</v>
      </c>
      <c r="AE55" s="11">
        <v>1.4923706634178977E-2</v>
      </c>
    </row>
    <row r="56" spans="1:31" x14ac:dyDescent="0.25">
      <c r="A56" s="59" t="s">
        <v>53</v>
      </c>
      <c r="B56" s="60">
        <v>1377297.6665999999</v>
      </c>
      <c r="C56" s="61">
        <v>0.81983004909850743</v>
      </c>
      <c r="D56" s="60">
        <v>1558009.3085999999</v>
      </c>
      <c r="E56" s="61">
        <v>0.50351071077334097</v>
      </c>
      <c r="F56" s="77">
        <v>1806604</v>
      </c>
      <c r="G56" s="61"/>
      <c r="H56" s="77">
        <v>2832491</v>
      </c>
      <c r="I56" s="61"/>
      <c r="J56" s="77">
        <v>3439447.5900000003</v>
      </c>
      <c r="K56" s="61"/>
      <c r="L56" s="77">
        <v>3533278.6282000002</v>
      </c>
      <c r="M56" s="61"/>
      <c r="N56" s="77">
        <v>4011208.9978</v>
      </c>
      <c r="O56" s="61"/>
      <c r="P56" s="60">
        <v>4151904.8949999996</v>
      </c>
      <c r="Q56" s="61">
        <v>0.29361939354012961</v>
      </c>
      <c r="R56" s="60">
        <v>4072846.6799999997</v>
      </c>
      <c r="S56" s="61">
        <v>0.35782313055101</v>
      </c>
      <c r="T56" s="60">
        <v>3837761.93</v>
      </c>
      <c r="U56" s="61">
        <v>0.28883436004801638</v>
      </c>
      <c r="V56" s="60">
        <v>4005157.3924666666</v>
      </c>
      <c r="W56" s="61">
        <v>0.32055436592585151</v>
      </c>
      <c r="X56" s="60">
        <v>4084460.3941999995</v>
      </c>
      <c r="Y56" s="61">
        <v>0.30046903308200396</v>
      </c>
      <c r="Z56" s="60">
        <f>SUM(Z37:Z55)</f>
        <v>4120108.3547333339</v>
      </c>
      <c r="AA56" s="61">
        <f>Z56/Z$13</f>
        <v>6.7286984876327187</v>
      </c>
      <c r="AB56" s="60">
        <f>SUM(AB37:AB55)</f>
        <v>4456080.5266666664</v>
      </c>
      <c r="AC56" s="61">
        <f>AB56/AB$13</f>
        <v>5.471169857065969</v>
      </c>
      <c r="AD56" s="60">
        <f>SUM(AD37:AD55)</f>
        <v>5036377.17</v>
      </c>
      <c r="AE56" s="61">
        <f>AD56/AD$13</f>
        <v>7.6664410949287474</v>
      </c>
    </row>
    <row r="57" spans="1:31" ht="15.75" thickBot="1" x14ac:dyDescent="0.3">
      <c r="A57" s="19" t="s">
        <v>9</v>
      </c>
      <c r="B57" s="24"/>
      <c r="C57" s="30"/>
      <c r="D57" s="24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4"/>
      <c r="Q57" s="30"/>
      <c r="R57" s="24"/>
      <c r="S57" s="11"/>
      <c r="T57" s="24"/>
      <c r="U57" s="11"/>
      <c r="V57" s="24"/>
      <c r="W57" s="11"/>
      <c r="X57" s="24"/>
      <c r="Y57" s="11"/>
      <c r="Z57" s="24"/>
      <c r="AA57" s="11"/>
      <c r="AB57" s="24"/>
      <c r="AC57" s="11"/>
      <c r="AD57" s="24"/>
      <c r="AE57" s="11"/>
    </row>
    <row r="58" spans="1:31" ht="15.75" thickBot="1" x14ac:dyDescent="0.3">
      <c r="A58" s="12" t="s">
        <v>54</v>
      </c>
      <c r="B58" s="13">
        <v>-402321.17802857119</v>
      </c>
      <c r="C58" s="27">
        <v>-0.22557938106236991</v>
      </c>
      <c r="D58" s="13">
        <v>688754.71806666651</v>
      </c>
      <c r="E58" s="27">
        <v>0.22259570869331574</v>
      </c>
      <c r="F58" s="13">
        <v>1314533.8599999999</v>
      </c>
      <c r="G58" s="27"/>
      <c r="H58" s="13">
        <v>865198.93000000017</v>
      </c>
      <c r="I58" s="27"/>
      <c r="J58" s="13">
        <v>109561.51999999909</v>
      </c>
      <c r="K58" s="27"/>
      <c r="L58" s="13">
        <v>4884109.4218000006</v>
      </c>
      <c r="M58" s="27"/>
      <c r="N58" s="13">
        <v>6302130.4521999992</v>
      </c>
      <c r="O58" s="27"/>
      <c r="P58" s="13">
        <v>5683823.2939999998</v>
      </c>
      <c r="Q58" s="27">
        <v>0.38585282242406493</v>
      </c>
      <c r="R58" s="13">
        <v>3802125.2899999991</v>
      </c>
      <c r="S58" s="27">
        <v>0.33403869109430029</v>
      </c>
      <c r="T58" s="13">
        <v>5044531.568</v>
      </c>
      <c r="U58" s="27">
        <v>0.3796572256855173</v>
      </c>
      <c r="V58" s="13">
        <v>4290062.2492513824</v>
      </c>
      <c r="W58" s="27">
        <v>0.34335683952841173</v>
      </c>
      <c r="X58" s="13">
        <v>5366918.4470898565</v>
      </c>
      <c r="Y58" s="27">
        <v>0.39481171092195372</v>
      </c>
      <c r="Z58" s="13">
        <v>5735501.1842666632</v>
      </c>
      <c r="AA58" s="27">
        <v>0.42411865632575335</v>
      </c>
      <c r="AB58" s="13">
        <v>6208173.5903333323</v>
      </c>
      <c r="AC58" s="27">
        <v>0.42894894414152623</v>
      </c>
      <c r="AD58" s="13">
        <v>5149027.4702687766</v>
      </c>
      <c r="AE58" s="27">
        <v>0.35857478029687323</v>
      </c>
    </row>
    <row r="59" spans="1:3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>
        <v>3256072.9478666671</v>
      </c>
      <c r="M59" s="78"/>
      <c r="N59" s="78">
        <v>4201420.3014666662</v>
      </c>
      <c r="O59" s="78"/>
      <c r="P59" s="78">
        <v>3789215.529333333</v>
      </c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1:31" ht="30" x14ac:dyDescent="0.25">
      <c r="L60">
        <v>30</v>
      </c>
      <c r="N60">
        <v>40</v>
      </c>
      <c r="P60">
        <v>40</v>
      </c>
      <c r="V60" t="s">
        <v>80</v>
      </c>
      <c r="W60" s="33">
        <v>76511.967799999999</v>
      </c>
      <c r="X60" s="83" t="s">
        <v>80</v>
      </c>
      <c r="Y60" s="33">
        <v>170061.6</v>
      </c>
      <c r="Z60" s="83" t="s">
        <v>80</v>
      </c>
      <c r="AA60" s="33">
        <v>106434.44100000001</v>
      </c>
      <c r="AB60" s="34" t="s">
        <v>107</v>
      </c>
      <c r="AC60" s="33">
        <v>17310.72</v>
      </c>
      <c r="AD60" s="34" t="s">
        <v>80</v>
      </c>
      <c r="AE60" s="33">
        <v>121189</v>
      </c>
    </row>
    <row r="61" spans="1:31" ht="30" x14ac:dyDescent="0.25">
      <c r="V61" t="s">
        <v>105</v>
      </c>
      <c r="W61" s="33">
        <v>35000</v>
      </c>
      <c r="X61" s="83" t="s">
        <v>135</v>
      </c>
      <c r="Y61" s="33">
        <v>14328.008400000002</v>
      </c>
      <c r="Z61" s="34" t="s">
        <v>107</v>
      </c>
      <c r="AA61" s="33">
        <v>147795</v>
      </c>
      <c r="AB61" s="34"/>
      <c r="AC61" s="79"/>
      <c r="AD61" s="34" t="s">
        <v>76</v>
      </c>
      <c r="AE61" s="79">
        <v>53712</v>
      </c>
    </row>
    <row r="62" spans="1:31" ht="30" x14ac:dyDescent="0.25">
      <c r="V62" s="45" t="s">
        <v>106</v>
      </c>
      <c r="W62" s="33">
        <v>53488</v>
      </c>
      <c r="X62" s="34" t="s">
        <v>107</v>
      </c>
      <c r="Y62" s="33">
        <v>49560</v>
      </c>
      <c r="Z62" s="34" t="s">
        <v>108</v>
      </c>
      <c r="AA62" s="33">
        <v>199720</v>
      </c>
      <c r="AB62" s="83"/>
      <c r="AC62" s="83"/>
      <c r="AD62" s="83"/>
      <c r="AE62" s="83"/>
    </row>
    <row r="63" spans="1:31" x14ac:dyDescent="0.25">
      <c r="W63" s="79"/>
      <c r="X63" s="34"/>
      <c r="Y63" s="79"/>
      <c r="AB63" s="34"/>
      <c r="AC63" s="33"/>
      <c r="AD63" s="34"/>
      <c r="AE63" s="33"/>
    </row>
    <row r="64" spans="1:31" x14ac:dyDescent="0.25">
      <c r="W64" s="83"/>
      <c r="X64" s="83"/>
      <c r="Y64" s="83"/>
      <c r="Z64" s="83"/>
      <c r="AA64" s="33"/>
      <c r="AB64" s="83"/>
      <c r="AC64" s="33"/>
      <c r="AD64" s="83"/>
      <c r="AE64" s="33"/>
    </row>
    <row r="65" spans="1:31" x14ac:dyDescent="0.25">
      <c r="A65" s="84" t="s">
        <v>127</v>
      </c>
      <c r="B65" s="84" t="s">
        <v>109</v>
      </c>
      <c r="C65" s="84" t="s">
        <v>109</v>
      </c>
      <c r="D65" s="84" t="s">
        <v>109</v>
      </c>
      <c r="E65" s="84" t="s">
        <v>109</v>
      </c>
      <c r="F65" s="84" t="s">
        <v>109</v>
      </c>
      <c r="G65" s="84" t="s">
        <v>109</v>
      </c>
      <c r="H65" s="84" t="s">
        <v>109</v>
      </c>
      <c r="I65" s="84" t="s">
        <v>109</v>
      </c>
      <c r="J65" s="84" t="s">
        <v>109</v>
      </c>
      <c r="K65" s="84" t="s">
        <v>109</v>
      </c>
      <c r="L65" s="84" t="s">
        <v>109</v>
      </c>
      <c r="M65" s="84" t="s">
        <v>109</v>
      </c>
      <c r="N65" s="84" t="s">
        <v>109</v>
      </c>
      <c r="O65" s="84" t="s">
        <v>109</v>
      </c>
      <c r="P65" s="84" t="s">
        <v>109</v>
      </c>
      <c r="Q65" s="84" t="s">
        <v>109</v>
      </c>
      <c r="R65" s="84" t="s">
        <v>109</v>
      </c>
      <c r="S65" s="84" t="s">
        <v>109</v>
      </c>
      <c r="T65" s="84" t="s">
        <v>109</v>
      </c>
      <c r="U65" s="84" t="s">
        <v>109</v>
      </c>
      <c r="V65" s="85">
        <v>2560079.1198260095</v>
      </c>
      <c r="W65" s="85"/>
      <c r="X65" s="85">
        <v>2566981.2572562527</v>
      </c>
      <c r="Y65" s="85"/>
      <c r="Z65" s="85">
        <v>1760517.2477555545</v>
      </c>
      <c r="AA65" s="85"/>
      <c r="AB65" s="85">
        <v>2063620.9567777775</v>
      </c>
      <c r="AC65" s="85"/>
      <c r="AD65" s="85">
        <v>1658042.1567562588</v>
      </c>
      <c r="AE65" s="85"/>
    </row>
    <row r="67" spans="1:31" x14ac:dyDescent="0.25">
      <c r="A67" s="84" t="s">
        <v>109</v>
      </c>
      <c r="B67" s="84" t="s">
        <v>109</v>
      </c>
      <c r="C67" s="84" t="s">
        <v>109</v>
      </c>
      <c r="D67" s="84" t="s">
        <v>109</v>
      </c>
      <c r="E67" s="84" t="s">
        <v>109</v>
      </c>
      <c r="F67" s="84" t="s">
        <v>109</v>
      </c>
      <c r="G67" s="84" t="s">
        <v>109</v>
      </c>
      <c r="H67" s="84" t="s">
        <v>109</v>
      </c>
      <c r="I67" s="84" t="s">
        <v>109</v>
      </c>
      <c r="J67" s="84" t="s">
        <v>109</v>
      </c>
      <c r="K67" s="84" t="s">
        <v>109</v>
      </c>
      <c r="L67" s="84" t="s">
        <v>109</v>
      </c>
      <c r="M67" s="84" t="s">
        <v>109</v>
      </c>
      <c r="N67" s="84" t="s">
        <v>109</v>
      </c>
      <c r="O67" s="84" t="s">
        <v>109</v>
      </c>
      <c r="P67" s="84" t="s">
        <v>109</v>
      </c>
      <c r="Q67" s="84" t="s">
        <v>109</v>
      </c>
      <c r="R67" s="84" t="s">
        <v>109</v>
      </c>
      <c r="S67" s="84" t="s">
        <v>109</v>
      </c>
      <c r="T67" s="84" t="s">
        <v>109</v>
      </c>
      <c r="U67" s="84" t="s">
        <v>109</v>
      </c>
      <c r="V67" s="85">
        <v>2750014.0205523791</v>
      </c>
      <c r="W67" s="85"/>
      <c r="X67" s="85">
        <v>3421945.0060009798</v>
      </c>
      <c r="Y67" s="85"/>
      <c r="Z67" s="85">
        <v>3521034.495511109</v>
      </c>
      <c r="AA67" s="85"/>
      <c r="AB67" s="85">
        <v>4127241.913555555</v>
      </c>
      <c r="AC67" s="85"/>
      <c r="AD67" s="85">
        <v>3316084.3135125181</v>
      </c>
      <c r="AE67" s="8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110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111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29" activePane="bottomRight" state="frozen"/>
      <selection activeCell="J63" sqref="J63"/>
      <selection pane="topRight" activeCell="J63" sqref="J63"/>
      <selection pane="bottomLeft" activeCell="J63" sqref="J63"/>
      <selection pane="bottomRight" activeCell="L29" sqref="L29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f>50230+88500</f>
        <v>138730</v>
      </c>
      <c r="M40" s="11">
        <f t="shared" si="18"/>
        <v>1.5631353265395106E-2</v>
      </c>
      <c r="N40" s="9">
        <f t="shared" si="22"/>
        <v>106934</v>
      </c>
      <c r="O40" s="11">
        <f t="shared" si="19"/>
        <v>4.9378757815003787E-3</v>
      </c>
      <c r="P40" s="15">
        <f>52770+88500</f>
        <v>141270</v>
      </c>
      <c r="Q40" s="11">
        <f t="shared" si="20"/>
        <v>1.4901235786370754E-2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3721698.9916666662</v>
      </c>
      <c r="M47" s="23">
        <f>L47/L$12</f>
        <v>0.41934110636636929</v>
      </c>
      <c r="N47" s="29">
        <f>SUM(N29:N46)</f>
        <v>9897517.6500000004</v>
      </c>
      <c r="O47" s="23">
        <f>N47/N$12</f>
        <v>0.45703623450827185</v>
      </c>
      <c r="P47" s="22">
        <f>SUM(P29:P46)</f>
        <v>4063560.9435000005</v>
      </c>
      <c r="Q47" s="23">
        <f>P47/P$12</f>
        <v>0.42862659978325696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2744846.7083333349</v>
      </c>
      <c r="M49" s="27">
        <f>L49/L6</f>
        <v>0.3059656169668975</v>
      </c>
      <c r="N49" s="13">
        <f>+N26-N47</f>
        <v>5211239.1400000025</v>
      </c>
      <c r="O49" s="27">
        <f>N49/N6</f>
        <v>0.23850756156658126</v>
      </c>
      <c r="P49" s="13">
        <f>+P26-P47</f>
        <v>2742757.4465000001</v>
      </c>
      <c r="Q49" s="27">
        <f>P49/P6</f>
        <v>0.28719101133348723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2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2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125</v>
      </c>
      <c r="M53" s="81">
        <v>118000</v>
      </c>
      <c r="P53" s="34"/>
      <c r="Q53" s="81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126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112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113</v>
      </c>
      <c r="C50" s="82">
        <v>1500000</v>
      </c>
      <c r="D50" s="34" t="s">
        <v>114</v>
      </c>
      <c r="E50" s="82">
        <v>189082</v>
      </c>
      <c r="F50" s="34" t="s">
        <v>115</v>
      </c>
      <c r="G50" s="82">
        <v>75000</v>
      </c>
      <c r="H50" s="34" t="s">
        <v>124</v>
      </c>
      <c r="I50" s="82">
        <v>138900</v>
      </c>
    </row>
    <row r="51" spans="1:9" ht="45" x14ac:dyDescent="0.25">
      <c r="B51" s="34" t="s">
        <v>116</v>
      </c>
      <c r="C51" s="82">
        <v>144308</v>
      </c>
      <c r="D51" s="34" t="s">
        <v>117</v>
      </c>
      <c r="E51" s="82">
        <v>800000</v>
      </c>
      <c r="F51" s="34" t="s">
        <v>114</v>
      </c>
      <c r="G51" s="82">
        <v>96177</v>
      </c>
      <c r="H51" s="34"/>
      <c r="I51" s="82"/>
    </row>
    <row r="52" spans="1:9" ht="30" x14ac:dyDescent="0.25">
      <c r="B52" s="34" t="s">
        <v>115</v>
      </c>
      <c r="C52" s="82">
        <v>124100</v>
      </c>
      <c r="D52" s="34" t="s">
        <v>118</v>
      </c>
      <c r="E52" s="82">
        <v>35000</v>
      </c>
      <c r="F52" s="34" t="s">
        <v>119</v>
      </c>
      <c r="G52" s="82">
        <v>8279</v>
      </c>
      <c r="H52" s="34"/>
      <c r="I52" s="82"/>
    </row>
    <row r="53" spans="1:9" ht="30" x14ac:dyDescent="0.25">
      <c r="B53" s="34" t="s">
        <v>120</v>
      </c>
      <c r="C53" s="82">
        <v>100000</v>
      </c>
      <c r="D53" s="34" t="s">
        <v>119</v>
      </c>
      <c r="E53" s="82">
        <v>10000</v>
      </c>
      <c r="F53" s="34" t="s">
        <v>121</v>
      </c>
      <c r="G53" s="82">
        <v>230818</v>
      </c>
      <c r="H53" s="34"/>
      <c r="I53" s="82"/>
    </row>
    <row r="54" spans="1:9" ht="45" x14ac:dyDescent="0.25">
      <c r="B54" s="34" t="s">
        <v>122</v>
      </c>
      <c r="C54" s="82">
        <v>9829</v>
      </c>
      <c r="D54" s="34"/>
      <c r="E54" s="82"/>
      <c r="F54" s="34" t="s">
        <v>123</v>
      </c>
      <c r="G54" s="82">
        <v>398286</v>
      </c>
      <c r="H54" s="34"/>
      <c r="I54" s="82"/>
    </row>
    <row r="55" spans="1:9" x14ac:dyDescent="0.25">
      <c r="F55" s="34"/>
      <c r="G55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2025-10-06T06:45:50Z</dcterms:modified>
</cp:coreProperties>
</file>