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amcor\Pictures\"/>
    </mc:Choice>
  </mc:AlternateContent>
  <bookViews>
    <workbookView xWindow="0" yWindow="0" windowWidth="7905" windowHeight="6525" activeTab="2"/>
  </bookViews>
  <sheets>
    <sheet name="Hoja1" sheetId="1" r:id="rId1"/>
    <sheet name="Base de Datos" sheetId="2" r:id="rId2"/>
    <sheet name="Manifiesto" sheetId="3" r:id="rId3"/>
    <sheet name="KENNY" sheetId="4" r:id="rId4"/>
    <sheet name="Added" sheetId="5" r:id="rId5"/>
  </sheets>
  <definedNames>
    <definedName name="_xlnm._FilterDatabase" localSheetId="3" hidden="1">KENNY!$A$2:$BD$44</definedName>
    <definedName name="_xlnm._FilterDatabase" localSheetId="2" hidden="1">Manifiesto!$A$3:$A$45</definedName>
    <definedName name="_xlnm.Print_Titles" localSheetId="2">Manifiesto!$1:$2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D4" i="1"/>
  <c r="B4" i="1"/>
  <c r="F76" i="2" l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75" i="2"/>
  <c r="G95" i="2" l="1"/>
  <c r="G94" i="2"/>
  <c r="G93" i="2"/>
  <c r="G92" i="2"/>
  <c r="G91" i="2"/>
  <c r="G90" i="2"/>
  <c r="G89" i="2"/>
  <c r="G88" i="2"/>
  <c r="G87" i="2"/>
  <c r="G86" i="2" l="1"/>
  <c r="G85" i="2" l="1"/>
  <c r="G84" i="2"/>
  <c r="G83" i="2"/>
  <c r="B2" i="1" l="1"/>
  <c r="G82" i="2" l="1"/>
  <c r="G81" i="2"/>
  <c r="G80" i="2"/>
  <c r="G79" i="2"/>
  <c r="G78" i="2"/>
  <c r="G77" i="2"/>
  <c r="G76" i="2"/>
  <c r="G75" i="2"/>
  <c r="G74" i="2"/>
  <c r="G73" i="2"/>
  <c r="I27" i="1" l="1"/>
  <c r="F2" i="1" l="1"/>
  <c r="G5" i="1" l="1"/>
  <c r="G15" i="1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</calcChain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<sst xmlns="http://schemas.openxmlformats.org/spreadsheetml/2006/main" count="2419" uniqueCount="623">
  <si>
    <t>DESCRIPCION</t>
  </si>
  <si>
    <t>CONTENIDO</t>
  </si>
  <si>
    <t>ENVIA</t>
  </si>
  <si>
    <t>Atendido por:</t>
  </si>
  <si>
    <t>Fecha:</t>
  </si>
  <si>
    <t>Envía:</t>
  </si>
  <si>
    <t>Dirección:</t>
  </si>
  <si>
    <t>Oficina:</t>
  </si>
  <si>
    <t>Recibe:</t>
  </si>
  <si>
    <t>Tel:</t>
  </si>
  <si>
    <t>PESO</t>
  </si>
  <si>
    <t>CODIGO</t>
  </si>
  <si>
    <t>NOTA: Si hay un retraso en la Aerolínea, no somos responsables por descomposición y por objetos de valor no declarados.</t>
  </si>
  <si>
    <t>lb</t>
  </si>
  <si>
    <t>D CONTROL</t>
  </si>
  <si>
    <t>Direccion</t>
  </si>
  <si>
    <t>Estado</t>
  </si>
  <si>
    <t>ID</t>
  </si>
  <si>
    <t>NY</t>
  </si>
  <si>
    <t>Ciudad</t>
  </si>
  <si>
    <t>Postal</t>
  </si>
  <si>
    <t>1 MAPLE ST</t>
  </si>
  <si>
    <t>NEW YORK HILLS</t>
  </si>
  <si>
    <t>1PAQ</t>
  </si>
  <si>
    <t>Tel</t>
  </si>
  <si>
    <t>10 COURTNEY LN</t>
  </si>
  <si>
    <t>BREWSTER</t>
  </si>
  <si>
    <t>16 MAPLEWOOD DR</t>
  </si>
  <si>
    <t>MOUNTKISCO</t>
  </si>
  <si>
    <t>104 GROVE ST</t>
  </si>
  <si>
    <t>106 SPRING ST</t>
  </si>
  <si>
    <t>107 ORCHARD RD</t>
  </si>
  <si>
    <t>12 BOLTIS ST</t>
  </si>
  <si>
    <t>120 WOOD RIDGE RD</t>
  </si>
  <si>
    <t>131 MAPLE AVE</t>
  </si>
  <si>
    <t>14 TALLMAN LN</t>
  </si>
  <si>
    <t>144 HONEY RD</t>
  </si>
  <si>
    <t>POUND ROAD</t>
  </si>
  <si>
    <t>15 HAMMOND RIDGE RD</t>
  </si>
  <si>
    <t>BEDFORD CORNERS</t>
  </si>
  <si>
    <t>18 HOLLOW RIDGE RD</t>
  </si>
  <si>
    <t>16 GUARD HILL RD</t>
  </si>
  <si>
    <t xml:space="preserve">160 E MAIN ST </t>
  </si>
  <si>
    <t>165 E MAIN ST</t>
  </si>
  <si>
    <t>17 HILLS SIDE AVE</t>
  </si>
  <si>
    <t>170 GROVE ST</t>
  </si>
  <si>
    <t>173 LEXINGTON AVE</t>
  </si>
  <si>
    <t>18 PARK DR</t>
  </si>
  <si>
    <t>19 EAST MAIN ST</t>
  </si>
  <si>
    <t>190 BARBIT RD</t>
  </si>
  <si>
    <t>BEDFORD HILLS</t>
  </si>
  <si>
    <t>1902 REGRET DR</t>
  </si>
  <si>
    <t>20 CAMPENTER AVE</t>
  </si>
  <si>
    <t>28 E HOLLOW RD</t>
  </si>
  <si>
    <t>26 LITTLE PINE RD</t>
  </si>
  <si>
    <t>20 SUNDERLAND LN</t>
  </si>
  <si>
    <t>KATONAH</t>
  </si>
  <si>
    <t>200 DIPLOMAT DR</t>
  </si>
  <si>
    <t>223 STARR RIDGE</t>
  </si>
  <si>
    <t>225 CANTITOE ST</t>
  </si>
  <si>
    <t>228 SALMONS HOLLOW DR</t>
  </si>
  <si>
    <t>23 RUTLAND ST</t>
  </si>
  <si>
    <t>237 E MAIN ST</t>
  </si>
  <si>
    <t>24 PINES LN</t>
  </si>
  <si>
    <t>CHAPQUA</t>
  </si>
  <si>
    <t>244 WEST ST</t>
  </si>
  <si>
    <t>250 VESEY ST</t>
  </si>
  <si>
    <t>273 STARR RIDGE</t>
  </si>
  <si>
    <t>28 BARKER ST</t>
  </si>
  <si>
    <t>28 W 27TH ST</t>
  </si>
  <si>
    <t>NEW YORK</t>
  </si>
  <si>
    <t xml:space="preserve">5 HERELD </t>
  </si>
  <si>
    <t>3006 VICTORIA DR</t>
  </si>
  <si>
    <t>32 FOX WOOD CIR</t>
  </si>
  <si>
    <t>328 LEXINGTON AVE</t>
  </si>
  <si>
    <t>330 ARMOUNT RD</t>
  </si>
  <si>
    <t>3804 VICTORIA DR</t>
  </si>
  <si>
    <t>39 ROME AVE</t>
  </si>
  <si>
    <t>4 WORLD FINANCIAL CN</t>
  </si>
  <si>
    <t>435 LEXINGTON AVE</t>
  </si>
  <si>
    <t>5 LAKESIDE RD</t>
  </si>
  <si>
    <t>5 MILAN AVE</t>
  </si>
  <si>
    <t>50 BARKER ST</t>
  </si>
  <si>
    <t>57 SPRING ST</t>
  </si>
  <si>
    <t>59 FOX WOOD</t>
  </si>
  <si>
    <t>6 CYNTHIA ST</t>
  </si>
  <si>
    <t>61 N GREELEY AVE</t>
  </si>
  <si>
    <t>CHPPQUA</t>
  </si>
  <si>
    <t>7 W HOLLOW RD</t>
  </si>
  <si>
    <t>70 BARKERT ST</t>
  </si>
  <si>
    <t>72 BOLTIS ST</t>
  </si>
  <si>
    <t>78 MAIN ST</t>
  </si>
  <si>
    <t>74 MAPLE AVE</t>
  </si>
  <si>
    <t>75 TRIPP ST</t>
  </si>
  <si>
    <t>83 OAK ST</t>
  </si>
  <si>
    <t>85 CROTON AVE</t>
  </si>
  <si>
    <t>88 LEXINGTON AVE</t>
  </si>
  <si>
    <t>89 MARVIN AVE</t>
  </si>
  <si>
    <t>9 AVENUE A</t>
  </si>
  <si>
    <t>90 GROVE ST</t>
  </si>
  <si>
    <t>92 FOX WOOD CIR</t>
  </si>
  <si>
    <t>966 AVENUE OT</t>
  </si>
  <si>
    <t>25 MAPLE ST</t>
  </si>
  <si>
    <t>61 E MAIN ST</t>
  </si>
  <si>
    <t>DIRECCION FINAL</t>
  </si>
  <si>
    <t>HAWB</t>
  </si>
  <si>
    <t>DESTINO</t>
  </si>
  <si>
    <t>ESTADO REGION</t>
  </si>
  <si>
    <t>PAIS</t>
  </si>
  <si>
    <t>CODIGO POSTAL</t>
  </si>
  <si>
    <t>DESCRIPCION DE LA CARGA</t>
  </si>
  <si>
    <t>BAG</t>
  </si>
  <si>
    <t>RECIBE</t>
  </si>
  <si>
    <t>LOS AMATES - GUATEMALA</t>
  </si>
  <si>
    <t>4TA. CALLE A 2-21 ZONA 1</t>
  </si>
  <si>
    <t>5TA. CALLE 8-50 ZONA 1</t>
  </si>
  <si>
    <t>8AV. 2DA. CALLE E ZONA 1</t>
  </si>
  <si>
    <t>12 AV. 3-01 ZONA 1</t>
  </si>
  <si>
    <t>10AV. 4-25 ZONA 1</t>
  </si>
  <si>
    <t>6TA. CALLE B 2-09 ZONA 1</t>
  </si>
  <si>
    <t>10A. CALLE 1-12 ZONA 4</t>
  </si>
  <si>
    <t>LOTE 12 COLONIA SAN FRANCISCO ZONA 2</t>
  </si>
  <si>
    <t>RUTA 2 2-15 ZONA 4</t>
  </si>
  <si>
    <t>8AVE. COLONIA EL MIRADOR ZONA 2</t>
  </si>
  <si>
    <t>2DA. CALLE LA COLINA 11-02 ZONA 1</t>
  </si>
  <si>
    <t>6TA. CALLE PLAZA LAS CAMPANAS 5-14 ZONA 1</t>
  </si>
  <si>
    <t>7AVE. 4-77 ZONA 1</t>
  </si>
  <si>
    <t>2AVE. CALLE C 1-11 ZONA 2</t>
  </si>
  <si>
    <t>CALLEJON LOS MORALES ZONA 5</t>
  </si>
  <si>
    <t>RUTA 3 3-65 ZONA 1</t>
  </si>
  <si>
    <t>5TA. CALLE 6-74 ZONA 1</t>
  </si>
  <si>
    <t>7TA. AVENIDA 5-45 ZONA 1</t>
  </si>
  <si>
    <t>3RA. CALLE 13-10 ZONA 1</t>
  </si>
  <si>
    <t>3RA. CALLLE M 12-05 ZONA 1</t>
  </si>
  <si>
    <t>11 CALLE 8-11 ZONA 1</t>
  </si>
  <si>
    <t>16 AVE. 4-70 ZONA 1</t>
  </si>
  <si>
    <t>KILOMETRO 173, RUTA 5</t>
  </si>
  <si>
    <t>RUTA 4 4-95 ZONA 1</t>
  </si>
  <si>
    <t>6AVE. 3-00 ZONA 1</t>
  </si>
  <si>
    <t>8AVE. EL VIAJERO 14-45 ZONA 1</t>
  </si>
  <si>
    <t>6TA. CALLE 3-50 ZONA 1</t>
  </si>
  <si>
    <t>16 CALLE 7AVENIDA 7-79 ZONA 1</t>
  </si>
  <si>
    <t>13 CALLE 4-54 ZONA 0</t>
  </si>
  <si>
    <t>COLONIA EL NANCE 12-26 ZONA 1</t>
  </si>
  <si>
    <t>1RA. AVENIDA 10-86 ZONA 0</t>
  </si>
  <si>
    <t>LOTE 5 ALDEA EL SAUCE ZONA 0</t>
  </si>
  <si>
    <t>2 CALLE 1-21 ZONA 1</t>
  </si>
  <si>
    <t>4TA. CALLE 3-15 BARRIO EL CALVARIO ZONA 0</t>
  </si>
  <si>
    <t>LOTE 6 CASERIO LOS ARROZALES ZONA 0</t>
  </si>
  <si>
    <t>7TA.AVENIDA AZUL 2-42 ZONA 1</t>
  </si>
  <si>
    <t>LOTE 18 CALLE IGLESIA MARGARITA ZONA 0</t>
  </si>
  <si>
    <t>LOTE 15 BARRIO EL CEMENTERIO ZONA 0</t>
  </si>
  <si>
    <t>1RA. CALLE 2-22 ALDEA EL LUTE ZONA 0</t>
  </si>
  <si>
    <t>CARRETERA SAN LUIS JILOTEPEQUE ZONA 0</t>
  </si>
  <si>
    <t>19 CALLE 13-86 ZONA 1</t>
  </si>
  <si>
    <t>COLONIA VILLA ROSALES ZONA 1</t>
  </si>
  <si>
    <t>AVENIDAD CEMENTERIO 14-03 ZONA 1</t>
  </si>
  <si>
    <t>CASA 63, ACCESO B ZONA 1</t>
  </si>
  <si>
    <t>3RA. CALLE JARDINES DE LA ASUNCION 5-62</t>
  </si>
  <si>
    <t>4TA. CALLE 23-80 ZONA 1</t>
  </si>
  <si>
    <t>BARRIO RUFINO 8-06 ZONA 0</t>
  </si>
  <si>
    <t>COLONIA EL TESORO 6-38 ZONA 1</t>
  </si>
  <si>
    <t>11 AVE. 30-74 ZONA 0</t>
  </si>
  <si>
    <t>SAN JOSE LA ARADA - GUATEMALA</t>
  </si>
  <si>
    <t>3RA. CALLE LOTE 3 ALDEA CANDELARIA ZONA 1</t>
  </si>
  <si>
    <t>2AVE. CALLE LAS MARGARITAS ZONA 0</t>
  </si>
  <si>
    <t>LOTE 3 ALDEA EL RINCON ZONA 0</t>
  </si>
  <si>
    <t>BARRIO EL CENTRO 6-96 ZONA 0</t>
  </si>
  <si>
    <t>COLONIA BRISAS 16-03 ZONA 0</t>
  </si>
  <si>
    <t>ALDEA CERRO DE CAL ZONA 0</t>
  </si>
  <si>
    <t>ALDEA LA JOYA ZONA 0</t>
  </si>
  <si>
    <t>ALDEA SANTA ROSA ZONA 0</t>
  </si>
  <si>
    <t>ALDEA LOS CIMIENTOS ZONA 0</t>
  </si>
  <si>
    <t>ALDEA TIERRA COLORADA ZONA 0</t>
  </si>
  <si>
    <t>ALDEA COMOLOTE ZONA 0</t>
  </si>
  <si>
    <t>FINCA EL TULE ZONA 0</t>
  </si>
  <si>
    <t>ALDEA EL PEDRERO ZONA 0</t>
  </si>
  <si>
    <t>ALDEA EL RODEO ZONA 0</t>
  </si>
  <si>
    <t>ALDEA TOBAR ZONA 0</t>
  </si>
  <si>
    <t>ALDEA EL MARISCO ZONA 0</t>
  </si>
  <si>
    <t>ALDEA MOJANALES ZONA 0</t>
  </si>
  <si>
    <t>ALDEA EL RICO ZONA 0</t>
  </si>
  <si>
    <t>ALDEA EL MANACO ZONA 0</t>
  </si>
  <si>
    <t>ALDEA NAGUA ZONA 0</t>
  </si>
  <si>
    <t>ALDEA TASHAN ZONA 0</t>
  </si>
  <si>
    <t>ALDEA LAGUNA ZONA 0</t>
  </si>
  <si>
    <t>ALDEA TIMUSHAN ZONA 0</t>
  </si>
  <si>
    <t>ALDEA LAS PEÑAS ZONA 0</t>
  </si>
  <si>
    <t>ALDEA TONTOL ZONA 0</t>
  </si>
  <si>
    <t>ALDEA TORERA ZONA 0</t>
  </si>
  <si>
    <t>ALDEA LA CANDELARIA ZONA 0</t>
  </si>
  <si>
    <t>ALDEA EL TESORO ZONA 0</t>
  </si>
  <si>
    <t>ALDEA LOS LIMONES ZONA 0</t>
  </si>
  <si>
    <t>ALDEA CONACASTES ZONA 0</t>
  </si>
  <si>
    <t>LOTIFICACION SANTA BARBARA, ZONA 1</t>
  </si>
  <si>
    <t>CALLE 15 DE SEPTIEMBRE 4-93 ZONA 1</t>
  </si>
  <si>
    <t>COLONIA SAN MANUEL 7-94 ZONA 1</t>
  </si>
  <si>
    <t>CALLE SANTO TOMAS DE CASTILLA 5-95</t>
  </si>
  <si>
    <t>4A. CALLE 7-09 ZONA 1</t>
  </si>
  <si>
    <t>CALLE NUEVO SAN JUAN 4-22 ZONA 1</t>
  </si>
  <si>
    <t>2A. CALLE 7AVE. 2-37 ZONA 0</t>
  </si>
  <si>
    <t>BARRIO LA REFORMA 2-05 ZONA 0</t>
  </si>
  <si>
    <t>LOTE 7 MANZANA C 1-21 ZONA 0</t>
  </si>
  <si>
    <t>LOTIFICACION VALLE REAL ZONA 1</t>
  </si>
  <si>
    <t>LOTE 21 COLONIA GRANDE ZONA 1</t>
  </si>
  <si>
    <t>LOTE 14 ALDEA PLAYITA ZONA 0.</t>
  </si>
  <si>
    <t>LOTE 40 BARRIO EL CARRIZAL ZONA 0</t>
  </si>
  <si>
    <t>8 AVENIDA VICENTE COZZA ZONA 0</t>
  </si>
  <si>
    <t>3RA. CALLE SECTOR BLOQUERA ZONA 0</t>
  </si>
  <si>
    <t>3RA. CALLE 6-90 COLONIA TENEDORES ZONA 0</t>
  </si>
  <si>
    <t>LOTE 2 COLONIA TULIO MANZO ZONA 1</t>
  </si>
  <si>
    <t>AV SIMON BOLIVAR 5-90 A ZONA 1</t>
  </si>
  <si>
    <t>10 C 3-25 ZONA 1</t>
  </si>
  <si>
    <t>LOTE 5 CALLE PRINCIPAL ZONA 0</t>
  </si>
  <si>
    <t>LOTE 3 ALDEA POJOPAN ZONA 0</t>
  </si>
  <si>
    <t>CALLE PALO GORDO ZONA 0</t>
  </si>
  <si>
    <t>3A. AVENIDA 4-18 ZONA 1</t>
  </si>
  <si>
    <t>LOTE 10 ALDEA EL ZAPATAL ZONA 0</t>
  </si>
  <si>
    <t>6 AVENIDA 2-43 ZONA 1</t>
  </si>
  <si>
    <t>6A. CALLE 3-64 ZONA 2</t>
  </si>
  <si>
    <t>9A. AVENIDA 13-15 ZONA 1</t>
  </si>
  <si>
    <t>2A. CALLE A 0-10 ZONA 1</t>
  </si>
  <si>
    <t>ALDEA CHANMAQUA ZONA 0</t>
  </si>
  <si>
    <t>1A. CALLE B 5-20 ZONA 2</t>
  </si>
  <si>
    <t>10A. CALLE 6A.AVENIDA 2-95 ZONA 1</t>
  </si>
  <si>
    <t>6A. AVENIDA .3RA CALLE FINAL ZONA 1</t>
  </si>
  <si>
    <t>4A. CALLE 3-01 ZONA 1</t>
  </si>
  <si>
    <t>10A. CALLE 6-26 ZONA 1</t>
  </si>
  <si>
    <t>9A. CALLE 1-01 ZONA 4</t>
  </si>
  <si>
    <t>3A. AVENIDA 8-00 ZONA 1</t>
  </si>
  <si>
    <t>8AV. CALLE 6-48 ZONA 1</t>
  </si>
  <si>
    <t>2DA. CALLE 5-98 ZONA 1 BARRIO SANTA MONICA</t>
  </si>
  <si>
    <t>4TA. AVENIDA 1-17 ZONA 1</t>
  </si>
  <si>
    <t>3RA. AVENIDA ZONA 2</t>
  </si>
  <si>
    <t>1RA. CALLE 3-84 ZONA 2</t>
  </si>
  <si>
    <t>1RA. CALLE 1RA AVENIDA 1-22 ZONA 2</t>
  </si>
  <si>
    <t>4TA. CALLE 19-03 ZONA 3</t>
  </si>
  <si>
    <t>4TA. CALLE 19-09 ZONA 3</t>
  </si>
  <si>
    <t>6TA. CALLE 12-22 ZONA 1</t>
  </si>
  <si>
    <t>COLONIA LAS ROSAS 2-02</t>
  </si>
  <si>
    <t>5TA. CALLE 12-46 ZONA 1</t>
  </si>
  <si>
    <t>4TA. C 12-49 ZONA 1</t>
  </si>
  <si>
    <t>0 CALLE 0-84 ZONA 8</t>
  </si>
  <si>
    <t>14 AVENIDA 3-25 ZONA 1</t>
  </si>
  <si>
    <t>7TA.CALLE 12-33 ZONA 1</t>
  </si>
  <si>
    <t>AV. LAS AMERICAS 704 ZONA 3</t>
  </si>
  <si>
    <t>3AV. 1-02 KM 206 LA ESPERANZA</t>
  </si>
  <si>
    <t>25 AVE. 8-25 ZONA 3</t>
  </si>
  <si>
    <t>18 CALLE 10-65 ZONA 11</t>
  </si>
  <si>
    <t>27 AV. 21-01 ZONA 16</t>
  </si>
  <si>
    <t>CALZADA ROOSEVELT 25-50 ZONA 7</t>
  </si>
  <si>
    <t>2DA. CALLE 31-25 ZONA 7</t>
  </si>
  <si>
    <t>7TA. CALLE C 14-38 ZONA 3 DE MIXCO</t>
  </si>
  <si>
    <t>6TA AVENIDA A 5-97 ZONA 18</t>
  </si>
  <si>
    <t>23 CALLE 1-05 ZONA 1</t>
  </si>
  <si>
    <t>7A. CALLE 5-31 COLONIA MONTSERRAL-ZONA 3</t>
  </si>
  <si>
    <t>20 CALLE 7-62 ZONA 7</t>
  </si>
  <si>
    <t>11AVE. 7-38 ZONA 1</t>
  </si>
  <si>
    <t>10AV. 3-73 ZONA 4</t>
  </si>
  <si>
    <t>4TA. CALLE MERCADO POPTUN ZONA 1</t>
  </si>
  <si>
    <t>9 CALLE 8-10 ZONA 5</t>
  </si>
  <si>
    <t>8A. CALLE 4-40 ZONA 2</t>
  </si>
  <si>
    <t>10 CALLE 10-43 ZONA 4</t>
  </si>
  <si>
    <t>2A. CALLE 8-69 ZONA 4</t>
  </si>
  <si>
    <t>LOTE 7 COLONIA EL BOSQUE ZONA 2</t>
  </si>
  <si>
    <t xml:space="preserve">5AVE. 10-04 SAN BENITO </t>
  </si>
  <si>
    <t>5AVE. 5-55 ZONA 4</t>
  </si>
  <si>
    <t>D-179 COLONIA FALLABAN MELCHOR</t>
  </si>
  <si>
    <t>LA LIBERTAD ZONA 0</t>
  </si>
  <si>
    <t>CHIQUIMULA - GUATEMALA</t>
  </si>
  <si>
    <t>IPALA - GUATEMALA</t>
  </si>
  <si>
    <t>MORALES - GUATEMALA</t>
  </si>
  <si>
    <t>ESQUIPULAS - GUATEMALA</t>
  </si>
  <si>
    <t>QUETZALTEPEQUE - GUATEMALA</t>
  </si>
  <si>
    <t>GUATEMALA - GUATEMALA</t>
  </si>
  <si>
    <t>PETEN POPTUN - GUATEMALA</t>
  </si>
  <si>
    <t>PUERTO BARRIOS - GUATEMALA</t>
  </si>
  <si>
    <t>9AVE. Y 14 CALLE ZONA 0</t>
  </si>
  <si>
    <t>9 CALLE FINAL ZONA 0</t>
  </si>
  <si>
    <t>COLONIA EL ESTRECHO</t>
  </si>
  <si>
    <t>COLONIA ELLIMONAR</t>
  </si>
  <si>
    <t>20 CALLE Y 13 AVENIDA ZONA 0</t>
  </si>
  <si>
    <t>9AVE. 17 CALLE ZONA 0</t>
  </si>
  <si>
    <t>9AVE. 19 CALLE ZONA 0</t>
  </si>
  <si>
    <t>COMUNIDAD EL MITCH ZONA 0</t>
  </si>
  <si>
    <t>16 CALLE Y 7AVE ZONA 0</t>
  </si>
  <si>
    <t>CONCEPCION LAS MINAS - GUATEMALA</t>
  </si>
  <si>
    <t>ALDEA SANTA ANITA ZONA 0</t>
  </si>
  <si>
    <t>CASERIO LA ALAMBRADOS 0</t>
  </si>
  <si>
    <t>ALDEA RODE ESPINO ZONA 0</t>
  </si>
  <si>
    <t>ALDEA ANGUIATU ZONA 0</t>
  </si>
  <si>
    <t>CASERIO EL OBRAJE ZONA 0</t>
  </si>
  <si>
    <t>BARRIO PUEBLO NUEVO</t>
  </si>
  <si>
    <t>BARRIO LA LONA</t>
  </si>
  <si>
    <t>BARRIO EL SOLAPADO</t>
  </si>
  <si>
    <t xml:space="preserve">COLONIA NUEVA CONCEPCION </t>
  </si>
  <si>
    <t>ALDEA CRUZ VALLE ZONA 0</t>
  </si>
  <si>
    <t>BARRIO MILLA 37-0 ZONA 0</t>
  </si>
  <si>
    <t>BARRIO NUEVO 2-84 ZONA 0</t>
  </si>
  <si>
    <t>BARRIO MODERNO CALLE B 11-97 ZONA 0</t>
  </si>
  <si>
    <t>BARRIO NUEVO 1 3-85 ZONA 0</t>
  </si>
  <si>
    <t>10A. CALLE 2-01 ZONA 1</t>
  </si>
  <si>
    <t>10A. AVENIDA 5-38 ZONA 2</t>
  </si>
  <si>
    <t>6TA. CALLE 3-61 AVENIDA D ZONA 1</t>
  </si>
  <si>
    <t>2A. AVENIDA 11-94 ZONA 1</t>
  </si>
  <si>
    <t>7A. CALLE A 3-31 ZONA 2</t>
  </si>
  <si>
    <t>2A.AVENIDA 2-99 CALLE M ZONA 2</t>
  </si>
  <si>
    <t>9A. AVENIDA Y 4A. CALLE 9-77 ZONA 1</t>
  </si>
  <si>
    <t>3A. AVENIDA 10-46 ZONA 1</t>
  </si>
  <si>
    <t>8A. AVENIDA 6-64 ZONA 1</t>
  </si>
  <si>
    <t>11 CALLE 1-74 ZONA 1</t>
  </si>
  <si>
    <t>5A. CALLE E 12-08 ZONA 2</t>
  </si>
  <si>
    <t>10A. AVENIDA B 11-36 ZONA 1</t>
  </si>
  <si>
    <t>8A. AVENIDA C 12-37 ZONA 1</t>
  </si>
  <si>
    <t>7A. AVENIDA 7-82 ZONA 0</t>
  </si>
  <si>
    <t>6A. CALLE 5-49 ZONA 1</t>
  </si>
  <si>
    <t>MANIFIESTO DE CARGA   SEGUN GUIA</t>
  </si>
  <si>
    <t>Numero de Fila</t>
  </si>
  <si>
    <t xml:space="preserve"> </t>
  </si>
  <si>
    <t>Origen</t>
  </si>
  <si>
    <t>PIEZAS</t>
  </si>
  <si>
    <t>KILOS QUE VAN</t>
  </si>
  <si>
    <t>NOMBRE DEL SHIPPER</t>
  </si>
  <si>
    <t>DIRECCION 1 SHIPPER</t>
  </si>
  <si>
    <t>CIUDAD SHIPPER</t>
  </si>
  <si>
    <t>NOMBRE DEL CONSIGNATARIO</t>
  </si>
  <si>
    <t>DIRECCION 1 CONSIGNATARIO</t>
  </si>
  <si>
    <t>CIUDAD CONSIGN</t>
  </si>
  <si>
    <t>ESTADO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</si>
  <si>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</si>
  <si>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</si>
  <si>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</si>
  <si>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</si>
  <si>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</si>
  <si>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</si>
  <si>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</si>
  <si>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</si>
  <si>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</si>
  <si>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</si>
  <si>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</si>
  <si>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</si>
  <si>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</si>
  <si>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</si>
  <si>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</si>
  <si>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</si>
  <si>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</si>
  <si>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</si>
  <si>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</si>
  <si>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</si>
  <si>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</si>
  <si>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</si>
  <si>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</si>
  <si>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</si>
  <si>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</si>
  <si>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</si>
  <si>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</si>
  <si>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</si>
  <si>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</si>
  <si>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</si>
  <si>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</si>
  <si>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</si>
  <si>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</si>
  <si>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</si>
  <si>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</si>
  <si>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</si>
  <si>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</si>
  <si>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</si>
  <si>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</si>
  <si>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</si>
  <si>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</si>
  <si>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</si>
  <si>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</si>
  <si>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</si>
  <si>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</si>
  <si>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</si>
  <si>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</si>
  <si>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</si>
  <si>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</si>
  <si>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</si>
  <si>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SITEID</t>
  </si>
  <si>
    <t>ARRIVALAIRPORT</t>
  </si>
  <si>
    <t>WAYBILLORIGINATOR</t>
  </si>
  <si>
    <t>AIRLINEPREFIX</t>
  </si>
  <si>
    <t>AWBSERIALNUMBER</t>
  </si>
  <si>
    <t>77 GUARD HILL RD</t>
  </si>
  <si>
    <t>65 GROVE ST</t>
  </si>
  <si>
    <t>30 HONEY RD</t>
  </si>
  <si>
    <t>200 BARBIT RD</t>
  </si>
  <si>
    <t>260 PINES LN</t>
  </si>
  <si>
    <t>126 ROME AVE</t>
  </si>
  <si>
    <t>70 MILAN AVE</t>
  </si>
  <si>
    <t>40 DIPLOMAT DR</t>
  </si>
  <si>
    <t>311 MAPPLE ST</t>
  </si>
  <si>
    <t>35 MAIN ST</t>
  </si>
  <si>
    <t>708 HURST BLVD</t>
  </si>
  <si>
    <t>HURST</t>
  </si>
  <si>
    <t>FX</t>
  </si>
  <si>
    <t>824 SUDNEY ST</t>
  </si>
  <si>
    <t>VALLEY</t>
  </si>
  <si>
    <t>AL</t>
  </si>
  <si>
    <t>2124 JOHNSTON DR. APT 10</t>
  </si>
  <si>
    <t>BETHLEHEM</t>
  </si>
  <si>
    <t>PA</t>
  </si>
  <si>
    <t>13357 BURBANK BLV APT 6</t>
  </si>
  <si>
    <t>VANNVYS</t>
  </si>
  <si>
    <t>CA</t>
  </si>
  <si>
    <t>INSTRUCCIÓN: De click en Registrar datos para ingresar los valores de las facturas y modificar si se quiere editar un bulto</t>
  </si>
  <si>
    <t>Atendido por</t>
  </si>
  <si>
    <t>Tipo</t>
  </si>
  <si>
    <t>177 LEXINGTON AVE</t>
  </si>
  <si>
    <t>OSSINING</t>
  </si>
  <si>
    <t>992 ROUTE 22</t>
  </si>
  <si>
    <t>62 N HIGHLAND AVE</t>
  </si>
  <si>
    <t>686 BRADWAY</t>
  </si>
  <si>
    <t>KINGSTON</t>
  </si>
  <si>
    <t>359 SOMERSET ST</t>
  </si>
  <si>
    <t>NORTH PLAINFIELD (NJ)</t>
  </si>
  <si>
    <t>SPRING VALLEY</t>
  </si>
  <si>
    <t>28 S MAIN ST</t>
  </si>
  <si>
    <t>FREEPORT</t>
  </si>
  <si>
    <t>282 N MAIN ST</t>
  </si>
  <si>
    <t>901 MAIN ST, 800</t>
  </si>
  <si>
    <t>PEEKSKILL</t>
  </si>
  <si>
    <t>24 ELM ST</t>
  </si>
  <si>
    <t>DANBURY</t>
  </si>
  <si>
    <t>CT</t>
  </si>
  <si>
    <t>07060</t>
  </si>
  <si>
    <t>06810</t>
  </si>
  <si>
    <t>202 - 30179240</t>
  </si>
  <si>
    <t>430M</t>
  </si>
  <si>
    <t>LANNI DUARTE</t>
  </si>
  <si>
    <t xml:space="preserve">MAYRA DUARTE </t>
  </si>
  <si>
    <t>IRMA</t>
  </si>
  <si>
    <t>FRIO</t>
  </si>
  <si>
    <t>GUA</t>
  </si>
  <si>
    <t>JFK</t>
  </si>
  <si>
    <t>F703</t>
  </si>
  <si>
    <t>GT</t>
  </si>
  <si>
    <t>K</t>
  </si>
  <si>
    <t>NO</t>
  </si>
  <si>
    <t>LR</t>
  </si>
  <si>
    <t>USA</t>
  </si>
  <si>
    <t>CHIQUIMULA</t>
  </si>
  <si>
    <t>GUATEMALA</t>
  </si>
  <si>
    <t>US</t>
  </si>
  <si>
    <t>A</t>
  </si>
  <si>
    <t>USD</t>
  </si>
  <si>
    <t>Y</t>
  </si>
  <si>
    <t xml:space="preserve">BREAD,CHEESE,TAMALITOS,COOKED VEGETABLES </t>
  </si>
  <si>
    <t>474M</t>
  </si>
  <si>
    <t xml:space="preserve">YUBITZA MORALES </t>
  </si>
  <si>
    <t xml:space="preserve">OLGA FELIPE </t>
  </si>
  <si>
    <t xml:space="preserve">ROSARIO </t>
  </si>
  <si>
    <t xml:space="preserve">BREAD,CHEESE,COOKED VEGETABLES </t>
  </si>
  <si>
    <t>158M</t>
  </si>
  <si>
    <t xml:space="preserve">GILDA RUIZ </t>
  </si>
  <si>
    <t xml:space="preserve">MARLIN RUIZ </t>
  </si>
  <si>
    <t xml:space="preserve">MIRNA </t>
  </si>
  <si>
    <t>319M</t>
  </si>
  <si>
    <t xml:space="preserve">NOHEMY MADRID </t>
  </si>
  <si>
    <t xml:space="preserve">HARBY MADRID </t>
  </si>
  <si>
    <t xml:space="preserve">LORENA </t>
  </si>
  <si>
    <t xml:space="preserve">BREAD,CHEESE,PRESERVE,COOKED VEGETABLES </t>
  </si>
  <si>
    <t>308M</t>
  </si>
  <si>
    <t xml:space="preserve">VIVIAN MORALES </t>
  </si>
  <si>
    <t xml:space="preserve">AMALIA MAYORGA </t>
  </si>
  <si>
    <t xml:space="preserve">NATALY </t>
  </si>
  <si>
    <t xml:space="preserve">CHEESE,COOKED VEGETABLES </t>
  </si>
  <si>
    <t>323M</t>
  </si>
  <si>
    <t xml:space="preserve">MARIAN ZACARIAS </t>
  </si>
  <si>
    <t xml:space="preserve">VERONICA ZACARIAS </t>
  </si>
  <si>
    <t>MARIVI</t>
  </si>
  <si>
    <t>519M</t>
  </si>
  <si>
    <t xml:space="preserve">BIRON OSORIO </t>
  </si>
  <si>
    <t xml:space="preserve">NORMA </t>
  </si>
  <si>
    <t>438M</t>
  </si>
  <si>
    <t xml:space="preserve">MIRZA PEREZ </t>
  </si>
  <si>
    <t xml:space="preserve">EYLIN PEREZ </t>
  </si>
  <si>
    <t xml:space="preserve">YESSIKA </t>
  </si>
  <si>
    <t>517M</t>
  </si>
  <si>
    <t xml:space="preserve">OFELIA LOPEZ LEIVA </t>
  </si>
  <si>
    <t xml:space="preserve">ABNER MIRANDA </t>
  </si>
  <si>
    <t xml:space="preserve">NORA </t>
  </si>
  <si>
    <t>010M</t>
  </si>
  <si>
    <t xml:space="preserve">JUAN FERNANDO PEREZ </t>
  </si>
  <si>
    <t xml:space="preserve">VALENTINA DE LA ROSA </t>
  </si>
  <si>
    <t xml:space="preserve">DAVID </t>
  </si>
  <si>
    <t xml:space="preserve">CHEESE </t>
  </si>
  <si>
    <t>011M</t>
  </si>
  <si>
    <t xml:space="preserve">MARIA TERESA GOMEZ </t>
  </si>
  <si>
    <t xml:space="preserve">BLANCA PATRICIA GUZMAN </t>
  </si>
  <si>
    <t>307K</t>
  </si>
  <si>
    <t xml:space="preserve">REINA ELIZABETH MENDEZ </t>
  </si>
  <si>
    <t xml:space="preserve">CLEMENCIA </t>
  </si>
  <si>
    <t xml:space="preserve">WENDY NOHEMI PEREZ </t>
  </si>
  <si>
    <t xml:space="preserve">CHEESE,CANDYS,COOKED VEGETABLES,NATURAL MEDICINE </t>
  </si>
  <si>
    <t>309K</t>
  </si>
  <si>
    <t>ISABEL RAMOS</t>
  </si>
  <si>
    <t xml:space="preserve">ILAREO PEREZ </t>
  </si>
  <si>
    <t>704K</t>
  </si>
  <si>
    <t xml:space="preserve">UBALDO GIRON </t>
  </si>
  <si>
    <t>JUAN ALIDIO GIRON</t>
  </si>
  <si>
    <t>92K</t>
  </si>
  <si>
    <t xml:space="preserve">OSCAR RAUL GALLARDO </t>
  </si>
  <si>
    <t xml:space="preserve">LUIS PEDRO JIMENEZ </t>
  </si>
  <si>
    <t>LILY</t>
  </si>
  <si>
    <t>123B</t>
  </si>
  <si>
    <t xml:space="preserve">MARGARITA CORONADO </t>
  </si>
  <si>
    <t xml:space="preserve">HEBER LOPEZ </t>
  </si>
  <si>
    <t xml:space="preserve">IRMA </t>
  </si>
  <si>
    <t xml:space="preserve">BREAD,CHEESE,COOKED VEGETABLES,NATURAL MEDICINE </t>
  </si>
  <si>
    <t>471M</t>
  </si>
  <si>
    <t xml:space="preserve">ENRIQUE MONROY </t>
  </si>
  <si>
    <t xml:space="preserve">JOSE MONROY </t>
  </si>
  <si>
    <t xml:space="preserve">MARIVI </t>
  </si>
  <si>
    <t xml:space="preserve">CHEESE,PRESERVE,COOKED VEGETABLES </t>
  </si>
  <si>
    <t>440M</t>
  </si>
  <si>
    <t xml:space="preserve">OSEIDA DUARTE </t>
  </si>
  <si>
    <t xml:space="preserve">DARWIN CERON </t>
  </si>
  <si>
    <t>SECO</t>
  </si>
  <si>
    <t xml:space="preserve">BREAD </t>
  </si>
  <si>
    <t>520M</t>
  </si>
  <si>
    <t xml:space="preserve">CONCEPCION MIRANDA </t>
  </si>
  <si>
    <t xml:space="preserve">LEON OSORIO </t>
  </si>
  <si>
    <t xml:space="preserve">BREAD,CANDYS,CONDIMENTS,SHOES,NATURAL MEDICINE </t>
  </si>
  <si>
    <t>152M</t>
  </si>
  <si>
    <t xml:space="preserve">VERONICA MENDEZ </t>
  </si>
  <si>
    <t xml:space="preserve">SUCY SANCE </t>
  </si>
  <si>
    <t xml:space="preserve">CLOTHES,SHOES </t>
  </si>
  <si>
    <t>122M</t>
  </si>
  <si>
    <t xml:space="preserve">GLENDY LEON </t>
  </si>
  <si>
    <t xml:space="preserve">ADA JACOBO </t>
  </si>
  <si>
    <t xml:space="preserve">CLOTHES,SHOES,BREAD,CHIPS,PEANUTS,HAMACA,ADORNOS,CONDIMENTS </t>
  </si>
  <si>
    <t>705M</t>
  </si>
  <si>
    <t xml:space="preserve">BLANCA LIDIA DIAZ </t>
  </si>
  <si>
    <t xml:space="preserve">TELMA ODETH DIAZ AGOSTO </t>
  </si>
  <si>
    <t xml:space="preserve">BREAD,CANDYS,COFFE </t>
  </si>
  <si>
    <t>910M</t>
  </si>
  <si>
    <t xml:space="preserve">LUCILA HERNANDEZ </t>
  </si>
  <si>
    <t xml:space="preserve">BEATRIZ HERNANDEZ </t>
  </si>
  <si>
    <t xml:space="preserve">CLOTHES,SHOES,CONDIMENTS </t>
  </si>
  <si>
    <t>163M</t>
  </si>
  <si>
    <t xml:space="preserve">CELESTE ROQUE </t>
  </si>
  <si>
    <t xml:space="preserve">CARLOS ROQUE </t>
  </si>
  <si>
    <t xml:space="preserve">CLOTHES,SHOES,COSMETICS,NATURAL MEDICINE </t>
  </si>
  <si>
    <t>012M</t>
  </si>
  <si>
    <t xml:space="preserve">ROSA MARIA SANCHEZ </t>
  </si>
  <si>
    <t xml:space="preserve">JOSE CARLOS GARCIA </t>
  </si>
  <si>
    <t xml:space="preserve">SHOES </t>
  </si>
  <si>
    <t>211M</t>
  </si>
  <si>
    <t xml:space="preserve">MANUEL ESTUARDO SOLIS </t>
  </si>
  <si>
    <t xml:space="preserve">ANDREA GARCIA </t>
  </si>
  <si>
    <t xml:space="preserve">CLOTHES,COSMETICS </t>
  </si>
  <si>
    <t>015M</t>
  </si>
  <si>
    <t xml:space="preserve">HUGO DANIEL BENITEZ </t>
  </si>
  <si>
    <t xml:space="preserve">PAULA SOFIA RODRIGUEZ </t>
  </si>
  <si>
    <t xml:space="preserve">VITAMIN SUPPLEMENTS </t>
  </si>
  <si>
    <t>206M</t>
  </si>
  <si>
    <t xml:space="preserve">REYNA GUERRA </t>
  </si>
  <si>
    <t xml:space="preserve">ALBA LETICIA GUERRA </t>
  </si>
  <si>
    <t xml:space="preserve">JACKELINE </t>
  </si>
  <si>
    <t xml:space="preserve">CLOTHES,DOCUMENTS,VITAMIN SUPPLEMENTS </t>
  </si>
  <si>
    <t>020M</t>
  </si>
  <si>
    <t xml:space="preserve">LISSETH RAMIREZ </t>
  </si>
  <si>
    <t xml:space="preserve">CONSUELO RAMIREZ </t>
  </si>
  <si>
    <t>021M</t>
  </si>
  <si>
    <t xml:space="preserve">ADRIANA HERNANDEZ </t>
  </si>
  <si>
    <t xml:space="preserve">MARCELA MARTINEZ </t>
  </si>
  <si>
    <t>022M</t>
  </si>
  <si>
    <t xml:space="preserve">DAYANA POLANCO </t>
  </si>
  <si>
    <t xml:space="preserve">AANGIE POLANCO </t>
  </si>
  <si>
    <t>023M</t>
  </si>
  <si>
    <t xml:space="preserve">ALEJANDRO REYES </t>
  </si>
  <si>
    <t xml:space="preserve">ALBA ROGRIGUEZ </t>
  </si>
  <si>
    <t>025M</t>
  </si>
  <si>
    <t xml:space="preserve">ENRIQUE PEREZ </t>
  </si>
  <si>
    <t xml:space="preserve">KARLA PEREZ </t>
  </si>
  <si>
    <t>026M</t>
  </si>
  <si>
    <t xml:space="preserve">CATALINA CRUZ </t>
  </si>
  <si>
    <t xml:space="preserve">CARLOS CRUZ </t>
  </si>
  <si>
    <t xml:space="preserve">BREAD,CHIPS </t>
  </si>
  <si>
    <t>027M</t>
  </si>
  <si>
    <t xml:space="preserve">FELIPE VILLEDA </t>
  </si>
  <si>
    <t xml:space="preserve">LINA VILLEDA </t>
  </si>
  <si>
    <t>DAVID</t>
  </si>
  <si>
    <t>028M</t>
  </si>
  <si>
    <t xml:space="preserve">IVONNE DIAZ </t>
  </si>
  <si>
    <t xml:space="preserve">PATRICIA DIAZ </t>
  </si>
  <si>
    <t xml:space="preserve">PEANUTS </t>
  </si>
  <si>
    <t>93K</t>
  </si>
  <si>
    <t xml:space="preserve">TANIA ORTEGA </t>
  </si>
  <si>
    <t xml:space="preserve">PATRICIA ORTEGA </t>
  </si>
  <si>
    <t xml:space="preserve">BREAD,PEANUTS </t>
  </si>
  <si>
    <t>304K</t>
  </si>
  <si>
    <t xml:space="preserve">IDALIA AQUINO PEREZ </t>
  </si>
  <si>
    <t xml:space="preserve">TORIBIO DE JESUS PEREZ </t>
  </si>
  <si>
    <t xml:space="preserve">CLOTHES,CIGARRETTES,CANDYS,PEANUTS,CONDIMENTS,COSMETICS </t>
  </si>
  <si>
    <t>601K</t>
  </si>
  <si>
    <t xml:space="preserve">MARINA MARTINEZ </t>
  </si>
  <si>
    <t xml:space="preserve">YESENIA MARTINEZ </t>
  </si>
  <si>
    <t>BREAD,CLOTHES,CIGARRETTES,COFFE,COSMETICS,NATURAL MEDICINE</t>
  </si>
  <si>
    <t>94K</t>
  </si>
  <si>
    <t xml:space="preserve">JUAN ESTEBAN PALACIOS </t>
  </si>
  <si>
    <t xml:space="preserve">DIANA VICTORIA RAMIREZ </t>
  </si>
  <si>
    <t xml:space="preserve">BREAD,ESENCIAS,CHIPS,CONDIMENTS </t>
  </si>
  <si>
    <t>95B</t>
  </si>
  <si>
    <t xml:space="preserve">LORENA MARISOL MENDEZ </t>
  </si>
  <si>
    <t xml:space="preserve">ERICK FRANCISCO MENDEZ </t>
  </si>
  <si>
    <t>CHPS,CANDYS,ESENCIAS,ATOL,CARTERAS,BELT,CAPSS</t>
  </si>
  <si>
    <t>324B</t>
  </si>
  <si>
    <t xml:space="preserve">ELSA SAGASTUME </t>
  </si>
  <si>
    <t xml:space="preserve">EDNA PATRICIA CARDONA </t>
  </si>
  <si>
    <t>BREAD,CONDIMENTS</t>
  </si>
  <si>
    <t>206K</t>
  </si>
  <si>
    <t xml:space="preserve">LORENSA ANTONIA RAMIREZ </t>
  </si>
  <si>
    <t xml:space="preserve">SANDRA ESPINO </t>
  </si>
  <si>
    <t xml:space="preserve">SULI </t>
  </si>
  <si>
    <t>464M</t>
  </si>
  <si>
    <t xml:space="preserve">ESTRELLA MARTINEZ </t>
  </si>
  <si>
    <t xml:space="preserve">BLANCA LOPEZ </t>
  </si>
  <si>
    <t xml:space="preserve">DOCUMENTOS, SUPLEMENTO VITAMINICO </t>
  </si>
  <si>
    <t xml:space="preserve">DOCUMENTS,VITAMIN SUPPLEMENTS </t>
  </si>
  <si>
    <t>IPALA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</si>
</sst>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30"/>
      <color theme="1"/>
      <name val="Arial"/>
      <family val="2"/>
    </font>
    <font>
      <sz val="48"/>
      <color theme="1"/>
      <name val="Arial"/>
      <family val="2"/>
    </font>
    <font>
      <sz val="55"/>
      <color theme="1"/>
      <name val="Arial"/>
      <family val="2"/>
    </font>
    <font>
      <sz val="22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C6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rgb="FFF6C6FE"/>
      </bottom>
      <diagonal/>
    </border>
    <border>
      <left/>
      <right/>
      <top/>
      <bottom style="thin">
        <color theme="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249977111117893"/>
      </bottom>
      <diagonal/>
    </border>
    <border>
      <left/>
      <right/>
      <top style="medium">
        <color theme="4" tint="-0.499984740745262"/>
      </top>
      <bottom style="thin">
        <color theme="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thin">
        <color theme="4"/>
      </bottom>
      <diagonal/>
    </border>
    <border>
      <left style="medium">
        <color theme="4" tint="-0.499984740745262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499984740745262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499984740745262"/>
      </left>
      <right/>
      <top style="thin">
        <color theme="4" tint="-0.249977111117893"/>
      </top>
      <bottom/>
      <diagonal/>
    </border>
    <border>
      <left/>
      <right style="medium">
        <color theme="4" tint="-0.499984740745262"/>
      </right>
      <top style="thin">
        <color theme="4" tint="-0.249977111117893"/>
      </top>
      <bottom/>
      <diagonal/>
    </border>
    <border>
      <left style="medium">
        <color theme="4" tint="-0.499984740745262"/>
      </left>
      <right/>
      <top/>
      <bottom style="thin">
        <color theme="4" tint="-0.249977111117893"/>
      </bottom>
      <diagonal/>
    </border>
    <border>
      <left/>
      <right style="medium">
        <color theme="4" tint="-0.499984740745262"/>
      </right>
      <top/>
      <bottom style="thin">
        <color theme="4" tint="-0.249977111117893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5">
    <xf numFmtId="0" fontId="0" fillId="0" borderId="0" xfId="0"/>
    <xf numFmtId="0" fontId="5" fillId="0" borderId="14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5" fillId="0" borderId="14" xfId="0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164" fontId="5" fillId="0" borderId="14" xfId="1" applyFont="1" applyFill="1" applyBorder="1" applyAlignment="1">
      <alignment vertical="center"/>
    </xf>
    <xf numFmtId="164" fontId="5" fillId="0" borderId="14" xfId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21" xfId="0" applyFont="1" applyBorder="1" applyAlignment="1" applyProtection="1">
      <protection hidden="1"/>
    </xf>
    <xf numFmtId="0" fontId="9" fillId="0" borderId="23" xfId="0" applyFont="1" applyBorder="1" applyAlignment="1" applyProtection="1">
      <alignment horizontal="right"/>
      <protection hidden="1"/>
    </xf>
    <xf numFmtId="0" fontId="10" fillId="0" borderId="24" xfId="0" applyFont="1" applyBorder="1" applyAlignment="1" applyProtection="1">
      <alignment horizontal="right"/>
      <protection hidden="1"/>
    </xf>
    <xf numFmtId="0" fontId="7" fillId="0" borderId="0" xfId="0" applyFont="1" applyProtection="1">
      <protection locked="0"/>
    </xf>
    <xf numFmtId="0" fontId="7" fillId="0" borderId="25" xfId="0" applyFont="1" applyBorder="1" applyAlignment="1" applyProtection="1">
      <protection hidden="1"/>
    </xf>
    <xf numFmtId="0" fontId="7" fillId="2" borderId="14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Alignment="1" applyProtection="1">
      <alignment vertical="top" wrapText="1"/>
      <protection locked="0"/>
    </xf>
    <xf numFmtId="0" fontId="8" fillId="0" borderId="40" xfId="0" applyFont="1" applyBorder="1" applyAlignment="1" applyProtection="1">
      <protection hidden="1"/>
    </xf>
    <xf numFmtId="0" fontId="8" fillId="0" borderId="39" xfId="0" applyFont="1" applyBorder="1" applyAlignment="1" applyProtection="1">
      <protection hidden="1"/>
    </xf>
    <xf numFmtId="0" fontId="7" fillId="0" borderId="14" xfId="0" applyFont="1" applyBorder="1" applyProtection="1"/>
    <xf numFmtId="0" fontId="6" fillId="0" borderId="0" xfId="0" applyFont="1" applyFill="1" applyBorder="1" applyProtection="1"/>
    <xf numFmtId="0" fontId="7" fillId="0" borderId="25" xfId="0" applyFont="1" applyBorder="1" applyProtection="1">
      <protection hidden="1"/>
    </xf>
    <xf numFmtId="0" fontId="8" fillId="0" borderId="20" xfId="0" applyFont="1" applyBorder="1" applyAlignment="1" applyProtection="1">
      <alignment horizontal="right"/>
      <protection hidden="1"/>
    </xf>
    <xf numFmtId="0" fontId="8" fillId="0" borderId="27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14" fontId="8" fillId="0" borderId="27" xfId="0" applyNumberFormat="1" applyFont="1" applyBorder="1" applyAlignment="1" applyProtection="1">
      <alignment horizontal="left"/>
      <protection hidden="1"/>
    </xf>
    <xf numFmtId="0" fontId="12" fillId="0" borderId="0" xfId="0" applyFont="1" applyProtection="1">
      <protection locked="0"/>
    </xf>
    <xf numFmtId="0" fontId="7" fillId="0" borderId="0" xfId="0" applyFont="1" applyBorder="1" applyProtection="1">
      <protection hidden="1"/>
    </xf>
    <xf numFmtId="0" fontId="7" fillId="0" borderId="26" xfId="0" applyFont="1" applyBorder="1" applyProtection="1">
      <protection hidden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2" fillId="2" borderId="29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protection locked="0"/>
    </xf>
    <xf numFmtId="0" fontId="12" fillId="0" borderId="19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6" fillId="0" borderId="33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protection hidden="1"/>
    </xf>
    <xf numFmtId="0" fontId="7" fillId="0" borderId="6" xfId="0" applyFont="1" applyBorder="1" applyAlignment="1" applyProtection="1">
      <protection hidden="1"/>
    </xf>
    <xf numFmtId="0" fontId="7" fillId="0" borderId="31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17" fillId="0" borderId="33" xfId="0" applyFont="1" applyBorder="1" applyAlignment="1" applyProtection="1">
      <alignment horizontal="center"/>
      <protection hidden="1"/>
    </xf>
    <xf numFmtId="0" fontId="7" fillId="0" borderId="34" xfId="0" applyFont="1" applyBorder="1" applyProtection="1">
      <protection hidden="1"/>
    </xf>
    <xf numFmtId="0" fontId="7" fillId="0" borderId="35" xfId="0" applyFont="1" applyBorder="1" applyProtection="1">
      <protection hidden="1"/>
    </xf>
    <xf numFmtId="0" fontId="7" fillId="0" borderId="36" xfId="0" applyFont="1" applyBorder="1" applyProtection="1">
      <protection hidden="1"/>
    </xf>
    <xf numFmtId="0" fontId="7" fillId="0" borderId="0" xfId="0" applyFont="1" applyBorder="1" applyAlignment="1" applyProtection="1">
      <protection locked="0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7" fillId="0" borderId="0" xfId="0" applyFont="1"/>
    <xf numFmtId="0" fontId="11" fillId="13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vertical="center"/>
    </xf>
    <xf numFmtId="0" fontId="11" fillId="14" borderId="14" xfId="0" applyFont="1" applyFill="1" applyBorder="1" applyAlignment="1">
      <alignment horizontal="left" vertical="center"/>
    </xf>
    <xf numFmtId="0" fontId="11" fillId="14" borderId="14" xfId="0" applyFont="1" applyFill="1" applyBorder="1" applyAlignment="1">
      <alignment horizontal="center" vertical="center"/>
    </xf>
    <xf numFmtId="0" fontId="11" fillId="15" borderId="14" xfId="0" applyFont="1" applyFill="1" applyBorder="1" applyAlignment="1">
      <alignment vertical="center"/>
    </xf>
    <xf numFmtId="0" fontId="11" fillId="13" borderId="14" xfId="0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7" fillId="3" borderId="14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0" fontId="7" fillId="0" borderId="0" xfId="0" applyFont="1" applyFill="1"/>
    <xf numFmtId="49" fontId="7" fillId="0" borderId="0" xfId="0" applyNumberFormat="1" applyFont="1" applyAlignment="1">
      <alignment horizontal="right"/>
    </xf>
    <xf numFmtId="0" fontId="21" fillId="0" borderId="14" xfId="0" applyFont="1" applyFill="1" applyBorder="1" applyAlignment="1">
      <alignment horizontal="left" vertical="center" wrapText="1"/>
    </xf>
    <xf numFmtId="2" fontId="21" fillId="0" borderId="14" xfId="0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6" fillId="0" borderId="14" xfId="0" applyFont="1" applyBorder="1" applyAlignment="1"/>
    <xf numFmtId="0" fontId="6" fillId="0" borderId="14" xfId="0" applyFont="1" applyBorder="1" applyAlignment="1">
      <alignment horizontal="left"/>
    </xf>
    <xf numFmtId="0" fontId="6" fillId="0" borderId="14" xfId="0" applyFont="1" applyBorder="1" applyAlignment="1">
      <alignment wrapText="1"/>
    </xf>
    <xf numFmtId="0" fontId="19" fillId="2" borderId="16" xfId="0" applyFont="1" applyFill="1" applyBorder="1" applyAlignment="1" applyProtection="1">
      <alignment horizontal="center"/>
      <protection locked="0"/>
    </xf>
    <xf numFmtId="0" fontId="19" fillId="2" borderId="38" xfId="0" applyFont="1" applyFill="1" applyBorder="1" applyAlignment="1" applyProtection="1">
      <alignment horizontal="center"/>
      <protection locked="0"/>
    </xf>
    <xf numFmtId="0" fontId="19" fillId="2" borderId="37" xfId="0" applyFont="1" applyFill="1" applyBorder="1" applyAlignment="1" applyProtection="1">
      <alignment horizont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8" fillId="0" borderId="0" xfId="0" applyFont="1" applyBorder="1" applyAlignment="1" applyProtection="1">
      <alignment horizontal="left" vertical="top"/>
      <protection locked="0"/>
    </xf>
    <xf numFmtId="0" fontId="8" fillId="0" borderId="22" xfId="0" applyFont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right"/>
      <protection hidden="1"/>
    </xf>
    <xf numFmtId="0" fontId="7" fillId="0" borderId="25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2" fillId="2" borderId="28" xfId="0" applyFont="1" applyFill="1" applyBorder="1" applyAlignment="1" applyProtection="1">
      <alignment horizontal="center"/>
      <protection hidden="1"/>
    </xf>
    <xf numFmtId="0" fontId="12" fillId="2" borderId="2" xfId="0" applyFont="1" applyFill="1" applyBorder="1" applyAlignment="1" applyProtection="1">
      <alignment horizont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26" xfId="0" applyFont="1" applyBorder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hidden="1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left" vertical="top"/>
      <protection hidden="1"/>
    </xf>
    <xf numFmtId="0" fontId="14" fillId="0" borderId="3" xfId="0" applyFont="1" applyBorder="1" applyAlignment="1" applyProtection="1">
      <alignment horizontal="center" wrapText="1"/>
      <protection hidden="1"/>
    </xf>
    <xf numFmtId="0" fontId="14" fillId="0" borderId="4" xfId="0" applyFont="1" applyBorder="1" applyAlignment="1" applyProtection="1">
      <alignment horizontal="center" wrapText="1"/>
      <protection hidden="1"/>
    </xf>
    <xf numFmtId="0" fontId="14" fillId="0" borderId="5" xfId="0" applyFont="1" applyBorder="1" applyAlignment="1" applyProtection="1">
      <alignment horizontal="center" wrapText="1"/>
      <protection hidden="1"/>
    </xf>
    <xf numFmtId="0" fontId="13" fillId="0" borderId="30" xfId="0" applyFont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25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32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7" fillId="0" borderId="12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left" vertical="top" wrapText="1"/>
      <protection hidden="1"/>
    </xf>
    <xf numFmtId="0" fontId="7" fillId="0" borderId="9" xfId="0" applyFont="1" applyBorder="1" applyAlignment="1" applyProtection="1">
      <alignment horizontal="left" vertical="top" wrapText="1"/>
      <protection hidden="1"/>
    </xf>
    <xf numFmtId="0" fontId="7" fillId="0" borderId="13" xfId="0" applyFont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0" fontId="7" fillId="0" borderId="10" xfId="0" applyFont="1" applyBorder="1" applyAlignment="1" applyProtection="1">
      <alignment horizontal="left" vertical="top" wrapText="1"/>
      <protection hidden="1"/>
    </xf>
    <xf numFmtId="0" fontId="7" fillId="0" borderId="14" xfId="0" applyFont="1" applyBorder="1" applyAlignment="1">
      <alignment horizontal="center"/>
    </xf>
    <xf numFmtId="0" fontId="6" fillId="0" borderId="14" xfId="0" applyFont="1" applyBorder="1" applyAlignment="1"/>
    <xf numFmtId="0" fontId="4" fillId="0" borderId="14" xfId="0" applyFont="1" applyBorder="1" applyAlignment="1">
      <alignment vertical="center"/>
    </xf>
    <xf numFmtId="0" fontId="7" fillId="7" borderId="14" xfId="0" applyFont="1" applyFill="1" applyBorder="1"/>
    <xf numFmtId="0" fontId="7" fillId="5" borderId="14" xfId="0" applyFont="1" applyFill="1" applyBorder="1"/>
    <xf numFmtId="0" fontId="7" fillId="6" borderId="14" xfId="0" applyFont="1" applyFill="1" applyBorder="1"/>
    <xf numFmtId="0" fontId="7" fillId="8" borderId="14" xfId="0" applyFont="1" applyFill="1" applyBorder="1"/>
    <xf numFmtId="0" fontId="7" fillId="9" borderId="14" xfId="0" applyFont="1" applyFill="1" applyBorder="1"/>
    <xf numFmtId="0" fontId="7" fillId="10" borderId="14" xfId="0" applyFont="1" applyFill="1" applyBorder="1"/>
    <xf numFmtId="0" fontId="7" fillId="11" borderId="14" xfId="0" applyFont="1" applyFill="1" applyBorder="1"/>
    <xf numFmtId="0" fontId="7" fillId="12" borderId="14" xfId="0" applyFont="1" applyFill="1" applyBorder="1"/>
    <xf numFmtId="0" fontId="7" fillId="0" borderId="14" xfId="0" applyFont="1" applyBorder="1" applyAlignment="1">
      <alignment horizontal="right"/>
    </xf>
    <xf numFmtId="0" fontId="7" fillId="0" borderId="41" xfId="0" applyFont="1" applyBorder="1"/>
    <xf numFmtId="0" fontId="7" fillId="0" borderId="41" xfId="0" applyFont="1" applyBorder="1" applyAlignment="1">
      <alignment horizontal="left"/>
    </xf>
    <xf numFmtId="0" fontId="9" fillId="0" borderId="11" xfId="0" applyFont="1" applyBorder="1" applyAlignment="1" applyProtection="1">
      <alignment horizontal="left" vertical="top" wrapText="1"/>
      <protection hidden="1"/>
    </xf>
  </cellXfs>
  <cellStyles count="2">
    <cellStyle name="Millares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9966FF"/>
      <color rgb="FFFFFF66"/>
      <color rgb="FFF6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772307</xdr:colOff>
      <xdr:row>20</xdr:row>
      <xdr:rowOff>4959</xdr:rowOff>
    </xdr:from>
    <xdr:to>
      <xdr:col>10</xdr:col>
      <xdr:colOff>446370</xdr:colOff>
      <xdr:row>22</xdr:row>
      <xdr:rowOff>224033</xdr:rowOff>
    </xdr:to>
    <xdr:sp macro="[0]!STAR" textlink="">
      <xdr:nvSpPr>
        <xdr:cNvPr id="3" name="Rectángulo redondeado 2"/>
        <xdr:cNvSpPr/>
      </xdr:nvSpPr>
      <xdr:spPr>
        <a:xfrm>
          <a:off x="10832273" y="4323829"/>
          <a:ext cx="2153172" cy="649656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REGISTRAR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33618</xdr:colOff>
      <xdr:row>6</xdr:row>
      <xdr:rowOff>33617</xdr:rowOff>
    </xdr:from>
    <xdr:to>
      <xdr:col>12</xdr:col>
      <xdr:colOff>683559</xdr:colOff>
      <xdr:row>9</xdr:row>
      <xdr:rowOff>78441</xdr:rowOff>
    </xdr:to>
    <xdr:sp macro="[0]!IMPRIMIR" textlink="">
      <xdr:nvSpPr>
        <xdr:cNvPr id="4" name="Rectángulo 3"/>
        <xdr:cNvSpPr/>
      </xdr:nvSpPr>
      <xdr:spPr>
        <a:xfrm>
          <a:off x="10186147" y="1322293"/>
          <a:ext cx="2173941" cy="63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 b="1"/>
            <a:t>IMPRIMIR</a:t>
          </a:r>
        </a:p>
      </xdr:txBody>
    </xdr:sp>
    <xdr:clientData/>
  </xdr:twoCellAnchor>
  <xdr:twoCellAnchor>
    <xdr:from>
      <xdr:col>6</xdr:col>
      <xdr:colOff>2022434</xdr:colOff>
      <xdr:row>0</xdr:row>
      <xdr:rowOff>52192</xdr:rowOff>
    </xdr:from>
    <xdr:to>
      <xdr:col>6</xdr:col>
      <xdr:colOff>3366371</xdr:colOff>
      <xdr:row>1</xdr:row>
      <xdr:rowOff>78288</xdr:rowOff>
    </xdr:to>
    <xdr:sp macro="" textlink="">
      <xdr:nvSpPr>
        <xdr:cNvPr id="2" name="Rectángulo 1"/>
        <xdr:cNvSpPr/>
      </xdr:nvSpPr>
      <xdr:spPr>
        <a:xfrm>
          <a:off x="7593907" y="52192"/>
          <a:ext cx="1343937" cy="352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s-GT" sz="2400">
              <a:solidFill>
                <a:sysClr val="windowText" lastClr="000000"/>
              </a:solidFill>
            </a:rPr>
            <a:t>BULTO</a:t>
          </a:r>
          <a:r>
            <a:rPr lang="es-GT" sz="2800" baseline="0">
              <a:solidFill>
                <a:sysClr val="windowText" lastClr="000000"/>
              </a:solidFill>
            </a:rPr>
            <a:t> #</a:t>
          </a:r>
          <a:endParaRPr lang="es-GT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563150</xdr:colOff>
      <xdr:row>19</xdr:row>
      <xdr:rowOff>173016</xdr:rowOff>
    </xdr:from>
    <xdr:to>
      <xdr:col>13</xdr:col>
      <xdr:colOff>445979</xdr:colOff>
      <xdr:row>22</xdr:row>
      <xdr:rowOff>196371</xdr:rowOff>
    </xdr:to>
    <xdr:sp macro="[0]!Modifier" textlink="">
      <xdr:nvSpPr>
        <xdr:cNvPr id="5" name="Rectángulo redondeado 4"/>
        <xdr:cNvSpPr/>
      </xdr:nvSpPr>
      <xdr:spPr>
        <a:xfrm>
          <a:off x="13102225" y="4296167"/>
          <a:ext cx="2153172" cy="64965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MODIFICAR</a:t>
          </a:r>
          <a:r>
            <a:rPr lang="es-GT" sz="16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038F82-1C05-431B-95E4-9250A6B97986}">
  <we:reference id="wa200002617" version="1.0.0.2" store="es-ES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36"/>
  <sheetViews>
    <sheetView topLeftCell="A10" zoomScale="73" zoomScaleNormal="73" workbookViewId="0">
      <selection sqref="A1:G17"/>
    </sheetView>
  </sheetViews>
  <sheetFormatPr baseColWidth="10" defaultColWidth="11.42578125" defaultRowHeight="14.25" x14ac:dyDescent="0.2"/>
  <cols>
    <col min="1" max="1" width="11.7109375" style="13" customWidth="1"/>
    <col min="2" max="2" width="11.85546875" style="13" customWidth="1"/>
    <col min="3" max="3" width="22" style="13" customWidth="1"/>
    <col min="4" max="4" width="8.5703125" style="13" customWidth="1"/>
    <col min="5" max="5" width="19.85546875" style="13" customWidth="1"/>
    <col min="6" max="6" width="21.85546875" style="13" customWidth="1"/>
    <col min="7" max="7" width="55" style="13" customWidth="1"/>
    <col min="8" max="8" width="17" style="13" customWidth="1"/>
    <col min="9" max="9" width="9.85546875" style="13" customWidth="1"/>
    <col min="10" max="10" width="10.28515625" style="13" customWidth="1"/>
    <col min="11" max="16384" width="11.42578125" style="13"/>
  </cols>
  <sheetData>
    <row r="1" spans="1:26" ht="25.5" customHeight="1" x14ac:dyDescent="0.4">
      <c r="A1" s="10" t="s">
        <v>5</v>
      </c>
      <c r="B1" s="86" t="s">
        <v>618</v>
      </c>
      <c r="C1" s="86"/>
      <c r="D1" s="86"/>
      <c r="E1" s="86"/>
      <c r="F1" s="11"/>
      <c r="G1" s="12">
        <v>30</v>
      </c>
      <c r="J1" s="13" t="s">
        <v>14</v>
      </c>
    </row>
    <row r="2" spans="1:26" ht="17.25" customHeight="1" x14ac:dyDescent="0.25">
      <c r="A2" s="14" t="s">
        <v>6</v>
      </c>
      <c r="B2" s="87" t="str">
        <f>VLOOKUP(I3,'Base de Datos'!J2:L195,2,FALSE)</f>
        <v>1RA. CALLE 2-22 ALDEA EL LUTE ZONA 0</v>
      </c>
      <c r="C2" s="87"/>
      <c r="D2" s="87"/>
      <c r="E2" s="87"/>
      <c r="F2" s="94" t="str">
        <f>VLOOKUP(I3,'Base de Datos'!J2:L195,3,FALSE)</f>
        <v>IPALA - GUATEMALA</v>
      </c>
      <c r="G2" s="95"/>
      <c r="I2" s="15" t="s">
        <v>2</v>
      </c>
      <c r="J2" s="15" t="s">
        <v>112</v>
      </c>
      <c r="K2" s="16"/>
      <c r="L2" s="17"/>
      <c r="M2" s="18"/>
      <c r="N2" s="18"/>
    </row>
    <row r="3" spans="1:26" ht="18" x14ac:dyDescent="0.25">
      <c r="A3" s="14" t="s">
        <v>8</v>
      </c>
      <c r="B3" s="101" t="s">
        <v>619</v>
      </c>
      <c r="C3" s="101"/>
      <c r="D3" s="101"/>
      <c r="E3" s="101"/>
      <c r="F3" s="19"/>
      <c r="G3" s="20"/>
      <c r="I3" s="21">
        <v>52</v>
      </c>
      <c r="J3" s="21">
        <v>60</v>
      </c>
      <c r="K3" s="16"/>
      <c r="L3" s="22"/>
      <c r="M3" s="18"/>
      <c r="N3" s="18"/>
      <c r="X3" s="13">
        <v>3</v>
      </c>
    </row>
    <row r="4" spans="1:26" ht="18" x14ac:dyDescent="0.25">
      <c r="A4" s="23" t="s">
        <v>6</v>
      </c>
      <c r="B4" s="93" t="str">
        <f>VLOOKUP(J3,'Base de Datos'!A2:F95,2,FALSE)</f>
        <v>74 MAPLE AVE</v>
      </c>
      <c r="C4" s="93"/>
      <c r="D4" s="93" t="str">
        <f>VLOOKUP(J3,'Base de Datos'!A2:F95,3,FALSE)</f>
        <v>MOUNTKISCO</v>
      </c>
      <c r="E4" s="93"/>
      <c r="F4" s="24" t="str">
        <f>VLOOKUP(J3,'Base de Datos'!A2:F95,4,FALSE)</f>
        <v>NY</v>
      </c>
      <c r="G4" s="25">
        <f>VLOOKUP(J3,'Base de Datos'!A2:F95,5,FALSE)</f>
        <v>10509</v>
      </c>
      <c r="L4" s="18"/>
      <c r="M4" s="18"/>
      <c r="N4" s="18"/>
    </row>
    <row r="5" spans="1:26" ht="20.25" customHeight="1" x14ac:dyDescent="0.25">
      <c r="A5" s="23" t="s">
        <v>9</v>
      </c>
      <c r="B5" s="97">
        <v>2406151405</v>
      </c>
      <c r="C5" s="97"/>
      <c r="D5" s="94"/>
      <c r="E5" s="94"/>
      <c r="F5" s="26" t="s">
        <v>4</v>
      </c>
      <c r="G5" s="27">
        <f ca="1">TODAY()</f>
        <v>45126</v>
      </c>
      <c r="L5" s="18"/>
      <c r="M5" s="18"/>
      <c r="N5" s="18"/>
      <c r="Z5" s="28"/>
    </row>
    <row r="6" spans="1:26" ht="8.25" customHeight="1" x14ac:dyDescent="0.2">
      <c r="A6" s="23"/>
      <c r="B6" s="29"/>
      <c r="C6" s="29"/>
      <c r="D6" s="29"/>
      <c r="E6" s="29"/>
      <c r="F6" s="29"/>
      <c r="G6" s="30"/>
    </row>
    <row r="7" spans="1:26" ht="16.5" customHeight="1" x14ac:dyDescent="0.25">
      <c r="A7" s="91" t="s">
        <v>0</v>
      </c>
      <c r="B7" s="92"/>
      <c r="C7" s="92" t="s">
        <v>1</v>
      </c>
      <c r="D7" s="92"/>
      <c r="E7" s="92"/>
      <c r="F7" s="31" t="s">
        <v>10</v>
      </c>
      <c r="G7" s="32" t="s">
        <v>11</v>
      </c>
      <c r="J7" s="33"/>
      <c r="K7" s="33"/>
      <c r="L7" s="33"/>
    </row>
    <row r="8" spans="1:26" ht="15" customHeight="1" x14ac:dyDescent="0.2">
      <c r="A8" s="106" t="s">
        <v>23</v>
      </c>
      <c r="B8" s="107"/>
      <c r="C8" s="134" t="s">
        <v>620</v>
      </c>
      <c r="D8" s="112"/>
      <c r="E8" s="113"/>
      <c r="F8" s="103">
        <v>25</v>
      </c>
      <c r="G8" s="99" t="s">
        <v>617</v>
      </c>
      <c r="J8" s="33"/>
      <c r="K8" s="33"/>
      <c r="L8" s="33"/>
    </row>
    <row r="9" spans="1:26" ht="15" customHeight="1" x14ac:dyDescent="0.25">
      <c r="A9" s="108"/>
      <c r="B9" s="109"/>
      <c r="C9" s="114"/>
      <c r="D9" s="115"/>
      <c r="E9" s="116"/>
      <c r="F9" s="104"/>
      <c r="G9" s="100"/>
      <c r="I9" s="34"/>
      <c r="J9" s="33"/>
      <c r="K9" s="33"/>
      <c r="L9" s="33"/>
    </row>
    <row r="10" spans="1:26" ht="15" customHeight="1" x14ac:dyDescent="0.2">
      <c r="A10" s="108"/>
      <c r="B10" s="109"/>
      <c r="C10" s="114"/>
      <c r="D10" s="115"/>
      <c r="E10" s="116"/>
      <c r="F10" s="104"/>
      <c r="G10" s="100"/>
      <c r="I10" s="35"/>
      <c r="J10" s="33"/>
      <c r="K10" s="33"/>
      <c r="L10" s="33"/>
    </row>
    <row r="11" spans="1:26" ht="15" customHeight="1" x14ac:dyDescent="0.2">
      <c r="A11" s="108"/>
      <c r="B11" s="109"/>
      <c r="C11" s="114"/>
      <c r="D11" s="115"/>
      <c r="E11" s="116"/>
      <c r="F11" s="104"/>
      <c r="G11" s="100"/>
    </row>
    <row r="12" spans="1:26" ht="27" customHeight="1" x14ac:dyDescent="0.2">
      <c r="A12" s="108"/>
      <c r="B12" s="109"/>
      <c r="C12" s="114"/>
      <c r="D12" s="115"/>
      <c r="E12" s="116"/>
      <c r="F12" s="104" t="s">
        <v>13</v>
      </c>
      <c r="G12" s="100"/>
    </row>
    <row r="13" spans="1:26" ht="25.5" customHeight="1" x14ac:dyDescent="0.35">
      <c r="A13" s="110"/>
      <c r="B13" s="111"/>
      <c r="C13" s="117"/>
      <c r="D13" s="118"/>
      <c r="E13" s="119"/>
      <c r="F13" s="105"/>
      <c r="G13" s="36" t="s">
        <v>519</v>
      </c>
    </row>
    <row r="14" spans="1:26" ht="4.5" customHeight="1" x14ac:dyDescent="0.2">
      <c r="A14" s="37"/>
      <c r="B14" s="38"/>
      <c r="C14" s="38"/>
      <c r="D14" s="38"/>
      <c r="E14" s="38"/>
      <c r="F14" s="38"/>
      <c r="G14" s="39"/>
    </row>
    <row r="15" spans="1:26" ht="18" x14ac:dyDescent="0.25">
      <c r="A15" s="88" t="s">
        <v>3</v>
      </c>
      <c r="B15" s="89"/>
      <c r="C15" s="90" t="s">
        <v>560</v>
      </c>
      <c r="D15" s="90"/>
      <c r="E15" s="90"/>
      <c r="F15" s="40" t="s">
        <v>7</v>
      </c>
      <c r="G15" s="41" t="str">
        <f>F2</f>
        <v>IPALA - GUATEMALA</v>
      </c>
      <c r="H15" s="35"/>
      <c r="I15" s="35"/>
    </row>
    <row r="16" spans="1:26" ht="9" customHeight="1" thickBot="1" x14ac:dyDescent="0.25">
      <c r="A16" s="42"/>
      <c r="B16" s="43"/>
      <c r="C16" s="43"/>
      <c r="D16" s="43"/>
      <c r="E16" s="43"/>
      <c r="F16" s="43"/>
      <c r="G16" s="44"/>
      <c r="H16" s="35"/>
    </row>
    <row r="17" spans="1:14" ht="20.25" customHeight="1" x14ac:dyDescent="0.2">
      <c r="A17" s="102" t="s">
        <v>12</v>
      </c>
      <c r="B17" s="102"/>
      <c r="C17" s="102"/>
      <c r="D17" s="102"/>
      <c r="E17" s="102"/>
      <c r="F17" s="102"/>
      <c r="G17" s="102"/>
      <c r="H17" s="35"/>
      <c r="J17" s="98" t="s">
        <v>406</v>
      </c>
      <c r="K17" s="98"/>
      <c r="L17" s="98"/>
      <c r="M17" s="98"/>
      <c r="N17" s="18"/>
    </row>
    <row r="18" spans="1:14" ht="11.25" customHeight="1" x14ac:dyDescent="0.2">
      <c r="A18" s="40"/>
      <c r="B18" s="40"/>
      <c r="C18" s="40"/>
      <c r="D18" s="40"/>
      <c r="E18" s="40"/>
      <c r="F18" s="40"/>
      <c r="G18" s="40"/>
      <c r="J18" s="98"/>
      <c r="K18" s="98"/>
      <c r="L18" s="98"/>
      <c r="M18" s="98"/>
      <c r="N18" s="18"/>
    </row>
    <row r="19" spans="1:14" ht="21.75" customHeight="1" x14ac:dyDescent="0.2">
      <c r="A19" s="45"/>
      <c r="B19" s="45"/>
      <c r="C19" s="45"/>
      <c r="D19" s="45"/>
      <c r="E19" s="45"/>
      <c r="F19" s="45"/>
      <c r="G19" s="45"/>
      <c r="J19" s="98"/>
      <c r="K19" s="98"/>
      <c r="L19" s="98"/>
      <c r="M19" s="98"/>
      <c r="N19" s="18"/>
    </row>
    <row r="20" spans="1:14" ht="15.75" customHeight="1" x14ac:dyDescent="0.2">
      <c r="A20" s="45"/>
      <c r="B20" s="45"/>
      <c r="C20" s="45"/>
      <c r="D20" s="45"/>
      <c r="E20" s="45"/>
      <c r="F20" s="45"/>
      <c r="G20" s="45"/>
    </row>
    <row r="21" spans="1:14" ht="18.75" customHeight="1" x14ac:dyDescent="0.2">
      <c r="A21" s="45"/>
      <c r="B21" s="45"/>
      <c r="C21" s="45"/>
      <c r="D21" s="45"/>
      <c r="E21" s="45" t="s">
        <v>318</v>
      </c>
      <c r="F21" s="45"/>
      <c r="G21" s="45"/>
      <c r="J21" s="96"/>
      <c r="K21" s="96"/>
      <c r="L21" s="96"/>
    </row>
    <row r="22" spans="1:14" ht="15.75" customHeight="1" x14ac:dyDescent="0.2">
      <c r="A22" s="45"/>
      <c r="B22" s="45"/>
      <c r="C22" s="45"/>
      <c r="D22" s="45"/>
      <c r="E22" s="45"/>
      <c r="F22" s="45"/>
      <c r="G22" s="45"/>
      <c r="J22" s="96"/>
      <c r="K22" s="96"/>
      <c r="L22" s="96"/>
    </row>
    <row r="23" spans="1:14" ht="21.75" customHeight="1" x14ac:dyDescent="0.2">
      <c r="A23" s="45"/>
      <c r="B23" s="45"/>
      <c r="C23" s="45"/>
      <c r="D23" s="45"/>
      <c r="E23" s="45"/>
      <c r="F23" s="45"/>
      <c r="G23" s="45"/>
      <c r="J23" s="96"/>
      <c r="K23" s="96"/>
      <c r="L23" s="96"/>
    </row>
    <row r="24" spans="1:14" x14ac:dyDescent="0.2">
      <c r="A24" s="45"/>
      <c r="B24" s="45"/>
      <c r="C24" s="45"/>
      <c r="D24" s="45"/>
      <c r="E24" s="45"/>
      <c r="F24" s="45"/>
      <c r="G24" s="45"/>
    </row>
    <row r="25" spans="1:14" ht="16.5" customHeight="1" x14ac:dyDescent="0.2">
      <c r="A25" s="45"/>
      <c r="B25" s="45"/>
      <c r="C25" s="45"/>
      <c r="D25" s="45"/>
      <c r="E25" s="45"/>
      <c r="F25" s="45"/>
      <c r="G25" s="45"/>
    </row>
    <row r="26" spans="1:14" ht="32.25" customHeight="1" x14ac:dyDescent="0.4">
      <c r="A26" s="45"/>
      <c r="B26" s="45"/>
      <c r="C26" s="45"/>
      <c r="D26" s="45"/>
      <c r="E26" s="45"/>
      <c r="F26" s="45"/>
      <c r="G26" s="45"/>
      <c r="I26" s="81" t="s">
        <v>321</v>
      </c>
      <c r="J26" s="82"/>
      <c r="K26" s="82"/>
      <c r="L26" s="83"/>
      <c r="M26" s="18"/>
      <c r="N26" s="18"/>
    </row>
    <row r="27" spans="1:14" ht="43.5" customHeight="1" x14ac:dyDescent="0.4">
      <c r="A27" s="45"/>
      <c r="B27" s="45"/>
      <c r="C27" s="45"/>
      <c r="D27" s="45"/>
      <c r="E27" s="45"/>
      <c r="F27" s="45"/>
      <c r="G27" s="45"/>
      <c r="I27" s="84">
        <f>SUM(Manifiesto!E3:E1048576)</f>
        <v>805.12000000000012</v>
      </c>
      <c r="J27" s="84"/>
      <c r="K27" s="84"/>
      <c r="L27" s="84"/>
      <c r="M27" s="18"/>
      <c r="N27" s="18"/>
    </row>
    <row r="28" spans="1:14" ht="15" customHeight="1" x14ac:dyDescent="0.2">
      <c r="A28" s="45"/>
      <c r="B28" s="45"/>
      <c r="C28" s="45"/>
      <c r="D28" s="45"/>
      <c r="E28" s="45"/>
      <c r="F28" s="45"/>
      <c r="G28" s="45"/>
      <c r="J28" s="18"/>
      <c r="K28" s="18"/>
      <c r="L28" s="18"/>
      <c r="M28" s="18"/>
      <c r="N28" s="18"/>
    </row>
    <row r="29" spans="1:14" ht="18.75" customHeight="1" x14ac:dyDescent="0.2">
      <c r="A29" s="45"/>
      <c r="B29" s="45"/>
      <c r="C29" s="45"/>
      <c r="D29" s="45"/>
      <c r="E29" s="45"/>
      <c r="F29" s="45"/>
      <c r="G29" s="45"/>
    </row>
    <row r="30" spans="1:14" ht="15" customHeight="1" x14ac:dyDescent="0.2">
      <c r="A30" s="45"/>
      <c r="B30" s="45"/>
      <c r="C30" s="45"/>
      <c r="D30" s="45"/>
      <c r="E30" s="45"/>
      <c r="F30" s="45"/>
      <c r="G30" s="45"/>
    </row>
    <row r="31" spans="1:14" ht="34.5" customHeight="1" x14ac:dyDescent="0.2">
      <c r="A31" s="45"/>
      <c r="B31" s="45"/>
      <c r="C31" s="45"/>
      <c r="D31" s="45"/>
      <c r="E31" s="45"/>
      <c r="F31" s="45"/>
      <c r="G31" s="45"/>
    </row>
    <row r="32" spans="1:14" ht="6" customHeight="1" x14ac:dyDescent="0.2">
      <c r="A32" s="45"/>
      <c r="B32" s="45"/>
      <c r="C32" s="45"/>
      <c r="D32" s="45"/>
      <c r="E32" s="45"/>
      <c r="F32" s="45"/>
      <c r="G32" s="45"/>
    </row>
    <row r="33" spans="1:7" ht="18.75" customHeight="1" x14ac:dyDescent="0.2">
      <c r="A33" s="45"/>
      <c r="B33" s="45"/>
      <c r="C33" s="45"/>
      <c r="D33" s="45"/>
      <c r="E33" s="45"/>
      <c r="F33" s="45"/>
      <c r="G33" s="45"/>
    </row>
    <row r="34" spans="1:7" x14ac:dyDescent="0.2">
      <c r="A34" s="35"/>
      <c r="B34" s="35"/>
      <c r="C34" s="35"/>
      <c r="D34" s="35"/>
      <c r="E34" s="35"/>
      <c r="F34" s="35"/>
      <c r="G34" s="35"/>
    </row>
    <row r="35" spans="1:7" x14ac:dyDescent="0.2">
      <c r="A35" s="85"/>
      <c r="B35" s="85"/>
      <c r="C35" s="85"/>
      <c r="D35" s="85"/>
      <c r="E35" s="85"/>
      <c r="F35" s="85"/>
      <c r="G35" s="85"/>
    </row>
    <row r="36" spans="1:7" ht="9" customHeight="1" x14ac:dyDescent="0.2">
      <c r="A36" s="35"/>
      <c r="B36" s="35"/>
      <c r="C36" s="35"/>
      <c r="D36" s="35"/>
      <c r="E36" s="35"/>
      <c r="F36" s="35"/>
      <c r="G36" s="35"/>
    </row>
  </sheetData>
  <mergeCells count="23">
    <mergeCell ref="G8:G12"/>
    <mergeCell ref="B3:E3"/>
    <mergeCell ref="A17:G17"/>
    <mergeCell ref="F8:F11"/>
    <mergeCell ref="F12:F13"/>
    <mergeCell ref="A8:B13"/>
    <mergeCell ref="C8:E13"/>
    <mergeCell ref="I26:L26"/>
    <mergeCell ref="I27:L27"/>
    <mergeCell ref="A35:G35"/>
    <mergeCell ref="B1:E1"/>
    <mergeCell ref="B2:E2"/>
    <mergeCell ref="A15:B15"/>
    <mergeCell ref="C15:E15"/>
    <mergeCell ref="A7:B7"/>
    <mergeCell ref="C7:E7"/>
    <mergeCell ref="B4:C4"/>
    <mergeCell ref="D4:E4"/>
    <mergeCell ref="F2:G2"/>
    <mergeCell ref="J21:L23"/>
    <mergeCell ref="B5:C5"/>
    <mergeCell ref="D5:E5"/>
    <mergeCell ref="J17:M19"/>
  </mergeCells>
  <pageMargins left="0.23" right="0.18" top="0.35" bottom="0.75" header="0.21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195"/>
  <sheetViews>
    <sheetView topLeftCell="A88" zoomScaleNormal="100" workbookViewId="0">
      <selection activeCell="A42" sqref="A42"/>
    </sheetView>
  </sheetViews>
  <sheetFormatPr baseColWidth="10" defaultRowHeight="14.25" x14ac:dyDescent="0.2"/>
  <cols>
    <col min="1" max="1" width="11.42578125" style="50"/>
    <col min="2" max="2" width="25.42578125" style="50" customWidth="1"/>
    <col min="3" max="3" width="23.140625" style="50" customWidth="1"/>
    <col min="4" max="5" width="11.42578125" style="50"/>
    <col min="6" max="6" width="16.28515625" style="50" customWidth="1"/>
    <col min="7" max="7" width="50.85546875" style="50" customWidth="1"/>
    <col min="8" max="9" width="11.42578125" style="50" customWidth="1"/>
    <col min="10" max="10" width="11.42578125" style="50"/>
    <col min="11" max="11" width="52.28515625" style="50" customWidth="1"/>
    <col min="12" max="12" width="40.85546875" style="50" customWidth="1"/>
    <col min="13" max="16384" width="11.42578125" style="50"/>
  </cols>
  <sheetData>
    <row r="1" spans="1:16" x14ac:dyDescent="0.2">
      <c r="A1" s="70" t="s">
        <v>17</v>
      </c>
      <c r="B1" s="70" t="s">
        <v>15</v>
      </c>
      <c r="C1" s="70" t="s">
        <v>19</v>
      </c>
      <c r="D1" s="70" t="s">
        <v>16</v>
      </c>
      <c r="E1" s="70" t="s">
        <v>20</v>
      </c>
      <c r="F1" s="71" t="s">
        <v>24</v>
      </c>
      <c r="G1" s="72" t="s">
        <v>104</v>
      </c>
      <c r="J1" s="70" t="s">
        <v>17</v>
      </c>
      <c r="K1" s="70" t="s">
        <v>15</v>
      </c>
      <c r="L1" s="70" t="s">
        <v>19</v>
      </c>
    </row>
    <row r="2" spans="1:16" x14ac:dyDescent="0.2">
      <c r="A2" s="50">
        <v>1</v>
      </c>
      <c r="B2" s="50" t="s">
        <v>21</v>
      </c>
      <c r="C2" s="50" t="s">
        <v>22</v>
      </c>
      <c r="D2" s="50" t="s">
        <v>18</v>
      </c>
      <c r="E2" s="50">
        <v>10080</v>
      </c>
      <c r="F2" s="50">
        <v>2403815843</v>
      </c>
      <c r="G2" s="73" t="str">
        <f t="shared" ref="G2:G66" si="0">((B2&amp;" "&amp;C2)&amp;" "&amp;D2)&amp;" "&amp;E2</f>
        <v>1 MAPLE ST NEW YORK HILLS NY 10080</v>
      </c>
      <c r="J2" s="123">
        <v>1</v>
      </c>
      <c r="K2" s="123" t="s">
        <v>114</v>
      </c>
      <c r="L2" s="123" t="s">
        <v>269</v>
      </c>
      <c r="N2" s="73"/>
      <c r="O2" s="73"/>
      <c r="P2" s="73"/>
    </row>
    <row r="3" spans="1:16" x14ac:dyDescent="0.2">
      <c r="A3" s="50">
        <v>2</v>
      </c>
      <c r="B3" s="50" t="s">
        <v>25</v>
      </c>
      <c r="C3" s="50" t="s">
        <v>26</v>
      </c>
      <c r="D3" s="50" t="s">
        <v>18</v>
      </c>
      <c r="E3" s="50">
        <v>10549</v>
      </c>
      <c r="F3" s="50">
        <v>3017936523</v>
      </c>
      <c r="G3" s="50" t="str">
        <f t="shared" si="0"/>
        <v>10 COURTNEY LN BREWSTER NY 10549</v>
      </c>
      <c r="J3" s="123">
        <v>2</v>
      </c>
      <c r="K3" s="123" t="s">
        <v>115</v>
      </c>
      <c r="L3" s="123" t="s">
        <v>269</v>
      </c>
      <c r="N3" s="73"/>
      <c r="O3" s="73"/>
      <c r="P3" s="73"/>
    </row>
    <row r="4" spans="1:16" x14ac:dyDescent="0.2">
      <c r="A4" s="50">
        <v>3</v>
      </c>
      <c r="B4" s="50" t="s">
        <v>27</v>
      </c>
      <c r="C4" s="50" t="s">
        <v>28</v>
      </c>
      <c r="D4" s="50" t="s">
        <v>18</v>
      </c>
      <c r="E4" s="50">
        <v>10549</v>
      </c>
      <c r="F4" s="50">
        <v>2403341829</v>
      </c>
      <c r="G4" s="50" t="str">
        <f t="shared" si="0"/>
        <v>16 MAPLEWOOD DR MOUNTKISCO NY 10549</v>
      </c>
      <c r="J4" s="123">
        <v>3</v>
      </c>
      <c r="K4" s="123" t="s">
        <v>116</v>
      </c>
      <c r="L4" s="123" t="s">
        <v>269</v>
      </c>
      <c r="N4" s="73"/>
      <c r="O4" s="73"/>
      <c r="P4" s="73"/>
    </row>
    <row r="5" spans="1:16" x14ac:dyDescent="0.2">
      <c r="A5" s="50">
        <v>4</v>
      </c>
      <c r="B5" s="50" t="s">
        <v>29</v>
      </c>
      <c r="C5" s="50" t="s">
        <v>28</v>
      </c>
      <c r="D5" s="50" t="s">
        <v>18</v>
      </c>
      <c r="E5" s="50">
        <v>10549</v>
      </c>
      <c r="F5" s="62">
        <v>2404709080</v>
      </c>
      <c r="G5" s="50" t="str">
        <f t="shared" si="0"/>
        <v>104 GROVE ST MOUNTKISCO NY 10549</v>
      </c>
      <c r="J5" s="123">
        <v>4</v>
      </c>
      <c r="K5" s="123" t="s">
        <v>117</v>
      </c>
      <c r="L5" s="123" t="s">
        <v>269</v>
      </c>
      <c r="N5" s="73"/>
      <c r="O5" s="73"/>
      <c r="P5" s="73"/>
    </row>
    <row r="6" spans="1:16" x14ac:dyDescent="0.2">
      <c r="A6" s="50">
        <v>5</v>
      </c>
      <c r="B6" s="50" t="s">
        <v>30</v>
      </c>
      <c r="C6" s="50" t="s">
        <v>28</v>
      </c>
      <c r="D6" s="50" t="s">
        <v>18</v>
      </c>
      <c r="E6" s="50">
        <v>10549</v>
      </c>
      <c r="F6" s="62">
        <v>3013797841</v>
      </c>
      <c r="G6" s="50" t="str">
        <f t="shared" si="0"/>
        <v>106 SPRING ST MOUNTKISCO NY 10549</v>
      </c>
      <c r="J6" s="123">
        <v>5</v>
      </c>
      <c r="K6" s="123" t="s">
        <v>118</v>
      </c>
      <c r="L6" s="123" t="s">
        <v>269</v>
      </c>
      <c r="N6" s="73"/>
      <c r="O6" s="73"/>
      <c r="P6" s="73"/>
    </row>
    <row r="7" spans="1:16" x14ac:dyDescent="0.2">
      <c r="A7" s="50">
        <v>6</v>
      </c>
      <c r="B7" s="50" t="s">
        <v>31</v>
      </c>
      <c r="C7" s="50" t="s">
        <v>28</v>
      </c>
      <c r="D7" s="50" t="s">
        <v>18</v>
      </c>
      <c r="E7" s="50">
        <v>10549</v>
      </c>
      <c r="F7" s="62">
        <v>2406089318</v>
      </c>
      <c r="G7" s="50" t="str">
        <f t="shared" si="0"/>
        <v>107 ORCHARD RD MOUNTKISCO NY 10549</v>
      </c>
      <c r="J7" s="123">
        <v>6</v>
      </c>
      <c r="K7" s="123" t="s">
        <v>119</v>
      </c>
      <c r="L7" s="123" t="s">
        <v>269</v>
      </c>
      <c r="N7" s="73"/>
      <c r="O7" s="73"/>
      <c r="P7" s="73"/>
    </row>
    <row r="8" spans="1:16" x14ac:dyDescent="0.2">
      <c r="A8" s="50">
        <v>7</v>
      </c>
      <c r="B8" s="50" t="s">
        <v>32</v>
      </c>
      <c r="C8" s="50" t="s">
        <v>28</v>
      </c>
      <c r="D8" s="50" t="s">
        <v>18</v>
      </c>
      <c r="E8" s="50">
        <v>10549</v>
      </c>
      <c r="F8" s="62">
        <v>2407655396</v>
      </c>
      <c r="G8" s="50" t="str">
        <f t="shared" si="0"/>
        <v>12 BOLTIS ST MOUNTKISCO NY 10549</v>
      </c>
      <c r="J8" s="123">
        <v>7</v>
      </c>
      <c r="K8" s="123" t="s">
        <v>120</v>
      </c>
      <c r="L8" s="123" t="s">
        <v>269</v>
      </c>
      <c r="N8" s="73"/>
      <c r="O8" s="73"/>
      <c r="P8" s="73"/>
    </row>
    <row r="9" spans="1:16" x14ac:dyDescent="0.2">
      <c r="A9" s="50">
        <v>8</v>
      </c>
      <c r="B9" s="50" t="s">
        <v>33</v>
      </c>
      <c r="C9" s="50" t="s">
        <v>28</v>
      </c>
      <c r="D9" s="50" t="s">
        <v>18</v>
      </c>
      <c r="E9" s="50">
        <v>10549</v>
      </c>
      <c r="F9" s="62">
        <v>2405213891</v>
      </c>
      <c r="G9" s="50" t="str">
        <f t="shared" si="0"/>
        <v>120 WOOD RIDGE RD MOUNTKISCO NY 10549</v>
      </c>
      <c r="J9" s="123">
        <v>8</v>
      </c>
      <c r="K9" s="123" t="s">
        <v>121</v>
      </c>
      <c r="L9" s="123" t="s">
        <v>269</v>
      </c>
      <c r="N9" s="73"/>
      <c r="O9" s="73"/>
      <c r="P9" s="73"/>
    </row>
    <row r="10" spans="1:16" x14ac:dyDescent="0.2">
      <c r="A10" s="50">
        <v>9</v>
      </c>
      <c r="B10" s="50" t="s">
        <v>34</v>
      </c>
      <c r="C10" s="50" t="s">
        <v>28</v>
      </c>
      <c r="D10" s="50" t="s">
        <v>18</v>
      </c>
      <c r="E10" s="50">
        <v>10509</v>
      </c>
      <c r="F10" s="62">
        <v>2406027519</v>
      </c>
      <c r="G10" s="50" t="str">
        <f t="shared" si="0"/>
        <v>131 MAPLE AVE MOUNTKISCO NY 10509</v>
      </c>
      <c r="J10" s="123">
        <v>9</v>
      </c>
      <c r="K10" s="123" t="s">
        <v>122</v>
      </c>
      <c r="L10" s="123" t="s">
        <v>269</v>
      </c>
      <c r="N10" s="73"/>
      <c r="O10" s="73"/>
      <c r="P10" s="73"/>
    </row>
    <row r="11" spans="1:16" x14ac:dyDescent="0.2">
      <c r="A11" s="50">
        <v>10</v>
      </c>
      <c r="B11" s="50" t="s">
        <v>35</v>
      </c>
      <c r="C11" s="50" t="s">
        <v>26</v>
      </c>
      <c r="D11" s="50" t="s">
        <v>18</v>
      </c>
      <c r="E11" s="50">
        <v>10509</v>
      </c>
      <c r="F11" s="62">
        <v>3104972115</v>
      </c>
      <c r="G11" s="50" t="str">
        <f t="shared" si="0"/>
        <v>14 TALLMAN LN BREWSTER NY 10509</v>
      </c>
      <c r="J11" s="123">
        <v>10</v>
      </c>
      <c r="K11" s="123" t="s">
        <v>123</v>
      </c>
      <c r="L11" s="123" t="s">
        <v>269</v>
      </c>
      <c r="N11" s="73"/>
      <c r="O11" s="73"/>
      <c r="P11" s="73"/>
    </row>
    <row r="12" spans="1:16" x14ac:dyDescent="0.2">
      <c r="A12" s="50">
        <v>11</v>
      </c>
      <c r="B12" s="50" t="s">
        <v>36</v>
      </c>
      <c r="C12" s="50" t="s">
        <v>37</v>
      </c>
      <c r="D12" s="50" t="s">
        <v>18</v>
      </c>
      <c r="E12" s="50">
        <v>10576</v>
      </c>
      <c r="F12" s="62">
        <v>2402413074</v>
      </c>
      <c r="G12" s="50" t="str">
        <f t="shared" si="0"/>
        <v>144 HONEY RD POUND ROAD NY 10576</v>
      </c>
      <c r="J12" s="123">
        <v>11</v>
      </c>
      <c r="K12" s="123" t="s">
        <v>124</v>
      </c>
      <c r="L12" s="123" t="s">
        <v>269</v>
      </c>
      <c r="N12" s="73"/>
      <c r="O12" s="73"/>
      <c r="P12" s="73"/>
    </row>
    <row r="13" spans="1:16" x14ac:dyDescent="0.2">
      <c r="A13" s="50">
        <v>12</v>
      </c>
      <c r="B13" s="50" t="s">
        <v>38</v>
      </c>
      <c r="C13" s="50" t="s">
        <v>39</v>
      </c>
      <c r="D13" s="50" t="s">
        <v>18</v>
      </c>
      <c r="E13" s="50">
        <v>10549</v>
      </c>
      <c r="F13" s="62">
        <v>8456999334</v>
      </c>
      <c r="G13" s="50" t="str">
        <f t="shared" si="0"/>
        <v>15 HAMMOND RIDGE RD BEDFORD CORNERS NY 10549</v>
      </c>
      <c r="J13" s="123">
        <v>12</v>
      </c>
      <c r="K13" s="123" t="s">
        <v>125</v>
      </c>
      <c r="L13" s="123" t="s">
        <v>269</v>
      </c>
      <c r="N13" s="73"/>
      <c r="O13" s="73"/>
      <c r="P13" s="73"/>
    </row>
    <row r="14" spans="1:16" x14ac:dyDescent="0.2">
      <c r="A14" s="50">
        <v>13</v>
      </c>
      <c r="B14" s="50" t="s">
        <v>40</v>
      </c>
      <c r="C14" s="50" t="s">
        <v>39</v>
      </c>
      <c r="D14" s="50" t="s">
        <v>18</v>
      </c>
      <c r="E14" s="50">
        <v>10549</v>
      </c>
      <c r="F14" s="62">
        <v>2402742065</v>
      </c>
      <c r="G14" s="50" t="str">
        <f t="shared" si="0"/>
        <v>18 HOLLOW RIDGE RD BEDFORD CORNERS NY 10549</v>
      </c>
      <c r="J14" s="123">
        <v>13</v>
      </c>
      <c r="K14" s="123" t="s">
        <v>126</v>
      </c>
      <c r="L14" s="123" t="s">
        <v>269</v>
      </c>
      <c r="N14" s="73"/>
      <c r="O14" s="73"/>
      <c r="P14" s="73"/>
    </row>
    <row r="15" spans="1:16" x14ac:dyDescent="0.2">
      <c r="A15" s="50">
        <v>14</v>
      </c>
      <c r="B15" s="50" t="s">
        <v>41</v>
      </c>
      <c r="C15" s="50" t="s">
        <v>39</v>
      </c>
      <c r="D15" s="50" t="s">
        <v>18</v>
      </c>
      <c r="E15" s="50">
        <v>10549</v>
      </c>
      <c r="F15" s="62">
        <v>2403830217</v>
      </c>
      <c r="G15" s="50" t="str">
        <f t="shared" si="0"/>
        <v>16 GUARD HILL RD BEDFORD CORNERS NY 10549</v>
      </c>
      <c r="J15" s="123">
        <v>14</v>
      </c>
      <c r="K15" s="123" t="s">
        <v>127</v>
      </c>
      <c r="L15" s="123" t="s">
        <v>269</v>
      </c>
      <c r="N15" s="73"/>
      <c r="O15" s="73"/>
      <c r="P15" s="73"/>
    </row>
    <row r="16" spans="1:16" x14ac:dyDescent="0.2">
      <c r="A16" s="50">
        <v>15</v>
      </c>
      <c r="B16" s="50" t="s">
        <v>42</v>
      </c>
      <c r="C16" s="50" t="s">
        <v>28</v>
      </c>
      <c r="D16" s="50" t="s">
        <v>18</v>
      </c>
      <c r="E16" s="50">
        <v>10549</v>
      </c>
      <c r="F16" s="62">
        <v>3019963420</v>
      </c>
      <c r="G16" s="50" t="str">
        <f t="shared" si="0"/>
        <v>160 E MAIN ST  MOUNTKISCO NY 10549</v>
      </c>
      <c r="J16" s="123">
        <v>15</v>
      </c>
      <c r="K16" s="123" t="s">
        <v>128</v>
      </c>
      <c r="L16" s="123" t="s">
        <v>269</v>
      </c>
      <c r="N16" s="73"/>
      <c r="O16" s="73"/>
      <c r="P16" s="73"/>
    </row>
    <row r="17" spans="1:16" x14ac:dyDescent="0.2">
      <c r="A17" s="50">
        <v>16</v>
      </c>
      <c r="B17" s="50" t="s">
        <v>43</v>
      </c>
      <c r="C17" s="50" t="s">
        <v>28</v>
      </c>
      <c r="D17" s="50" t="s">
        <v>18</v>
      </c>
      <c r="E17" s="50">
        <v>10549</v>
      </c>
      <c r="F17" s="62">
        <v>9143003609</v>
      </c>
      <c r="G17" s="50" t="str">
        <f t="shared" si="0"/>
        <v>165 E MAIN ST MOUNTKISCO NY 10549</v>
      </c>
      <c r="J17" s="123">
        <v>16</v>
      </c>
      <c r="K17" s="123" t="s">
        <v>129</v>
      </c>
      <c r="L17" s="123" t="s">
        <v>269</v>
      </c>
      <c r="N17" s="73"/>
      <c r="O17" s="73"/>
      <c r="P17" s="73"/>
    </row>
    <row r="18" spans="1:16" x14ac:dyDescent="0.2">
      <c r="A18" s="50">
        <v>17</v>
      </c>
      <c r="B18" s="50" t="s">
        <v>44</v>
      </c>
      <c r="C18" s="50" t="s">
        <v>28</v>
      </c>
      <c r="D18" s="50" t="s">
        <v>18</v>
      </c>
      <c r="E18" s="50">
        <v>10509</v>
      </c>
      <c r="F18" s="62">
        <v>7147294870</v>
      </c>
      <c r="G18" s="50" t="str">
        <f t="shared" si="0"/>
        <v>17 HILLS SIDE AVE MOUNTKISCO NY 10509</v>
      </c>
      <c r="J18" s="123">
        <v>17</v>
      </c>
      <c r="K18" s="123" t="s">
        <v>130</v>
      </c>
      <c r="L18" s="123" t="s">
        <v>269</v>
      </c>
      <c r="N18" s="73"/>
      <c r="O18" s="73"/>
      <c r="P18" s="73"/>
    </row>
    <row r="19" spans="1:16" x14ac:dyDescent="0.2">
      <c r="A19" s="50">
        <v>18</v>
      </c>
      <c r="B19" s="50" t="s">
        <v>45</v>
      </c>
      <c r="C19" s="50" t="s">
        <v>28</v>
      </c>
      <c r="D19" s="50" t="s">
        <v>18</v>
      </c>
      <c r="E19" s="50">
        <v>10509</v>
      </c>
      <c r="F19" s="62">
        <v>8456648683</v>
      </c>
      <c r="G19" s="50" t="str">
        <f t="shared" si="0"/>
        <v>170 GROVE ST MOUNTKISCO NY 10509</v>
      </c>
      <c r="J19" s="123">
        <v>18</v>
      </c>
      <c r="K19" s="123" t="s">
        <v>131</v>
      </c>
      <c r="L19" s="123" t="s">
        <v>269</v>
      </c>
      <c r="N19" s="73"/>
      <c r="O19" s="73"/>
      <c r="P19" s="73"/>
    </row>
    <row r="20" spans="1:16" x14ac:dyDescent="0.2">
      <c r="A20" s="50">
        <v>19</v>
      </c>
      <c r="B20" s="50" t="s">
        <v>46</v>
      </c>
      <c r="C20" s="50" t="s">
        <v>28</v>
      </c>
      <c r="D20" s="50" t="s">
        <v>18</v>
      </c>
      <c r="E20" s="50">
        <v>10549</v>
      </c>
      <c r="F20" s="62">
        <v>9142994360</v>
      </c>
      <c r="G20" s="50" t="str">
        <f t="shared" si="0"/>
        <v>173 LEXINGTON AVE MOUNTKISCO NY 10549</v>
      </c>
      <c r="J20" s="123">
        <v>19</v>
      </c>
      <c r="K20" s="123" t="s">
        <v>132</v>
      </c>
      <c r="L20" s="123" t="s">
        <v>269</v>
      </c>
      <c r="N20" s="73"/>
      <c r="O20" s="73"/>
      <c r="P20" s="73"/>
    </row>
    <row r="21" spans="1:16" x14ac:dyDescent="0.2">
      <c r="A21" s="50">
        <v>20</v>
      </c>
      <c r="B21" s="50" t="s">
        <v>47</v>
      </c>
      <c r="C21" s="50" t="s">
        <v>28</v>
      </c>
      <c r="D21" s="50" t="s">
        <v>18</v>
      </c>
      <c r="E21" s="50">
        <v>10549</v>
      </c>
      <c r="F21" s="62">
        <v>9142998989</v>
      </c>
      <c r="G21" s="50" t="str">
        <f t="shared" si="0"/>
        <v>18 PARK DR MOUNTKISCO NY 10549</v>
      </c>
      <c r="J21" s="123">
        <v>20</v>
      </c>
      <c r="K21" s="123" t="s">
        <v>133</v>
      </c>
      <c r="L21" s="123" t="s">
        <v>269</v>
      </c>
      <c r="N21" s="73"/>
      <c r="O21" s="73"/>
      <c r="P21" s="73"/>
    </row>
    <row r="22" spans="1:16" x14ac:dyDescent="0.2">
      <c r="A22" s="50">
        <v>21</v>
      </c>
      <c r="B22" s="50" t="s">
        <v>48</v>
      </c>
      <c r="C22" s="50" t="s">
        <v>28</v>
      </c>
      <c r="D22" s="50" t="s">
        <v>18</v>
      </c>
      <c r="E22" s="50">
        <v>10549</v>
      </c>
      <c r="F22" s="62">
        <v>9144479275</v>
      </c>
      <c r="G22" s="50" t="str">
        <f t="shared" si="0"/>
        <v>19 EAST MAIN ST MOUNTKISCO NY 10549</v>
      </c>
      <c r="J22" s="123">
        <v>21</v>
      </c>
      <c r="K22" s="123" t="s">
        <v>134</v>
      </c>
      <c r="L22" s="123" t="s">
        <v>269</v>
      </c>
      <c r="N22" s="73"/>
      <c r="O22" s="73"/>
      <c r="P22" s="73"/>
    </row>
    <row r="23" spans="1:16" x14ac:dyDescent="0.2">
      <c r="A23" s="50">
        <v>22</v>
      </c>
      <c r="B23" s="50" t="s">
        <v>49</v>
      </c>
      <c r="C23" s="50" t="s">
        <v>50</v>
      </c>
      <c r="D23" s="50" t="s">
        <v>18</v>
      </c>
      <c r="E23" s="50">
        <v>10507</v>
      </c>
      <c r="F23" s="62">
        <v>9144710215</v>
      </c>
      <c r="G23" s="50" t="str">
        <f t="shared" si="0"/>
        <v>190 BARBIT RD BEDFORD HILLS NY 10507</v>
      </c>
      <c r="J23" s="123">
        <v>22</v>
      </c>
      <c r="K23" s="123" t="s">
        <v>135</v>
      </c>
      <c r="L23" s="123" t="s">
        <v>269</v>
      </c>
      <c r="N23" s="73"/>
      <c r="O23" s="73"/>
      <c r="P23" s="73"/>
    </row>
    <row r="24" spans="1:16" x14ac:dyDescent="0.2">
      <c r="A24" s="50">
        <v>23</v>
      </c>
      <c r="B24" s="50" t="s">
        <v>51</v>
      </c>
      <c r="C24" s="50" t="s">
        <v>28</v>
      </c>
      <c r="D24" s="50" t="s">
        <v>18</v>
      </c>
      <c r="E24" s="50">
        <v>10549</v>
      </c>
      <c r="F24" s="62">
        <v>9144836220</v>
      </c>
      <c r="G24" s="50" t="str">
        <f t="shared" si="0"/>
        <v>1902 REGRET DR MOUNTKISCO NY 10549</v>
      </c>
      <c r="J24" s="123">
        <v>23</v>
      </c>
      <c r="K24" s="123" t="s">
        <v>136</v>
      </c>
      <c r="L24" s="123" t="s">
        <v>269</v>
      </c>
      <c r="N24" s="73"/>
      <c r="O24" s="73"/>
      <c r="P24" s="73"/>
    </row>
    <row r="25" spans="1:16" x14ac:dyDescent="0.2">
      <c r="A25" s="50">
        <v>24</v>
      </c>
      <c r="B25" s="50" t="s">
        <v>52</v>
      </c>
      <c r="C25" s="50" t="s">
        <v>28</v>
      </c>
      <c r="D25" s="50" t="s">
        <v>18</v>
      </c>
      <c r="E25" s="50">
        <v>10509</v>
      </c>
      <c r="F25" s="62">
        <v>3479692750</v>
      </c>
      <c r="G25" s="50" t="str">
        <f t="shared" si="0"/>
        <v>20 CAMPENTER AVE MOUNTKISCO NY 10509</v>
      </c>
      <c r="J25" s="123">
        <v>24</v>
      </c>
      <c r="K25" s="123" t="s">
        <v>137</v>
      </c>
      <c r="L25" s="123" t="s">
        <v>269</v>
      </c>
      <c r="N25" s="73"/>
      <c r="O25" s="73"/>
      <c r="P25" s="73"/>
    </row>
    <row r="26" spans="1:16" x14ac:dyDescent="0.2">
      <c r="A26" s="50">
        <v>25</v>
      </c>
      <c r="B26" s="50" t="s">
        <v>53</v>
      </c>
      <c r="C26" s="50" t="s">
        <v>26</v>
      </c>
      <c r="D26" s="50" t="s">
        <v>18</v>
      </c>
      <c r="E26" s="50">
        <v>10509</v>
      </c>
      <c r="F26" s="62">
        <v>2407576501</v>
      </c>
      <c r="G26" s="50" t="str">
        <f t="shared" si="0"/>
        <v>28 E HOLLOW RD BREWSTER NY 10509</v>
      </c>
      <c r="J26" s="123">
        <v>25</v>
      </c>
      <c r="K26" s="123" t="s">
        <v>301</v>
      </c>
      <c r="L26" s="123" t="s">
        <v>269</v>
      </c>
      <c r="N26" s="73"/>
      <c r="O26" s="73"/>
      <c r="P26" s="73"/>
    </row>
    <row r="27" spans="1:16" x14ac:dyDescent="0.2">
      <c r="A27" s="50">
        <v>26</v>
      </c>
      <c r="B27" s="50" t="s">
        <v>54</v>
      </c>
      <c r="C27" s="50" t="s">
        <v>28</v>
      </c>
      <c r="D27" s="50" t="s">
        <v>18</v>
      </c>
      <c r="E27" s="50">
        <v>10549</v>
      </c>
      <c r="F27" s="62">
        <v>5163842650</v>
      </c>
      <c r="G27" s="50" t="str">
        <f t="shared" si="0"/>
        <v>26 LITTLE PINE RD MOUNTKISCO NY 10549</v>
      </c>
      <c r="J27" s="123">
        <v>26</v>
      </c>
      <c r="K27" s="123" t="s">
        <v>302</v>
      </c>
      <c r="L27" s="123" t="s">
        <v>269</v>
      </c>
      <c r="N27" s="73"/>
      <c r="O27" s="73"/>
      <c r="P27" s="73"/>
    </row>
    <row r="28" spans="1:16" x14ac:dyDescent="0.2">
      <c r="A28" s="50">
        <v>27</v>
      </c>
      <c r="B28" s="50" t="s">
        <v>55</v>
      </c>
      <c r="C28" s="50" t="s">
        <v>56</v>
      </c>
      <c r="D28" s="50" t="s">
        <v>18</v>
      </c>
      <c r="E28" s="50">
        <v>10536</v>
      </c>
      <c r="F28" s="62">
        <v>3017600698</v>
      </c>
      <c r="G28" s="50" t="str">
        <f t="shared" si="0"/>
        <v>20 SUNDERLAND LN KATONAH NY 10536</v>
      </c>
      <c r="J28" s="123">
        <v>27</v>
      </c>
      <c r="K28" s="123" t="s">
        <v>303</v>
      </c>
      <c r="L28" s="123" t="s">
        <v>269</v>
      </c>
      <c r="N28" s="73"/>
      <c r="O28" s="73"/>
      <c r="P28" s="73"/>
    </row>
    <row r="29" spans="1:16" x14ac:dyDescent="0.2">
      <c r="A29" s="50">
        <v>28</v>
      </c>
      <c r="B29" s="50" t="s">
        <v>57</v>
      </c>
      <c r="C29" s="50" t="s">
        <v>28</v>
      </c>
      <c r="D29" s="50" t="s">
        <v>18</v>
      </c>
      <c r="E29" s="50">
        <v>10549</v>
      </c>
      <c r="F29" s="62">
        <v>2402165201</v>
      </c>
      <c r="G29" s="50" t="str">
        <f t="shared" si="0"/>
        <v>200 DIPLOMAT DR MOUNTKISCO NY 10549</v>
      </c>
      <c r="J29" s="123">
        <v>28</v>
      </c>
      <c r="K29" s="123" t="s">
        <v>304</v>
      </c>
      <c r="L29" s="123" t="s">
        <v>269</v>
      </c>
      <c r="N29" s="73"/>
      <c r="O29" s="73"/>
      <c r="P29" s="73"/>
    </row>
    <row r="30" spans="1:16" x14ac:dyDescent="0.2">
      <c r="A30" s="50">
        <v>29</v>
      </c>
      <c r="B30" s="50" t="s">
        <v>58</v>
      </c>
      <c r="C30" s="50" t="s">
        <v>26</v>
      </c>
      <c r="D30" s="50" t="s">
        <v>18</v>
      </c>
      <c r="E30" s="50">
        <v>10509</v>
      </c>
      <c r="F30" s="62">
        <v>3013460479</v>
      </c>
      <c r="G30" s="50" t="str">
        <f t="shared" si="0"/>
        <v>223 STARR RIDGE BREWSTER NY 10509</v>
      </c>
      <c r="J30" s="123">
        <v>29</v>
      </c>
      <c r="K30" s="123" t="s">
        <v>305</v>
      </c>
      <c r="L30" s="123" t="s">
        <v>269</v>
      </c>
      <c r="N30" s="73"/>
      <c r="O30" s="73"/>
      <c r="P30" s="73"/>
    </row>
    <row r="31" spans="1:16" x14ac:dyDescent="0.2">
      <c r="A31" s="50">
        <v>30</v>
      </c>
      <c r="B31" s="50" t="s">
        <v>59</v>
      </c>
      <c r="C31" s="50" t="s">
        <v>56</v>
      </c>
      <c r="D31" s="50" t="s">
        <v>18</v>
      </c>
      <c r="E31" s="50">
        <v>10536</v>
      </c>
      <c r="F31" s="62">
        <v>2407580208</v>
      </c>
      <c r="G31" s="50" t="str">
        <f t="shared" si="0"/>
        <v>225 CANTITOE ST KATONAH NY 10536</v>
      </c>
      <c r="J31" s="123">
        <v>30</v>
      </c>
      <c r="K31" s="123" t="s">
        <v>306</v>
      </c>
      <c r="L31" s="123" t="s">
        <v>269</v>
      </c>
      <c r="N31" s="73"/>
      <c r="O31" s="73"/>
      <c r="P31" s="73"/>
    </row>
    <row r="32" spans="1:16" x14ac:dyDescent="0.2">
      <c r="A32" s="50">
        <v>31</v>
      </c>
      <c r="B32" s="50" t="s">
        <v>60</v>
      </c>
      <c r="C32" s="50" t="s">
        <v>26</v>
      </c>
      <c r="D32" s="50" t="s">
        <v>18</v>
      </c>
      <c r="E32" s="50">
        <v>10509</v>
      </c>
      <c r="F32" s="62">
        <v>9144478268</v>
      </c>
      <c r="G32" s="50" t="str">
        <f t="shared" si="0"/>
        <v>228 SALMONS HOLLOW DR BREWSTER NY 10509</v>
      </c>
      <c r="J32" s="123">
        <v>31</v>
      </c>
      <c r="K32" s="123" t="s">
        <v>307</v>
      </c>
      <c r="L32" s="123" t="s">
        <v>269</v>
      </c>
      <c r="N32" s="73"/>
      <c r="O32" s="73"/>
      <c r="P32" s="73"/>
    </row>
    <row r="33" spans="1:16" x14ac:dyDescent="0.2">
      <c r="A33" s="50">
        <v>32</v>
      </c>
      <c r="B33" s="50" t="s">
        <v>61</v>
      </c>
      <c r="C33" s="50" t="s">
        <v>28</v>
      </c>
      <c r="D33" s="50" t="s">
        <v>18</v>
      </c>
      <c r="E33" s="50">
        <v>10549</v>
      </c>
      <c r="F33" s="62">
        <v>9146558926</v>
      </c>
      <c r="G33" s="50" t="str">
        <f t="shared" si="0"/>
        <v>23 RUTLAND ST MOUNTKISCO NY 10549</v>
      </c>
      <c r="J33" s="123">
        <v>32</v>
      </c>
      <c r="K33" s="123" t="s">
        <v>308</v>
      </c>
      <c r="L33" s="123" t="s">
        <v>269</v>
      </c>
      <c r="N33" s="73"/>
      <c r="O33" s="73"/>
      <c r="P33" s="73"/>
    </row>
    <row r="34" spans="1:16" x14ac:dyDescent="0.2">
      <c r="A34" s="50">
        <v>33</v>
      </c>
      <c r="B34" s="50" t="s">
        <v>62</v>
      </c>
      <c r="C34" s="50" t="s">
        <v>28</v>
      </c>
      <c r="D34" s="50" t="s">
        <v>18</v>
      </c>
      <c r="E34" s="50">
        <v>10549</v>
      </c>
      <c r="F34" s="62">
        <v>9144656335</v>
      </c>
      <c r="G34" s="50" t="str">
        <f t="shared" si="0"/>
        <v>237 E MAIN ST MOUNTKISCO NY 10549</v>
      </c>
      <c r="J34" s="123">
        <v>33</v>
      </c>
      <c r="K34" s="123" t="s">
        <v>309</v>
      </c>
      <c r="L34" s="123" t="s">
        <v>269</v>
      </c>
      <c r="N34" s="73"/>
      <c r="O34" s="73"/>
      <c r="P34" s="73"/>
    </row>
    <row r="35" spans="1:16" x14ac:dyDescent="0.2">
      <c r="A35" s="50">
        <v>34</v>
      </c>
      <c r="B35" s="50" t="s">
        <v>63</v>
      </c>
      <c r="C35" s="50" t="s">
        <v>64</v>
      </c>
      <c r="D35" s="50" t="s">
        <v>18</v>
      </c>
      <c r="E35" s="50">
        <v>10514</v>
      </c>
      <c r="F35" s="62">
        <v>3016586606</v>
      </c>
      <c r="G35" s="50" t="str">
        <f t="shared" si="0"/>
        <v>24 PINES LN CHAPQUA NY 10514</v>
      </c>
      <c r="J35" s="123">
        <v>34</v>
      </c>
      <c r="K35" s="123" t="s">
        <v>310</v>
      </c>
      <c r="L35" s="123" t="s">
        <v>269</v>
      </c>
      <c r="N35" s="73"/>
      <c r="O35" s="73"/>
      <c r="P35" s="73"/>
    </row>
    <row r="36" spans="1:16" x14ac:dyDescent="0.2">
      <c r="A36" s="50">
        <v>35</v>
      </c>
      <c r="B36" s="50" t="s">
        <v>65</v>
      </c>
      <c r="C36" s="50" t="s">
        <v>28</v>
      </c>
      <c r="D36" s="50" t="s">
        <v>18</v>
      </c>
      <c r="E36" s="50">
        <v>10549</v>
      </c>
      <c r="F36" s="62">
        <v>3015658058</v>
      </c>
      <c r="G36" s="50" t="str">
        <f t="shared" si="0"/>
        <v>244 WEST ST MOUNTKISCO NY 10549</v>
      </c>
      <c r="J36" s="123">
        <v>35</v>
      </c>
      <c r="K36" s="123" t="s">
        <v>311</v>
      </c>
      <c r="L36" s="123" t="s">
        <v>269</v>
      </c>
      <c r="N36" s="73"/>
      <c r="O36" s="73"/>
      <c r="P36" s="73"/>
    </row>
    <row r="37" spans="1:16" x14ac:dyDescent="0.2">
      <c r="A37" s="50">
        <v>36</v>
      </c>
      <c r="B37" s="50" t="s">
        <v>66</v>
      </c>
      <c r="C37" s="50" t="s">
        <v>22</v>
      </c>
      <c r="D37" s="50" t="s">
        <v>18</v>
      </c>
      <c r="E37" s="50">
        <v>10080</v>
      </c>
      <c r="F37" s="62">
        <v>3105656822</v>
      </c>
      <c r="G37" s="50" t="str">
        <f t="shared" si="0"/>
        <v>250 VESEY ST NEW YORK HILLS NY 10080</v>
      </c>
      <c r="J37" s="123">
        <v>36</v>
      </c>
      <c r="K37" s="123" t="s">
        <v>312</v>
      </c>
      <c r="L37" s="123" t="s">
        <v>269</v>
      </c>
      <c r="N37" s="73"/>
      <c r="O37" s="73"/>
      <c r="P37" s="73"/>
    </row>
    <row r="38" spans="1:16" x14ac:dyDescent="0.2">
      <c r="A38" s="50">
        <v>37</v>
      </c>
      <c r="B38" s="50" t="s">
        <v>67</v>
      </c>
      <c r="C38" s="50" t="s">
        <v>26</v>
      </c>
      <c r="D38" s="50" t="s">
        <v>18</v>
      </c>
      <c r="E38" s="50">
        <v>10509</v>
      </c>
      <c r="F38" s="62">
        <v>9145606889</v>
      </c>
      <c r="G38" s="50" t="str">
        <f t="shared" si="0"/>
        <v>273 STARR RIDGE BREWSTER NY 10509</v>
      </c>
      <c r="J38" s="123">
        <v>37</v>
      </c>
      <c r="K38" s="123" t="s">
        <v>313</v>
      </c>
      <c r="L38" s="123" t="s">
        <v>269</v>
      </c>
      <c r="N38" s="73"/>
      <c r="O38" s="73"/>
      <c r="P38" s="73"/>
    </row>
    <row r="39" spans="1:16" x14ac:dyDescent="0.2">
      <c r="A39" s="50">
        <v>38</v>
      </c>
      <c r="B39" s="50" t="s">
        <v>68</v>
      </c>
      <c r="C39" s="50" t="s">
        <v>28</v>
      </c>
      <c r="D39" s="50" t="s">
        <v>18</v>
      </c>
      <c r="E39" s="50">
        <v>10549</v>
      </c>
      <c r="F39" s="62">
        <v>3010565666</v>
      </c>
      <c r="G39" s="50" t="str">
        <f t="shared" si="0"/>
        <v>28 BARKER ST MOUNTKISCO NY 10549</v>
      </c>
      <c r="J39" s="124">
        <v>38</v>
      </c>
      <c r="K39" s="124" t="s">
        <v>138</v>
      </c>
      <c r="L39" s="124" t="s">
        <v>270</v>
      </c>
      <c r="N39" s="73"/>
      <c r="O39" s="73"/>
      <c r="P39" s="73"/>
    </row>
    <row r="40" spans="1:16" x14ac:dyDescent="0.2">
      <c r="A40" s="50">
        <v>39</v>
      </c>
      <c r="B40" s="50" t="s">
        <v>69</v>
      </c>
      <c r="C40" s="50" t="s">
        <v>70</v>
      </c>
      <c r="D40" s="50" t="s">
        <v>18</v>
      </c>
      <c r="E40" s="50">
        <v>10009</v>
      </c>
      <c r="F40" s="62">
        <v>3104564682</v>
      </c>
      <c r="G40" s="50" t="str">
        <f t="shared" si="0"/>
        <v>28 W 27TH ST NEW YORK NY 10009</v>
      </c>
      <c r="J40" s="124">
        <v>39</v>
      </c>
      <c r="K40" s="124" t="s">
        <v>139</v>
      </c>
      <c r="L40" s="124" t="s">
        <v>270</v>
      </c>
      <c r="N40" s="73"/>
      <c r="O40" s="73"/>
      <c r="P40" s="73"/>
    </row>
    <row r="41" spans="1:16" x14ac:dyDescent="0.2">
      <c r="A41" s="50">
        <v>40</v>
      </c>
      <c r="B41" s="50" t="s">
        <v>71</v>
      </c>
      <c r="C41" s="50" t="s">
        <v>70</v>
      </c>
      <c r="D41" s="50" t="s">
        <v>18</v>
      </c>
      <c r="E41" s="50">
        <v>10001</v>
      </c>
      <c r="F41" s="62">
        <v>7145650650</v>
      </c>
      <c r="G41" s="50" t="str">
        <f t="shared" si="0"/>
        <v>5 HERELD  NEW YORK NY 10001</v>
      </c>
      <c r="J41" s="124">
        <v>40</v>
      </c>
      <c r="K41" s="124" t="s">
        <v>140</v>
      </c>
      <c r="L41" s="124" t="s">
        <v>270</v>
      </c>
      <c r="N41" s="73"/>
      <c r="O41" s="73"/>
      <c r="P41" s="73"/>
    </row>
    <row r="42" spans="1:16" x14ac:dyDescent="0.2">
      <c r="A42" s="50">
        <v>41</v>
      </c>
      <c r="B42" s="50" t="s">
        <v>72</v>
      </c>
      <c r="C42" s="50" t="s">
        <v>28</v>
      </c>
      <c r="D42" s="50" t="s">
        <v>18</v>
      </c>
      <c r="E42" s="50">
        <v>10549</v>
      </c>
      <c r="F42" s="62">
        <v>7144555665</v>
      </c>
      <c r="G42" s="50" t="str">
        <f t="shared" si="0"/>
        <v>3006 VICTORIA DR MOUNTKISCO NY 10549</v>
      </c>
      <c r="J42" s="124">
        <v>41</v>
      </c>
      <c r="K42" s="124" t="s">
        <v>141</v>
      </c>
      <c r="L42" s="124" t="s">
        <v>270</v>
      </c>
      <c r="N42" s="73"/>
      <c r="O42" s="73"/>
      <c r="P42" s="73"/>
    </row>
    <row r="43" spans="1:16" x14ac:dyDescent="0.2">
      <c r="A43" s="50">
        <v>42</v>
      </c>
      <c r="B43" s="50" t="s">
        <v>73</v>
      </c>
      <c r="C43" s="50" t="s">
        <v>28</v>
      </c>
      <c r="D43" s="50" t="s">
        <v>18</v>
      </c>
      <c r="E43" s="50">
        <v>10549</v>
      </c>
      <c r="F43" s="62">
        <v>5165650855</v>
      </c>
      <c r="G43" s="50" t="str">
        <f t="shared" si="0"/>
        <v>32 FOX WOOD CIR MOUNTKISCO NY 10549</v>
      </c>
      <c r="J43" s="124">
        <v>42</v>
      </c>
      <c r="K43" s="124" t="s">
        <v>142</v>
      </c>
      <c r="L43" s="124" t="s">
        <v>270</v>
      </c>
      <c r="N43" s="73"/>
      <c r="O43" s="73"/>
      <c r="P43" s="73"/>
    </row>
    <row r="44" spans="1:16" x14ac:dyDescent="0.2">
      <c r="A44" s="50">
        <v>43</v>
      </c>
      <c r="B44" s="50" t="s">
        <v>74</v>
      </c>
      <c r="C44" s="50" t="s">
        <v>28</v>
      </c>
      <c r="D44" s="50" t="s">
        <v>18</v>
      </c>
      <c r="E44" s="50">
        <v>10549</v>
      </c>
      <c r="F44" s="62">
        <v>5166564162</v>
      </c>
      <c r="G44" s="50" t="str">
        <f t="shared" si="0"/>
        <v>328 LEXINGTON AVE MOUNTKISCO NY 10549</v>
      </c>
      <c r="J44" s="124">
        <v>43</v>
      </c>
      <c r="K44" s="124" t="s">
        <v>143</v>
      </c>
      <c r="L44" s="124" t="s">
        <v>270</v>
      </c>
      <c r="N44" s="73"/>
      <c r="O44" s="73"/>
      <c r="P44" s="73"/>
    </row>
    <row r="45" spans="1:16" x14ac:dyDescent="0.2">
      <c r="A45" s="50">
        <v>44</v>
      </c>
      <c r="B45" s="50" t="s">
        <v>75</v>
      </c>
      <c r="C45" s="50" t="s">
        <v>28</v>
      </c>
      <c r="D45" s="50" t="s">
        <v>18</v>
      </c>
      <c r="E45" s="50">
        <v>10549</v>
      </c>
      <c r="F45" s="62">
        <v>8451654158</v>
      </c>
      <c r="G45" s="50" t="str">
        <f t="shared" si="0"/>
        <v>330 ARMOUNT RD MOUNTKISCO NY 10549</v>
      </c>
      <c r="J45" s="124">
        <v>44</v>
      </c>
      <c r="K45" s="124" t="s">
        <v>144</v>
      </c>
      <c r="L45" s="124" t="s">
        <v>270</v>
      </c>
      <c r="N45" s="73"/>
      <c r="O45" s="73"/>
      <c r="P45" s="73"/>
    </row>
    <row r="46" spans="1:16" x14ac:dyDescent="0.2">
      <c r="A46" s="50">
        <v>45</v>
      </c>
      <c r="B46" s="50" t="s">
        <v>76</v>
      </c>
      <c r="C46" s="50" t="s">
        <v>28</v>
      </c>
      <c r="D46" s="50" t="s">
        <v>18</v>
      </c>
      <c r="E46" s="50">
        <v>10549</v>
      </c>
      <c r="F46" s="62">
        <v>2406462226</v>
      </c>
      <c r="G46" s="50" t="str">
        <f t="shared" si="0"/>
        <v>3804 VICTORIA DR MOUNTKISCO NY 10549</v>
      </c>
      <c r="J46" s="124">
        <v>45</v>
      </c>
      <c r="K46" s="124" t="s">
        <v>145</v>
      </c>
      <c r="L46" s="124" t="s">
        <v>270</v>
      </c>
      <c r="N46" s="73"/>
      <c r="O46" s="73"/>
      <c r="P46" s="73"/>
    </row>
    <row r="47" spans="1:16" x14ac:dyDescent="0.2">
      <c r="A47" s="50">
        <v>46</v>
      </c>
      <c r="B47" s="50" t="s">
        <v>77</v>
      </c>
      <c r="C47" s="50" t="s">
        <v>50</v>
      </c>
      <c r="D47" s="50" t="s">
        <v>18</v>
      </c>
      <c r="E47" s="50">
        <v>10507</v>
      </c>
      <c r="F47" s="62">
        <v>2404605644</v>
      </c>
      <c r="G47" s="50" t="str">
        <f t="shared" si="0"/>
        <v>39 ROME AVE BEDFORD HILLS NY 10507</v>
      </c>
      <c r="J47" s="124">
        <v>46</v>
      </c>
      <c r="K47" s="124" t="s">
        <v>146</v>
      </c>
      <c r="L47" s="124" t="s">
        <v>270</v>
      </c>
      <c r="N47" s="73"/>
      <c r="O47" s="73"/>
      <c r="P47" s="73"/>
    </row>
    <row r="48" spans="1:16" x14ac:dyDescent="0.2">
      <c r="A48" s="50">
        <v>47</v>
      </c>
      <c r="B48" s="50" t="s">
        <v>78</v>
      </c>
      <c r="C48" s="50" t="s">
        <v>70</v>
      </c>
      <c r="D48" s="50" t="s">
        <v>18</v>
      </c>
      <c r="E48" s="50">
        <v>10080</v>
      </c>
      <c r="F48" s="62">
        <v>2406650564</v>
      </c>
      <c r="G48" s="50" t="str">
        <f t="shared" si="0"/>
        <v>4 WORLD FINANCIAL CN NEW YORK NY 10080</v>
      </c>
      <c r="J48" s="124">
        <v>47</v>
      </c>
      <c r="K48" s="124" t="s">
        <v>147</v>
      </c>
      <c r="L48" s="124" t="s">
        <v>270</v>
      </c>
      <c r="N48" s="73"/>
      <c r="O48" s="73"/>
      <c r="P48" s="73"/>
    </row>
    <row r="49" spans="1:16" x14ac:dyDescent="0.2">
      <c r="A49" s="50">
        <v>48</v>
      </c>
      <c r="B49" s="50" t="s">
        <v>79</v>
      </c>
      <c r="C49" s="50" t="s">
        <v>28</v>
      </c>
      <c r="D49" s="50" t="s">
        <v>18</v>
      </c>
      <c r="E49" s="50">
        <v>10549</v>
      </c>
      <c r="F49" s="62">
        <v>8454633542</v>
      </c>
      <c r="G49" s="50" t="str">
        <f t="shared" si="0"/>
        <v>435 LEXINGTON AVE MOUNTKISCO NY 10549</v>
      </c>
      <c r="J49" s="124">
        <v>48</v>
      </c>
      <c r="K49" s="124" t="s">
        <v>148</v>
      </c>
      <c r="L49" s="124" t="s">
        <v>270</v>
      </c>
      <c r="N49" s="73"/>
      <c r="O49" s="73"/>
      <c r="P49" s="73"/>
    </row>
    <row r="50" spans="1:16" x14ac:dyDescent="0.2">
      <c r="A50" s="50">
        <v>49</v>
      </c>
      <c r="B50" s="50" t="s">
        <v>80</v>
      </c>
      <c r="C50" s="50" t="s">
        <v>28</v>
      </c>
      <c r="D50" s="50" t="s">
        <v>18</v>
      </c>
      <c r="E50" s="50">
        <v>10549</v>
      </c>
      <c r="F50" s="62">
        <v>7144646220</v>
      </c>
      <c r="G50" s="50" t="str">
        <f t="shared" si="0"/>
        <v>5 LAKESIDE RD MOUNTKISCO NY 10549</v>
      </c>
      <c r="J50" s="124">
        <v>49</v>
      </c>
      <c r="K50" s="124" t="s">
        <v>149</v>
      </c>
      <c r="L50" s="124" t="s">
        <v>270</v>
      </c>
      <c r="N50" s="73"/>
      <c r="O50" s="73"/>
      <c r="P50" s="73"/>
    </row>
    <row r="51" spans="1:16" x14ac:dyDescent="0.2">
      <c r="A51" s="50">
        <v>50</v>
      </c>
      <c r="B51" s="50" t="s">
        <v>81</v>
      </c>
      <c r="C51" s="50" t="s">
        <v>50</v>
      </c>
      <c r="D51" s="50" t="s">
        <v>18</v>
      </c>
      <c r="E51" s="50">
        <v>10509</v>
      </c>
      <c r="F51" s="62">
        <v>7144654215</v>
      </c>
      <c r="G51" s="50" t="str">
        <f t="shared" si="0"/>
        <v>5 MILAN AVE BEDFORD HILLS NY 10509</v>
      </c>
      <c r="J51" s="124">
        <v>50</v>
      </c>
      <c r="K51" s="124" t="s">
        <v>150</v>
      </c>
      <c r="L51" s="124" t="s">
        <v>270</v>
      </c>
      <c r="N51" s="73"/>
      <c r="O51" s="73"/>
      <c r="P51" s="73"/>
    </row>
    <row r="52" spans="1:16" x14ac:dyDescent="0.2">
      <c r="A52" s="50">
        <v>51</v>
      </c>
      <c r="B52" s="50" t="s">
        <v>82</v>
      </c>
      <c r="C52" s="50" t="s">
        <v>28</v>
      </c>
      <c r="D52" s="50" t="s">
        <v>18</v>
      </c>
      <c r="E52" s="50">
        <v>10549</v>
      </c>
      <c r="F52" s="62">
        <v>2405605632</v>
      </c>
      <c r="G52" s="50" t="str">
        <f t="shared" si="0"/>
        <v>50 BARKER ST MOUNTKISCO NY 10549</v>
      </c>
      <c r="J52" s="124">
        <v>51</v>
      </c>
      <c r="K52" s="124" t="s">
        <v>151</v>
      </c>
      <c r="L52" s="124" t="s">
        <v>270</v>
      </c>
      <c r="N52" s="73"/>
      <c r="O52" s="73"/>
      <c r="P52" s="73"/>
    </row>
    <row r="53" spans="1:16" x14ac:dyDescent="0.2">
      <c r="A53" s="50">
        <v>52</v>
      </c>
      <c r="B53" s="50" t="s">
        <v>83</v>
      </c>
      <c r="C53" s="50" t="s">
        <v>28</v>
      </c>
      <c r="D53" s="50" t="s">
        <v>18</v>
      </c>
      <c r="E53" s="50">
        <v>10549</v>
      </c>
      <c r="F53" s="62">
        <v>2405605625</v>
      </c>
      <c r="G53" s="50" t="str">
        <f t="shared" si="0"/>
        <v>57 SPRING ST MOUNTKISCO NY 10549</v>
      </c>
      <c r="J53" s="124">
        <v>52</v>
      </c>
      <c r="K53" s="124" t="s">
        <v>152</v>
      </c>
      <c r="L53" s="124" t="s">
        <v>270</v>
      </c>
      <c r="N53" s="73"/>
      <c r="O53" s="73"/>
      <c r="P53" s="73"/>
    </row>
    <row r="54" spans="1:16" x14ac:dyDescent="0.2">
      <c r="A54" s="50">
        <v>53</v>
      </c>
      <c r="B54" s="50" t="s">
        <v>84</v>
      </c>
      <c r="C54" s="50" t="s">
        <v>28</v>
      </c>
      <c r="D54" s="50" t="s">
        <v>18</v>
      </c>
      <c r="E54" s="50">
        <v>10549</v>
      </c>
      <c r="F54" s="62">
        <v>2406560515</v>
      </c>
      <c r="G54" s="50" t="str">
        <f t="shared" si="0"/>
        <v>59 FOX WOOD MOUNTKISCO NY 10549</v>
      </c>
      <c r="J54" s="124">
        <v>53</v>
      </c>
      <c r="K54" s="124" t="s">
        <v>153</v>
      </c>
      <c r="L54" s="124" t="s">
        <v>270</v>
      </c>
      <c r="N54" s="73"/>
      <c r="O54" s="73"/>
      <c r="P54" s="73"/>
    </row>
    <row r="55" spans="1:16" x14ac:dyDescent="0.2">
      <c r="A55" s="50">
        <v>54</v>
      </c>
      <c r="B55" s="50" t="s">
        <v>85</v>
      </c>
      <c r="C55" s="50" t="s">
        <v>39</v>
      </c>
      <c r="D55" s="50" t="s">
        <v>18</v>
      </c>
      <c r="E55" s="50">
        <v>10549</v>
      </c>
      <c r="F55" s="62">
        <v>7146060256</v>
      </c>
      <c r="G55" s="50" t="str">
        <f t="shared" si="0"/>
        <v>6 CYNTHIA ST BEDFORD CORNERS NY 10549</v>
      </c>
      <c r="J55" s="124">
        <v>54</v>
      </c>
      <c r="K55" s="124" t="s">
        <v>154</v>
      </c>
      <c r="L55" s="124" t="s">
        <v>270</v>
      </c>
      <c r="N55" s="73"/>
      <c r="O55" s="73"/>
      <c r="P55" s="73"/>
    </row>
    <row r="56" spans="1:16" x14ac:dyDescent="0.2">
      <c r="A56" s="50">
        <v>55</v>
      </c>
      <c r="B56" s="50" t="s">
        <v>86</v>
      </c>
      <c r="C56" s="50" t="s">
        <v>87</v>
      </c>
      <c r="D56" s="50" t="s">
        <v>18</v>
      </c>
      <c r="E56" s="50">
        <v>10514</v>
      </c>
      <c r="F56" s="62">
        <v>3015605625</v>
      </c>
      <c r="G56" s="50" t="str">
        <f t="shared" si="0"/>
        <v>61 N GREELEY AVE CHPPQUA NY 10514</v>
      </c>
      <c r="J56" s="124">
        <v>55</v>
      </c>
      <c r="K56" s="124" t="s">
        <v>155</v>
      </c>
      <c r="L56" s="124" t="s">
        <v>270</v>
      </c>
      <c r="N56" s="73"/>
      <c r="O56" s="73"/>
      <c r="P56" s="73"/>
    </row>
    <row r="57" spans="1:16" x14ac:dyDescent="0.2">
      <c r="A57" s="50">
        <v>56</v>
      </c>
      <c r="B57" s="50" t="s">
        <v>88</v>
      </c>
      <c r="C57" s="50" t="s">
        <v>26</v>
      </c>
      <c r="D57" s="50" t="s">
        <v>18</v>
      </c>
      <c r="E57" s="50">
        <v>10509</v>
      </c>
      <c r="F57" s="62">
        <v>3016466626</v>
      </c>
      <c r="G57" s="50" t="str">
        <f t="shared" si="0"/>
        <v>7 W HOLLOW RD BREWSTER NY 10509</v>
      </c>
      <c r="J57" s="124">
        <v>56</v>
      </c>
      <c r="K57" s="124" t="s">
        <v>156</v>
      </c>
      <c r="L57" s="124" t="s">
        <v>270</v>
      </c>
      <c r="N57" s="73"/>
      <c r="O57" s="73"/>
      <c r="P57" s="73"/>
    </row>
    <row r="58" spans="1:16" x14ac:dyDescent="0.2">
      <c r="A58" s="50">
        <v>57</v>
      </c>
      <c r="B58" s="50" t="s">
        <v>89</v>
      </c>
      <c r="C58" s="50" t="s">
        <v>28</v>
      </c>
      <c r="D58" s="50" t="s">
        <v>18</v>
      </c>
      <c r="E58" s="50">
        <v>10549</v>
      </c>
      <c r="F58" s="62">
        <v>3016666232</v>
      </c>
      <c r="G58" s="50" t="str">
        <f t="shared" si="0"/>
        <v>70 BARKERT ST MOUNTKISCO NY 10549</v>
      </c>
      <c r="J58" s="124">
        <v>57</v>
      </c>
      <c r="K58" s="124" t="s">
        <v>157</v>
      </c>
      <c r="L58" s="124" t="s">
        <v>270</v>
      </c>
      <c r="N58" s="73"/>
      <c r="O58" s="73"/>
      <c r="P58" s="73"/>
    </row>
    <row r="59" spans="1:16" x14ac:dyDescent="0.2">
      <c r="A59" s="50">
        <v>58</v>
      </c>
      <c r="B59" s="50" t="s">
        <v>90</v>
      </c>
      <c r="C59" s="50" t="s">
        <v>28</v>
      </c>
      <c r="D59" s="50" t="s">
        <v>18</v>
      </c>
      <c r="E59" s="50">
        <v>10549</v>
      </c>
      <c r="F59" s="62">
        <v>3105667895</v>
      </c>
      <c r="G59" s="50" t="str">
        <f t="shared" si="0"/>
        <v>72 BOLTIS ST MOUNTKISCO NY 10549</v>
      </c>
      <c r="J59" s="124">
        <v>58</v>
      </c>
      <c r="K59" s="124" t="s">
        <v>158</v>
      </c>
      <c r="L59" s="124" t="s">
        <v>270</v>
      </c>
      <c r="N59" s="73"/>
      <c r="O59" s="73"/>
      <c r="P59" s="73"/>
    </row>
    <row r="60" spans="1:16" x14ac:dyDescent="0.2">
      <c r="A60" s="50">
        <v>59</v>
      </c>
      <c r="B60" s="50" t="s">
        <v>91</v>
      </c>
      <c r="C60" s="50" t="s">
        <v>26</v>
      </c>
      <c r="D60" s="50" t="s">
        <v>18</v>
      </c>
      <c r="E60" s="50">
        <v>10507</v>
      </c>
      <c r="F60" s="62">
        <v>3101662311</v>
      </c>
      <c r="G60" s="50" t="str">
        <f t="shared" si="0"/>
        <v>78 MAIN ST BREWSTER NY 10507</v>
      </c>
      <c r="J60" s="124">
        <v>59</v>
      </c>
      <c r="K60" s="124" t="s">
        <v>159</v>
      </c>
      <c r="L60" s="124" t="s">
        <v>270</v>
      </c>
      <c r="N60" s="73"/>
      <c r="O60" s="73"/>
      <c r="P60" s="73"/>
    </row>
    <row r="61" spans="1:16" x14ac:dyDescent="0.2">
      <c r="A61" s="50">
        <v>60</v>
      </c>
      <c r="B61" s="50" t="s">
        <v>92</v>
      </c>
      <c r="C61" s="50" t="s">
        <v>28</v>
      </c>
      <c r="D61" s="50" t="s">
        <v>18</v>
      </c>
      <c r="E61" s="50">
        <v>10509</v>
      </c>
      <c r="F61" s="62">
        <v>5160463268</v>
      </c>
      <c r="G61" s="50" t="str">
        <f t="shared" si="0"/>
        <v>74 MAPLE AVE MOUNTKISCO NY 10509</v>
      </c>
      <c r="J61" s="124">
        <v>60</v>
      </c>
      <c r="K61" s="124" t="s">
        <v>160</v>
      </c>
      <c r="L61" s="124" t="s">
        <v>270</v>
      </c>
      <c r="N61" s="73"/>
      <c r="O61" s="73"/>
      <c r="P61" s="73"/>
    </row>
    <row r="62" spans="1:16" x14ac:dyDescent="0.2">
      <c r="A62" s="50">
        <v>61</v>
      </c>
      <c r="B62" s="50" t="s">
        <v>93</v>
      </c>
      <c r="C62" s="50" t="s">
        <v>28</v>
      </c>
      <c r="D62" s="50" t="s">
        <v>18</v>
      </c>
      <c r="E62" s="50">
        <v>10549</v>
      </c>
      <c r="F62" s="62">
        <v>5160603328</v>
      </c>
      <c r="G62" s="50" t="str">
        <f t="shared" si="0"/>
        <v>75 TRIPP ST MOUNTKISCO NY 10549</v>
      </c>
      <c r="J62" s="124">
        <v>61</v>
      </c>
      <c r="K62" s="124" t="s">
        <v>161</v>
      </c>
      <c r="L62" s="124" t="s">
        <v>270</v>
      </c>
      <c r="N62" s="73"/>
      <c r="O62" s="73"/>
      <c r="P62" s="73"/>
    </row>
    <row r="63" spans="1:16" x14ac:dyDescent="0.2">
      <c r="A63" s="50">
        <v>62</v>
      </c>
      <c r="B63" s="50" t="s">
        <v>94</v>
      </c>
      <c r="C63" s="50" t="s">
        <v>26</v>
      </c>
      <c r="D63" s="50" t="s">
        <v>18</v>
      </c>
      <c r="E63" s="50">
        <v>10509</v>
      </c>
      <c r="F63" s="62">
        <v>5162038959</v>
      </c>
      <c r="G63" s="50" t="str">
        <f t="shared" si="0"/>
        <v>83 OAK ST BREWSTER NY 10509</v>
      </c>
      <c r="J63" s="124">
        <v>62</v>
      </c>
      <c r="K63" s="124" t="s">
        <v>162</v>
      </c>
      <c r="L63" s="124" t="s">
        <v>270</v>
      </c>
      <c r="N63" s="73"/>
      <c r="O63" s="73"/>
      <c r="P63" s="73"/>
    </row>
    <row r="64" spans="1:16" x14ac:dyDescent="0.2">
      <c r="A64" s="50">
        <v>63</v>
      </c>
      <c r="B64" s="50" t="s">
        <v>95</v>
      </c>
      <c r="C64" s="50" t="s">
        <v>28</v>
      </c>
      <c r="D64" s="50" t="s">
        <v>18</v>
      </c>
      <c r="E64" s="50">
        <v>10549</v>
      </c>
      <c r="F64" s="62">
        <v>7144606528</v>
      </c>
      <c r="G64" s="50" t="str">
        <f t="shared" si="0"/>
        <v>85 CROTON AVE MOUNTKISCO NY 10549</v>
      </c>
      <c r="J64" s="124">
        <v>63</v>
      </c>
      <c r="K64" s="124" t="s">
        <v>314</v>
      </c>
      <c r="L64" s="124" t="s">
        <v>270</v>
      </c>
      <c r="N64" s="73"/>
      <c r="O64" s="73"/>
      <c r="P64" s="73"/>
    </row>
    <row r="65" spans="1:16" x14ac:dyDescent="0.2">
      <c r="A65" s="50">
        <v>64</v>
      </c>
      <c r="B65" s="50" t="s">
        <v>96</v>
      </c>
      <c r="C65" s="50" t="s">
        <v>28</v>
      </c>
      <c r="D65" s="50" t="s">
        <v>18</v>
      </c>
      <c r="E65" s="50">
        <v>10549</v>
      </c>
      <c r="F65" s="62">
        <v>8454606212</v>
      </c>
      <c r="G65" s="50" t="str">
        <f t="shared" si="0"/>
        <v>88 LEXINGTON AVE MOUNTKISCO NY 10549</v>
      </c>
      <c r="J65" s="125">
        <v>64</v>
      </c>
      <c r="K65" s="125" t="s">
        <v>164</v>
      </c>
      <c r="L65" s="125" t="s">
        <v>163</v>
      </c>
      <c r="N65" s="73"/>
      <c r="O65" s="73"/>
      <c r="P65" s="73"/>
    </row>
    <row r="66" spans="1:16" x14ac:dyDescent="0.2">
      <c r="A66" s="50">
        <v>65</v>
      </c>
      <c r="B66" s="50" t="s">
        <v>97</v>
      </c>
      <c r="C66" s="50" t="s">
        <v>26</v>
      </c>
      <c r="D66" s="50" t="s">
        <v>18</v>
      </c>
      <c r="E66" s="50">
        <v>10509</v>
      </c>
      <c r="F66" s="62">
        <v>8454066605</v>
      </c>
      <c r="G66" s="50" t="str">
        <f t="shared" si="0"/>
        <v>89 MARVIN AVE BREWSTER NY 10509</v>
      </c>
      <c r="J66" s="125">
        <v>65</v>
      </c>
      <c r="K66" s="125" t="s">
        <v>164</v>
      </c>
      <c r="L66" s="125" t="s">
        <v>163</v>
      </c>
      <c r="N66" s="73"/>
      <c r="O66" s="73"/>
      <c r="P66" s="73"/>
    </row>
    <row r="67" spans="1:16" x14ac:dyDescent="0.2">
      <c r="A67" s="50">
        <v>66</v>
      </c>
      <c r="B67" s="50" t="s">
        <v>98</v>
      </c>
      <c r="C67" s="50" t="s">
        <v>28</v>
      </c>
      <c r="D67" s="50" t="s">
        <v>18</v>
      </c>
      <c r="E67" s="50">
        <v>10549</v>
      </c>
      <c r="F67" s="50">
        <v>3106540628</v>
      </c>
      <c r="G67" s="50" t="str">
        <f t="shared" ref="G67:G95" si="1">((B67&amp;" "&amp;C67)&amp;" "&amp;D67)&amp;" "&amp;E67</f>
        <v>9 AVENUE A MOUNTKISCO NY 10549</v>
      </c>
      <c r="J67" s="125">
        <v>66</v>
      </c>
      <c r="K67" s="125" t="s">
        <v>165</v>
      </c>
      <c r="L67" s="125" t="s">
        <v>163</v>
      </c>
      <c r="N67" s="73"/>
      <c r="O67" s="73"/>
      <c r="P67" s="73"/>
    </row>
    <row r="68" spans="1:16" x14ac:dyDescent="0.2">
      <c r="A68" s="50">
        <v>67</v>
      </c>
      <c r="B68" s="50" t="s">
        <v>99</v>
      </c>
      <c r="C68" s="50" t="s">
        <v>28</v>
      </c>
      <c r="D68" s="50" t="s">
        <v>18</v>
      </c>
      <c r="E68" s="50">
        <v>10509</v>
      </c>
      <c r="F68" s="50">
        <v>3101068989</v>
      </c>
      <c r="G68" s="50" t="str">
        <f t="shared" si="1"/>
        <v>90 GROVE ST MOUNTKISCO NY 10509</v>
      </c>
      <c r="J68" s="125">
        <v>67</v>
      </c>
      <c r="K68" s="125" t="s">
        <v>166</v>
      </c>
      <c r="L68" s="125" t="s">
        <v>163</v>
      </c>
      <c r="N68" s="73"/>
      <c r="O68" s="73"/>
      <c r="P68" s="73"/>
    </row>
    <row r="69" spans="1:16" x14ac:dyDescent="0.2">
      <c r="A69" s="50">
        <v>68</v>
      </c>
      <c r="B69" s="50" t="s">
        <v>100</v>
      </c>
      <c r="C69" s="50" t="s">
        <v>28</v>
      </c>
      <c r="D69" s="50" t="s">
        <v>18</v>
      </c>
      <c r="E69" s="50">
        <v>10509</v>
      </c>
      <c r="F69" s="50">
        <v>2401615828</v>
      </c>
      <c r="G69" s="50" t="str">
        <f t="shared" si="1"/>
        <v>92 FOX WOOD CIR MOUNTKISCO NY 10509</v>
      </c>
      <c r="J69" s="125">
        <v>68</v>
      </c>
      <c r="K69" s="125" t="s">
        <v>167</v>
      </c>
      <c r="L69" s="125" t="s">
        <v>163</v>
      </c>
      <c r="N69" s="73"/>
      <c r="O69" s="73"/>
      <c r="P69" s="73"/>
    </row>
    <row r="70" spans="1:16" x14ac:dyDescent="0.2">
      <c r="A70" s="50">
        <v>69</v>
      </c>
      <c r="B70" s="50" t="s">
        <v>101</v>
      </c>
      <c r="C70" s="50" t="s">
        <v>70</v>
      </c>
      <c r="D70" s="50" t="s">
        <v>18</v>
      </c>
      <c r="E70" s="50">
        <v>10001</v>
      </c>
      <c r="F70" s="50">
        <v>2406585629</v>
      </c>
      <c r="G70" s="50" t="str">
        <f t="shared" si="1"/>
        <v>966 AVENUE OT NEW YORK NY 10001</v>
      </c>
      <c r="J70" s="125">
        <v>69</v>
      </c>
      <c r="K70" s="125" t="s">
        <v>168</v>
      </c>
      <c r="L70" s="125" t="s">
        <v>163</v>
      </c>
      <c r="N70" s="73"/>
      <c r="O70" s="73"/>
      <c r="P70" s="73"/>
    </row>
    <row r="71" spans="1:16" x14ac:dyDescent="0.2">
      <c r="A71" s="50">
        <v>70</v>
      </c>
      <c r="B71" s="50" t="s">
        <v>102</v>
      </c>
      <c r="C71" s="50" t="s">
        <v>22</v>
      </c>
      <c r="D71" s="50" t="s">
        <v>18</v>
      </c>
      <c r="E71" s="50">
        <v>10080</v>
      </c>
      <c r="F71" s="50">
        <v>9149056068</v>
      </c>
      <c r="G71" s="50" t="str">
        <f t="shared" si="1"/>
        <v>25 MAPLE ST NEW YORK HILLS NY 10080</v>
      </c>
      <c r="J71" s="125">
        <v>70</v>
      </c>
      <c r="K71" s="125" t="s">
        <v>169</v>
      </c>
      <c r="L71" s="125" t="s">
        <v>163</v>
      </c>
      <c r="N71" s="73"/>
      <c r="O71" s="73"/>
      <c r="P71" s="73"/>
    </row>
    <row r="72" spans="1:16" x14ac:dyDescent="0.2">
      <c r="A72" s="50">
        <v>71</v>
      </c>
      <c r="B72" s="50" t="s">
        <v>103</v>
      </c>
      <c r="C72" s="50" t="s">
        <v>28</v>
      </c>
      <c r="D72" s="50" t="s">
        <v>18</v>
      </c>
      <c r="E72" s="50">
        <v>10549</v>
      </c>
      <c r="F72" s="50">
        <v>9141408930</v>
      </c>
      <c r="G72" s="50" t="str">
        <f t="shared" si="1"/>
        <v>61 E MAIN ST MOUNTKISCO NY 10549</v>
      </c>
      <c r="J72" s="125">
        <v>71</v>
      </c>
      <c r="K72" s="125" t="s">
        <v>170</v>
      </c>
      <c r="L72" s="125" t="s">
        <v>163</v>
      </c>
      <c r="N72" s="73"/>
      <c r="O72" s="73"/>
      <c r="P72" s="73"/>
    </row>
    <row r="73" spans="1:16" x14ac:dyDescent="0.2">
      <c r="A73" s="50">
        <v>72</v>
      </c>
      <c r="B73" s="50" t="s">
        <v>384</v>
      </c>
      <c r="C73" s="50" t="s">
        <v>39</v>
      </c>
      <c r="D73" s="50" t="s">
        <v>18</v>
      </c>
      <c r="E73" s="50">
        <v>10549</v>
      </c>
      <c r="F73" s="50">
        <v>4154545420</v>
      </c>
      <c r="G73" s="50" t="str">
        <f t="shared" si="1"/>
        <v>77 GUARD HILL RD BEDFORD CORNERS NY 10549</v>
      </c>
      <c r="J73" s="125">
        <v>72</v>
      </c>
      <c r="K73" s="125" t="s">
        <v>171</v>
      </c>
      <c r="L73" s="125" t="s">
        <v>163</v>
      </c>
      <c r="N73" s="73"/>
      <c r="O73" s="73"/>
      <c r="P73" s="73"/>
    </row>
    <row r="74" spans="1:16" x14ac:dyDescent="0.2">
      <c r="A74" s="50">
        <v>73</v>
      </c>
      <c r="B74" s="50" t="s">
        <v>385</v>
      </c>
      <c r="C74" s="50" t="s">
        <v>28</v>
      </c>
      <c r="D74" s="50" t="s">
        <v>18</v>
      </c>
      <c r="E74" s="50">
        <v>10549</v>
      </c>
      <c r="F74" s="50">
        <v>5465166500</v>
      </c>
      <c r="G74" s="50" t="str">
        <f t="shared" si="1"/>
        <v>65 GROVE ST MOUNTKISCO NY 10549</v>
      </c>
      <c r="J74" s="125">
        <v>73</v>
      </c>
      <c r="K74" s="125" t="s">
        <v>172</v>
      </c>
      <c r="L74" s="125" t="s">
        <v>163</v>
      </c>
      <c r="N74" s="73"/>
      <c r="O74" s="73"/>
      <c r="P74" s="73"/>
    </row>
    <row r="75" spans="1:16" x14ac:dyDescent="0.2">
      <c r="A75" s="50">
        <v>74</v>
      </c>
      <c r="B75" s="50" t="s">
        <v>386</v>
      </c>
      <c r="C75" s="50" t="s">
        <v>37</v>
      </c>
      <c r="D75" s="50" t="s">
        <v>18</v>
      </c>
      <c r="E75" s="50">
        <v>10576</v>
      </c>
      <c r="F75" s="62">
        <f ca="1">RANDBETWEEN(1000000000,9999999999)</f>
        <v>8957358403</v>
      </c>
      <c r="G75" s="50" t="str">
        <f t="shared" si="1"/>
        <v>30 HONEY RD POUND ROAD NY 10576</v>
      </c>
      <c r="J75" s="125">
        <v>74</v>
      </c>
      <c r="K75" s="125" t="s">
        <v>173</v>
      </c>
      <c r="L75" s="125" t="s">
        <v>163</v>
      </c>
      <c r="N75" s="73"/>
      <c r="O75" s="73"/>
      <c r="P75" s="73"/>
    </row>
    <row r="76" spans="1:16" x14ac:dyDescent="0.2">
      <c r="A76" s="50">
        <v>75</v>
      </c>
      <c r="B76" s="50" t="s">
        <v>387</v>
      </c>
      <c r="C76" s="50" t="s">
        <v>50</v>
      </c>
      <c r="D76" s="50" t="s">
        <v>18</v>
      </c>
      <c r="E76" s="50">
        <v>10507</v>
      </c>
      <c r="F76" s="62">
        <f t="shared" ref="F76:F95" ca="1" si="2">RANDBETWEEN(1000000000,9999999999)</f>
        <v>5145639683</v>
      </c>
      <c r="G76" s="50" t="str">
        <f t="shared" si="1"/>
        <v>200 BARBIT RD BEDFORD HILLS NY 10507</v>
      </c>
      <c r="J76" s="125">
        <v>75</v>
      </c>
      <c r="K76" s="125" t="s">
        <v>174</v>
      </c>
      <c r="L76" s="125" t="s">
        <v>163</v>
      </c>
      <c r="N76" s="73"/>
      <c r="O76" s="73"/>
      <c r="P76" s="73"/>
    </row>
    <row r="77" spans="1:16" x14ac:dyDescent="0.2">
      <c r="A77" s="50">
        <v>76</v>
      </c>
      <c r="B77" s="50" t="s">
        <v>388</v>
      </c>
      <c r="C77" s="50" t="s">
        <v>64</v>
      </c>
      <c r="D77" s="50" t="s">
        <v>18</v>
      </c>
      <c r="E77" s="50">
        <v>10514</v>
      </c>
      <c r="F77" s="62">
        <f t="shared" ca="1" si="2"/>
        <v>4394770710</v>
      </c>
      <c r="G77" s="50" t="str">
        <f t="shared" si="1"/>
        <v>260 PINES LN CHAPQUA NY 10514</v>
      </c>
      <c r="J77" s="125">
        <v>76</v>
      </c>
      <c r="K77" s="125" t="s">
        <v>175</v>
      </c>
      <c r="L77" s="125" t="s">
        <v>163</v>
      </c>
      <c r="N77" s="73"/>
      <c r="O77" s="73"/>
      <c r="P77" s="73"/>
    </row>
    <row r="78" spans="1:16" x14ac:dyDescent="0.2">
      <c r="A78" s="50">
        <v>77</v>
      </c>
      <c r="B78" s="50" t="s">
        <v>389</v>
      </c>
      <c r="C78" s="50" t="s">
        <v>50</v>
      </c>
      <c r="D78" s="50" t="s">
        <v>18</v>
      </c>
      <c r="E78" s="50">
        <v>10507</v>
      </c>
      <c r="F78" s="62">
        <f t="shared" ca="1" si="2"/>
        <v>8933109325</v>
      </c>
      <c r="G78" s="50" t="str">
        <f t="shared" si="1"/>
        <v>126 ROME AVE BEDFORD HILLS NY 10507</v>
      </c>
      <c r="J78" s="125">
        <v>77</v>
      </c>
      <c r="K78" s="125" t="s">
        <v>176</v>
      </c>
      <c r="L78" s="125" t="s">
        <v>163</v>
      </c>
      <c r="N78" s="73"/>
      <c r="O78" s="73"/>
      <c r="P78" s="73"/>
    </row>
    <row r="79" spans="1:16" x14ac:dyDescent="0.2">
      <c r="A79" s="50">
        <v>78</v>
      </c>
      <c r="B79" s="50" t="s">
        <v>390</v>
      </c>
      <c r="C79" s="50" t="s">
        <v>50</v>
      </c>
      <c r="D79" s="50" t="s">
        <v>18</v>
      </c>
      <c r="E79" s="50">
        <v>10549</v>
      </c>
      <c r="F79" s="62">
        <f t="shared" ca="1" si="2"/>
        <v>3507590127</v>
      </c>
      <c r="G79" s="50" t="str">
        <f t="shared" si="1"/>
        <v>70 MILAN AVE BEDFORD HILLS NY 10549</v>
      </c>
      <c r="J79" s="125">
        <v>78</v>
      </c>
      <c r="K79" s="125" t="s">
        <v>177</v>
      </c>
      <c r="L79" s="125" t="s">
        <v>163</v>
      </c>
      <c r="N79" s="73"/>
      <c r="O79" s="73"/>
      <c r="P79" s="73"/>
    </row>
    <row r="80" spans="1:16" x14ac:dyDescent="0.2">
      <c r="A80" s="50">
        <v>79</v>
      </c>
      <c r="B80" s="50" t="s">
        <v>391</v>
      </c>
      <c r="C80" s="50" t="s">
        <v>28</v>
      </c>
      <c r="D80" s="50" t="s">
        <v>18</v>
      </c>
      <c r="E80" s="50">
        <v>10549</v>
      </c>
      <c r="F80" s="62">
        <f t="shared" ca="1" si="2"/>
        <v>8019944773</v>
      </c>
      <c r="G80" s="50" t="str">
        <f t="shared" si="1"/>
        <v>40 DIPLOMAT DR MOUNTKISCO NY 10549</v>
      </c>
      <c r="J80" s="125">
        <v>79</v>
      </c>
      <c r="K80" s="125" t="s">
        <v>178</v>
      </c>
      <c r="L80" s="125" t="s">
        <v>163</v>
      </c>
      <c r="N80" s="73"/>
      <c r="O80" s="73"/>
      <c r="P80" s="73"/>
    </row>
    <row r="81" spans="1:16" x14ac:dyDescent="0.2">
      <c r="A81" s="50">
        <v>80</v>
      </c>
      <c r="B81" s="50" t="s">
        <v>392</v>
      </c>
      <c r="C81" s="50" t="s">
        <v>22</v>
      </c>
      <c r="D81" s="50" t="s">
        <v>18</v>
      </c>
      <c r="E81" s="50">
        <v>10080</v>
      </c>
      <c r="F81" s="62">
        <f t="shared" ca="1" si="2"/>
        <v>2826846434</v>
      </c>
      <c r="G81" s="50" t="str">
        <f t="shared" si="1"/>
        <v>311 MAPPLE ST NEW YORK HILLS NY 10080</v>
      </c>
      <c r="J81" s="70">
        <v>80</v>
      </c>
      <c r="K81" s="70" t="s">
        <v>179</v>
      </c>
      <c r="L81" s="70" t="s">
        <v>113</v>
      </c>
      <c r="N81" s="73"/>
      <c r="O81" s="73"/>
      <c r="P81" s="73"/>
    </row>
    <row r="82" spans="1:16" x14ac:dyDescent="0.2">
      <c r="A82" s="50">
        <v>81</v>
      </c>
      <c r="B82" s="50" t="s">
        <v>393</v>
      </c>
      <c r="C82" s="50" t="s">
        <v>26</v>
      </c>
      <c r="D82" s="50" t="s">
        <v>18</v>
      </c>
      <c r="E82" s="50">
        <v>10549</v>
      </c>
      <c r="F82" s="62">
        <f t="shared" ca="1" si="2"/>
        <v>6704111329</v>
      </c>
      <c r="G82" s="50" t="str">
        <f t="shared" si="1"/>
        <v>35 MAIN ST BREWSTER NY 10549</v>
      </c>
      <c r="J82" s="70">
        <v>81</v>
      </c>
      <c r="K82" s="70" t="s">
        <v>180</v>
      </c>
      <c r="L82" s="70" t="s">
        <v>113</v>
      </c>
      <c r="N82" s="73"/>
      <c r="O82" s="73"/>
      <c r="P82" s="73"/>
    </row>
    <row r="83" spans="1:16" x14ac:dyDescent="0.2">
      <c r="A83" s="50">
        <v>82</v>
      </c>
      <c r="B83" s="50" t="s">
        <v>394</v>
      </c>
      <c r="C83" s="50" t="s">
        <v>395</v>
      </c>
      <c r="D83" s="50" t="s">
        <v>396</v>
      </c>
      <c r="E83" s="50">
        <v>70053</v>
      </c>
      <c r="F83" s="62">
        <f t="shared" ca="1" si="2"/>
        <v>2761371366</v>
      </c>
      <c r="G83" s="50" t="str">
        <f t="shared" si="1"/>
        <v>708 HURST BLVD HURST FX 70053</v>
      </c>
      <c r="J83" s="70">
        <v>82</v>
      </c>
      <c r="K83" s="70" t="s">
        <v>181</v>
      </c>
      <c r="L83" s="70" t="s">
        <v>113</v>
      </c>
      <c r="N83" s="73"/>
      <c r="O83" s="73"/>
      <c r="P83" s="73"/>
    </row>
    <row r="84" spans="1:16" x14ac:dyDescent="0.2">
      <c r="A84" s="50">
        <v>83</v>
      </c>
      <c r="B84" s="50" t="s">
        <v>397</v>
      </c>
      <c r="C84" s="50" t="s">
        <v>398</v>
      </c>
      <c r="D84" s="50" t="s">
        <v>399</v>
      </c>
      <c r="E84" s="50">
        <v>36824</v>
      </c>
      <c r="F84" s="62">
        <f t="shared" ca="1" si="2"/>
        <v>5672181665</v>
      </c>
      <c r="G84" s="50" t="str">
        <f t="shared" si="1"/>
        <v>824 SUDNEY ST VALLEY AL 36824</v>
      </c>
      <c r="J84" s="70">
        <v>83</v>
      </c>
      <c r="K84" s="70" t="s">
        <v>182</v>
      </c>
      <c r="L84" s="70" t="s">
        <v>113</v>
      </c>
      <c r="N84" s="73"/>
      <c r="O84" s="73"/>
      <c r="P84" s="73"/>
    </row>
    <row r="85" spans="1:16" x14ac:dyDescent="0.2">
      <c r="A85" s="50">
        <v>84</v>
      </c>
      <c r="B85" s="50" t="s">
        <v>400</v>
      </c>
      <c r="C85" s="50" t="s">
        <v>401</v>
      </c>
      <c r="D85" s="50" t="s">
        <v>402</v>
      </c>
      <c r="E85" s="50">
        <v>18020</v>
      </c>
      <c r="F85" s="62">
        <f t="shared" ca="1" si="2"/>
        <v>2412675958</v>
      </c>
      <c r="G85" s="50" t="str">
        <f t="shared" si="1"/>
        <v>2124 JOHNSTON DR. APT 10 BETHLEHEM PA 18020</v>
      </c>
      <c r="J85" s="70">
        <v>84</v>
      </c>
      <c r="K85" s="70" t="s">
        <v>183</v>
      </c>
      <c r="L85" s="70" t="s">
        <v>113</v>
      </c>
      <c r="N85" s="73"/>
      <c r="O85" s="73"/>
      <c r="P85" s="73"/>
    </row>
    <row r="86" spans="1:16" x14ac:dyDescent="0.2">
      <c r="A86" s="50">
        <v>85</v>
      </c>
      <c r="B86" s="50" t="s">
        <v>403</v>
      </c>
      <c r="C86" s="50" t="s">
        <v>404</v>
      </c>
      <c r="D86" s="50" t="s">
        <v>405</v>
      </c>
      <c r="E86" s="50">
        <v>91401</v>
      </c>
      <c r="F86" s="62">
        <f t="shared" ca="1" si="2"/>
        <v>7455343558</v>
      </c>
      <c r="G86" s="50" t="str">
        <f t="shared" si="1"/>
        <v>13357 BURBANK BLV APT 6 VANNVYS CA 91401</v>
      </c>
      <c r="J86" s="70">
        <v>85</v>
      </c>
      <c r="K86" s="70" t="s">
        <v>184</v>
      </c>
      <c r="L86" s="70" t="s">
        <v>113</v>
      </c>
      <c r="N86" s="73"/>
      <c r="O86" s="73"/>
      <c r="P86" s="73"/>
    </row>
    <row r="87" spans="1:16" x14ac:dyDescent="0.2">
      <c r="A87" s="50">
        <v>86</v>
      </c>
      <c r="B87" s="50" t="s">
        <v>409</v>
      </c>
      <c r="C87" s="50" t="s">
        <v>28</v>
      </c>
      <c r="D87" s="50" t="s">
        <v>18</v>
      </c>
      <c r="E87" s="50">
        <v>10544</v>
      </c>
      <c r="F87" s="62">
        <f t="shared" ca="1" si="2"/>
        <v>4619173245</v>
      </c>
      <c r="G87" s="50" t="str">
        <f t="shared" si="1"/>
        <v>177 LEXINGTON AVE MOUNTKISCO NY 10544</v>
      </c>
      <c r="J87" s="70">
        <v>86</v>
      </c>
      <c r="K87" s="70" t="s">
        <v>185</v>
      </c>
      <c r="L87" s="70" t="s">
        <v>113</v>
      </c>
      <c r="N87" s="73"/>
      <c r="O87" s="73"/>
      <c r="P87" s="73"/>
    </row>
    <row r="88" spans="1:16" x14ac:dyDescent="0.2">
      <c r="A88" s="50">
        <v>87</v>
      </c>
      <c r="B88" s="50" t="s">
        <v>411</v>
      </c>
      <c r="C88" s="50" t="s">
        <v>26</v>
      </c>
      <c r="D88" s="50" t="s">
        <v>18</v>
      </c>
      <c r="E88" s="50">
        <v>10509</v>
      </c>
      <c r="F88" s="62">
        <f t="shared" ca="1" si="2"/>
        <v>3044973659</v>
      </c>
      <c r="G88" s="50" t="str">
        <f t="shared" si="1"/>
        <v>992 ROUTE 22 BREWSTER NY 10509</v>
      </c>
      <c r="J88" s="70">
        <v>87</v>
      </c>
      <c r="K88" s="70" t="s">
        <v>186</v>
      </c>
      <c r="L88" s="70" t="s">
        <v>113</v>
      </c>
      <c r="N88" s="73"/>
      <c r="O88" s="73"/>
      <c r="P88" s="73"/>
    </row>
    <row r="89" spans="1:16" x14ac:dyDescent="0.2">
      <c r="A89" s="50">
        <v>88</v>
      </c>
      <c r="B89" s="50" t="s">
        <v>412</v>
      </c>
      <c r="C89" s="50" t="s">
        <v>410</v>
      </c>
      <c r="D89" s="50" t="s">
        <v>18</v>
      </c>
      <c r="E89" s="50">
        <v>10562</v>
      </c>
      <c r="F89" s="62">
        <f t="shared" ca="1" si="2"/>
        <v>6243723174</v>
      </c>
      <c r="G89" s="50" t="str">
        <f t="shared" si="1"/>
        <v>62 N HIGHLAND AVE OSSINING NY 10562</v>
      </c>
      <c r="J89" s="70">
        <v>88</v>
      </c>
      <c r="K89" s="70" t="s">
        <v>187</v>
      </c>
      <c r="L89" s="70" t="s">
        <v>113</v>
      </c>
      <c r="N89" s="73"/>
      <c r="O89" s="73"/>
      <c r="P89" s="73"/>
    </row>
    <row r="90" spans="1:16" x14ac:dyDescent="0.2">
      <c r="A90" s="50">
        <v>89</v>
      </c>
      <c r="B90" s="50" t="s">
        <v>413</v>
      </c>
      <c r="C90" s="50" t="s">
        <v>414</v>
      </c>
      <c r="D90" s="50" t="s">
        <v>18</v>
      </c>
      <c r="E90" s="50">
        <v>12401</v>
      </c>
      <c r="F90" s="62">
        <f t="shared" ca="1" si="2"/>
        <v>1655052453</v>
      </c>
      <c r="G90" s="50" t="str">
        <f t="shared" si="1"/>
        <v>686 BRADWAY KINGSTON NY 12401</v>
      </c>
      <c r="J90" s="70">
        <v>89</v>
      </c>
      <c r="K90" s="70" t="s">
        <v>188</v>
      </c>
      <c r="L90" s="70" t="s">
        <v>113</v>
      </c>
      <c r="N90" s="73"/>
      <c r="O90" s="73"/>
      <c r="P90" s="73"/>
    </row>
    <row r="91" spans="1:16" x14ac:dyDescent="0.2">
      <c r="A91" s="50">
        <v>90</v>
      </c>
      <c r="B91" s="50" t="s">
        <v>415</v>
      </c>
      <c r="C91" s="50" t="s">
        <v>416</v>
      </c>
      <c r="D91" s="50" t="s">
        <v>18</v>
      </c>
      <c r="E91" s="74" t="s">
        <v>426</v>
      </c>
      <c r="F91" s="62">
        <f t="shared" ca="1" si="2"/>
        <v>8725423591</v>
      </c>
      <c r="G91" s="50" t="str">
        <f t="shared" si="1"/>
        <v>359 SOMERSET ST NORTH PLAINFIELD (NJ) NY 07060</v>
      </c>
      <c r="J91" s="70">
        <v>90</v>
      </c>
      <c r="K91" s="70" t="s">
        <v>189</v>
      </c>
      <c r="L91" s="70" t="s">
        <v>113</v>
      </c>
      <c r="N91" s="73"/>
      <c r="O91" s="73"/>
      <c r="P91" s="73"/>
    </row>
    <row r="92" spans="1:16" x14ac:dyDescent="0.2">
      <c r="A92" s="50">
        <v>91</v>
      </c>
      <c r="B92" s="50" t="s">
        <v>418</v>
      </c>
      <c r="C92" s="50" t="s">
        <v>417</v>
      </c>
      <c r="D92" s="50" t="s">
        <v>18</v>
      </c>
      <c r="E92" s="50">
        <v>10977</v>
      </c>
      <c r="F92" s="62">
        <f t="shared" ca="1" si="2"/>
        <v>4544350022</v>
      </c>
      <c r="G92" s="50" t="str">
        <f t="shared" si="1"/>
        <v>28 S MAIN ST SPRING VALLEY NY 10977</v>
      </c>
      <c r="J92" s="70">
        <v>91</v>
      </c>
      <c r="K92" s="70" t="s">
        <v>190</v>
      </c>
      <c r="L92" s="70" t="s">
        <v>113</v>
      </c>
      <c r="N92" s="73"/>
      <c r="O92" s="73"/>
      <c r="P92" s="73"/>
    </row>
    <row r="93" spans="1:16" x14ac:dyDescent="0.2">
      <c r="A93" s="50">
        <v>92</v>
      </c>
      <c r="B93" s="50" t="s">
        <v>420</v>
      </c>
      <c r="C93" s="50" t="s">
        <v>419</v>
      </c>
      <c r="D93" s="50" t="s">
        <v>18</v>
      </c>
      <c r="E93" s="50">
        <v>11520</v>
      </c>
      <c r="F93" s="62">
        <f t="shared" ca="1" si="2"/>
        <v>4794105405</v>
      </c>
      <c r="G93" s="50" t="str">
        <f t="shared" si="1"/>
        <v>282 N MAIN ST FREEPORT NY 11520</v>
      </c>
      <c r="J93" s="70">
        <v>92</v>
      </c>
      <c r="K93" s="70" t="s">
        <v>191</v>
      </c>
      <c r="L93" s="70" t="s">
        <v>113</v>
      </c>
      <c r="N93" s="73"/>
      <c r="O93" s="73"/>
      <c r="P93" s="73"/>
    </row>
    <row r="94" spans="1:16" x14ac:dyDescent="0.2">
      <c r="A94" s="50">
        <v>93</v>
      </c>
      <c r="B94" s="50" t="s">
        <v>421</v>
      </c>
      <c r="C94" s="50" t="s">
        <v>422</v>
      </c>
      <c r="D94" s="50" t="s">
        <v>18</v>
      </c>
      <c r="E94" s="50">
        <v>10566</v>
      </c>
      <c r="F94" s="62">
        <f t="shared" ca="1" si="2"/>
        <v>9744101723</v>
      </c>
      <c r="G94" s="50" t="str">
        <f t="shared" si="1"/>
        <v>901 MAIN ST, 800 PEEKSKILL NY 10566</v>
      </c>
      <c r="J94" s="70">
        <v>93</v>
      </c>
      <c r="K94" s="70" t="s">
        <v>192</v>
      </c>
      <c r="L94" s="70" t="s">
        <v>113</v>
      </c>
      <c r="N94" s="73"/>
      <c r="O94" s="73"/>
      <c r="P94" s="73"/>
    </row>
    <row r="95" spans="1:16" x14ac:dyDescent="0.2">
      <c r="A95" s="50">
        <v>94</v>
      </c>
      <c r="B95" s="50" t="s">
        <v>423</v>
      </c>
      <c r="C95" s="50" t="s">
        <v>424</v>
      </c>
      <c r="D95" s="50" t="s">
        <v>425</v>
      </c>
      <c r="E95" s="74" t="s">
        <v>427</v>
      </c>
      <c r="F95" s="62">
        <f t="shared" ca="1" si="2"/>
        <v>9609622085</v>
      </c>
      <c r="G95" s="50" t="str">
        <f t="shared" si="1"/>
        <v>24 ELM ST DANBURY CT 06810</v>
      </c>
      <c r="J95" s="70">
        <v>94</v>
      </c>
      <c r="K95" s="70" t="s">
        <v>193</v>
      </c>
      <c r="L95" s="70" t="s">
        <v>113</v>
      </c>
      <c r="N95" s="73"/>
      <c r="O95" s="73"/>
      <c r="P95" s="73"/>
    </row>
    <row r="96" spans="1:16" x14ac:dyDescent="0.2">
      <c r="J96" s="126">
        <v>95</v>
      </c>
      <c r="K96" s="126" t="s">
        <v>194</v>
      </c>
      <c r="L96" s="126" t="s">
        <v>271</v>
      </c>
      <c r="N96" s="73"/>
      <c r="O96" s="73"/>
      <c r="P96" s="73"/>
    </row>
    <row r="97" spans="10:16" x14ac:dyDescent="0.2">
      <c r="J97" s="126">
        <v>96</v>
      </c>
      <c r="K97" s="126" t="s">
        <v>195</v>
      </c>
      <c r="L97" s="126" t="s">
        <v>271</v>
      </c>
      <c r="N97" s="73"/>
      <c r="O97" s="73"/>
      <c r="P97" s="73"/>
    </row>
    <row r="98" spans="10:16" x14ac:dyDescent="0.2">
      <c r="J98" s="126">
        <v>97</v>
      </c>
      <c r="K98" s="126" t="s">
        <v>196</v>
      </c>
      <c r="L98" s="126" t="s">
        <v>271</v>
      </c>
      <c r="N98" s="73"/>
      <c r="O98" s="73"/>
      <c r="P98" s="73"/>
    </row>
    <row r="99" spans="10:16" x14ac:dyDescent="0.2">
      <c r="J99" s="126">
        <v>98</v>
      </c>
      <c r="K99" s="126" t="s">
        <v>197</v>
      </c>
      <c r="L99" s="126" t="s">
        <v>271</v>
      </c>
      <c r="N99" s="73"/>
      <c r="O99" s="73"/>
      <c r="P99" s="73"/>
    </row>
    <row r="100" spans="10:16" x14ac:dyDescent="0.2">
      <c r="J100" s="126">
        <v>99</v>
      </c>
      <c r="K100" s="126" t="s">
        <v>198</v>
      </c>
      <c r="L100" s="126" t="s">
        <v>271</v>
      </c>
      <c r="N100" s="73"/>
      <c r="O100" s="73"/>
      <c r="P100" s="73"/>
    </row>
    <row r="101" spans="10:16" x14ac:dyDescent="0.2">
      <c r="J101" s="126">
        <v>100</v>
      </c>
      <c r="K101" s="126" t="s">
        <v>199</v>
      </c>
      <c r="L101" s="126" t="s">
        <v>271</v>
      </c>
      <c r="N101" s="73"/>
      <c r="O101" s="73"/>
      <c r="P101" s="73"/>
    </row>
    <row r="102" spans="10:16" x14ac:dyDescent="0.2">
      <c r="J102" s="126">
        <v>101</v>
      </c>
      <c r="K102" s="126" t="s">
        <v>200</v>
      </c>
      <c r="L102" s="126" t="s">
        <v>271</v>
      </c>
      <c r="N102" s="73"/>
      <c r="O102" s="73"/>
      <c r="P102" s="73"/>
    </row>
    <row r="103" spans="10:16" x14ac:dyDescent="0.2">
      <c r="J103" s="126">
        <v>102</v>
      </c>
      <c r="K103" s="126" t="s">
        <v>201</v>
      </c>
      <c r="L103" s="126" t="s">
        <v>271</v>
      </c>
      <c r="N103" s="73"/>
      <c r="O103" s="73"/>
      <c r="P103" s="73"/>
    </row>
    <row r="104" spans="10:16" x14ac:dyDescent="0.2">
      <c r="J104" s="126">
        <v>103</v>
      </c>
      <c r="K104" s="126" t="s">
        <v>202</v>
      </c>
      <c r="L104" s="126" t="s">
        <v>271</v>
      </c>
      <c r="N104" s="73"/>
      <c r="O104" s="73"/>
      <c r="P104" s="73"/>
    </row>
    <row r="105" spans="10:16" x14ac:dyDescent="0.2">
      <c r="J105" s="126">
        <v>104</v>
      </c>
      <c r="K105" s="126" t="s">
        <v>203</v>
      </c>
      <c r="L105" s="126" t="s">
        <v>271</v>
      </c>
      <c r="N105" s="73"/>
      <c r="O105" s="73"/>
      <c r="P105" s="73"/>
    </row>
    <row r="106" spans="10:16" x14ac:dyDescent="0.2">
      <c r="J106" s="126">
        <v>105</v>
      </c>
      <c r="K106" s="126" t="s">
        <v>204</v>
      </c>
      <c r="L106" s="126" t="s">
        <v>271</v>
      </c>
      <c r="N106" s="73"/>
      <c r="O106" s="73"/>
      <c r="P106" s="73"/>
    </row>
    <row r="107" spans="10:16" x14ac:dyDescent="0.2">
      <c r="J107" s="126">
        <v>106</v>
      </c>
      <c r="K107" s="126" t="s">
        <v>205</v>
      </c>
      <c r="L107" s="126" t="s">
        <v>271</v>
      </c>
      <c r="N107" s="73"/>
      <c r="O107" s="73"/>
      <c r="P107" s="73"/>
    </row>
    <row r="108" spans="10:16" x14ac:dyDescent="0.2">
      <c r="J108" s="126">
        <v>107</v>
      </c>
      <c r="K108" s="126" t="s">
        <v>206</v>
      </c>
      <c r="L108" s="126" t="s">
        <v>271</v>
      </c>
      <c r="N108" s="73"/>
      <c r="O108" s="73"/>
      <c r="P108" s="73"/>
    </row>
    <row r="109" spans="10:16" x14ac:dyDescent="0.2">
      <c r="J109" s="126">
        <v>108</v>
      </c>
      <c r="K109" s="126" t="s">
        <v>207</v>
      </c>
      <c r="L109" s="126" t="s">
        <v>271</v>
      </c>
      <c r="N109" s="73"/>
      <c r="O109" s="73"/>
      <c r="P109" s="73"/>
    </row>
    <row r="110" spans="10:16" x14ac:dyDescent="0.2">
      <c r="J110" s="126">
        <v>109</v>
      </c>
      <c r="K110" s="126" t="s">
        <v>208</v>
      </c>
      <c r="L110" s="126" t="s">
        <v>271</v>
      </c>
      <c r="N110" s="73"/>
      <c r="O110" s="73"/>
      <c r="P110" s="73"/>
    </row>
    <row r="111" spans="10:16" x14ac:dyDescent="0.2">
      <c r="J111" s="126">
        <v>110</v>
      </c>
      <c r="K111" s="126" t="s">
        <v>209</v>
      </c>
      <c r="L111" s="126" t="s">
        <v>271</v>
      </c>
      <c r="N111" s="73"/>
      <c r="O111" s="73"/>
      <c r="P111" s="73"/>
    </row>
    <row r="112" spans="10:16" x14ac:dyDescent="0.2">
      <c r="J112" s="126">
        <v>111</v>
      </c>
      <c r="K112" s="126" t="s">
        <v>210</v>
      </c>
      <c r="L112" s="126" t="s">
        <v>271</v>
      </c>
      <c r="N112" s="73"/>
      <c r="O112" s="73"/>
      <c r="P112" s="73"/>
    </row>
    <row r="113" spans="10:16" x14ac:dyDescent="0.2">
      <c r="J113" s="126">
        <v>112</v>
      </c>
      <c r="K113" s="126" t="s">
        <v>211</v>
      </c>
      <c r="L113" s="126" t="s">
        <v>271</v>
      </c>
      <c r="N113" s="73"/>
      <c r="O113" s="73"/>
      <c r="P113" s="73"/>
    </row>
    <row r="114" spans="10:16" x14ac:dyDescent="0.2">
      <c r="J114" s="126">
        <v>113</v>
      </c>
      <c r="K114" s="126" t="s">
        <v>297</v>
      </c>
      <c r="L114" s="126" t="s">
        <v>271</v>
      </c>
      <c r="N114" s="73"/>
      <c r="O114" s="73"/>
      <c r="P114" s="73"/>
    </row>
    <row r="115" spans="10:16" x14ac:dyDescent="0.2">
      <c r="J115" s="126">
        <v>114</v>
      </c>
      <c r="K115" s="126" t="s">
        <v>298</v>
      </c>
      <c r="L115" s="126" t="s">
        <v>271</v>
      </c>
      <c r="N115" s="73"/>
      <c r="O115" s="73"/>
      <c r="P115" s="73"/>
    </row>
    <row r="116" spans="10:16" x14ac:dyDescent="0.2">
      <c r="J116" s="126">
        <v>115</v>
      </c>
      <c r="K116" s="126" t="s">
        <v>299</v>
      </c>
      <c r="L116" s="126" t="s">
        <v>271</v>
      </c>
      <c r="N116" s="73"/>
      <c r="O116" s="73"/>
      <c r="P116" s="73"/>
    </row>
    <row r="117" spans="10:16" x14ac:dyDescent="0.2">
      <c r="J117" s="126">
        <v>116</v>
      </c>
      <c r="K117" s="126" t="s">
        <v>300</v>
      </c>
      <c r="L117" s="126" t="s">
        <v>271</v>
      </c>
      <c r="N117" s="73"/>
      <c r="O117" s="73"/>
      <c r="P117" s="73"/>
    </row>
    <row r="118" spans="10:16" x14ac:dyDescent="0.2">
      <c r="J118" s="126">
        <v>117</v>
      </c>
      <c r="K118" s="126" t="s">
        <v>315</v>
      </c>
      <c r="L118" s="126" t="s">
        <v>271</v>
      </c>
      <c r="N118" s="73"/>
      <c r="O118" s="73"/>
      <c r="P118" s="73"/>
    </row>
    <row r="119" spans="10:16" x14ac:dyDescent="0.2">
      <c r="J119" s="66">
        <v>118</v>
      </c>
      <c r="K119" s="66" t="s">
        <v>212</v>
      </c>
      <c r="L119" s="66" t="s">
        <v>272</v>
      </c>
      <c r="N119" s="73"/>
      <c r="O119" s="73"/>
      <c r="P119" s="73"/>
    </row>
    <row r="120" spans="10:16" x14ac:dyDescent="0.2">
      <c r="J120" s="66">
        <v>119</v>
      </c>
      <c r="K120" s="66" t="s">
        <v>213</v>
      </c>
      <c r="L120" s="66" t="s">
        <v>272</v>
      </c>
      <c r="N120" s="73"/>
      <c r="O120" s="73"/>
      <c r="P120" s="73"/>
    </row>
    <row r="121" spans="10:16" x14ac:dyDescent="0.2">
      <c r="J121" s="66">
        <v>120</v>
      </c>
      <c r="K121" s="66" t="s">
        <v>214</v>
      </c>
      <c r="L121" s="66" t="s">
        <v>272</v>
      </c>
      <c r="N121" s="73"/>
      <c r="O121" s="73"/>
      <c r="P121" s="73"/>
    </row>
    <row r="122" spans="10:16" x14ac:dyDescent="0.2">
      <c r="J122" s="66">
        <v>121</v>
      </c>
      <c r="K122" s="66" t="s">
        <v>215</v>
      </c>
      <c r="L122" s="66" t="s">
        <v>272</v>
      </c>
      <c r="N122" s="73"/>
      <c r="O122" s="73"/>
      <c r="P122" s="73"/>
    </row>
    <row r="123" spans="10:16" x14ac:dyDescent="0.2">
      <c r="J123" s="66">
        <v>122</v>
      </c>
      <c r="K123" s="66" t="s">
        <v>216</v>
      </c>
      <c r="L123" s="66" t="s">
        <v>272</v>
      </c>
      <c r="N123" s="73"/>
      <c r="O123" s="73"/>
      <c r="P123" s="73"/>
    </row>
    <row r="124" spans="10:16" x14ac:dyDescent="0.2">
      <c r="J124" s="66">
        <v>123</v>
      </c>
      <c r="K124" s="66" t="s">
        <v>217</v>
      </c>
      <c r="L124" s="66" t="s">
        <v>272</v>
      </c>
      <c r="N124" s="73"/>
      <c r="O124" s="73"/>
      <c r="P124" s="73"/>
    </row>
    <row r="125" spans="10:16" x14ac:dyDescent="0.2">
      <c r="J125" s="66">
        <v>124</v>
      </c>
      <c r="K125" s="66" t="s">
        <v>218</v>
      </c>
      <c r="L125" s="66" t="s">
        <v>272</v>
      </c>
      <c r="N125" s="73"/>
      <c r="O125" s="73"/>
      <c r="P125" s="73"/>
    </row>
    <row r="126" spans="10:16" x14ac:dyDescent="0.2">
      <c r="J126" s="66">
        <v>125</v>
      </c>
      <c r="K126" s="66" t="s">
        <v>219</v>
      </c>
      <c r="L126" s="66" t="s">
        <v>272</v>
      </c>
      <c r="N126" s="73"/>
      <c r="O126" s="73"/>
      <c r="P126" s="73"/>
    </row>
    <row r="127" spans="10:16" x14ac:dyDescent="0.2">
      <c r="J127" s="66">
        <v>126</v>
      </c>
      <c r="K127" s="66" t="s">
        <v>220</v>
      </c>
      <c r="L127" s="66" t="s">
        <v>272</v>
      </c>
      <c r="N127" s="73"/>
      <c r="O127" s="73"/>
      <c r="P127" s="73"/>
    </row>
    <row r="128" spans="10:16" x14ac:dyDescent="0.2">
      <c r="J128" s="66">
        <v>127</v>
      </c>
      <c r="K128" s="66" t="s">
        <v>221</v>
      </c>
      <c r="L128" s="66" t="s">
        <v>272</v>
      </c>
      <c r="N128" s="73"/>
      <c r="O128" s="73"/>
      <c r="P128" s="73"/>
    </row>
    <row r="129" spans="10:16" x14ac:dyDescent="0.2">
      <c r="J129" s="66">
        <v>128</v>
      </c>
      <c r="K129" s="66" t="s">
        <v>222</v>
      </c>
      <c r="L129" s="66" t="s">
        <v>272</v>
      </c>
      <c r="N129" s="73"/>
      <c r="O129" s="73"/>
      <c r="P129" s="73"/>
    </row>
    <row r="130" spans="10:16" x14ac:dyDescent="0.2">
      <c r="J130" s="66">
        <v>129</v>
      </c>
      <c r="K130" s="66" t="s">
        <v>223</v>
      </c>
      <c r="L130" s="66" t="s">
        <v>272</v>
      </c>
      <c r="N130" s="73"/>
      <c r="O130" s="73"/>
      <c r="P130" s="73"/>
    </row>
    <row r="131" spans="10:16" x14ac:dyDescent="0.2">
      <c r="J131" s="66">
        <v>130</v>
      </c>
      <c r="K131" s="66" t="s">
        <v>224</v>
      </c>
      <c r="L131" s="66" t="s">
        <v>272</v>
      </c>
      <c r="N131" s="73"/>
      <c r="O131" s="73"/>
      <c r="P131" s="73"/>
    </row>
    <row r="132" spans="10:16" x14ac:dyDescent="0.2">
      <c r="J132" s="66">
        <v>131</v>
      </c>
      <c r="K132" s="66" t="s">
        <v>225</v>
      </c>
      <c r="L132" s="66" t="s">
        <v>272</v>
      </c>
      <c r="N132" s="73"/>
      <c r="O132" s="73"/>
      <c r="P132" s="73"/>
    </row>
    <row r="133" spans="10:16" x14ac:dyDescent="0.2">
      <c r="J133" s="66">
        <v>132</v>
      </c>
      <c r="K133" s="66" t="s">
        <v>226</v>
      </c>
      <c r="L133" s="66" t="s">
        <v>272</v>
      </c>
      <c r="N133" s="73"/>
      <c r="O133" s="73"/>
      <c r="P133" s="73"/>
    </row>
    <row r="134" spans="10:16" x14ac:dyDescent="0.2">
      <c r="J134" s="66">
        <v>133</v>
      </c>
      <c r="K134" s="66" t="s">
        <v>227</v>
      </c>
      <c r="L134" s="66" t="s">
        <v>272</v>
      </c>
      <c r="N134" s="73"/>
      <c r="O134" s="73"/>
      <c r="P134" s="73"/>
    </row>
    <row r="135" spans="10:16" x14ac:dyDescent="0.2">
      <c r="J135" s="66">
        <v>134</v>
      </c>
      <c r="K135" s="66" t="s">
        <v>228</v>
      </c>
      <c r="L135" s="66" t="s">
        <v>272</v>
      </c>
      <c r="N135" s="73"/>
      <c r="O135" s="73"/>
      <c r="P135" s="73"/>
    </row>
    <row r="136" spans="10:16" x14ac:dyDescent="0.2">
      <c r="J136" s="66">
        <v>135</v>
      </c>
      <c r="K136" s="66" t="s">
        <v>229</v>
      </c>
      <c r="L136" s="66" t="s">
        <v>272</v>
      </c>
      <c r="N136" s="73"/>
      <c r="O136" s="73"/>
      <c r="P136" s="73"/>
    </row>
    <row r="137" spans="10:16" x14ac:dyDescent="0.2">
      <c r="J137" s="66">
        <v>136</v>
      </c>
      <c r="K137" s="66" t="s">
        <v>230</v>
      </c>
      <c r="L137" s="66" t="s">
        <v>272</v>
      </c>
      <c r="N137" s="73"/>
      <c r="O137" s="73"/>
      <c r="P137" s="73"/>
    </row>
    <row r="138" spans="10:16" x14ac:dyDescent="0.2">
      <c r="J138" s="127">
        <v>137</v>
      </c>
      <c r="K138" s="127" t="s">
        <v>231</v>
      </c>
      <c r="L138" s="127" t="s">
        <v>273</v>
      </c>
      <c r="N138" s="73"/>
      <c r="O138" s="73"/>
      <c r="P138" s="73"/>
    </row>
    <row r="139" spans="10:16" x14ac:dyDescent="0.2">
      <c r="J139" s="127">
        <v>138</v>
      </c>
      <c r="K139" s="127" t="s">
        <v>232</v>
      </c>
      <c r="L139" s="127" t="s">
        <v>273</v>
      </c>
      <c r="N139" s="73"/>
      <c r="O139" s="73"/>
      <c r="P139" s="73"/>
    </row>
    <row r="140" spans="10:16" x14ac:dyDescent="0.2">
      <c r="J140" s="127">
        <v>139</v>
      </c>
      <c r="K140" s="127" t="s">
        <v>233</v>
      </c>
      <c r="L140" s="127" t="s">
        <v>273</v>
      </c>
      <c r="N140" s="73"/>
      <c r="O140" s="73"/>
      <c r="P140" s="73"/>
    </row>
    <row r="141" spans="10:16" x14ac:dyDescent="0.2">
      <c r="J141" s="127">
        <v>140</v>
      </c>
      <c r="K141" s="127" t="s">
        <v>234</v>
      </c>
      <c r="L141" s="127" t="s">
        <v>273</v>
      </c>
      <c r="N141" s="73"/>
      <c r="O141" s="73"/>
      <c r="P141" s="73"/>
    </row>
    <row r="142" spans="10:16" x14ac:dyDescent="0.2">
      <c r="J142" s="127">
        <v>141</v>
      </c>
      <c r="K142" s="127" t="s">
        <v>235</v>
      </c>
      <c r="L142" s="127" t="s">
        <v>273</v>
      </c>
      <c r="N142" s="73"/>
      <c r="O142" s="73"/>
      <c r="P142" s="73"/>
    </row>
    <row r="143" spans="10:16" x14ac:dyDescent="0.2">
      <c r="J143" s="127">
        <v>142</v>
      </c>
      <c r="K143" s="127" t="s">
        <v>245</v>
      </c>
      <c r="L143" s="127" t="s">
        <v>273</v>
      </c>
      <c r="N143" s="73"/>
      <c r="O143" s="73"/>
      <c r="P143" s="73"/>
    </row>
    <row r="144" spans="10:16" x14ac:dyDescent="0.2">
      <c r="J144" s="127">
        <v>143</v>
      </c>
      <c r="K144" s="127" t="s">
        <v>246</v>
      </c>
      <c r="L144" s="127" t="s">
        <v>273</v>
      </c>
      <c r="N144" s="73"/>
      <c r="O144" s="73"/>
      <c r="P144" s="73"/>
    </row>
    <row r="145" spans="10:16" x14ac:dyDescent="0.2">
      <c r="J145" s="127">
        <v>144</v>
      </c>
      <c r="K145" s="127" t="s">
        <v>236</v>
      </c>
      <c r="L145" s="127" t="s">
        <v>273</v>
      </c>
      <c r="N145" s="73"/>
      <c r="O145" s="73"/>
      <c r="P145" s="73"/>
    </row>
    <row r="146" spans="10:16" x14ac:dyDescent="0.2">
      <c r="J146" s="127">
        <v>145</v>
      </c>
      <c r="K146" s="127" t="s">
        <v>247</v>
      </c>
      <c r="L146" s="127" t="s">
        <v>273</v>
      </c>
      <c r="N146" s="73"/>
      <c r="O146" s="73"/>
      <c r="P146" s="73"/>
    </row>
    <row r="147" spans="10:16" x14ac:dyDescent="0.2">
      <c r="J147" s="127">
        <v>146</v>
      </c>
      <c r="K147" s="127" t="s">
        <v>237</v>
      </c>
      <c r="L147" s="127" t="s">
        <v>273</v>
      </c>
      <c r="N147" s="73"/>
      <c r="O147" s="73"/>
      <c r="P147" s="73"/>
    </row>
    <row r="148" spans="10:16" x14ac:dyDescent="0.2">
      <c r="J148" s="127">
        <v>147</v>
      </c>
      <c r="K148" s="127" t="s">
        <v>238</v>
      </c>
      <c r="L148" s="127" t="s">
        <v>273</v>
      </c>
      <c r="N148" s="73"/>
      <c r="O148" s="73"/>
      <c r="P148" s="73"/>
    </row>
    <row r="149" spans="10:16" x14ac:dyDescent="0.2">
      <c r="J149" s="127">
        <v>148</v>
      </c>
      <c r="K149" s="127" t="s">
        <v>239</v>
      </c>
      <c r="L149" s="127" t="s">
        <v>273</v>
      </c>
      <c r="N149" s="73"/>
      <c r="O149" s="73"/>
      <c r="P149" s="73"/>
    </row>
    <row r="150" spans="10:16" x14ac:dyDescent="0.2">
      <c r="J150" s="127">
        <v>149</v>
      </c>
      <c r="K150" s="127" t="s">
        <v>240</v>
      </c>
      <c r="L150" s="127" t="s">
        <v>273</v>
      </c>
      <c r="N150" s="73"/>
      <c r="O150" s="73"/>
      <c r="P150" s="73"/>
    </row>
    <row r="151" spans="10:16" x14ac:dyDescent="0.2">
      <c r="J151" s="127">
        <v>150</v>
      </c>
      <c r="K151" s="127" t="s">
        <v>241</v>
      </c>
      <c r="L151" s="127" t="s">
        <v>273</v>
      </c>
      <c r="N151" s="73"/>
      <c r="O151" s="73"/>
      <c r="P151" s="73"/>
    </row>
    <row r="152" spans="10:16" x14ac:dyDescent="0.2">
      <c r="J152" s="127">
        <v>151</v>
      </c>
      <c r="K152" s="127" t="s">
        <v>242</v>
      </c>
      <c r="L152" s="127" t="s">
        <v>273</v>
      </c>
      <c r="N152" s="73"/>
      <c r="O152" s="73"/>
      <c r="P152" s="73"/>
    </row>
    <row r="153" spans="10:16" x14ac:dyDescent="0.2">
      <c r="J153" s="127">
        <v>152</v>
      </c>
      <c r="K153" s="127" t="s">
        <v>243</v>
      </c>
      <c r="L153" s="127" t="s">
        <v>273</v>
      </c>
      <c r="N153" s="73"/>
      <c r="O153" s="73"/>
      <c r="P153" s="73"/>
    </row>
    <row r="154" spans="10:16" x14ac:dyDescent="0.2">
      <c r="J154" s="127">
        <v>153</v>
      </c>
      <c r="K154" s="127" t="s">
        <v>244</v>
      </c>
      <c r="L154" s="127" t="s">
        <v>273</v>
      </c>
      <c r="N154" s="73"/>
      <c r="O154" s="73"/>
      <c r="P154" s="73"/>
    </row>
    <row r="155" spans="10:16" x14ac:dyDescent="0.2">
      <c r="J155" s="128">
        <v>154</v>
      </c>
      <c r="K155" s="128" t="s">
        <v>248</v>
      </c>
      <c r="L155" s="128" t="s">
        <v>274</v>
      </c>
      <c r="N155" s="73"/>
      <c r="O155" s="73"/>
      <c r="P155" s="73"/>
    </row>
    <row r="156" spans="10:16" x14ac:dyDescent="0.2">
      <c r="J156" s="128">
        <v>155</v>
      </c>
      <c r="K156" s="128" t="s">
        <v>249</v>
      </c>
      <c r="L156" s="128" t="s">
        <v>274</v>
      </c>
      <c r="N156" s="73"/>
      <c r="O156" s="73"/>
      <c r="P156" s="73"/>
    </row>
    <row r="157" spans="10:16" x14ac:dyDescent="0.2">
      <c r="J157" s="128">
        <v>156</v>
      </c>
      <c r="K157" s="128" t="s">
        <v>250</v>
      </c>
      <c r="L157" s="128" t="s">
        <v>274</v>
      </c>
      <c r="N157" s="73"/>
      <c r="O157" s="73"/>
      <c r="P157" s="73"/>
    </row>
    <row r="158" spans="10:16" x14ac:dyDescent="0.2">
      <c r="J158" s="128">
        <v>157</v>
      </c>
      <c r="K158" s="128" t="s">
        <v>251</v>
      </c>
      <c r="L158" s="128" t="s">
        <v>274</v>
      </c>
      <c r="N158" s="73"/>
      <c r="O158" s="73"/>
      <c r="P158" s="73"/>
    </row>
    <row r="159" spans="10:16" x14ac:dyDescent="0.2">
      <c r="J159" s="128">
        <v>158</v>
      </c>
      <c r="K159" s="128" t="s">
        <v>252</v>
      </c>
      <c r="L159" s="128" t="s">
        <v>274</v>
      </c>
      <c r="N159" s="73"/>
      <c r="O159" s="73"/>
      <c r="P159" s="73"/>
    </row>
    <row r="160" spans="10:16" x14ac:dyDescent="0.2">
      <c r="J160" s="128">
        <v>159</v>
      </c>
      <c r="K160" s="128" t="s">
        <v>253</v>
      </c>
      <c r="L160" s="128" t="s">
        <v>274</v>
      </c>
      <c r="N160" s="73"/>
      <c r="O160" s="73"/>
      <c r="P160" s="73"/>
    </row>
    <row r="161" spans="10:16" x14ac:dyDescent="0.2">
      <c r="J161" s="128">
        <v>160</v>
      </c>
      <c r="K161" s="128" t="s">
        <v>254</v>
      </c>
      <c r="L161" s="128" t="s">
        <v>274</v>
      </c>
      <c r="N161" s="73"/>
      <c r="O161" s="73"/>
      <c r="P161" s="73"/>
    </row>
    <row r="162" spans="10:16" x14ac:dyDescent="0.2">
      <c r="J162" s="128">
        <v>161</v>
      </c>
      <c r="K162" s="128" t="s">
        <v>255</v>
      </c>
      <c r="L162" s="128" t="s">
        <v>274</v>
      </c>
      <c r="N162" s="73"/>
      <c r="O162" s="73"/>
      <c r="P162" s="73"/>
    </row>
    <row r="163" spans="10:16" x14ac:dyDescent="0.2">
      <c r="J163" s="128">
        <v>162</v>
      </c>
      <c r="K163" s="128" t="s">
        <v>256</v>
      </c>
      <c r="L163" s="128" t="s">
        <v>274</v>
      </c>
      <c r="N163" s="73"/>
      <c r="O163" s="73"/>
      <c r="P163" s="73"/>
    </row>
    <row r="164" spans="10:16" x14ac:dyDescent="0.2">
      <c r="J164" s="128">
        <v>163</v>
      </c>
      <c r="K164" s="128" t="s">
        <v>257</v>
      </c>
      <c r="L164" s="128" t="s">
        <v>274</v>
      </c>
      <c r="N164" s="73"/>
      <c r="O164" s="73"/>
      <c r="P164" s="73"/>
    </row>
    <row r="165" spans="10:16" x14ac:dyDescent="0.2">
      <c r="J165" s="128">
        <v>164</v>
      </c>
      <c r="K165" s="128" t="s">
        <v>258</v>
      </c>
      <c r="L165" s="128" t="s">
        <v>274</v>
      </c>
      <c r="N165" s="73"/>
      <c r="O165" s="73"/>
      <c r="P165" s="73"/>
    </row>
    <row r="166" spans="10:16" x14ac:dyDescent="0.2">
      <c r="J166" s="125">
        <v>165</v>
      </c>
      <c r="K166" s="125" t="s">
        <v>259</v>
      </c>
      <c r="L166" s="125" t="s">
        <v>275</v>
      </c>
      <c r="N166" s="73"/>
      <c r="O166" s="73"/>
      <c r="P166" s="73"/>
    </row>
    <row r="167" spans="10:16" x14ac:dyDescent="0.2">
      <c r="J167" s="125">
        <v>166</v>
      </c>
      <c r="K167" s="125" t="s">
        <v>260</v>
      </c>
      <c r="L167" s="125" t="s">
        <v>275</v>
      </c>
      <c r="N167" s="73"/>
      <c r="O167" s="73"/>
      <c r="P167" s="73"/>
    </row>
    <row r="168" spans="10:16" x14ac:dyDescent="0.2">
      <c r="J168" s="125">
        <v>167</v>
      </c>
      <c r="K168" s="125" t="s">
        <v>261</v>
      </c>
      <c r="L168" s="125" t="s">
        <v>275</v>
      </c>
      <c r="N168" s="73"/>
      <c r="O168" s="73"/>
      <c r="P168" s="73"/>
    </row>
    <row r="169" spans="10:16" x14ac:dyDescent="0.2">
      <c r="J169" s="125">
        <v>168</v>
      </c>
      <c r="K169" s="125" t="s">
        <v>262</v>
      </c>
      <c r="L169" s="125" t="s">
        <v>275</v>
      </c>
      <c r="N169" s="73"/>
      <c r="O169" s="73"/>
      <c r="P169" s="73"/>
    </row>
    <row r="170" spans="10:16" x14ac:dyDescent="0.2">
      <c r="J170" s="125">
        <v>169</v>
      </c>
      <c r="K170" s="125" t="s">
        <v>263</v>
      </c>
      <c r="L170" s="125" t="s">
        <v>275</v>
      </c>
      <c r="N170" s="73"/>
      <c r="O170" s="73"/>
      <c r="P170" s="73"/>
    </row>
    <row r="171" spans="10:16" x14ac:dyDescent="0.2">
      <c r="J171" s="125">
        <v>170</v>
      </c>
      <c r="K171" s="125" t="s">
        <v>264</v>
      </c>
      <c r="L171" s="125" t="s">
        <v>275</v>
      </c>
      <c r="N171" s="73"/>
      <c r="O171" s="73"/>
      <c r="P171" s="73"/>
    </row>
    <row r="172" spans="10:16" x14ac:dyDescent="0.2">
      <c r="J172" s="125">
        <v>171</v>
      </c>
      <c r="K172" s="125" t="s">
        <v>265</v>
      </c>
      <c r="L172" s="125" t="s">
        <v>275</v>
      </c>
      <c r="N172" s="73"/>
      <c r="O172" s="73"/>
      <c r="P172" s="73"/>
    </row>
    <row r="173" spans="10:16" x14ac:dyDescent="0.2">
      <c r="J173" s="125">
        <v>172</v>
      </c>
      <c r="K173" s="125" t="s">
        <v>266</v>
      </c>
      <c r="L173" s="125" t="s">
        <v>275</v>
      </c>
      <c r="N173" s="73"/>
      <c r="O173" s="73"/>
      <c r="P173" s="73"/>
    </row>
    <row r="174" spans="10:16" x14ac:dyDescent="0.2">
      <c r="J174" s="125">
        <v>173</v>
      </c>
      <c r="K174" s="125" t="s">
        <v>267</v>
      </c>
      <c r="L174" s="125" t="s">
        <v>275</v>
      </c>
      <c r="N174" s="73"/>
      <c r="O174" s="73"/>
      <c r="P174" s="73"/>
    </row>
    <row r="175" spans="10:16" x14ac:dyDescent="0.2">
      <c r="J175" s="125">
        <v>174</v>
      </c>
      <c r="K175" s="125" t="s">
        <v>268</v>
      </c>
      <c r="L175" s="125" t="s">
        <v>275</v>
      </c>
      <c r="N175" s="73"/>
      <c r="O175" s="73"/>
      <c r="P175" s="73"/>
    </row>
    <row r="176" spans="10:16" x14ac:dyDescent="0.2">
      <c r="J176" s="129">
        <v>175</v>
      </c>
      <c r="K176" s="129" t="s">
        <v>277</v>
      </c>
      <c r="L176" s="129" t="s">
        <v>276</v>
      </c>
      <c r="N176" s="73"/>
      <c r="O176" s="73"/>
      <c r="P176" s="73"/>
    </row>
    <row r="177" spans="10:16" x14ac:dyDescent="0.2">
      <c r="J177" s="129">
        <v>176</v>
      </c>
      <c r="K177" s="129" t="s">
        <v>278</v>
      </c>
      <c r="L177" s="129" t="s">
        <v>276</v>
      </c>
      <c r="N177" s="73"/>
      <c r="O177" s="73"/>
      <c r="P177" s="73"/>
    </row>
    <row r="178" spans="10:16" x14ac:dyDescent="0.2">
      <c r="J178" s="129">
        <v>177</v>
      </c>
      <c r="K178" s="129" t="s">
        <v>279</v>
      </c>
      <c r="L178" s="129" t="s">
        <v>276</v>
      </c>
    </row>
    <row r="179" spans="10:16" x14ac:dyDescent="0.2">
      <c r="J179" s="129">
        <v>178</v>
      </c>
      <c r="K179" s="129" t="s">
        <v>280</v>
      </c>
      <c r="L179" s="129" t="s">
        <v>276</v>
      </c>
    </row>
    <row r="180" spans="10:16" x14ac:dyDescent="0.2">
      <c r="J180" s="129">
        <v>179</v>
      </c>
      <c r="K180" s="129" t="s">
        <v>281</v>
      </c>
      <c r="L180" s="129" t="s">
        <v>276</v>
      </c>
    </row>
    <row r="181" spans="10:16" x14ac:dyDescent="0.2">
      <c r="J181" s="129">
        <v>180</v>
      </c>
      <c r="K181" s="129" t="s">
        <v>282</v>
      </c>
      <c r="L181" s="129" t="s">
        <v>276</v>
      </c>
    </row>
    <row r="182" spans="10:16" x14ac:dyDescent="0.2">
      <c r="J182" s="129">
        <v>181</v>
      </c>
      <c r="K182" s="129" t="s">
        <v>180</v>
      </c>
      <c r="L182" s="129" t="s">
        <v>276</v>
      </c>
    </row>
    <row r="183" spans="10:16" x14ac:dyDescent="0.2">
      <c r="J183" s="129">
        <v>182</v>
      </c>
      <c r="K183" s="129" t="s">
        <v>283</v>
      </c>
      <c r="L183" s="129" t="s">
        <v>276</v>
      </c>
    </row>
    <row r="184" spans="10:16" x14ac:dyDescent="0.2">
      <c r="J184" s="129">
        <v>183</v>
      </c>
      <c r="K184" s="129" t="s">
        <v>284</v>
      </c>
      <c r="L184" s="129" t="s">
        <v>276</v>
      </c>
    </row>
    <row r="185" spans="10:16" x14ac:dyDescent="0.2">
      <c r="J185" s="129">
        <v>184</v>
      </c>
      <c r="K185" s="129" t="s">
        <v>285</v>
      </c>
      <c r="L185" s="129" t="s">
        <v>276</v>
      </c>
    </row>
    <row r="186" spans="10:16" x14ac:dyDescent="0.2">
      <c r="J186" s="130">
        <v>185</v>
      </c>
      <c r="K186" s="130" t="s">
        <v>287</v>
      </c>
      <c r="L186" s="130" t="s">
        <v>286</v>
      </c>
    </row>
    <row r="187" spans="10:16" x14ac:dyDescent="0.2">
      <c r="J187" s="130">
        <v>186</v>
      </c>
      <c r="K187" s="130" t="s">
        <v>288</v>
      </c>
      <c r="L187" s="130" t="s">
        <v>286</v>
      </c>
    </row>
    <row r="188" spans="10:16" x14ac:dyDescent="0.2">
      <c r="J188" s="130">
        <v>187</v>
      </c>
      <c r="K188" s="130" t="s">
        <v>289</v>
      </c>
      <c r="L188" s="130" t="s">
        <v>286</v>
      </c>
    </row>
    <row r="189" spans="10:16" x14ac:dyDescent="0.2">
      <c r="J189" s="130">
        <v>188</v>
      </c>
      <c r="K189" s="130" t="s">
        <v>290</v>
      </c>
      <c r="L189" s="130" t="s">
        <v>286</v>
      </c>
    </row>
    <row r="190" spans="10:16" x14ac:dyDescent="0.2">
      <c r="J190" s="130">
        <v>189</v>
      </c>
      <c r="K190" s="130" t="s">
        <v>291</v>
      </c>
      <c r="L190" s="130" t="s">
        <v>286</v>
      </c>
    </row>
    <row r="191" spans="10:16" x14ac:dyDescent="0.2">
      <c r="J191" s="130">
        <v>190</v>
      </c>
      <c r="K191" s="130" t="s">
        <v>292</v>
      </c>
      <c r="L191" s="130" t="s">
        <v>286</v>
      </c>
    </row>
    <row r="192" spans="10:16" x14ac:dyDescent="0.2">
      <c r="J192" s="130">
        <v>191</v>
      </c>
      <c r="K192" s="130" t="s">
        <v>293</v>
      </c>
      <c r="L192" s="130" t="s">
        <v>286</v>
      </c>
    </row>
    <row r="193" spans="10:12" x14ac:dyDescent="0.2">
      <c r="J193" s="130">
        <v>192</v>
      </c>
      <c r="K193" s="130" t="s">
        <v>294</v>
      </c>
      <c r="L193" s="130" t="s">
        <v>286</v>
      </c>
    </row>
    <row r="194" spans="10:12" x14ac:dyDescent="0.2">
      <c r="J194" s="130">
        <v>193</v>
      </c>
      <c r="K194" s="130" t="s">
        <v>295</v>
      </c>
      <c r="L194" s="130" t="s">
        <v>286</v>
      </c>
    </row>
    <row r="195" spans="10:12" x14ac:dyDescent="0.2">
      <c r="J195" s="130">
        <v>194</v>
      </c>
      <c r="K195" s="130" t="s">
        <v>296</v>
      </c>
      <c r="L195" s="130" t="s">
        <v>286</v>
      </c>
    </row>
  </sheetData>
  <conditionalFormatting sqref="F2:F74">
    <cfRule type="duplicateValues" dxfId="25" priority="420"/>
    <cfRule type="duplicateValues" dxfId="24" priority="421"/>
    <cfRule type="cellIs" dxfId="23" priority="422" operator="equal">
      <formula>5773500711</formula>
    </cfRule>
    <cfRule type="cellIs" dxfId="22" priority="423" operator="equal">
      <formula>2710639176</formula>
    </cfRule>
  </conditionalFormatting>
  <conditionalFormatting sqref="F1:F74 F96:F1048576">
    <cfRule type="duplicateValues" dxfId="21" priority="6"/>
  </conditionalFormatting>
  <conditionalFormatting sqref="F75:F95">
    <cfRule type="duplicateValues" dxfId="20" priority="2"/>
    <cfRule type="duplicateValues" dxfId="19" priority="3"/>
    <cfRule type="cellIs" dxfId="18" priority="4" operator="equal">
      <formula>5773500711</formula>
    </cfRule>
    <cfRule type="cellIs" dxfId="17" priority="5" operator="equal">
      <formula>2710639176</formula>
    </cfRule>
  </conditionalFormatting>
  <conditionalFormatting sqref="F75:F95">
    <cfRule type="duplicateValues" dxfId="16" priority="1"/>
  </conditionalFormatting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75"/>
  <sheetViews>
    <sheetView tabSelected="1" topLeftCell="N1" zoomScale="106" zoomScaleNormal="106" workbookViewId="0">
      <selection activeCell="O11" sqref="O11"/>
    </sheetView>
  </sheetViews>
  <sheetFormatPr baseColWidth="10" defaultRowHeight="14.25" x14ac:dyDescent="0.2"/>
  <cols>
    <col min="1" max="1" width="11.7109375" style="50" customWidth="1"/>
    <col min="2" max="2" width="10.5703125" style="50" customWidth="1"/>
    <col min="3" max="3" width="9.42578125" style="50" customWidth="1"/>
    <col min="4" max="5" width="11.42578125" style="50" customWidth="1"/>
    <col min="6" max="6" width="37.5703125" style="50" customWidth="1"/>
    <col min="7" max="7" width="52.5703125" style="50" bestFit="1" customWidth="1"/>
    <col min="8" max="8" width="43.140625" style="50" bestFit="1" customWidth="1"/>
    <col min="9" max="9" width="15.85546875" style="50" customWidth="1"/>
    <col min="10" max="10" width="11.42578125" style="50" customWidth="1"/>
    <col min="11" max="11" width="18.85546875" style="50" bestFit="1" customWidth="1"/>
    <col min="12" max="12" width="33.7109375" style="50" bestFit="1" customWidth="1"/>
    <col min="13" max="13" width="36.5703125" style="50" customWidth="1"/>
    <col min="14" max="14" width="23.28515625" style="50" bestFit="1" customWidth="1"/>
    <col min="15" max="15" width="19.5703125" style="50" customWidth="1"/>
    <col min="16" max="16" width="11.42578125" style="50" customWidth="1"/>
    <col min="17" max="17" width="20.140625" style="50" customWidth="1"/>
    <col min="18" max="18" width="87" style="50" bestFit="1" customWidth="1"/>
    <col min="19" max="19" width="5.85546875" style="65" customWidth="1"/>
    <col min="20" max="23" width="11.42578125" style="50"/>
    <col min="24" max="24" width="11.7109375" style="50" customWidth="1"/>
    <col min="25" max="16384" width="11.42578125" style="50"/>
  </cols>
  <sheetData>
    <row r="1" spans="1:28" x14ac:dyDescent="0.2">
      <c r="A1" s="120" t="s">
        <v>316</v>
      </c>
      <c r="B1" s="120"/>
      <c r="C1" s="120"/>
      <c r="D1" s="120"/>
      <c r="E1" s="120"/>
      <c r="F1" s="66" t="s">
        <v>428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28" ht="21.75" customHeight="1" x14ac:dyDescent="0.2">
      <c r="A2" s="51" t="s">
        <v>105</v>
      </c>
      <c r="B2" s="51" t="s">
        <v>319</v>
      </c>
      <c r="C2" s="51" t="s">
        <v>106</v>
      </c>
      <c r="D2" s="51" t="s">
        <v>320</v>
      </c>
      <c r="E2" s="51" t="s">
        <v>10</v>
      </c>
      <c r="F2" s="52" t="s">
        <v>322</v>
      </c>
      <c r="G2" s="53" t="s">
        <v>323</v>
      </c>
      <c r="H2" s="53" t="s">
        <v>324</v>
      </c>
      <c r="I2" s="52" t="s">
        <v>107</v>
      </c>
      <c r="J2" s="52" t="s">
        <v>108</v>
      </c>
      <c r="K2" s="54" t="s">
        <v>109</v>
      </c>
      <c r="L2" s="55" t="s">
        <v>325</v>
      </c>
      <c r="M2" s="55" t="s">
        <v>326</v>
      </c>
      <c r="N2" s="55" t="s">
        <v>327</v>
      </c>
      <c r="O2" s="55" t="s">
        <v>328</v>
      </c>
      <c r="P2" s="55" t="s">
        <v>108</v>
      </c>
      <c r="Q2" s="55" t="s">
        <v>109</v>
      </c>
      <c r="R2" s="56" t="s">
        <v>110</v>
      </c>
      <c r="S2" s="57" t="s">
        <v>111</v>
      </c>
      <c r="W2" s="58"/>
      <c r="X2" s="59" t="s">
        <v>317</v>
      </c>
      <c r="AB2" s="60"/>
    </row>
    <row r="3" spans="1:28" ht="15.75" customHeight="1" x14ac:dyDescent="0.2">
      <c r="A3" s="75" t="s">
        <v>429</v>
      </c>
      <c r="B3" s="75" t="s">
        <v>434</v>
      </c>
      <c r="C3" s="75" t="s">
        <v>435</v>
      </c>
      <c r="D3" s="75">
        <v>1</v>
      </c>
      <c r="E3" s="76">
        <v>20.41</v>
      </c>
      <c r="F3" s="75" t="s">
        <v>430</v>
      </c>
      <c r="G3" s="75" t="s">
        <v>138</v>
      </c>
      <c r="H3" s="75" t="s">
        <v>270</v>
      </c>
      <c r="I3" s="75" t="s">
        <v>437</v>
      </c>
      <c r="J3" s="75" t="s">
        <v>437</v>
      </c>
      <c r="K3" s="75"/>
      <c r="L3" s="75" t="s">
        <v>431</v>
      </c>
      <c r="M3" s="75" t="s">
        <v>21</v>
      </c>
      <c r="N3" s="75" t="s">
        <v>22</v>
      </c>
      <c r="O3" s="75" t="s">
        <v>18</v>
      </c>
      <c r="P3" s="75" t="s">
        <v>441</v>
      </c>
      <c r="Q3" s="75">
        <v>10080</v>
      </c>
      <c r="R3" s="75" t="s">
        <v>448</v>
      </c>
      <c r="S3" s="75">
        <v>1</v>
      </c>
      <c r="T3" s="61"/>
      <c r="U3" s="61"/>
      <c r="W3" s="62"/>
      <c r="X3" s="48">
        <v>46</v>
      </c>
    </row>
    <row r="4" spans="1:28" ht="15.75" customHeight="1" x14ac:dyDescent="0.2">
      <c r="A4" s="75" t="s">
        <v>449</v>
      </c>
      <c r="B4" s="75" t="s">
        <v>434</v>
      </c>
      <c r="C4" s="75" t="s">
        <v>435</v>
      </c>
      <c r="D4" s="75">
        <v>1</v>
      </c>
      <c r="E4" s="76">
        <v>20.41</v>
      </c>
      <c r="F4" s="75" t="s">
        <v>450</v>
      </c>
      <c r="G4" s="75" t="s">
        <v>139</v>
      </c>
      <c r="H4" s="75" t="s">
        <v>270</v>
      </c>
      <c r="I4" s="75" t="s">
        <v>437</v>
      </c>
      <c r="J4" s="75" t="s">
        <v>437</v>
      </c>
      <c r="K4" s="75"/>
      <c r="L4" s="75" t="s">
        <v>451</v>
      </c>
      <c r="M4" s="75" t="s">
        <v>25</v>
      </c>
      <c r="N4" s="75" t="s">
        <v>26</v>
      </c>
      <c r="O4" s="75" t="s">
        <v>18</v>
      </c>
      <c r="P4" s="75" t="s">
        <v>441</v>
      </c>
      <c r="Q4" s="75">
        <v>10549</v>
      </c>
      <c r="R4" s="75" t="s">
        <v>453</v>
      </c>
      <c r="S4" s="75">
        <v>1</v>
      </c>
    </row>
    <row r="5" spans="1:28" ht="13.5" customHeight="1" x14ac:dyDescent="0.2">
      <c r="A5" s="75" t="s">
        <v>454</v>
      </c>
      <c r="B5" s="75" t="s">
        <v>434</v>
      </c>
      <c r="C5" s="75" t="s">
        <v>435</v>
      </c>
      <c r="D5" s="75">
        <v>1</v>
      </c>
      <c r="E5" s="76">
        <v>20.41</v>
      </c>
      <c r="F5" s="75" t="s">
        <v>455</v>
      </c>
      <c r="G5" s="75" t="s">
        <v>114</v>
      </c>
      <c r="H5" s="75" t="s">
        <v>269</v>
      </c>
      <c r="I5" s="75" t="s">
        <v>437</v>
      </c>
      <c r="J5" s="75" t="s">
        <v>437</v>
      </c>
      <c r="K5" s="75"/>
      <c r="L5" s="75" t="s">
        <v>456</v>
      </c>
      <c r="M5" s="75" t="s">
        <v>27</v>
      </c>
      <c r="N5" s="75" t="s">
        <v>28</v>
      </c>
      <c r="O5" s="75" t="s">
        <v>18</v>
      </c>
      <c r="P5" s="75" t="s">
        <v>441</v>
      </c>
      <c r="Q5" s="75">
        <v>10549</v>
      </c>
      <c r="R5" s="75" t="s">
        <v>448</v>
      </c>
      <c r="S5" s="75">
        <v>2</v>
      </c>
    </row>
    <row r="6" spans="1:28" x14ac:dyDescent="0.2">
      <c r="A6" s="48" t="s">
        <v>458</v>
      </c>
      <c r="B6" s="48" t="s">
        <v>434</v>
      </c>
      <c r="C6" s="48" t="s">
        <v>435</v>
      </c>
      <c r="D6" s="49">
        <v>1</v>
      </c>
      <c r="E6" s="49">
        <v>22.68</v>
      </c>
      <c r="F6" s="48" t="s">
        <v>459</v>
      </c>
      <c r="G6" s="48" t="s">
        <v>194</v>
      </c>
      <c r="H6" s="48" t="s">
        <v>271</v>
      </c>
      <c r="I6" s="48" t="s">
        <v>437</v>
      </c>
      <c r="J6" s="48" t="s">
        <v>437</v>
      </c>
      <c r="K6" s="48"/>
      <c r="L6" s="48" t="s">
        <v>460</v>
      </c>
      <c r="M6" s="48" t="s">
        <v>29</v>
      </c>
      <c r="N6" s="48" t="s">
        <v>28</v>
      </c>
      <c r="O6" s="48" t="s">
        <v>18</v>
      </c>
      <c r="P6" s="48" t="s">
        <v>441</v>
      </c>
      <c r="Q6" s="49">
        <v>10549</v>
      </c>
      <c r="R6" s="48" t="s">
        <v>462</v>
      </c>
      <c r="S6" s="75">
        <v>2</v>
      </c>
    </row>
    <row r="7" spans="1:28" x14ac:dyDescent="0.2">
      <c r="A7" s="48" t="s">
        <v>463</v>
      </c>
      <c r="B7" s="48" t="s">
        <v>434</v>
      </c>
      <c r="C7" s="48" t="s">
        <v>435</v>
      </c>
      <c r="D7" s="49">
        <v>1</v>
      </c>
      <c r="E7" s="49">
        <v>20.41</v>
      </c>
      <c r="F7" s="48" t="s">
        <v>464</v>
      </c>
      <c r="G7" s="48" t="s">
        <v>195</v>
      </c>
      <c r="H7" s="48" t="s">
        <v>271</v>
      </c>
      <c r="I7" s="48" t="s">
        <v>437</v>
      </c>
      <c r="J7" s="48" t="s">
        <v>437</v>
      </c>
      <c r="K7" s="48"/>
      <c r="L7" s="48" t="s">
        <v>465</v>
      </c>
      <c r="M7" s="48" t="s">
        <v>30</v>
      </c>
      <c r="N7" s="48" t="s">
        <v>28</v>
      </c>
      <c r="O7" s="48" t="s">
        <v>18</v>
      </c>
      <c r="P7" s="48" t="s">
        <v>441</v>
      </c>
      <c r="Q7" s="49">
        <v>10549</v>
      </c>
      <c r="R7" s="48" t="s">
        <v>467</v>
      </c>
      <c r="S7" s="75">
        <v>3</v>
      </c>
    </row>
    <row r="8" spans="1:28" x14ac:dyDescent="0.2">
      <c r="A8" s="48" t="s">
        <v>468</v>
      </c>
      <c r="B8" s="48" t="s">
        <v>434</v>
      </c>
      <c r="C8" s="48" t="s">
        <v>435</v>
      </c>
      <c r="D8" s="49">
        <v>1</v>
      </c>
      <c r="E8" s="49">
        <v>22.68</v>
      </c>
      <c r="F8" s="48" t="s">
        <v>469</v>
      </c>
      <c r="G8" s="48" t="s">
        <v>196</v>
      </c>
      <c r="H8" s="48" t="s">
        <v>271</v>
      </c>
      <c r="I8" s="48" t="s">
        <v>437</v>
      </c>
      <c r="J8" s="48" t="s">
        <v>437</v>
      </c>
      <c r="K8" s="48"/>
      <c r="L8" s="48" t="s">
        <v>470</v>
      </c>
      <c r="M8" s="48" t="s">
        <v>31</v>
      </c>
      <c r="N8" s="48" t="s">
        <v>28</v>
      </c>
      <c r="O8" s="48" t="s">
        <v>18</v>
      </c>
      <c r="P8" s="48" t="s">
        <v>441</v>
      </c>
      <c r="Q8" s="49">
        <v>10549</v>
      </c>
      <c r="R8" s="48" t="s">
        <v>462</v>
      </c>
      <c r="S8" s="75">
        <v>3</v>
      </c>
    </row>
    <row r="9" spans="1:28" x14ac:dyDescent="0.2">
      <c r="A9" s="48" t="s">
        <v>472</v>
      </c>
      <c r="B9" s="48" t="s">
        <v>434</v>
      </c>
      <c r="C9" s="48" t="s">
        <v>435</v>
      </c>
      <c r="D9" s="49">
        <v>1</v>
      </c>
      <c r="E9" s="49">
        <v>27.22</v>
      </c>
      <c r="F9" s="48" t="s">
        <v>522</v>
      </c>
      <c r="G9" s="48" t="s">
        <v>164</v>
      </c>
      <c r="H9" s="48" t="s">
        <v>163</v>
      </c>
      <c r="I9" s="48" t="s">
        <v>437</v>
      </c>
      <c r="J9" s="48" t="s">
        <v>437</v>
      </c>
      <c r="K9" s="48"/>
      <c r="L9" s="48" t="s">
        <v>473</v>
      </c>
      <c r="M9" s="48" t="s">
        <v>32</v>
      </c>
      <c r="N9" s="48" t="s">
        <v>28</v>
      </c>
      <c r="O9" s="48" t="s">
        <v>18</v>
      </c>
      <c r="P9" s="48" t="s">
        <v>441</v>
      </c>
      <c r="Q9" s="49">
        <v>10549</v>
      </c>
      <c r="R9" s="48" t="s">
        <v>467</v>
      </c>
      <c r="S9" s="75">
        <v>4</v>
      </c>
    </row>
    <row r="10" spans="1:28" x14ac:dyDescent="0.2">
      <c r="A10" s="48" t="s">
        <v>511</v>
      </c>
      <c r="B10" s="48" t="s">
        <v>434</v>
      </c>
      <c r="C10" s="48" t="s">
        <v>435</v>
      </c>
      <c r="D10" s="49">
        <v>1</v>
      </c>
      <c r="E10" s="49">
        <v>9.07</v>
      </c>
      <c r="F10" s="48" t="s">
        <v>512</v>
      </c>
      <c r="G10" s="48" t="s">
        <v>141</v>
      </c>
      <c r="H10" s="48" t="s">
        <v>270</v>
      </c>
      <c r="I10" s="48" t="s">
        <v>437</v>
      </c>
      <c r="J10" s="48" t="s">
        <v>437</v>
      </c>
      <c r="K10" s="48"/>
      <c r="L10" s="48" t="s">
        <v>513</v>
      </c>
      <c r="M10" s="48" t="s">
        <v>44</v>
      </c>
      <c r="N10" s="48" t="s">
        <v>28</v>
      </c>
      <c r="O10" s="48" t="s">
        <v>18</v>
      </c>
      <c r="P10" s="48" t="s">
        <v>441</v>
      </c>
      <c r="Q10" s="49">
        <v>10509</v>
      </c>
      <c r="R10" s="48" t="s">
        <v>515</v>
      </c>
      <c r="S10" s="75">
        <v>4</v>
      </c>
    </row>
    <row r="11" spans="1:28" x14ac:dyDescent="0.2">
      <c r="A11" s="48" t="s">
        <v>475</v>
      </c>
      <c r="B11" s="48" t="s">
        <v>434</v>
      </c>
      <c r="C11" s="48" t="s">
        <v>435</v>
      </c>
      <c r="D11" s="49">
        <v>1</v>
      </c>
      <c r="E11" s="49">
        <v>20.41</v>
      </c>
      <c r="F11" s="48" t="s">
        <v>476</v>
      </c>
      <c r="G11" s="48" t="s">
        <v>140</v>
      </c>
      <c r="H11" s="48" t="s">
        <v>270</v>
      </c>
      <c r="I11" s="48" t="s">
        <v>437</v>
      </c>
      <c r="J11" s="48" t="s">
        <v>437</v>
      </c>
      <c r="K11" s="48"/>
      <c r="L11" s="48" t="s">
        <v>477</v>
      </c>
      <c r="M11" s="48" t="s">
        <v>33</v>
      </c>
      <c r="N11" s="48" t="s">
        <v>28</v>
      </c>
      <c r="O11" s="48" t="s">
        <v>18</v>
      </c>
      <c r="P11" s="48" t="s">
        <v>441</v>
      </c>
      <c r="Q11" s="49">
        <v>10549</v>
      </c>
      <c r="R11" s="48" t="s">
        <v>448</v>
      </c>
      <c r="S11" s="75">
        <v>5</v>
      </c>
    </row>
    <row r="12" spans="1:28" x14ac:dyDescent="0.2">
      <c r="A12" s="48" t="s">
        <v>479</v>
      </c>
      <c r="B12" s="48" t="s">
        <v>434</v>
      </c>
      <c r="C12" s="48" t="s">
        <v>435</v>
      </c>
      <c r="D12" s="49">
        <v>1</v>
      </c>
      <c r="E12" s="49">
        <v>20.41</v>
      </c>
      <c r="F12" s="48" t="s">
        <v>480</v>
      </c>
      <c r="G12" s="48" t="s">
        <v>197</v>
      </c>
      <c r="H12" s="48" t="s">
        <v>271</v>
      </c>
      <c r="I12" s="48" t="s">
        <v>437</v>
      </c>
      <c r="J12" s="48" t="s">
        <v>437</v>
      </c>
      <c r="K12" s="48"/>
      <c r="L12" s="48" t="s">
        <v>481</v>
      </c>
      <c r="M12" s="48" t="s">
        <v>34</v>
      </c>
      <c r="N12" s="48" t="s">
        <v>28</v>
      </c>
      <c r="O12" s="48" t="s">
        <v>18</v>
      </c>
      <c r="P12" s="48" t="s">
        <v>441</v>
      </c>
      <c r="Q12" s="49">
        <v>10509</v>
      </c>
      <c r="R12" s="48" t="s">
        <v>467</v>
      </c>
      <c r="S12" s="75">
        <v>5</v>
      </c>
    </row>
    <row r="13" spans="1:28" x14ac:dyDescent="0.2">
      <c r="A13" s="48" t="s">
        <v>483</v>
      </c>
      <c r="B13" s="48" t="s">
        <v>434</v>
      </c>
      <c r="C13" s="48" t="s">
        <v>435</v>
      </c>
      <c r="D13" s="49">
        <v>1</v>
      </c>
      <c r="E13" s="49">
        <v>24.95</v>
      </c>
      <c r="F13" s="48" t="s">
        <v>484</v>
      </c>
      <c r="G13" s="48" t="s">
        <v>115</v>
      </c>
      <c r="H13" s="48" t="s">
        <v>269</v>
      </c>
      <c r="I13" s="48" t="s">
        <v>437</v>
      </c>
      <c r="J13" s="48" t="s">
        <v>437</v>
      </c>
      <c r="K13" s="48"/>
      <c r="L13" s="48" t="s">
        <v>485</v>
      </c>
      <c r="M13" s="48" t="s">
        <v>35</v>
      </c>
      <c r="N13" s="48" t="s">
        <v>26</v>
      </c>
      <c r="O13" s="48" t="s">
        <v>18</v>
      </c>
      <c r="P13" s="48" t="s">
        <v>441</v>
      </c>
      <c r="Q13" s="49">
        <v>10509</v>
      </c>
      <c r="R13" s="48" t="s">
        <v>487</v>
      </c>
      <c r="S13" s="75">
        <v>6</v>
      </c>
    </row>
    <row r="14" spans="1:28" x14ac:dyDescent="0.2">
      <c r="A14" s="48" t="s">
        <v>488</v>
      </c>
      <c r="B14" s="48" t="s">
        <v>434</v>
      </c>
      <c r="C14" s="48" t="s">
        <v>435</v>
      </c>
      <c r="D14" s="49">
        <v>1</v>
      </c>
      <c r="E14" s="49">
        <v>22.68</v>
      </c>
      <c r="F14" s="48" t="s">
        <v>489</v>
      </c>
      <c r="G14" s="48" t="s">
        <v>116</v>
      </c>
      <c r="H14" s="48" t="s">
        <v>269</v>
      </c>
      <c r="I14" s="48" t="s">
        <v>437</v>
      </c>
      <c r="J14" s="48" t="s">
        <v>437</v>
      </c>
      <c r="K14" s="48"/>
      <c r="L14" s="48" t="s">
        <v>490</v>
      </c>
      <c r="M14" s="48" t="s">
        <v>36</v>
      </c>
      <c r="N14" s="48" t="s">
        <v>37</v>
      </c>
      <c r="O14" s="48" t="s">
        <v>18</v>
      </c>
      <c r="P14" s="48" t="s">
        <v>441</v>
      </c>
      <c r="Q14" s="49">
        <v>10576</v>
      </c>
      <c r="R14" s="48" t="s">
        <v>487</v>
      </c>
      <c r="S14" s="75">
        <v>6</v>
      </c>
    </row>
    <row r="15" spans="1:28" x14ac:dyDescent="0.2">
      <c r="A15" s="48" t="s">
        <v>491</v>
      </c>
      <c r="B15" s="48" t="s">
        <v>434</v>
      </c>
      <c r="C15" s="48" t="s">
        <v>435</v>
      </c>
      <c r="D15" s="49">
        <v>1</v>
      </c>
      <c r="E15" s="49">
        <v>20.41</v>
      </c>
      <c r="F15" s="48" t="s">
        <v>492</v>
      </c>
      <c r="G15" s="48" t="s">
        <v>117</v>
      </c>
      <c r="H15" s="48" t="s">
        <v>269</v>
      </c>
      <c r="I15" s="48" t="s">
        <v>437</v>
      </c>
      <c r="J15" s="48" t="s">
        <v>437</v>
      </c>
      <c r="K15" s="48"/>
      <c r="L15" s="48" t="s">
        <v>494</v>
      </c>
      <c r="M15" s="48" t="s">
        <v>38</v>
      </c>
      <c r="N15" s="48" t="s">
        <v>39</v>
      </c>
      <c r="O15" s="48" t="s">
        <v>18</v>
      </c>
      <c r="P15" s="48" t="s">
        <v>441</v>
      </c>
      <c r="Q15" s="49">
        <v>10549</v>
      </c>
      <c r="R15" s="48" t="s">
        <v>495</v>
      </c>
      <c r="S15" s="75">
        <v>7</v>
      </c>
    </row>
    <row r="16" spans="1:28" x14ac:dyDescent="0.2">
      <c r="A16" s="48" t="s">
        <v>496</v>
      </c>
      <c r="B16" s="48" t="s">
        <v>434</v>
      </c>
      <c r="C16" s="48" t="s">
        <v>435</v>
      </c>
      <c r="D16" s="49">
        <v>1</v>
      </c>
      <c r="E16" s="49">
        <v>13.61</v>
      </c>
      <c r="F16" s="48" t="s">
        <v>497</v>
      </c>
      <c r="G16" s="48" t="s">
        <v>118</v>
      </c>
      <c r="H16" s="48" t="s">
        <v>269</v>
      </c>
      <c r="I16" s="48" t="s">
        <v>437</v>
      </c>
      <c r="J16" s="48" t="s">
        <v>437</v>
      </c>
      <c r="K16" s="48"/>
      <c r="L16" s="48" t="s">
        <v>498</v>
      </c>
      <c r="M16" s="48" t="s">
        <v>40</v>
      </c>
      <c r="N16" s="48" t="s">
        <v>39</v>
      </c>
      <c r="O16" s="48" t="s">
        <v>18</v>
      </c>
      <c r="P16" s="48" t="s">
        <v>441</v>
      </c>
      <c r="Q16" s="49">
        <v>10549</v>
      </c>
      <c r="R16" s="48" t="s">
        <v>467</v>
      </c>
      <c r="S16" s="75">
        <v>7</v>
      </c>
    </row>
    <row r="17" spans="1:19" x14ac:dyDescent="0.2">
      <c r="A17" s="48" t="s">
        <v>499</v>
      </c>
      <c r="B17" s="48" t="s">
        <v>434</v>
      </c>
      <c r="C17" s="48" t="s">
        <v>435</v>
      </c>
      <c r="D17" s="49">
        <v>1</v>
      </c>
      <c r="E17" s="49">
        <v>9.07</v>
      </c>
      <c r="F17" s="48" t="s">
        <v>500</v>
      </c>
      <c r="G17" s="48" t="s">
        <v>287</v>
      </c>
      <c r="H17" s="48" t="s">
        <v>286</v>
      </c>
      <c r="I17" s="48" t="s">
        <v>437</v>
      </c>
      <c r="J17" s="48" t="s">
        <v>437</v>
      </c>
      <c r="K17" s="48"/>
      <c r="L17" s="48" t="s">
        <v>501</v>
      </c>
      <c r="M17" s="48" t="s">
        <v>41</v>
      </c>
      <c r="N17" s="48" t="s">
        <v>39</v>
      </c>
      <c r="O17" s="48" t="s">
        <v>18</v>
      </c>
      <c r="P17" s="48" t="s">
        <v>441</v>
      </c>
      <c r="Q17" s="49">
        <v>10549</v>
      </c>
      <c r="R17" s="48" t="s">
        <v>467</v>
      </c>
      <c r="S17" s="75">
        <v>8</v>
      </c>
    </row>
    <row r="18" spans="1:19" x14ac:dyDescent="0.2">
      <c r="A18" s="48" t="s">
        <v>502</v>
      </c>
      <c r="B18" s="48" t="s">
        <v>434</v>
      </c>
      <c r="C18" s="48" t="s">
        <v>435</v>
      </c>
      <c r="D18" s="49">
        <v>1</v>
      </c>
      <c r="E18" s="49">
        <v>5.44</v>
      </c>
      <c r="F18" s="48" t="s">
        <v>503</v>
      </c>
      <c r="G18" s="48" t="s">
        <v>120</v>
      </c>
      <c r="H18" s="48" t="s">
        <v>269</v>
      </c>
      <c r="I18" s="48" t="s">
        <v>437</v>
      </c>
      <c r="J18" s="48" t="s">
        <v>437</v>
      </c>
      <c r="K18" s="48"/>
      <c r="L18" s="48" t="s">
        <v>504</v>
      </c>
      <c r="M18" s="48" t="s">
        <v>42</v>
      </c>
      <c r="N18" s="48" t="s">
        <v>28</v>
      </c>
      <c r="O18" s="48" t="s">
        <v>18</v>
      </c>
      <c r="P18" s="48" t="s">
        <v>441</v>
      </c>
      <c r="Q18" s="49">
        <v>10549</v>
      </c>
      <c r="R18" s="48" t="s">
        <v>487</v>
      </c>
      <c r="S18" s="75">
        <v>8</v>
      </c>
    </row>
    <row r="19" spans="1:19" x14ac:dyDescent="0.2">
      <c r="A19" s="48" t="s">
        <v>506</v>
      </c>
      <c r="B19" s="48" t="s">
        <v>434</v>
      </c>
      <c r="C19" s="48" t="s">
        <v>435</v>
      </c>
      <c r="D19" s="49">
        <v>1</v>
      </c>
      <c r="E19" s="49">
        <v>18.14</v>
      </c>
      <c r="F19" s="48" t="s">
        <v>507</v>
      </c>
      <c r="G19" s="48" t="s">
        <v>231</v>
      </c>
      <c r="H19" s="48" t="s">
        <v>273</v>
      </c>
      <c r="I19" s="48" t="s">
        <v>437</v>
      </c>
      <c r="J19" s="48" t="s">
        <v>437</v>
      </c>
      <c r="K19" s="48"/>
      <c r="L19" s="48" t="s">
        <v>508</v>
      </c>
      <c r="M19" s="48" t="s">
        <v>43</v>
      </c>
      <c r="N19" s="48" t="s">
        <v>28</v>
      </c>
      <c r="O19" s="48" t="s">
        <v>18</v>
      </c>
      <c r="P19" s="48" t="s">
        <v>441</v>
      </c>
      <c r="Q19" s="49">
        <v>10549</v>
      </c>
      <c r="R19" s="48" t="s">
        <v>510</v>
      </c>
      <c r="S19" s="75">
        <v>9</v>
      </c>
    </row>
    <row r="20" spans="1:19" x14ac:dyDescent="0.2">
      <c r="A20" s="48" t="s">
        <v>516</v>
      </c>
      <c r="B20" s="48" t="s">
        <v>434</v>
      </c>
      <c r="C20" s="48" t="s">
        <v>435</v>
      </c>
      <c r="D20" s="49">
        <v>1</v>
      </c>
      <c r="E20" s="49">
        <v>20.41</v>
      </c>
      <c r="F20" s="48" t="s">
        <v>517</v>
      </c>
      <c r="G20" s="48" t="s">
        <v>142</v>
      </c>
      <c r="H20" s="48" t="s">
        <v>270</v>
      </c>
      <c r="I20" s="48" t="s">
        <v>437</v>
      </c>
      <c r="J20" s="48" t="s">
        <v>437</v>
      </c>
      <c r="K20" s="48"/>
      <c r="L20" s="48" t="s">
        <v>518</v>
      </c>
      <c r="M20" s="48" t="s">
        <v>45</v>
      </c>
      <c r="N20" s="48" t="s">
        <v>28</v>
      </c>
      <c r="O20" s="48" t="s">
        <v>18</v>
      </c>
      <c r="P20" s="48" t="s">
        <v>441</v>
      </c>
      <c r="Q20" s="49">
        <v>10509</v>
      </c>
      <c r="R20" s="48" t="s">
        <v>520</v>
      </c>
      <c r="S20" s="75">
        <v>10</v>
      </c>
    </row>
    <row r="21" spans="1:19" x14ac:dyDescent="0.2">
      <c r="A21" s="48" t="s">
        <v>521</v>
      </c>
      <c r="B21" s="48" t="s">
        <v>434</v>
      </c>
      <c r="C21" s="48" t="s">
        <v>435</v>
      </c>
      <c r="D21" s="49">
        <v>1</v>
      </c>
      <c r="E21" s="49">
        <v>20.41</v>
      </c>
      <c r="F21" s="48" t="s">
        <v>522</v>
      </c>
      <c r="G21" s="48" t="s">
        <v>165</v>
      </c>
      <c r="H21" s="48" t="s">
        <v>163</v>
      </c>
      <c r="I21" s="48" t="s">
        <v>437</v>
      </c>
      <c r="J21" s="48" t="s">
        <v>437</v>
      </c>
      <c r="K21" s="48"/>
      <c r="L21" s="48" t="s">
        <v>523</v>
      </c>
      <c r="M21" s="48" t="s">
        <v>46</v>
      </c>
      <c r="N21" s="48" t="s">
        <v>28</v>
      </c>
      <c r="O21" s="48" t="s">
        <v>18</v>
      </c>
      <c r="P21" s="48" t="s">
        <v>441</v>
      </c>
      <c r="Q21" s="49">
        <v>10549</v>
      </c>
      <c r="R21" s="48" t="s">
        <v>524</v>
      </c>
      <c r="S21" s="75">
        <v>10</v>
      </c>
    </row>
    <row r="22" spans="1:19" x14ac:dyDescent="0.2">
      <c r="A22" s="48" t="s">
        <v>525</v>
      </c>
      <c r="B22" s="48" t="s">
        <v>434</v>
      </c>
      <c r="C22" s="48" t="s">
        <v>435</v>
      </c>
      <c r="D22" s="49">
        <v>1</v>
      </c>
      <c r="E22" s="49">
        <v>22.68</v>
      </c>
      <c r="F22" s="48" t="s">
        <v>526</v>
      </c>
      <c r="G22" s="48" t="s">
        <v>121</v>
      </c>
      <c r="H22" s="48" t="s">
        <v>269</v>
      </c>
      <c r="I22" s="48" t="s">
        <v>437</v>
      </c>
      <c r="J22" s="48" t="s">
        <v>437</v>
      </c>
      <c r="K22" s="48"/>
      <c r="L22" s="48" t="s">
        <v>527</v>
      </c>
      <c r="M22" s="48" t="s">
        <v>47</v>
      </c>
      <c r="N22" s="48" t="s">
        <v>28</v>
      </c>
      <c r="O22" s="48" t="s">
        <v>18</v>
      </c>
      <c r="P22" s="48" t="s">
        <v>441</v>
      </c>
      <c r="Q22" s="49">
        <v>10549</v>
      </c>
      <c r="R22" s="48" t="s">
        <v>528</v>
      </c>
      <c r="S22" s="75">
        <v>11</v>
      </c>
    </row>
    <row r="23" spans="1:19" x14ac:dyDescent="0.2">
      <c r="A23" s="48" t="s">
        <v>529</v>
      </c>
      <c r="B23" s="48" t="s">
        <v>434</v>
      </c>
      <c r="C23" s="48" t="s">
        <v>435</v>
      </c>
      <c r="D23" s="49">
        <v>1</v>
      </c>
      <c r="E23" s="49">
        <v>18.14</v>
      </c>
      <c r="F23" s="48" t="s">
        <v>530</v>
      </c>
      <c r="G23" s="48" t="s">
        <v>122</v>
      </c>
      <c r="H23" s="48" t="s">
        <v>269</v>
      </c>
      <c r="I23" s="48" t="s">
        <v>437</v>
      </c>
      <c r="J23" s="48" t="s">
        <v>437</v>
      </c>
      <c r="K23" s="48"/>
      <c r="L23" s="48" t="s">
        <v>531</v>
      </c>
      <c r="M23" s="48" t="s">
        <v>48</v>
      </c>
      <c r="N23" s="48" t="s">
        <v>28</v>
      </c>
      <c r="O23" s="48" t="s">
        <v>18</v>
      </c>
      <c r="P23" s="48" t="s">
        <v>441</v>
      </c>
      <c r="Q23" s="49">
        <v>10549</v>
      </c>
      <c r="R23" s="48" t="s">
        <v>532</v>
      </c>
      <c r="S23" s="75">
        <v>11</v>
      </c>
    </row>
    <row r="24" spans="1:19" x14ac:dyDescent="0.2">
      <c r="A24" s="48" t="s">
        <v>533</v>
      </c>
      <c r="B24" s="48" t="s">
        <v>434</v>
      </c>
      <c r="C24" s="48" t="s">
        <v>435</v>
      </c>
      <c r="D24" s="49">
        <v>1</v>
      </c>
      <c r="E24" s="49">
        <v>20.41</v>
      </c>
      <c r="F24" s="48" t="s">
        <v>534</v>
      </c>
      <c r="G24" s="48" t="s">
        <v>233</v>
      </c>
      <c r="H24" s="48" t="s">
        <v>273</v>
      </c>
      <c r="I24" s="48" t="s">
        <v>437</v>
      </c>
      <c r="J24" s="48" t="s">
        <v>437</v>
      </c>
      <c r="K24" s="48"/>
      <c r="L24" s="48" t="s">
        <v>535</v>
      </c>
      <c r="M24" s="48" t="s">
        <v>49</v>
      </c>
      <c r="N24" s="48" t="s">
        <v>50</v>
      </c>
      <c r="O24" s="48" t="s">
        <v>18</v>
      </c>
      <c r="P24" s="48" t="s">
        <v>441</v>
      </c>
      <c r="Q24" s="49">
        <v>10507</v>
      </c>
      <c r="R24" s="48" t="s">
        <v>536</v>
      </c>
      <c r="S24" s="75">
        <v>12</v>
      </c>
    </row>
    <row r="25" spans="1:19" x14ac:dyDescent="0.2">
      <c r="A25" s="48" t="s">
        <v>537</v>
      </c>
      <c r="B25" s="48" t="s">
        <v>434</v>
      </c>
      <c r="C25" s="48" t="s">
        <v>435</v>
      </c>
      <c r="D25" s="49">
        <v>1</v>
      </c>
      <c r="E25" s="49">
        <v>20.41</v>
      </c>
      <c r="F25" s="48" t="s">
        <v>538</v>
      </c>
      <c r="G25" s="48" t="s">
        <v>212</v>
      </c>
      <c r="H25" s="48" t="s">
        <v>272</v>
      </c>
      <c r="I25" s="48" t="s">
        <v>437</v>
      </c>
      <c r="J25" s="48" t="s">
        <v>437</v>
      </c>
      <c r="K25" s="48"/>
      <c r="L25" s="48" t="s">
        <v>539</v>
      </c>
      <c r="M25" s="48" t="s">
        <v>51</v>
      </c>
      <c r="N25" s="48" t="s">
        <v>28</v>
      </c>
      <c r="O25" s="48" t="s">
        <v>18</v>
      </c>
      <c r="P25" s="48" t="s">
        <v>441</v>
      </c>
      <c r="Q25" s="49">
        <v>10549</v>
      </c>
      <c r="R25" s="48" t="s">
        <v>540</v>
      </c>
      <c r="S25" s="75">
        <v>12</v>
      </c>
    </row>
    <row r="26" spans="1:19" x14ac:dyDescent="0.2">
      <c r="A26" s="48" t="s">
        <v>541</v>
      </c>
      <c r="B26" s="48" t="s">
        <v>434</v>
      </c>
      <c r="C26" s="48" t="s">
        <v>435</v>
      </c>
      <c r="D26" s="49">
        <v>1</v>
      </c>
      <c r="E26" s="49">
        <v>29.48</v>
      </c>
      <c r="F26" s="48" t="s">
        <v>542</v>
      </c>
      <c r="G26" s="48" t="s">
        <v>124</v>
      </c>
      <c r="H26" s="48" t="s">
        <v>269</v>
      </c>
      <c r="I26" s="48" t="s">
        <v>437</v>
      </c>
      <c r="J26" s="48" t="s">
        <v>437</v>
      </c>
      <c r="K26" s="48"/>
      <c r="L26" s="48" t="s">
        <v>543</v>
      </c>
      <c r="M26" s="48" t="s">
        <v>52</v>
      </c>
      <c r="N26" s="48" t="s">
        <v>28</v>
      </c>
      <c r="O26" s="48" t="s">
        <v>18</v>
      </c>
      <c r="P26" s="48" t="s">
        <v>441</v>
      </c>
      <c r="Q26" s="49">
        <v>10509</v>
      </c>
      <c r="R26" s="48" t="s">
        <v>544</v>
      </c>
      <c r="S26" s="75">
        <v>13</v>
      </c>
    </row>
    <row r="27" spans="1:19" x14ac:dyDescent="0.2">
      <c r="A27" s="48" t="s">
        <v>545</v>
      </c>
      <c r="B27" s="48" t="s">
        <v>434</v>
      </c>
      <c r="C27" s="48" t="s">
        <v>435</v>
      </c>
      <c r="D27" s="49">
        <v>1</v>
      </c>
      <c r="E27" s="49">
        <v>6.8</v>
      </c>
      <c r="F27" s="48" t="s">
        <v>546</v>
      </c>
      <c r="G27" s="48" t="s">
        <v>125</v>
      </c>
      <c r="H27" s="48" t="s">
        <v>269</v>
      </c>
      <c r="I27" s="48" t="s">
        <v>437</v>
      </c>
      <c r="J27" s="48" t="s">
        <v>437</v>
      </c>
      <c r="K27" s="48"/>
      <c r="L27" s="48" t="s">
        <v>547</v>
      </c>
      <c r="M27" s="48" t="s">
        <v>53</v>
      </c>
      <c r="N27" s="48" t="s">
        <v>26</v>
      </c>
      <c r="O27" s="48" t="s">
        <v>18</v>
      </c>
      <c r="P27" s="48" t="s">
        <v>441</v>
      </c>
      <c r="Q27" s="49">
        <v>10509</v>
      </c>
      <c r="R27" s="48" t="s">
        <v>548</v>
      </c>
      <c r="S27" s="75">
        <v>14</v>
      </c>
    </row>
    <row r="28" spans="1:19" x14ac:dyDescent="0.2">
      <c r="A28" s="48" t="s">
        <v>549</v>
      </c>
      <c r="B28" s="48" t="s">
        <v>434</v>
      </c>
      <c r="C28" s="48" t="s">
        <v>435</v>
      </c>
      <c r="D28" s="49">
        <v>1</v>
      </c>
      <c r="E28" s="49">
        <v>13.61</v>
      </c>
      <c r="F28" s="48" t="s">
        <v>550</v>
      </c>
      <c r="G28" s="48" t="s">
        <v>248</v>
      </c>
      <c r="H28" s="48" t="s">
        <v>274</v>
      </c>
      <c r="I28" s="48" t="s">
        <v>437</v>
      </c>
      <c r="J28" s="48" t="s">
        <v>437</v>
      </c>
      <c r="K28" s="48"/>
      <c r="L28" s="48" t="s">
        <v>551</v>
      </c>
      <c r="M28" s="48" t="s">
        <v>54</v>
      </c>
      <c r="N28" s="48" t="s">
        <v>28</v>
      </c>
      <c r="O28" s="48" t="s">
        <v>18</v>
      </c>
      <c r="P28" s="48" t="s">
        <v>441</v>
      </c>
      <c r="Q28" s="49">
        <v>10549</v>
      </c>
      <c r="R28" s="48" t="s">
        <v>552</v>
      </c>
      <c r="S28" s="75">
        <v>14</v>
      </c>
    </row>
    <row r="29" spans="1:19" x14ac:dyDescent="0.2">
      <c r="A29" s="66" t="s">
        <v>553</v>
      </c>
      <c r="B29" s="48" t="s">
        <v>434</v>
      </c>
      <c r="C29" s="48" t="s">
        <v>435</v>
      </c>
      <c r="D29" s="49">
        <v>1</v>
      </c>
      <c r="E29" s="49">
        <v>18.14</v>
      </c>
      <c r="F29" s="48" t="s">
        <v>554</v>
      </c>
      <c r="G29" s="48" t="s">
        <v>126</v>
      </c>
      <c r="H29" s="48" t="s">
        <v>269</v>
      </c>
      <c r="I29" s="48" t="s">
        <v>437</v>
      </c>
      <c r="J29" s="48" t="s">
        <v>437</v>
      </c>
      <c r="K29" s="48"/>
      <c r="L29" s="48" t="s">
        <v>555</v>
      </c>
      <c r="M29" s="48" t="s">
        <v>57</v>
      </c>
      <c r="N29" s="48" t="s">
        <v>28</v>
      </c>
      <c r="O29" s="48" t="s">
        <v>18</v>
      </c>
      <c r="P29" s="48" t="s">
        <v>441</v>
      </c>
      <c r="Q29" s="49">
        <v>10549</v>
      </c>
      <c r="R29" s="48" t="s">
        <v>556</v>
      </c>
      <c r="S29" s="75">
        <v>15</v>
      </c>
    </row>
    <row r="30" spans="1:19" x14ac:dyDescent="0.2">
      <c r="A30" s="66" t="s">
        <v>557</v>
      </c>
      <c r="B30" s="48" t="s">
        <v>434</v>
      </c>
      <c r="C30" s="48" t="s">
        <v>435</v>
      </c>
      <c r="D30" s="49">
        <v>1</v>
      </c>
      <c r="E30" s="49">
        <v>29.48</v>
      </c>
      <c r="F30" s="48" t="s">
        <v>558</v>
      </c>
      <c r="G30" s="48" t="s">
        <v>249</v>
      </c>
      <c r="H30" s="48" t="s">
        <v>274</v>
      </c>
      <c r="I30" s="48" t="s">
        <v>437</v>
      </c>
      <c r="J30" s="48" t="s">
        <v>437</v>
      </c>
      <c r="K30" s="48"/>
      <c r="L30" s="48" t="s">
        <v>559</v>
      </c>
      <c r="M30" s="48" t="s">
        <v>59</v>
      </c>
      <c r="N30" s="48" t="s">
        <v>56</v>
      </c>
      <c r="O30" s="48" t="s">
        <v>18</v>
      </c>
      <c r="P30" s="48" t="s">
        <v>441</v>
      </c>
      <c r="Q30" s="49">
        <v>10536</v>
      </c>
      <c r="R30" s="48" t="s">
        <v>561</v>
      </c>
      <c r="S30" s="49">
        <v>16</v>
      </c>
    </row>
    <row r="31" spans="1:19" x14ac:dyDescent="0.2">
      <c r="A31" s="48" t="s">
        <v>562</v>
      </c>
      <c r="B31" s="48" t="s">
        <v>434</v>
      </c>
      <c r="C31" s="48" t="s">
        <v>435</v>
      </c>
      <c r="D31" s="49">
        <v>1</v>
      </c>
      <c r="E31" s="49">
        <v>27.22</v>
      </c>
      <c r="F31" s="48" t="s">
        <v>563</v>
      </c>
      <c r="G31" s="48" t="s">
        <v>127</v>
      </c>
      <c r="H31" s="48" t="s">
        <v>269</v>
      </c>
      <c r="I31" s="48" t="s">
        <v>437</v>
      </c>
      <c r="J31" s="48" t="s">
        <v>437</v>
      </c>
      <c r="K31" s="48"/>
      <c r="L31" s="48" t="s">
        <v>564</v>
      </c>
      <c r="M31" s="48" t="s">
        <v>60</v>
      </c>
      <c r="N31" s="48" t="s">
        <v>26</v>
      </c>
      <c r="O31" s="48" t="s">
        <v>18</v>
      </c>
      <c r="P31" s="48" t="s">
        <v>441</v>
      </c>
      <c r="Q31" s="49">
        <v>10509</v>
      </c>
      <c r="R31" s="48" t="s">
        <v>520</v>
      </c>
      <c r="S31" s="49">
        <v>17</v>
      </c>
    </row>
    <row r="32" spans="1:19" x14ac:dyDescent="0.2">
      <c r="A32" s="48" t="s">
        <v>565</v>
      </c>
      <c r="B32" s="48" t="s">
        <v>434</v>
      </c>
      <c r="C32" s="48" t="s">
        <v>435</v>
      </c>
      <c r="D32" s="49">
        <v>1</v>
      </c>
      <c r="E32" s="49">
        <v>15.88</v>
      </c>
      <c r="F32" s="48" t="s">
        <v>566</v>
      </c>
      <c r="G32" s="48" t="s">
        <v>128</v>
      </c>
      <c r="H32" s="48" t="s">
        <v>269</v>
      </c>
      <c r="I32" s="48" t="s">
        <v>437</v>
      </c>
      <c r="J32" s="48" t="s">
        <v>437</v>
      </c>
      <c r="K32" s="48"/>
      <c r="L32" s="48" t="s">
        <v>567</v>
      </c>
      <c r="M32" s="48" t="s">
        <v>61</v>
      </c>
      <c r="N32" s="48" t="s">
        <v>28</v>
      </c>
      <c r="O32" s="48" t="s">
        <v>18</v>
      </c>
      <c r="P32" s="48" t="s">
        <v>441</v>
      </c>
      <c r="Q32" s="49">
        <v>10549</v>
      </c>
      <c r="R32" s="48" t="s">
        <v>520</v>
      </c>
      <c r="S32" s="49">
        <v>18</v>
      </c>
    </row>
    <row r="33" spans="1:19" x14ac:dyDescent="0.2">
      <c r="A33" s="48" t="s">
        <v>568</v>
      </c>
      <c r="B33" s="48" t="s">
        <v>434</v>
      </c>
      <c r="C33" s="48" t="s">
        <v>435</v>
      </c>
      <c r="D33" s="49">
        <v>1</v>
      </c>
      <c r="E33" s="49">
        <v>27.22</v>
      </c>
      <c r="F33" s="48" t="s">
        <v>569</v>
      </c>
      <c r="G33" s="48" t="s">
        <v>129</v>
      </c>
      <c r="H33" s="48" t="s">
        <v>269</v>
      </c>
      <c r="I33" s="48" t="s">
        <v>437</v>
      </c>
      <c r="J33" s="48" t="s">
        <v>437</v>
      </c>
      <c r="K33" s="48"/>
      <c r="L33" s="48" t="s">
        <v>570</v>
      </c>
      <c r="M33" s="48" t="s">
        <v>62</v>
      </c>
      <c r="N33" s="48" t="s">
        <v>28</v>
      </c>
      <c r="O33" s="48" t="s">
        <v>18</v>
      </c>
      <c r="P33" s="48" t="s">
        <v>441</v>
      </c>
      <c r="Q33" s="49">
        <v>10549</v>
      </c>
      <c r="R33" s="48" t="s">
        <v>520</v>
      </c>
      <c r="S33" s="49">
        <v>19</v>
      </c>
    </row>
    <row r="34" spans="1:19" ht="12.75" customHeight="1" x14ac:dyDescent="0.2">
      <c r="A34" s="48" t="s">
        <v>571</v>
      </c>
      <c r="B34" s="48" t="s">
        <v>434</v>
      </c>
      <c r="C34" s="48" t="s">
        <v>435</v>
      </c>
      <c r="D34" s="49">
        <v>1</v>
      </c>
      <c r="E34" s="49">
        <v>16.329999999999998</v>
      </c>
      <c r="F34" s="48" t="s">
        <v>572</v>
      </c>
      <c r="G34" s="48" t="s">
        <v>130</v>
      </c>
      <c r="H34" s="48" t="s">
        <v>269</v>
      </c>
      <c r="I34" s="48" t="s">
        <v>437</v>
      </c>
      <c r="J34" s="48" t="s">
        <v>437</v>
      </c>
      <c r="K34" s="48"/>
      <c r="L34" s="48" t="s">
        <v>573</v>
      </c>
      <c r="M34" s="48" t="s">
        <v>63</v>
      </c>
      <c r="N34" s="48" t="s">
        <v>64</v>
      </c>
      <c r="O34" s="48" t="s">
        <v>18</v>
      </c>
      <c r="P34" s="48" t="s">
        <v>441</v>
      </c>
      <c r="Q34" s="49">
        <v>10514</v>
      </c>
      <c r="R34" s="48" t="s">
        <v>520</v>
      </c>
      <c r="S34" s="49">
        <v>20</v>
      </c>
    </row>
    <row r="35" spans="1:19" x14ac:dyDescent="0.2">
      <c r="A35" s="48" t="s">
        <v>574</v>
      </c>
      <c r="B35" s="48" t="s">
        <v>434</v>
      </c>
      <c r="C35" s="48" t="s">
        <v>435</v>
      </c>
      <c r="D35" s="49">
        <v>1</v>
      </c>
      <c r="E35" s="49">
        <v>20.87</v>
      </c>
      <c r="F35" s="48" t="s">
        <v>575</v>
      </c>
      <c r="G35" s="48" t="s">
        <v>132</v>
      </c>
      <c r="H35" s="48" t="s">
        <v>269</v>
      </c>
      <c r="I35" s="48" t="s">
        <v>437</v>
      </c>
      <c r="J35" s="48" t="s">
        <v>437</v>
      </c>
      <c r="K35" s="48"/>
      <c r="L35" s="48" t="s">
        <v>576</v>
      </c>
      <c r="M35" s="48" t="s">
        <v>66</v>
      </c>
      <c r="N35" s="48" t="s">
        <v>22</v>
      </c>
      <c r="O35" s="48" t="s">
        <v>18</v>
      </c>
      <c r="P35" s="48" t="s">
        <v>441</v>
      </c>
      <c r="Q35" s="49">
        <v>10080</v>
      </c>
      <c r="R35" s="48" t="s">
        <v>520</v>
      </c>
      <c r="S35" s="49">
        <v>21</v>
      </c>
    </row>
    <row r="36" spans="1:19" x14ac:dyDescent="0.2">
      <c r="A36" s="48" t="s">
        <v>577</v>
      </c>
      <c r="B36" s="48" t="s">
        <v>434</v>
      </c>
      <c r="C36" s="48" t="s">
        <v>435</v>
      </c>
      <c r="D36" s="49">
        <v>1</v>
      </c>
      <c r="E36" s="49">
        <v>10.43</v>
      </c>
      <c r="F36" s="48" t="s">
        <v>578</v>
      </c>
      <c r="G36" s="48" t="s">
        <v>133</v>
      </c>
      <c r="H36" s="48" t="s">
        <v>269</v>
      </c>
      <c r="I36" s="48" t="s">
        <v>437</v>
      </c>
      <c r="J36" s="48" t="s">
        <v>437</v>
      </c>
      <c r="K36" s="48"/>
      <c r="L36" s="48" t="s">
        <v>579</v>
      </c>
      <c r="M36" s="48" t="s">
        <v>67</v>
      </c>
      <c r="N36" s="48" t="s">
        <v>26</v>
      </c>
      <c r="O36" s="48" t="s">
        <v>18</v>
      </c>
      <c r="P36" s="48" t="s">
        <v>441</v>
      </c>
      <c r="Q36" s="49">
        <v>10509</v>
      </c>
      <c r="R36" s="48" t="s">
        <v>580</v>
      </c>
      <c r="S36" s="49">
        <v>22</v>
      </c>
    </row>
    <row r="37" spans="1:19" x14ac:dyDescent="0.2">
      <c r="A37" s="132" t="s">
        <v>581</v>
      </c>
      <c r="B37" s="132" t="s">
        <v>434</v>
      </c>
      <c r="C37" s="132" t="s">
        <v>435</v>
      </c>
      <c r="D37" s="133">
        <v>1</v>
      </c>
      <c r="E37" s="133">
        <v>10.43</v>
      </c>
      <c r="F37" s="132" t="s">
        <v>582</v>
      </c>
      <c r="G37" s="132" t="s">
        <v>134</v>
      </c>
      <c r="H37" s="132" t="s">
        <v>269</v>
      </c>
      <c r="I37" s="132" t="s">
        <v>437</v>
      </c>
      <c r="J37" s="132" t="s">
        <v>437</v>
      </c>
      <c r="K37" s="132"/>
      <c r="L37" s="132" t="s">
        <v>583</v>
      </c>
      <c r="M37" s="132" t="s">
        <v>68</v>
      </c>
      <c r="N37" s="132" t="s">
        <v>28</v>
      </c>
      <c r="O37" s="132" t="s">
        <v>18</v>
      </c>
      <c r="P37" s="132" t="s">
        <v>441</v>
      </c>
      <c r="Q37" s="133">
        <v>10549</v>
      </c>
      <c r="R37" s="132" t="s">
        <v>580</v>
      </c>
      <c r="S37" s="133">
        <v>23</v>
      </c>
    </row>
    <row r="38" spans="1:19" x14ac:dyDescent="0.2">
      <c r="A38" s="48" t="s">
        <v>585</v>
      </c>
      <c r="B38" s="48" t="s">
        <v>434</v>
      </c>
      <c r="C38" s="48" t="s">
        <v>435</v>
      </c>
      <c r="D38" s="49">
        <v>1</v>
      </c>
      <c r="E38" s="49">
        <v>10.43</v>
      </c>
      <c r="F38" s="48" t="s">
        <v>586</v>
      </c>
      <c r="G38" s="48" t="s">
        <v>135</v>
      </c>
      <c r="H38" s="48" t="s">
        <v>269</v>
      </c>
      <c r="I38" s="48" t="s">
        <v>437</v>
      </c>
      <c r="J38" s="48" t="s">
        <v>437</v>
      </c>
      <c r="K38" s="48"/>
      <c r="L38" s="48" t="s">
        <v>587</v>
      </c>
      <c r="M38" s="48" t="s">
        <v>69</v>
      </c>
      <c r="N38" s="48" t="s">
        <v>70</v>
      </c>
      <c r="O38" s="48" t="s">
        <v>18</v>
      </c>
      <c r="P38" s="48" t="s">
        <v>441</v>
      </c>
      <c r="Q38" s="49">
        <v>10009</v>
      </c>
      <c r="R38" s="48" t="s">
        <v>588</v>
      </c>
      <c r="S38" s="49">
        <v>24</v>
      </c>
    </row>
    <row r="39" spans="1:19" s="63" customFormat="1" x14ac:dyDescent="0.2">
      <c r="A39" s="48" t="s">
        <v>589</v>
      </c>
      <c r="B39" s="48" t="s">
        <v>434</v>
      </c>
      <c r="C39" s="48" t="s">
        <v>435</v>
      </c>
      <c r="D39" s="49">
        <v>1</v>
      </c>
      <c r="E39" s="49">
        <v>36.29</v>
      </c>
      <c r="F39" s="48" t="s">
        <v>590</v>
      </c>
      <c r="G39" s="48" t="s">
        <v>136</v>
      </c>
      <c r="H39" s="48" t="s">
        <v>269</v>
      </c>
      <c r="I39" s="48" t="s">
        <v>437</v>
      </c>
      <c r="J39" s="48" t="s">
        <v>437</v>
      </c>
      <c r="K39" s="48"/>
      <c r="L39" s="48" t="s">
        <v>591</v>
      </c>
      <c r="M39" s="48" t="s">
        <v>71</v>
      </c>
      <c r="N39" s="48" t="s">
        <v>70</v>
      </c>
      <c r="O39" s="48" t="s">
        <v>18</v>
      </c>
      <c r="P39" s="48" t="s">
        <v>441</v>
      </c>
      <c r="Q39" s="49">
        <v>10001</v>
      </c>
      <c r="R39" s="48" t="s">
        <v>592</v>
      </c>
      <c r="S39" s="49">
        <v>25</v>
      </c>
    </row>
    <row r="40" spans="1:19" s="63" customFormat="1" x14ac:dyDescent="0.2">
      <c r="A40" s="48" t="s">
        <v>593</v>
      </c>
      <c r="B40" s="48" t="s">
        <v>434</v>
      </c>
      <c r="C40" s="48" t="s">
        <v>435</v>
      </c>
      <c r="D40" s="49">
        <v>1</v>
      </c>
      <c r="E40" s="49">
        <v>13.61</v>
      </c>
      <c r="F40" s="48" t="s">
        <v>594</v>
      </c>
      <c r="G40" s="48" t="s">
        <v>137</v>
      </c>
      <c r="H40" s="48" t="s">
        <v>269</v>
      </c>
      <c r="I40" s="48" t="s">
        <v>437</v>
      </c>
      <c r="J40" s="48" t="s">
        <v>437</v>
      </c>
      <c r="K40" s="48"/>
      <c r="L40" s="48" t="s">
        <v>595</v>
      </c>
      <c r="M40" s="48" t="s">
        <v>72</v>
      </c>
      <c r="N40" s="48" t="s">
        <v>28</v>
      </c>
      <c r="O40" s="48" t="s">
        <v>18</v>
      </c>
      <c r="P40" s="48" t="s">
        <v>441</v>
      </c>
      <c r="Q40" s="49">
        <v>10549</v>
      </c>
      <c r="R40" s="48" t="s">
        <v>596</v>
      </c>
      <c r="S40" s="49">
        <v>26</v>
      </c>
    </row>
    <row r="41" spans="1:19" s="63" customFormat="1" x14ac:dyDescent="0.2">
      <c r="A41" s="48" t="s">
        <v>597</v>
      </c>
      <c r="B41" s="48" t="s">
        <v>434</v>
      </c>
      <c r="C41" s="48" t="s">
        <v>435</v>
      </c>
      <c r="D41" s="49">
        <v>1</v>
      </c>
      <c r="E41" s="49">
        <v>13.61</v>
      </c>
      <c r="F41" s="48" t="s">
        <v>598</v>
      </c>
      <c r="G41" s="48" t="s">
        <v>301</v>
      </c>
      <c r="H41" s="48" t="s">
        <v>269</v>
      </c>
      <c r="I41" s="48" t="s">
        <v>437</v>
      </c>
      <c r="J41" s="48" t="s">
        <v>437</v>
      </c>
      <c r="K41" s="48"/>
      <c r="L41" s="48" t="s">
        <v>599</v>
      </c>
      <c r="M41" s="48" t="s">
        <v>73</v>
      </c>
      <c r="N41" s="48" t="s">
        <v>28</v>
      </c>
      <c r="O41" s="48" t="s">
        <v>18</v>
      </c>
      <c r="P41" s="48" t="s">
        <v>441</v>
      </c>
      <c r="Q41" s="49">
        <v>10549</v>
      </c>
      <c r="R41" s="48" t="s">
        <v>600</v>
      </c>
      <c r="S41" s="49">
        <v>26</v>
      </c>
    </row>
    <row r="42" spans="1:19" s="63" customFormat="1" x14ac:dyDescent="0.2">
      <c r="A42" s="66" t="s">
        <v>601</v>
      </c>
      <c r="B42" s="48" t="s">
        <v>434</v>
      </c>
      <c r="C42" s="48" t="s">
        <v>435</v>
      </c>
      <c r="D42" s="49">
        <v>1</v>
      </c>
      <c r="E42" s="49">
        <v>11.34</v>
      </c>
      <c r="F42" s="48" t="s">
        <v>602</v>
      </c>
      <c r="G42" s="48" t="s">
        <v>302</v>
      </c>
      <c r="H42" s="48" t="s">
        <v>269</v>
      </c>
      <c r="I42" s="48" t="s">
        <v>437</v>
      </c>
      <c r="J42" s="48" t="s">
        <v>437</v>
      </c>
      <c r="K42" s="48"/>
      <c r="L42" s="48" t="s">
        <v>603</v>
      </c>
      <c r="M42" s="48" t="s">
        <v>74</v>
      </c>
      <c r="N42" s="48" t="s">
        <v>28</v>
      </c>
      <c r="O42" s="48" t="s">
        <v>18</v>
      </c>
      <c r="P42" s="48" t="s">
        <v>441</v>
      </c>
      <c r="Q42" s="49">
        <v>10549</v>
      </c>
      <c r="R42" s="48" t="s">
        <v>604</v>
      </c>
      <c r="S42" s="49">
        <v>27</v>
      </c>
    </row>
    <row r="43" spans="1:19" s="63" customFormat="1" x14ac:dyDescent="0.2">
      <c r="A43" s="66" t="s">
        <v>613</v>
      </c>
      <c r="B43" s="48" t="s">
        <v>434</v>
      </c>
      <c r="C43" s="48" t="s">
        <v>435</v>
      </c>
      <c r="D43" s="49">
        <v>1</v>
      </c>
      <c r="E43" s="49">
        <v>23.59</v>
      </c>
      <c r="F43" s="48" t="s">
        <v>614</v>
      </c>
      <c r="G43" s="48" t="s">
        <v>150</v>
      </c>
      <c r="H43" s="48" t="s">
        <v>270</v>
      </c>
      <c r="I43" s="48" t="s">
        <v>437</v>
      </c>
      <c r="J43" s="48" t="s">
        <v>437</v>
      </c>
      <c r="K43" s="48"/>
      <c r="L43" s="48" t="s">
        <v>615</v>
      </c>
      <c r="M43" s="48" t="s">
        <v>77</v>
      </c>
      <c r="N43" s="48" t="s">
        <v>50</v>
      </c>
      <c r="O43" s="48" t="s">
        <v>18</v>
      </c>
      <c r="P43" s="48" t="s">
        <v>441</v>
      </c>
      <c r="Q43" s="49">
        <v>10507</v>
      </c>
      <c r="R43" s="48" t="s">
        <v>561</v>
      </c>
      <c r="S43" s="49">
        <v>28</v>
      </c>
    </row>
    <row r="44" spans="1:19" s="63" customFormat="1" x14ac:dyDescent="0.2">
      <c r="A44" s="66" t="s">
        <v>605</v>
      </c>
      <c r="B44" s="48" t="s">
        <v>434</v>
      </c>
      <c r="C44" s="48" t="s">
        <v>435</v>
      </c>
      <c r="D44" s="49">
        <v>1</v>
      </c>
      <c r="E44" s="49">
        <v>13.61</v>
      </c>
      <c r="F44" s="48" t="s">
        <v>606</v>
      </c>
      <c r="G44" s="48" t="s">
        <v>303</v>
      </c>
      <c r="H44" s="48" t="s">
        <v>269</v>
      </c>
      <c r="I44" s="48" t="s">
        <v>437</v>
      </c>
      <c r="J44" s="48" t="s">
        <v>437</v>
      </c>
      <c r="K44" s="48"/>
      <c r="L44" s="48" t="s">
        <v>607</v>
      </c>
      <c r="M44" s="48" t="s">
        <v>75</v>
      </c>
      <c r="N44" s="48" t="s">
        <v>28</v>
      </c>
      <c r="O44" s="48" t="s">
        <v>18</v>
      </c>
      <c r="P44" s="48" t="s">
        <v>441</v>
      </c>
      <c r="Q44" s="49">
        <v>10549</v>
      </c>
      <c r="R44" s="48" t="s">
        <v>608</v>
      </c>
      <c r="S44" s="49">
        <v>29</v>
      </c>
    </row>
    <row r="45" spans="1:19" s="63" customFormat="1" x14ac:dyDescent="0.2">
      <c r="A45" s="48" t="s">
        <v>609</v>
      </c>
      <c r="B45" s="48" t="s">
        <v>434</v>
      </c>
      <c r="C45" s="48" t="s">
        <v>435</v>
      </c>
      <c r="D45" s="49">
        <v>1</v>
      </c>
      <c r="E45" s="49">
        <v>4.54</v>
      </c>
      <c r="F45" s="48" t="s">
        <v>610</v>
      </c>
      <c r="G45" s="48" t="s">
        <v>304</v>
      </c>
      <c r="H45" s="48" t="s">
        <v>269</v>
      </c>
      <c r="I45" s="48" t="s">
        <v>437</v>
      </c>
      <c r="J45" s="48" t="s">
        <v>437</v>
      </c>
      <c r="K45" s="48"/>
      <c r="L45" s="48" t="s">
        <v>611</v>
      </c>
      <c r="M45" s="48" t="s">
        <v>76</v>
      </c>
      <c r="N45" s="48" t="s">
        <v>28</v>
      </c>
      <c r="O45" s="48" t="s">
        <v>18</v>
      </c>
      <c r="P45" s="48" t="s">
        <v>441</v>
      </c>
      <c r="Q45" s="49">
        <v>10549</v>
      </c>
      <c r="R45" s="48" t="s">
        <v>612</v>
      </c>
      <c r="S45" s="49">
        <v>29</v>
      </c>
    </row>
    <row r="46" spans="1:19" x14ac:dyDescent="0.2">
      <c r="A46" s="66" t="s">
        <v>617</v>
      </c>
      <c r="B46" s="48" t="s">
        <v>434</v>
      </c>
      <c r="C46" s="48" t="s">
        <v>435</v>
      </c>
      <c r="D46" s="49">
        <v>1</v>
      </c>
      <c r="E46" s="49">
        <v>11.34</v>
      </c>
      <c r="F46" s="48" t="s">
        <v>618</v>
      </c>
      <c r="G46" s="48" t="s">
        <v>152</v>
      </c>
      <c r="H46" s="48" t="s">
        <v>270</v>
      </c>
      <c r="I46" s="48" t="s">
        <v>437</v>
      </c>
      <c r="J46" s="48" t="s">
        <v>437</v>
      </c>
      <c r="K46" s="48"/>
      <c r="L46" s="48" t="s">
        <v>619</v>
      </c>
      <c r="M46" s="48" t="s">
        <v>92</v>
      </c>
      <c r="N46" s="48" t="s">
        <v>28</v>
      </c>
      <c r="O46" s="48" t="s">
        <v>18</v>
      </c>
      <c r="P46" s="48" t="s">
        <v>441</v>
      </c>
      <c r="Q46" s="49">
        <v>10509</v>
      </c>
      <c r="R46" s="48" t="s">
        <v>621</v>
      </c>
      <c r="S46" s="49">
        <v>30</v>
      </c>
    </row>
    <row r="47" spans="1:19" x14ac:dyDescent="0.2">
      <c r="A47" s="63"/>
      <c r="B47" s="63"/>
      <c r="C47" s="63"/>
      <c r="D47" s="64"/>
      <c r="E47" s="64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63"/>
      <c r="S47" s="64"/>
    </row>
    <row r="48" spans="1:19" x14ac:dyDescent="0.2">
      <c r="A48" s="63"/>
      <c r="B48" s="63"/>
      <c r="C48" s="63"/>
      <c r="D48" s="64"/>
      <c r="E48" s="64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4"/>
      <c r="R48" s="63"/>
      <c r="S48" s="64"/>
    </row>
    <row r="49" spans="1:19" x14ac:dyDescent="0.2">
      <c r="A49" s="63"/>
      <c r="B49" s="63"/>
      <c r="C49" s="63"/>
      <c r="D49" s="64"/>
      <c r="E49" s="64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4"/>
      <c r="R49" s="63"/>
      <c r="S49" s="64"/>
    </row>
    <row r="50" spans="1:19" x14ac:dyDescent="0.2">
      <c r="A50" s="63"/>
      <c r="B50" s="63"/>
      <c r="C50" s="63"/>
      <c r="D50" s="64"/>
      <c r="E50" s="64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4"/>
      <c r="R50" s="63"/>
      <c r="S50" s="64"/>
    </row>
    <row r="51" spans="1:19" x14ac:dyDescent="0.2">
      <c r="A51" s="63"/>
      <c r="B51" s="63"/>
      <c r="C51" s="63"/>
      <c r="D51" s="64"/>
      <c r="E51" s="64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  <c r="R51" s="63"/>
      <c r="S51" s="64"/>
    </row>
    <row r="52" spans="1:19" x14ac:dyDescent="0.2">
      <c r="A52" s="63"/>
      <c r="B52" s="63"/>
      <c r="C52" s="63"/>
      <c r="D52" s="64"/>
      <c r="E52" s="64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4"/>
      <c r="R52" s="63"/>
      <c r="S52" s="64"/>
    </row>
    <row r="53" spans="1:19" x14ac:dyDescent="0.2">
      <c r="A53" s="63"/>
      <c r="B53" s="63"/>
      <c r="C53" s="63"/>
      <c r="D53" s="64"/>
      <c r="E53" s="64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4"/>
      <c r="R53" s="63"/>
      <c r="S53" s="64"/>
    </row>
    <row r="54" spans="1:19" x14ac:dyDescent="0.2">
      <c r="A54" s="63"/>
      <c r="B54" s="63"/>
      <c r="C54" s="63"/>
      <c r="D54" s="64"/>
      <c r="E54" s="64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4"/>
      <c r="R54" s="63"/>
      <c r="S54" s="64"/>
    </row>
    <row r="55" spans="1:19" x14ac:dyDescent="0.2">
      <c r="A55" s="63"/>
      <c r="B55" s="63"/>
      <c r="C55" s="63"/>
      <c r="D55" s="64"/>
      <c r="E55" s="64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4"/>
      <c r="R55" s="63"/>
      <c r="S55" s="64"/>
    </row>
    <row r="56" spans="1:19" x14ac:dyDescent="0.2">
      <c r="A56" s="63"/>
      <c r="B56" s="63"/>
      <c r="C56" s="63"/>
      <c r="D56" s="64"/>
      <c r="E56" s="64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4"/>
      <c r="R56" s="63"/>
      <c r="S56" s="64"/>
    </row>
    <row r="57" spans="1:19" x14ac:dyDescent="0.2">
      <c r="A57" s="63"/>
      <c r="B57" s="63"/>
      <c r="C57" s="63"/>
      <c r="D57" s="64"/>
      <c r="E57" s="64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4"/>
      <c r="R57" s="63"/>
      <c r="S57" s="64"/>
    </row>
    <row r="58" spans="1:19" x14ac:dyDescent="0.2">
      <c r="A58" s="63"/>
      <c r="B58" s="63"/>
      <c r="C58" s="63"/>
      <c r="D58" s="64"/>
      <c r="E58" s="6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  <c r="R58" s="63"/>
      <c r="S58" s="64"/>
    </row>
    <row r="59" spans="1:19" x14ac:dyDescent="0.2">
      <c r="A59" s="63"/>
      <c r="B59" s="63"/>
      <c r="C59" s="63"/>
      <c r="D59" s="64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4"/>
      <c r="R59" s="63"/>
      <c r="S59" s="64"/>
    </row>
    <row r="60" spans="1:19" x14ac:dyDescent="0.2">
      <c r="A60" s="63"/>
      <c r="B60" s="63"/>
      <c r="C60" s="63"/>
      <c r="D60" s="64"/>
      <c r="E60" s="64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4"/>
      <c r="R60" s="63"/>
      <c r="S60" s="64"/>
    </row>
    <row r="61" spans="1:19" x14ac:dyDescent="0.2">
      <c r="A61" s="63"/>
      <c r="B61" s="63"/>
      <c r="C61" s="63"/>
      <c r="D61" s="64"/>
      <c r="E61" s="64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4"/>
      <c r="R61" s="63"/>
      <c r="S61" s="64"/>
    </row>
    <row r="62" spans="1:19" x14ac:dyDescent="0.2">
      <c r="A62" s="63"/>
      <c r="B62" s="63"/>
      <c r="C62" s="63"/>
      <c r="D62" s="64"/>
      <c r="E62" s="64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4"/>
      <c r="R62" s="63"/>
      <c r="S62" s="64"/>
    </row>
    <row r="63" spans="1:19" x14ac:dyDescent="0.2">
      <c r="A63" s="63"/>
      <c r="B63" s="63"/>
      <c r="C63" s="63"/>
      <c r="D63" s="64"/>
      <c r="E63" s="64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R63" s="63"/>
      <c r="S63" s="64"/>
    </row>
    <row r="64" spans="1:19" x14ac:dyDescent="0.2">
      <c r="A64" s="63"/>
      <c r="B64" s="63"/>
      <c r="C64" s="63"/>
      <c r="D64" s="64"/>
      <c r="E64" s="64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4"/>
      <c r="R64" s="63"/>
      <c r="S64" s="64"/>
    </row>
    <row r="65" spans="1:19" x14ac:dyDescent="0.2">
      <c r="A65" s="63"/>
      <c r="B65" s="63"/>
      <c r="C65" s="63"/>
      <c r="D65" s="64"/>
      <c r="E65" s="64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4"/>
      <c r="R65" s="63"/>
      <c r="S65" s="64"/>
    </row>
    <row r="66" spans="1:19" x14ac:dyDescent="0.2">
      <c r="A66" s="63"/>
      <c r="B66" s="63"/>
      <c r="C66" s="63"/>
      <c r="D66" s="64"/>
      <c r="E66" s="64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4"/>
      <c r="R66" s="63"/>
      <c r="S66" s="64"/>
    </row>
    <row r="67" spans="1:19" x14ac:dyDescent="0.2">
      <c r="A67" s="63"/>
      <c r="B67" s="63"/>
      <c r="C67" s="63"/>
      <c r="D67" s="64"/>
      <c r="E67" s="64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  <c r="R67" s="63"/>
      <c r="S67" s="64"/>
    </row>
    <row r="68" spans="1:19" x14ac:dyDescent="0.2">
      <c r="A68" s="63"/>
      <c r="B68" s="63"/>
      <c r="C68" s="63"/>
      <c r="D68" s="64"/>
      <c r="E68" s="64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4"/>
      <c r="R68" s="63"/>
      <c r="S68" s="64"/>
    </row>
    <row r="69" spans="1:19" x14ac:dyDescent="0.2">
      <c r="A69" s="63"/>
      <c r="B69" s="63"/>
      <c r="C69" s="63"/>
      <c r="D69" s="64"/>
      <c r="E69" s="64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4"/>
      <c r="R69" s="63"/>
      <c r="S69" s="64"/>
    </row>
    <row r="70" spans="1:19" x14ac:dyDescent="0.2">
      <c r="A70" s="63"/>
      <c r="B70" s="63"/>
      <c r="C70" s="63"/>
      <c r="D70" s="64"/>
      <c r="E70" s="64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4"/>
      <c r="R70" s="63"/>
      <c r="S70" s="64"/>
    </row>
    <row r="71" spans="1:19" x14ac:dyDescent="0.2">
      <c r="A71" s="63"/>
      <c r="B71" s="63"/>
      <c r="C71" s="63"/>
      <c r="D71" s="64"/>
      <c r="E71" s="64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4"/>
      <c r="R71" s="63"/>
      <c r="S71" s="64"/>
    </row>
    <row r="72" spans="1:19" x14ac:dyDescent="0.2">
      <c r="A72" s="63"/>
      <c r="B72" s="63"/>
      <c r="C72" s="63"/>
      <c r="D72" s="64"/>
      <c r="E72" s="64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4"/>
      <c r="R72" s="63"/>
      <c r="S72" s="64"/>
    </row>
    <row r="73" spans="1:19" x14ac:dyDescent="0.2">
      <c r="A73" s="63"/>
      <c r="B73" s="63"/>
      <c r="C73" s="63"/>
      <c r="D73" s="64"/>
      <c r="E73" s="64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4"/>
      <c r="R73" s="63"/>
      <c r="S73" s="64"/>
    </row>
    <row r="74" spans="1:19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4"/>
    </row>
    <row r="75" spans="1:19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4"/>
    </row>
  </sheetData>
  <sortState ref="A3:S75">
    <sortCondition ref="S29"/>
  </sortState>
  <mergeCells count="1">
    <mergeCell ref="A1:E1"/>
  </mergeCells>
  <conditionalFormatting sqref="A1:A1048576">
    <cfRule type="duplicateValues" dxfId="14" priority="3"/>
  </conditionalFormatting>
  <conditionalFormatting sqref="L1:L1048576">
    <cfRule type="duplicateValues" dxfId="13" priority="2"/>
  </conditionalFormatting>
  <conditionalFormatting sqref="M1:M1048576">
    <cfRule type="duplicateValues" dxfId="10" priority="1"/>
  </conditionalFormatting>
  <pageMargins left="0.18" right="0.38" top="0.51" bottom="0.34" header="0.3" footer="0.3"/>
  <pageSetup fitToHeight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P77"/>
  <sheetViews>
    <sheetView topLeftCell="AA31" zoomScale="96" zoomScaleNormal="96" workbookViewId="0">
      <selection activeCell="AE1" sqref="AE1:AE1048576"/>
    </sheetView>
  </sheetViews>
  <sheetFormatPr baseColWidth="10" defaultRowHeight="15" x14ac:dyDescent="0.2"/>
  <cols>
    <col min="1" max="1" width="11.42578125" style="3" customWidth="1"/>
    <col min="2" max="2" width="21.42578125" style="3" customWidth="1"/>
    <col min="3" max="3" width="24.42578125" style="3" customWidth="1"/>
    <col min="4" max="4" width="27.28515625" style="3" customWidth="1"/>
    <col min="5" max="5" width="24.42578125" style="3" customWidth="1"/>
    <col min="6" max="6" width="14.85546875" style="3" customWidth="1"/>
    <col min="7" max="7" width="13" style="3" customWidth="1"/>
    <col min="8" max="8" width="10.140625" style="3" customWidth="1"/>
    <col min="9" max="10" width="11.42578125" style="3"/>
    <col min="11" max="11" width="11.42578125" style="9"/>
    <col min="12" max="12" width="71.7109375" style="2" bestFit="1" customWidth="1"/>
    <col min="13" max="13" width="18.140625" style="3" customWidth="1"/>
    <col min="14" max="14" width="27.28515625" style="3" customWidth="1"/>
    <col min="15" max="16" width="11.42578125" style="3" customWidth="1"/>
    <col min="17" max="17" width="11.42578125" style="3"/>
    <col min="18" max="18" width="27.42578125" style="3" customWidth="1"/>
    <col min="19" max="19" width="33.28515625" style="3" customWidth="1"/>
    <col min="20" max="20" width="20.7109375" style="3" customWidth="1"/>
    <col min="21" max="21" width="11.42578125" style="3"/>
    <col min="22" max="22" width="17.42578125" style="3" customWidth="1"/>
    <col min="23" max="23" width="22.140625" style="3" customWidth="1"/>
    <col min="24" max="24" width="11.42578125" style="3"/>
    <col min="25" max="25" width="50.28515625" style="3" customWidth="1"/>
    <col min="26" max="26" width="42.140625" style="3" customWidth="1"/>
    <col min="27" max="27" width="23.5703125" style="3" customWidth="1"/>
    <col min="28" max="28" width="23.85546875" style="3" customWidth="1"/>
    <col min="29" max="29" width="21.42578125" style="3" customWidth="1"/>
    <col min="30" max="30" width="25.7109375" style="3" customWidth="1"/>
    <col min="31" max="31" width="27.140625" style="3" customWidth="1"/>
    <col min="32" max="32" width="22.28515625" style="3" customWidth="1"/>
    <col min="33" max="33" width="22.7109375" style="3" customWidth="1"/>
    <col min="34" max="48" width="11.42578125" style="3"/>
    <col min="49" max="49" width="15.28515625" style="3" customWidth="1"/>
    <col min="50" max="50" width="18" style="3" customWidth="1"/>
    <col min="51" max="51" width="21.7109375" style="3" customWidth="1"/>
    <col min="52" max="52" width="24.42578125" style="3" customWidth="1"/>
    <col min="53" max="53" width="20" style="3" customWidth="1"/>
    <col min="54" max="54" width="16" style="3" customWidth="1"/>
    <col min="55" max="55" width="22" style="3" customWidth="1"/>
    <col min="56" max="16384" width="11.42578125" style="3"/>
  </cols>
  <sheetData>
    <row r="1" spans="1:56" ht="15.75" x14ac:dyDescent="0.2">
      <c r="A1" s="122" t="s">
        <v>316</v>
      </c>
      <c r="B1" s="122"/>
      <c r="C1" s="122"/>
      <c r="D1" s="77" t="s">
        <v>428</v>
      </c>
      <c r="E1" s="77"/>
      <c r="F1" s="121"/>
      <c r="G1" s="121"/>
      <c r="H1" s="78"/>
      <c r="I1" s="1"/>
      <c r="J1" s="1"/>
      <c r="K1" s="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7"/>
      <c r="BA1" s="1"/>
      <c r="BB1" s="1"/>
      <c r="BC1" s="1"/>
      <c r="BD1" s="1"/>
    </row>
    <row r="2" spans="1:56" x14ac:dyDescent="0.2">
      <c r="A2" s="5" t="s">
        <v>379</v>
      </c>
      <c r="B2" s="5" t="s">
        <v>380</v>
      </c>
      <c r="C2" s="5" t="s">
        <v>381</v>
      </c>
      <c r="D2" s="6" t="s">
        <v>382</v>
      </c>
      <c r="E2" s="1" t="s">
        <v>383</v>
      </c>
      <c r="F2" s="1" t="s">
        <v>329</v>
      </c>
      <c r="G2" s="1" t="s">
        <v>330</v>
      </c>
      <c r="H2" s="1" t="s">
        <v>331</v>
      </c>
      <c r="I2" s="1" t="s">
        <v>332</v>
      </c>
      <c r="J2" s="1" t="s">
        <v>333</v>
      </c>
      <c r="K2" s="8" t="s">
        <v>334</v>
      </c>
      <c r="L2" s="1" t="s">
        <v>335</v>
      </c>
      <c r="M2" s="1" t="s">
        <v>336</v>
      </c>
      <c r="N2" s="1" t="s">
        <v>337</v>
      </c>
      <c r="O2" s="1" t="s">
        <v>338</v>
      </c>
      <c r="P2" s="1" t="s">
        <v>339</v>
      </c>
      <c r="Q2" s="1" t="s">
        <v>340</v>
      </c>
      <c r="R2" s="1" t="s">
        <v>341</v>
      </c>
      <c r="S2" s="1" t="s">
        <v>342</v>
      </c>
      <c r="T2" s="1" t="s">
        <v>343</v>
      </c>
      <c r="U2" s="1" t="s">
        <v>344</v>
      </c>
      <c r="V2" s="1" t="s">
        <v>345</v>
      </c>
      <c r="W2" s="1" t="s">
        <v>346</v>
      </c>
      <c r="X2" s="1" t="s">
        <v>347</v>
      </c>
      <c r="Y2" s="1" t="s">
        <v>348</v>
      </c>
      <c r="Z2" s="1" t="s">
        <v>349</v>
      </c>
      <c r="AA2" s="1" t="s">
        <v>350</v>
      </c>
      <c r="AB2" s="1" t="s">
        <v>351</v>
      </c>
      <c r="AC2" s="1" t="s">
        <v>352</v>
      </c>
      <c r="AD2" s="1" t="s">
        <v>353</v>
      </c>
      <c r="AE2" s="1" t="s">
        <v>354</v>
      </c>
      <c r="AF2" s="1" t="s">
        <v>355</v>
      </c>
      <c r="AG2" s="1" t="s">
        <v>356</v>
      </c>
      <c r="AH2" s="1" t="s">
        <v>357</v>
      </c>
      <c r="AI2" s="1" t="s">
        <v>358</v>
      </c>
      <c r="AJ2" s="1" t="s">
        <v>359</v>
      </c>
      <c r="AK2" s="1" t="s">
        <v>360</v>
      </c>
      <c r="AL2" s="1" t="s">
        <v>361</v>
      </c>
      <c r="AM2" s="1" t="s">
        <v>362</v>
      </c>
      <c r="AN2" s="1" t="s">
        <v>363</v>
      </c>
      <c r="AO2" s="1" t="s">
        <v>364</v>
      </c>
      <c r="AP2" s="1" t="s">
        <v>365</v>
      </c>
      <c r="AQ2" s="1" t="s">
        <v>366</v>
      </c>
      <c r="AR2" s="1" t="s">
        <v>367</v>
      </c>
      <c r="AS2" s="1" t="s">
        <v>368</v>
      </c>
      <c r="AT2" s="1" t="s">
        <v>369</v>
      </c>
      <c r="AU2" s="1" t="s">
        <v>370</v>
      </c>
      <c r="AV2" s="1" t="s">
        <v>371</v>
      </c>
      <c r="AW2" s="1" t="s">
        <v>372</v>
      </c>
      <c r="AX2" s="1" t="s">
        <v>373</v>
      </c>
      <c r="AY2" s="1" t="s">
        <v>374</v>
      </c>
      <c r="AZ2" s="7" t="s">
        <v>375</v>
      </c>
      <c r="BA2" s="1" t="s">
        <v>376</v>
      </c>
      <c r="BB2" s="1" t="s">
        <v>377</v>
      </c>
      <c r="BC2" s="1" t="s">
        <v>378</v>
      </c>
      <c r="BD2" s="1" t="s">
        <v>111</v>
      </c>
    </row>
    <row r="3" spans="1:56" s="4" customFormat="1" ht="16.5" customHeight="1" x14ac:dyDescent="0.2">
      <c r="A3" s="78">
        <v>23</v>
      </c>
      <c r="B3" s="78" t="s">
        <v>435</v>
      </c>
      <c r="C3" s="78" t="s">
        <v>436</v>
      </c>
      <c r="D3" s="78">
        <v>202</v>
      </c>
      <c r="E3" s="78">
        <v>30179240</v>
      </c>
      <c r="F3" s="78" t="s">
        <v>429</v>
      </c>
      <c r="G3" s="78"/>
      <c r="H3" s="78" t="s">
        <v>434</v>
      </c>
      <c r="I3" s="78">
        <v>1</v>
      </c>
      <c r="J3" s="78" t="s">
        <v>438</v>
      </c>
      <c r="K3" s="79">
        <v>20.41</v>
      </c>
      <c r="L3" s="80" t="s">
        <v>448</v>
      </c>
      <c r="M3" s="78" t="s">
        <v>439</v>
      </c>
      <c r="N3" s="78" t="s">
        <v>440</v>
      </c>
      <c r="O3" s="78"/>
      <c r="P3" s="78"/>
      <c r="Q3" s="78"/>
      <c r="R3" s="78" t="s">
        <v>430</v>
      </c>
      <c r="S3" s="78" t="s">
        <v>442</v>
      </c>
      <c r="T3" s="78" t="s">
        <v>443</v>
      </c>
      <c r="U3" s="78"/>
      <c r="V3" s="78"/>
      <c r="W3" s="78" t="s">
        <v>437</v>
      </c>
      <c r="X3" s="78"/>
      <c r="Y3" s="78" t="s">
        <v>431</v>
      </c>
      <c r="Z3" s="78" t="s">
        <v>21</v>
      </c>
      <c r="AA3" s="78" t="s">
        <v>22</v>
      </c>
      <c r="AB3" s="78" t="s">
        <v>18</v>
      </c>
      <c r="AC3" s="78">
        <v>10080</v>
      </c>
      <c r="AD3" s="78" t="s">
        <v>444</v>
      </c>
      <c r="AE3" s="78">
        <v>2409964205</v>
      </c>
      <c r="AF3" s="78" t="s">
        <v>445</v>
      </c>
      <c r="AG3" s="78">
        <v>21</v>
      </c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>
        <v>86</v>
      </c>
      <c r="AX3" s="78"/>
      <c r="AY3" s="78" t="s">
        <v>437</v>
      </c>
      <c r="AZ3" s="78">
        <v>10</v>
      </c>
      <c r="BA3" s="78" t="s">
        <v>446</v>
      </c>
      <c r="BB3" s="78"/>
      <c r="BC3" s="78" t="s">
        <v>447</v>
      </c>
      <c r="BD3" s="78">
        <v>1</v>
      </c>
    </row>
    <row r="4" spans="1:56" s="4" customFormat="1" x14ac:dyDescent="0.2">
      <c r="A4" s="78">
        <v>23</v>
      </c>
      <c r="B4" s="78" t="s">
        <v>435</v>
      </c>
      <c r="C4" s="78" t="s">
        <v>436</v>
      </c>
      <c r="D4" s="78">
        <v>202</v>
      </c>
      <c r="E4" s="78">
        <v>30179240</v>
      </c>
      <c r="F4" s="78" t="s">
        <v>449</v>
      </c>
      <c r="G4" s="78"/>
      <c r="H4" s="78" t="s">
        <v>434</v>
      </c>
      <c r="I4" s="78">
        <v>1</v>
      </c>
      <c r="J4" s="78" t="s">
        <v>438</v>
      </c>
      <c r="K4" s="79">
        <v>20.41</v>
      </c>
      <c r="L4" s="80" t="s">
        <v>453</v>
      </c>
      <c r="M4" s="78" t="s">
        <v>439</v>
      </c>
      <c r="N4" s="78" t="s">
        <v>440</v>
      </c>
      <c r="O4" s="78"/>
      <c r="P4" s="78"/>
      <c r="Q4" s="78"/>
      <c r="R4" s="78" t="s">
        <v>450</v>
      </c>
      <c r="S4" s="78" t="s">
        <v>442</v>
      </c>
      <c r="T4" s="78" t="s">
        <v>443</v>
      </c>
      <c r="U4" s="78"/>
      <c r="V4" s="78"/>
      <c r="W4" s="78" t="s">
        <v>437</v>
      </c>
      <c r="X4" s="78"/>
      <c r="Y4" s="78" t="s">
        <v>451</v>
      </c>
      <c r="Z4" s="78" t="s">
        <v>25</v>
      </c>
      <c r="AA4" s="78" t="s">
        <v>26</v>
      </c>
      <c r="AB4" s="78" t="s">
        <v>18</v>
      </c>
      <c r="AC4" s="78">
        <v>10549</v>
      </c>
      <c r="AD4" s="78" t="s">
        <v>444</v>
      </c>
      <c r="AE4" s="78">
        <v>2406331172</v>
      </c>
      <c r="AF4" s="78" t="s">
        <v>445</v>
      </c>
      <c r="AG4" s="78">
        <v>21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>
        <v>86</v>
      </c>
      <c r="AX4" s="78"/>
      <c r="AY4" s="78" t="s">
        <v>437</v>
      </c>
      <c r="AZ4" s="78">
        <v>10</v>
      </c>
      <c r="BA4" s="78" t="s">
        <v>446</v>
      </c>
      <c r="BB4" s="78"/>
      <c r="BC4" s="78" t="s">
        <v>447</v>
      </c>
      <c r="BD4" s="78">
        <v>1</v>
      </c>
    </row>
    <row r="5" spans="1:56" s="4" customFormat="1" ht="15.75" customHeight="1" x14ac:dyDescent="0.2">
      <c r="A5" s="78">
        <v>23</v>
      </c>
      <c r="B5" s="78" t="s">
        <v>435</v>
      </c>
      <c r="C5" s="78" t="s">
        <v>436</v>
      </c>
      <c r="D5" s="78">
        <v>202</v>
      </c>
      <c r="E5" s="78">
        <v>30179240</v>
      </c>
      <c r="F5" s="78" t="s">
        <v>454</v>
      </c>
      <c r="G5" s="78"/>
      <c r="H5" s="78" t="s">
        <v>434</v>
      </c>
      <c r="I5" s="78">
        <v>1</v>
      </c>
      <c r="J5" s="78" t="s">
        <v>438</v>
      </c>
      <c r="K5" s="79">
        <v>20.41</v>
      </c>
      <c r="L5" s="80" t="s">
        <v>448</v>
      </c>
      <c r="M5" s="78" t="s">
        <v>439</v>
      </c>
      <c r="N5" s="78" t="s">
        <v>440</v>
      </c>
      <c r="O5" s="78"/>
      <c r="P5" s="78"/>
      <c r="Q5" s="78"/>
      <c r="R5" s="78" t="s">
        <v>455</v>
      </c>
      <c r="S5" s="78" t="s">
        <v>442</v>
      </c>
      <c r="T5" s="78" t="s">
        <v>443</v>
      </c>
      <c r="U5" s="78"/>
      <c r="V5" s="78"/>
      <c r="W5" s="78" t="s">
        <v>437</v>
      </c>
      <c r="X5" s="78"/>
      <c r="Y5" s="78" t="s">
        <v>456</v>
      </c>
      <c r="Z5" s="78" t="s">
        <v>27</v>
      </c>
      <c r="AA5" s="78" t="s">
        <v>28</v>
      </c>
      <c r="AB5" s="78" t="s">
        <v>18</v>
      </c>
      <c r="AC5" s="78">
        <v>10549</v>
      </c>
      <c r="AD5" s="78" t="s">
        <v>444</v>
      </c>
      <c r="AE5" s="78">
        <v>2409336548</v>
      </c>
      <c r="AF5" s="78" t="s">
        <v>445</v>
      </c>
      <c r="AG5" s="78">
        <v>21</v>
      </c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>
        <v>86</v>
      </c>
      <c r="AX5" s="78"/>
      <c r="AY5" s="78" t="s">
        <v>437</v>
      </c>
      <c r="AZ5" s="78">
        <v>10</v>
      </c>
      <c r="BA5" s="78" t="s">
        <v>446</v>
      </c>
      <c r="BB5" s="78"/>
      <c r="BC5" s="78" t="s">
        <v>447</v>
      </c>
      <c r="BD5" s="78">
        <v>2</v>
      </c>
    </row>
    <row r="6" spans="1:56" s="4" customFormat="1" x14ac:dyDescent="0.2">
      <c r="A6" s="78">
        <v>23</v>
      </c>
      <c r="B6" s="78" t="s">
        <v>435</v>
      </c>
      <c r="C6" s="78" t="s">
        <v>436</v>
      </c>
      <c r="D6" s="78">
        <v>202</v>
      </c>
      <c r="E6" s="78">
        <v>30179240</v>
      </c>
      <c r="F6" s="78" t="s">
        <v>458</v>
      </c>
      <c r="G6" s="78"/>
      <c r="H6" s="78" t="s">
        <v>434</v>
      </c>
      <c r="I6" s="78">
        <v>1</v>
      </c>
      <c r="J6" s="78" t="s">
        <v>438</v>
      </c>
      <c r="K6" s="79">
        <v>22.68</v>
      </c>
      <c r="L6" s="80" t="s">
        <v>462</v>
      </c>
      <c r="M6" s="78" t="s">
        <v>439</v>
      </c>
      <c r="N6" s="78" t="s">
        <v>440</v>
      </c>
      <c r="O6" s="78"/>
      <c r="P6" s="78"/>
      <c r="Q6" s="78"/>
      <c r="R6" s="78" t="s">
        <v>459</v>
      </c>
      <c r="S6" s="78" t="s">
        <v>442</v>
      </c>
      <c r="T6" s="78" t="s">
        <v>443</v>
      </c>
      <c r="U6" s="78"/>
      <c r="V6" s="78"/>
      <c r="W6" s="78" t="s">
        <v>437</v>
      </c>
      <c r="X6" s="78"/>
      <c r="Y6" s="78" t="s">
        <v>460</v>
      </c>
      <c r="Z6" s="78" t="s">
        <v>29</v>
      </c>
      <c r="AA6" s="78" t="s">
        <v>28</v>
      </c>
      <c r="AB6" s="78" t="s">
        <v>18</v>
      </c>
      <c r="AC6" s="78">
        <v>10549</v>
      </c>
      <c r="AD6" s="78" t="s">
        <v>444</v>
      </c>
      <c r="AE6" s="78">
        <v>2408054465</v>
      </c>
      <c r="AF6" s="78" t="s">
        <v>445</v>
      </c>
      <c r="AG6" s="78">
        <v>21</v>
      </c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>
        <v>86</v>
      </c>
      <c r="AX6" s="78"/>
      <c r="AY6" s="78" t="s">
        <v>437</v>
      </c>
      <c r="AZ6" s="78">
        <v>11</v>
      </c>
      <c r="BA6" s="78" t="s">
        <v>446</v>
      </c>
      <c r="BB6" s="78"/>
      <c r="BC6" s="78" t="s">
        <v>447</v>
      </c>
      <c r="BD6" s="78">
        <v>2</v>
      </c>
    </row>
    <row r="7" spans="1:56" s="4" customFormat="1" x14ac:dyDescent="0.2">
      <c r="A7" s="78">
        <v>23</v>
      </c>
      <c r="B7" s="78" t="s">
        <v>435</v>
      </c>
      <c r="C7" s="78" t="s">
        <v>436</v>
      </c>
      <c r="D7" s="78">
        <v>202</v>
      </c>
      <c r="E7" s="78">
        <v>30179240</v>
      </c>
      <c r="F7" s="78" t="s">
        <v>463</v>
      </c>
      <c r="G7" s="78"/>
      <c r="H7" s="78" t="s">
        <v>434</v>
      </c>
      <c r="I7" s="78">
        <v>1</v>
      </c>
      <c r="J7" s="78" t="s">
        <v>438</v>
      </c>
      <c r="K7" s="79">
        <v>20.41</v>
      </c>
      <c r="L7" s="80" t="s">
        <v>467</v>
      </c>
      <c r="M7" s="78" t="s">
        <v>439</v>
      </c>
      <c r="N7" s="78" t="s">
        <v>440</v>
      </c>
      <c r="O7" s="78"/>
      <c r="P7" s="78"/>
      <c r="Q7" s="78"/>
      <c r="R7" s="78" t="s">
        <v>464</v>
      </c>
      <c r="S7" s="78" t="s">
        <v>442</v>
      </c>
      <c r="T7" s="78" t="s">
        <v>443</v>
      </c>
      <c r="U7" s="78"/>
      <c r="V7" s="78"/>
      <c r="W7" s="78" t="s">
        <v>437</v>
      </c>
      <c r="X7" s="78"/>
      <c r="Y7" s="78" t="s">
        <v>465</v>
      </c>
      <c r="Z7" s="78" t="s">
        <v>30</v>
      </c>
      <c r="AA7" s="78" t="s">
        <v>28</v>
      </c>
      <c r="AB7" s="78" t="s">
        <v>18</v>
      </c>
      <c r="AC7" s="78">
        <v>10549</v>
      </c>
      <c r="AD7" s="78" t="s">
        <v>444</v>
      </c>
      <c r="AE7" s="78">
        <v>2409451025</v>
      </c>
      <c r="AF7" s="78" t="s">
        <v>445</v>
      </c>
      <c r="AG7" s="78">
        <v>21</v>
      </c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>
        <v>86</v>
      </c>
      <c r="AX7" s="78"/>
      <c r="AY7" s="78" t="s">
        <v>437</v>
      </c>
      <c r="AZ7" s="78">
        <v>10</v>
      </c>
      <c r="BA7" s="78" t="s">
        <v>446</v>
      </c>
      <c r="BB7" s="78"/>
      <c r="BC7" s="78" t="s">
        <v>447</v>
      </c>
      <c r="BD7" s="78">
        <v>3</v>
      </c>
    </row>
    <row r="8" spans="1:56" s="4" customFormat="1" ht="15.75" customHeight="1" x14ac:dyDescent="0.2">
      <c r="A8" s="78">
        <v>23</v>
      </c>
      <c r="B8" s="78" t="s">
        <v>435</v>
      </c>
      <c r="C8" s="78" t="s">
        <v>436</v>
      </c>
      <c r="D8" s="78">
        <v>202</v>
      </c>
      <c r="E8" s="78">
        <v>30179240</v>
      </c>
      <c r="F8" s="78" t="s">
        <v>468</v>
      </c>
      <c r="G8" s="78"/>
      <c r="H8" s="78" t="s">
        <v>434</v>
      </c>
      <c r="I8" s="78">
        <v>1</v>
      </c>
      <c r="J8" s="78" t="s">
        <v>438</v>
      </c>
      <c r="K8" s="79">
        <v>22.68</v>
      </c>
      <c r="L8" s="80" t="s">
        <v>462</v>
      </c>
      <c r="M8" s="78" t="s">
        <v>439</v>
      </c>
      <c r="N8" s="78" t="s">
        <v>440</v>
      </c>
      <c r="O8" s="78"/>
      <c r="P8" s="78"/>
      <c r="Q8" s="78"/>
      <c r="R8" s="78" t="s">
        <v>469</v>
      </c>
      <c r="S8" s="78" t="s">
        <v>442</v>
      </c>
      <c r="T8" s="78" t="s">
        <v>443</v>
      </c>
      <c r="U8" s="78"/>
      <c r="V8" s="78"/>
      <c r="W8" s="78" t="s">
        <v>437</v>
      </c>
      <c r="X8" s="78"/>
      <c r="Y8" s="78" t="s">
        <v>470</v>
      </c>
      <c r="Z8" s="78" t="s">
        <v>31</v>
      </c>
      <c r="AA8" s="78" t="s">
        <v>28</v>
      </c>
      <c r="AB8" s="78" t="s">
        <v>18</v>
      </c>
      <c r="AC8" s="78">
        <v>10549</v>
      </c>
      <c r="AD8" s="78" t="s">
        <v>444</v>
      </c>
      <c r="AE8" s="78">
        <v>2408441025</v>
      </c>
      <c r="AF8" s="78" t="s">
        <v>445</v>
      </c>
      <c r="AG8" s="78">
        <v>21</v>
      </c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>
        <v>86</v>
      </c>
      <c r="AX8" s="78"/>
      <c r="AY8" s="78" t="s">
        <v>437</v>
      </c>
      <c r="AZ8" s="78">
        <v>11</v>
      </c>
      <c r="BA8" s="78" t="s">
        <v>446</v>
      </c>
      <c r="BB8" s="78"/>
      <c r="BC8" s="78" t="s">
        <v>447</v>
      </c>
      <c r="BD8" s="78">
        <v>3</v>
      </c>
    </row>
    <row r="9" spans="1:56" s="4" customFormat="1" ht="15" customHeight="1" x14ac:dyDescent="0.2">
      <c r="A9" s="78">
        <v>23</v>
      </c>
      <c r="B9" s="78" t="s">
        <v>435</v>
      </c>
      <c r="C9" s="78" t="s">
        <v>436</v>
      </c>
      <c r="D9" s="78">
        <v>202</v>
      </c>
      <c r="E9" s="78">
        <v>30179240</v>
      </c>
      <c r="F9" s="78" t="s">
        <v>472</v>
      </c>
      <c r="G9" s="78"/>
      <c r="H9" s="78" t="s">
        <v>434</v>
      </c>
      <c r="I9" s="78">
        <v>1</v>
      </c>
      <c r="J9" s="78" t="s">
        <v>438</v>
      </c>
      <c r="K9" s="79">
        <v>27.22</v>
      </c>
      <c r="L9" s="80" t="s">
        <v>467</v>
      </c>
      <c r="M9" s="78" t="s">
        <v>439</v>
      </c>
      <c r="N9" s="78" t="s">
        <v>440</v>
      </c>
      <c r="O9" s="78"/>
      <c r="P9" s="78"/>
      <c r="Q9" s="78"/>
      <c r="R9" s="78" t="s">
        <v>522</v>
      </c>
      <c r="S9" s="78" t="s">
        <v>442</v>
      </c>
      <c r="T9" s="78" t="s">
        <v>443</v>
      </c>
      <c r="U9" s="78"/>
      <c r="V9" s="78"/>
      <c r="W9" s="78" t="s">
        <v>437</v>
      </c>
      <c r="X9" s="78"/>
      <c r="Y9" s="78" t="s">
        <v>473</v>
      </c>
      <c r="Z9" s="78" t="s">
        <v>32</v>
      </c>
      <c r="AA9" s="78" t="s">
        <v>28</v>
      </c>
      <c r="AB9" s="78" t="s">
        <v>18</v>
      </c>
      <c r="AC9" s="78">
        <v>10549</v>
      </c>
      <c r="AD9" s="78" t="s">
        <v>444</v>
      </c>
      <c r="AE9" s="78">
        <v>2409046632</v>
      </c>
      <c r="AF9" s="78" t="s">
        <v>445</v>
      </c>
      <c r="AG9" s="78">
        <v>21</v>
      </c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>
        <v>86</v>
      </c>
      <c r="AX9" s="78"/>
      <c r="AY9" s="78" t="s">
        <v>437</v>
      </c>
      <c r="AZ9" s="78">
        <v>12</v>
      </c>
      <c r="BA9" s="78" t="s">
        <v>446</v>
      </c>
      <c r="BB9" s="78"/>
      <c r="BC9" s="78" t="s">
        <v>447</v>
      </c>
      <c r="BD9" s="78">
        <v>4</v>
      </c>
    </row>
    <row r="10" spans="1:56" s="4" customFormat="1" ht="15.75" customHeight="1" x14ac:dyDescent="0.2">
      <c r="A10" s="78">
        <v>23</v>
      </c>
      <c r="B10" s="78" t="s">
        <v>435</v>
      </c>
      <c r="C10" s="78" t="s">
        <v>436</v>
      </c>
      <c r="D10" s="78">
        <v>202</v>
      </c>
      <c r="E10" s="78">
        <v>30179240</v>
      </c>
      <c r="F10" s="78" t="s">
        <v>511</v>
      </c>
      <c r="G10" s="78"/>
      <c r="H10" s="78" t="s">
        <v>434</v>
      </c>
      <c r="I10" s="78">
        <v>1</v>
      </c>
      <c r="J10" s="78" t="s">
        <v>438</v>
      </c>
      <c r="K10" s="79">
        <v>9.07</v>
      </c>
      <c r="L10" s="80" t="s">
        <v>515</v>
      </c>
      <c r="M10" s="78" t="s">
        <v>439</v>
      </c>
      <c r="N10" s="78" t="s">
        <v>440</v>
      </c>
      <c r="O10" s="78"/>
      <c r="P10" s="78"/>
      <c r="Q10" s="78"/>
      <c r="R10" s="78" t="s">
        <v>512</v>
      </c>
      <c r="S10" s="78" t="s">
        <v>442</v>
      </c>
      <c r="T10" s="78" t="s">
        <v>443</v>
      </c>
      <c r="U10" s="78"/>
      <c r="V10" s="78"/>
      <c r="W10" s="78" t="s">
        <v>437</v>
      </c>
      <c r="X10" s="78"/>
      <c r="Y10" s="78" t="s">
        <v>513</v>
      </c>
      <c r="Z10" s="78" t="s">
        <v>44</v>
      </c>
      <c r="AA10" s="78" t="s">
        <v>28</v>
      </c>
      <c r="AB10" s="78" t="s">
        <v>18</v>
      </c>
      <c r="AC10" s="78">
        <v>10509</v>
      </c>
      <c r="AD10" s="78" t="s">
        <v>444</v>
      </c>
      <c r="AE10" s="78">
        <v>2408842120</v>
      </c>
      <c r="AF10" s="78" t="s">
        <v>445</v>
      </c>
      <c r="AG10" s="78">
        <v>21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>
        <v>86</v>
      </c>
      <c r="AX10" s="78"/>
      <c r="AY10" s="78" t="s">
        <v>437</v>
      </c>
      <c r="AZ10" s="78">
        <v>8</v>
      </c>
      <c r="BA10" s="78" t="s">
        <v>446</v>
      </c>
      <c r="BB10" s="78"/>
      <c r="BC10" s="78" t="s">
        <v>447</v>
      </c>
      <c r="BD10" s="78">
        <v>4</v>
      </c>
    </row>
    <row r="11" spans="1:56" s="4" customFormat="1" ht="15.75" customHeight="1" x14ac:dyDescent="0.2">
      <c r="A11" s="78">
        <v>23</v>
      </c>
      <c r="B11" s="78" t="s">
        <v>435</v>
      </c>
      <c r="C11" s="78" t="s">
        <v>436</v>
      </c>
      <c r="D11" s="78">
        <v>202</v>
      </c>
      <c r="E11" s="78">
        <v>30179240</v>
      </c>
      <c r="F11" s="78" t="s">
        <v>475</v>
      </c>
      <c r="G11" s="78"/>
      <c r="H11" s="78" t="s">
        <v>434</v>
      </c>
      <c r="I11" s="78">
        <v>1</v>
      </c>
      <c r="J11" s="78" t="s">
        <v>438</v>
      </c>
      <c r="K11" s="79">
        <v>20.41</v>
      </c>
      <c r="L11" s="80" t="s">
        <v>448</v>
      </c>
      <c r="M11" s="78" t="s">
        <v>439</v>
      </c>
      <c r="N11" s="78" t="s">
        <v>440</v>
      </c>
      <c r="O11" s="78"/>
      <c r="P11" s="78"/>
      <c r="Q11" s="78"/>
      <c r="R11" s="78" t="s">
        <v>476</v>
      </c>
      <c r="S11" s="78" t="s">
        <v>442</v>
      </c>
      <c r="T11" s="78" t="s">
        <v>443</v>
      </c>
      <c r="U11" s="78"/>
      <c r="V11" s="78"/>
      <c r="W11" s="78" t="s">
        <v>437</v>
      </c>
      <c r="X11" s="78"/>
      <c r="Y11" s="78" t="s">
        <v>477</v>
      </c>
      <c r="Z11" s="78" t="s">
        <v>33</v>
      </c>
      <c r="AA11" s="78" t="s">
        <v>28</v>
      </c>
      <c r="AB11" s="78" t="s">
        <v>18</v>
      </c>
      <c r="AC11" s="78">
        <v>10549</v>
      </c>
      <c r="AD11" s="78" t="s">
        <v>444</v>
      </c>
      <c r="AE11" s="78">
        <v>2403317054</v>
      </c>
      <c r="AF11" s="78" t="s">
        <v>445</v>
      </c>
      <c r="AG11" s="78">
        <v>21</v>
      </c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>
        <v>86</v>
      </c>
      <c r="AX11" s="78"/>
      <c r="AY11" s="78" t="s">
        <v>437</v>
      </c>
      <c r="AZ11" s="78">
        <v>10</v>
      </c>
      <c r="BA11" s="78" t="s">
        <v>446</v>
      </c>
      <c r="BB11" s="78"/>
      <c r="BC11" s="78" t="s">
        <v>447</v>
      </c>
      <c r="BD11" s="78">
        <v>5</v>
      </c>
    </row>
    <row r="12" spans="1:56" s="4" customFormat="1" ht="16.5" customHeight="1" x14ac:dyDescent="0.2">
      <c r="A12" s="78">
        <v>23</v>
      </c>
      <c r="B12" s="78" t="s">
        <v>435</v>
      </c>
      <c r="C12" s="78" t="s">
        <v>436</v>
      </c>
      <c r="D12" s="78">
        <v>202</v>
      </c>
      <c r="E12" s="78">
        <v>30179240</v>
      </c>
      <c r="F12" s="78" t="s">
        <v>479</v>
      </c>
      <c r="G12" s="78"/>
      <c r="H12" s="78" t="s">
        <v>434</v>
      </c>
      <c r="I12" s="78">
        <v>1</v>
      </c>
      <c r="J12" s="78" t="s">
        <v>438</v>
      </c>
      <c r="K12" s="79">
        <v>20.41</v>
      </c>
      <c r="L12" s="80" t="s">
        <v>467</v>
      </c>
      <c r="M12" s="78" t="s">
        <v>439</v>
      </c>
      <c r="N12" s="78" t="s">
        <v>440</v>
      </c>
      <c r="O12" s="78"/>
      <c r="P12" s="78"/>
      <c r="Q12" s="78"/>
      <c r="R12" s="78" t="s">
        <v>480</v>
      </c>
      <c r="S12" s="78" t="s">
        <v>442</v>
      </c>
      <c r="T12" s="78" t="s">
        <v>443</v>
      </c>
      <c r="U12" s="78"/>
      <c r="V12" s="78"/>
      <c r="W12" s="78" t="s">
        <v>437</v>
      </c>
      <c r="X12" s="78"/>
      <c r="Y12" s="78" t="s">
        <v>481</v>
      </c>
      <c r="Z12" s="78" t="s">
        <v>34</v>
      </c>
      <c r="AA12" s="78" t="s">
        <v>28</v>
      </c>
      <c r="AB12" s="78" t="s">
        <v>18</v>
      </c>
      <c r="AC12" s="78">
        <v>10509</v>
      </c>
      <c r="AD12" s="78" t="s">
        <v>444</v>
      </c>
      <c r="AE12" s="78">
        <v>2406771024</v>
      </c>
      <c r="AF12" s="78" t="s">
        <v>445</v>
      </c>
      <c r="AG12" s="78">
        <v>21</v>
      </c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>
        <v>86</v>
      </c>
      <c r="AX12" s="78"/>
      <c r="AY12" s="78" t="s">
        <v>437</v>
      </c>
      <c r="AZ12" s="78">
        <v>10</v>
      </c>
      <c r="BA12" s="78" t="s">
        <v>446</v>
      </c>
      <c r="BB12" s="78"/>
      <c r="BC12" s="78" t="s">
        <v>447</v>
      </c>
      <c r="BD12" s="78">
        <v>5</v>
      </c>
    </row>
    <row r="13" spans="1:56" s="4" customFormat="1" x14ac:dyDescent="0.2">
      <c r="A13" s="78">
        <v>23</v>
      </c>
      <c r="B13" s="78" t="s">
        <v>435</v>
      </c>
      <c r="C13" s="78" t="s">
        <v>436</v>
      </c>
      <c r="D13" s="78">
        <v>202</v>
      </c>
      <c r="E13" s="78">
        <v>30179240</v>
      </c>
      <c r="F13" s="78" t="s">
        <v>483</v>
      </c>
      <c r="G13" s="78"/>
      <c r="H13" s="78" t="s">
        <v>434</v>
      </c>
      <c r="I13" s="78">
        <v>1</v>
      </c>
      <c r="J13" s="78" t="s">
        <v>438</v>
      </c>
      <c r="K13" s="79">
        <v>24.95</v>
      </c>
      <c r="L13" s="80" t="s">
        <v>487</v>
      </c>
      <c r="M13" s="78" t="s">
        <v>439</v>
      </c>
      <c r="N13" s="78" t="s">
        <v>440</v>
      </c>
      <c r="O13" s="78"/>
      <c r="P13" s="78"/>
      <c r="Q13" s="78"/>
      <c r="R13" s="78" t="s">
        <v>484</v>
      </c>
      <c r="S13" s="78" t="s">
        <v>442</v>
      </c>
      <c r="T13" s="78" t="s">
        <v>443</v>
      </c>
      <c r="U13" s="78"/>
      <c r="V13" s="78"/>
      <c r="W13" s="78" t="s">
        <v>437</v>
      </c>
      <c r="X13" s="78"/>
      <c r="Y13" s="78" t="s">
        <v>485</v>
      </c>
      <c r="Z13" s="78" t="s">
        <v>35</v>
      </c>
      <c r="AA13" s="78" t="s">
        <v>26</v>
      </c>
      <c r="AB13" s="78" t="s">
        <v>18</v>
      </c>
      <c r="AC13" s="78">
        <v>10509</v>
      </c>
      <c r="AD13" s="78" t="s">
        <v>444</v>
      </c>
      <c r="AE13" s="78">
        <v>9144501075</v>
      </c>
      <c r="AF13" s="78" t="s">
        <v>445</v>
      </c>
      <c r="AG13" s="78">
        <v>21</v>
      </c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>
        <v>86</v>
      </c>
      <c r="AX13" s="78"/>
      <c r="AY13" s="78" t="s">
        <v>437</v>
      </c>
      <c r="AZ13" s="78">
        <v>11</v>
      </c>
      <c r="BA13" s="78" t="s">
        <v>446</v>
      </c>
      <c r="BB13" s="78"/>
      <c r="BC13" s="78" t="s">
        <v>447</v>
      </c>
      <c r="BD13" s="78">
        <v>6</v>
      </c>
    </row>
    <row r="14" spans="1:56" s="4" customFormat="1" x14ac:dyDescent="0.2">
      <c r="A14" s="78">
        <v>23</v>
      </c>
      <c r="B14" s="78" t="s">
        <v>435</v>
      </c>
      <c r="C14" s="78" t="s">
        <v>436</v>
      </c>
      <c r="D14" s="78">
        <v>202</v>
      </c>
      <c r="E14" s="78">
        <v>30179240</v>
      </c>
      <c r="F14" s="78" t="s">
        <v>488</v>
      </c>
      <c r="G14" s="78"/>
      <c r="H14" s="78" t="s">
        <v>434</v>
      </c>
      <c r="I14" s="78">
        <v>1</v>
      </c>
      <c r="J14" s="78" t="s">
        <v>438</v>
      </c>
      <c r="K14" s="79">
        <v>22.68</v>
      </c>
      <c r="L14" s="80" t="s">
        <v>487</v>
      </c>
      <c r="M14" s="78" t="s">
        <v>439</v>
      </c>
      <c r="N14" s="78" t="s">
        <v>440</v>
      </c>
      <c r="O14" s="78"/>
      <c r="P14" s="78"/>
      <c r="Q14" s="78"/>
      <c r="R14" s="78" t="s">
        <v>489</v>
      </c>
      <c r="S14" s="78" t="s">
        <v>442</v>
      </c>
      <c r="T14" s="78" t="s">
        <v>443</v>
      </c>
      <c r="U14" s="78"/>
      <c r="V14" s="78"/>
      <c r="W14" s="78" t="s">
        <v>437</v>
      </c>
      <c r="X14" s="78"/>
      <c r="Y14" s="78" t="s">
        <v>490</v>
      </c>
      <c r="Z14" s="78" t="s">
        <v>36</v>
      </c>
      <c r="AA14" s="78" t="s">
        <v>37</v>
      </c>
      <c r="AB14" s="78" t="s">
        <v>18</v>
      </c>
      <c r="AC14" s="78">
        <v>10576</v>
      </c>
      <c r="AD14" s="78" t="s">
        <v>444</v>
      </c>
      <c r="AE14" s="78">
        <v>9148896425</v>
      </c>
      <c r="AF14" s="78" t="s">
        <v>445</v>
      </c>
      <c r="AG14" s="78">
        <v>21</v>
      </c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>
        <v>86</v>
      </c>
      <c r="AX14" s="78"/>
      <c r="AY14" s="78" t="s">
        <v>437</v>
      </c>
      <c r="AZ14" s="78">
        <v>11</v>
      </c>
      <c r="BA14" s="78" t="s">
        <v>446</v>
      </c>
      <c r="BB14" s="78"/>
      <c r="BC14" s="78" t="s">
        <v>447</v>
      </c>
      <c r="BD14" s="78">
        <v>6</v>
      </c>
    </row>
    <row r="15" spans="1:56" s="4" customFormat="1" ht="14.25" customHeight="1" x14ac:dyDescent="0.2">
      <c r="A15" s="78">
        <v>23</v>
      </c>
      <c r="B15" s="78" t="s">
        <v>435</v>
      </c>
      <c r="C15" s="78" t="s">
        <v>436</v>
      </c>
      <c r="D15" s="78">
        <v>202</v>
      </c>
      <c r="E15" s="78">
        <v>30179240</v>
      </c>
      <c r="F15" s="78" t="s">
        <v>491</v>
      </c>
      <c r="G15" s="78"/>
      <c r="H15" s="78" t="s">
        <v>434</v>
      </c>
      <c r="I15" s="78">
        <v>1</v>
      </c>
      <c r="J15" s="78" t="s">
        <v>438</v>
      </c>
      <c r="K15" s="79">
        <v>20.41</v>
      </c>
      <c r="L15" s="80" t="s">
        <v>495</v>
      </c>
      <c r="M15" s="78" t="s">
        <v>439</v>
      </c>
      <c r="N15" s="78" t="s">
        <v>440</v>
      </c>
      <c r="O15" s="78"/>
      <c r="P15" s="78"/>
      <c r="Q15" s="78"/>
      <c r="R15" s="78" t="s">
        <v>492</v>
      </c>
      <c r="S15" s="78" t="s">
        <v>442</v>
      </c>
      <c r="T15" s="78" t="s">
        <v>443</v>
      </c>
      <c r="U15" s="78"/>
      <c r="V15" s="78"/>
      <c r="W15" s="78" t="s">
        <v>437</v>
      </c>
      <c r="X15" s="78"/>
      <c r="Y15" s="78" t="s">
        <v>494</v>
      </c>
      <c r="Z15" s="78" t="s">
        <v>38</v>
      </c>
      <c r="AA15" s="78" t="s">
        <v>39</v>
      </c>
      <c r="AB15" s="78" t="s">
        <v>18</v>
      </c>
      <c r="AC15" s="78">
        <v>10549</v>
      </c>
      <c r="AD15" s="78" t="s">
        <v>444</v>
      </c>
      <c r="AE15" s="78">
        <v>2401479552</v>
      </c>
      <c r="AF15" s="78" t="s">
        <v>445</v>
      </c>
      <c r="AG15" s="78">
        <v>21</v>
      </c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>
        <v>86</v>
      </c>
      <c r="AX15" s="78"/>
      <c r="AY15" s="78" t="s">
        <v>437</v>
      </c>
      <c r="AZ15" s="78">
        <v>10</v>
      </c>
      <c r="BA15" s="78" t="s">
        <v>446</v>
      </c>
      <c r="BB15" s="78"/>
      <c r="BC15" s="78" t="s">
        <v>447</v>
      </c>
      <c r="BD15" s="78">
        <v>7</v>
      </c>
    </row>
    <row r="16" spans="1:56" s="4" customFormat="1" ht="13.5" customHeight="1" x14ac:dyDescent="0.2">
      <c r="A16" s="78">
        <v>23</v>
      </c>
      <c r="B16" s="78" t="s">
        <v>435</v>
      </c>
      <c r="C16" s="78" t="s">
        <v>436</v>
      </c>
      <c r="D16" s="78">
        <v>202</v>
      </c>
      <c r="E16" s="78">
        <v>30179240</v>
      </c>
      <c r="F16" s="78" t="s">
        <v>496</v>
      </c>
      <c r="G16" s="78"/>
      <c r="H16" s="78" t="s">
        <v>434</v>
      </c>
      <c r="I16" s="78">
        <v>1</v>
      </c>
      <c r="J16" s="78" t="s">
        <v>438</v>
      </c>
      <c r="K16" s="79">
        <v>13.61</v>
      </c>
      <c r="L16" s="80" t="s">
        <v>467</v>
      </c>
      <c r="M16" s="78" t="s">
        <v>439</v>
      </c>
      <c r="N16" s="78" t="s">
        <v>440</v>
      </c>
      <c r="O16" s="78"/>
      <c r="P16" s="78"/>
      <c r="Q16" s="78"/>
      <c r="R16" s="78" t="s">
        <v>497</v>
      </c>
      <c r="S16" s="78" t="s">
        <v>442</v>
      </c>
      <c r="T16" s="78" t="s">
        <v>443</v>
      </c>
      <c r="U16" s="78"/>
      <c r="V16" s="78"/>
      <c r="W16" s="78" t="s">
        <v>437</v>
      </c>
      <c r="X16" s="78"/>
      <c r="Y16" s="78" t="s">
        <v>498</v>
      </c>
      <c r="Z16" s="78" t="s">
        <v>40</v>
      </c>
      <c r="AA16" s="78" t="s">
        <v>39</v>
      </c>
      <c r="AB16" s="78" t="s">
        <v>18</v>
      </c>
      <c r="AC16" s="78">
        <v>10549</v>
      </c>
      <c r="AD16" s="78" t="s">
        <v>444</v>
      </c>
      <c r="AE16" s="78">
        <v>2408456625</v>
      </c>
      <c r="AF16" s="78" t="s">
        <v>445</v>
      </c>
      <c r="AG16" s="78">
        <v>21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>
        <v>86</v>
      </c>
      <c r="AX16" s="78"/>
      <c r="AY16" s="78" t="s">
        <v>437</v>
      </c>
      <c r="AZ16" s="78">
        <v>9</v>
      </c>
      <c r="BA16" s="78" t="s">
        <v>446</v>
      </c>
      <c r="BB16" s="78"/>
      <c r="BC16" s="78" t="s">
        <v>447</v>
      </c>
      <c r="BD16" s="78">
        <v>7</v>
      </c>
    </row>
    <row r="17" spans="1:56" s="4" customFormat="1" x14ac:dyDescent="0.2">
      <c r="A17" s="78">
        <v>23</v>
      </c>
      <c r="B17" s="78" t="s">
        <v>435</v>
      </c>
      <c r="C17" s="78" t="s">
        <v>436</v>
      </c>
      <c r="D17" s="78">
        <v>202</v>
      </c>
      <c r="E17" s="78">
        <v>30179240</v>
      </c>
      <c r="F17" s="78" t="s">
        <v>499</v>
      </c>
      <c r="G17" s="78"/>
      <c r="H17" s="78" t="s">
        <v>434</v>
      </c>
      <c r="I17" s="78">
        <v>1</v>
      </c>
      <c r="J17" s="78" t="s">
        <v>438</v>
      </c>
      <c r="K17" s="79">
        <v>9.07</v>
      </c>
      <c r="L17" s="80" t="s">
        <v>467</v>
      </c>
      <c r="M17" s="78" t="s">
        <v>439</v>
      </c>
      <c r="N17" s="78" t="s">
        <v>440</v>
      </c>
      <c r="O17" s="78"/>
      <c r="P17" s="78"/>
      <c r="Q17" s="78"/>
      <c r="R17" s="78" t="s">
        <v>500</v>
      </c>
      <c r="S17" s="78" t="s">
        <v>442</v>
      </c>
      <c r="T17" s="78" t="s">
        <v>443</v>
      </c>
      <c r="U17" s="78"/>
      <c r="V17" s="78"/>
      <c r="W17" s="78" t="s">
        <v>437</v>
      </c>
      <c r="X17" s="78"/>
      <c r="Y17" s="78" t="s">
        <v>501</v>
      </c>
      <c r="Z17" s="78" t="s">
        <v>41</v>
      </c>
      <c r="AA17" s="78" t="s">
        <v>39</v>
      </c>
      <c r="AB17" s="78" t="s">
        <v>18</v>
      </c>
      <c r="AC17" s="78">
        <v>10549</v>
      </c>
      <c r="AD17" s="78" t="s">
        <v>444</v>
      </c>
      <c r="AE17" s="78">
        <v>2401332054</v>
      </c>
      <c r="AF17" s="78" t="s">
        <v>445</v>
      </c>
      <c r="AG17" s="78">
        <v>21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>
        <v>86</v>
      </c>
      <c r="AX17" s="78"/>
      <c r="AY17" s="78" t="s">
        <v>437</v>
      </c>
      <c r="AZ17" s="78">
        <v>8</v>
      </c>
      <c r="BA17" s="78" t="s">
        <v>446</v>
      </c>
      <c r="BB17" s="78"/>
      <c r="BC17" s="78" t="s">
        <v>447</v>
      </c>
      <c r="BD17" s="78">
        <v>8</v>
      </c>
    </row>
    <row r="18" spans="1:56" s="4" customFormat="1" x14ac:dyDescent="0.2">
      <c r="A18" s="78">
        <v>23</v>
      </c>
      <c r="B18" s="78" t="s">
        <v>435</v>
      </c>
      <c r="C18" s="78" t="s">
        <v>436</v>
      </c>
      <c r="D18" s="78">
        <v>202</v>
      </c>
      <c r="E18" s="78">
        <v>30179240</v>
      </c>
      <c r="F18" s="78" t="s">
        <v>502</v>
      </c>
      <c r="G18" s="78"/>
      <c r="H18" s="78" t="s">
        <v>434</v>
      </c>
      <c r="I18" s="78">
        <v>1</v>
      </c>
      <c r="J18" s="78" t="s">
        <v>438</v>
      </c>
      <c r="K18" s="79">
        <v>5.44</v>
      </c>
      <c r="L18" s="80" t="s">
        <v>487</v>
      </c>
      <c r="M18" s="78" t="s">
        <v>439</v>
      </c>
      <c r="N18" s="78" t="s">
        <v>440</v>
      </c>
      <c r="O18" s="78"/>
      <c r="P18" s="78"/>
      <c r="Q18" s="78"/>
      <c r="R18" s="78" t="s">
        <v>503</v>
      </c>
      <c r="S18" s="78" t="s">
        <v>442</v>
      </c>
      <c r="T18" s="78" t="s">
        <v>443</v>
      </c>
      <c r="U18" s="78"/>
      <c r="V18" s="78"/>
      <c r="W18" s="78" t="s">
        <v>437</v>
      </c>
      <c r="X18" s="78"/>
      <c r="Y18" s="78" t="s">
        <v>504</v>
      </c>
      <c r="Z18" s="78" t="s">
        <v>42</v>
      </c>
      <c r="AA18" s="78" t="s">
        <v>28</v>
      </c>
      <c r="AB18" s="78" t="s">
        <v>18</v>
      </c>
      <c r="AC18" s="78">
        <v>10549</v>
      </c>
      <c r="AD18" s="78" t="s">
        <v>444</v>
      </c>
      <c r="AE18" s="78">
        <v>9142841545</v>
      </c>
      <c r="AF18" s="78" t="s">
        <v>445</v>
      </c>
      <c r="AG18" s="78">
        <v>21</v>
      </c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>
        <v>86</v>
      </c>
      <c r="AX18" s="78"/>
      <c r="AY18" s="78" t="s">
        <v>437</v>
      </c>
      <c r="AZ18" s="78">
        <v>7</v>
      </c>
      <c r="BA18" s="78" t="s">
        <v>446</v>
      </c>
      <c r="BB18" s="78"/>
      <c r="BC18" s="78" t="s">
        <v>447</v>
      </c>
      <c r="BD18" s="78">
        <v>8</v>
      </c>
    </row>
    <row r="19" spans="1:56" s="4" customFormat="1" x14ac:dyDescent="0.2">
      <c r="A19" s="78">
        <v>23</v>
      </c>
      <c r="B19" s="78" t="s">
        <v>435</v>
      </c>
      <c r="C19" s="78" t="s">
        <v>436</v>
      </c>
      <c r="D19" s="78">
        <v>202</v>
      </c>
      <c r="E19" s="78">
        <v>30179240</v>
      </c>
      <c r="F19" s="78" t="s">
        <v>506</v>
      </c>
      <c r="G19" s="78"/>
      <c r="H19" s="78" t="s">
        <v>434</v>
      </c>
      <c r="I19" s="78">
        <v>1</v>
      </c>
      <c r="J19" s="78" t="s">
        <v>438</v>
      </c>
      <c r="K19" s="79">
        <v>18.14</v>
      </c>
      <c r="L19" s="80" t="s">
        <v>510</v>
      </c>
      <c r="M19" s="78" t="s">
        <v>439</v>
      </c>
      <c r="N19" s="78" t="s">
        <v>440</v>
      </c>
      <c r="O19" s="78"/>
      <c r="P19" s="78"/>
      <c r="Q19" s="78"/>
      <c r="R19" s="78" t="s">
        <v>507</v>
      </c>
      <c r="S19" s="78" t="s">
        <v>442</v>
      </c>
      <c r="T19" s="78" t="s">
        <v>443</v>
      </c>
      <c r="U19" s="78"/>
      <c r="V19" s="78"/>
      <c r="W19" s="78" t="s">
        <v>437</v>
      </c>
      <c r="X19" s="78"/>
      <c r="Y19" s="78" t="s">
        <v>508</v>
      </c>
      <c r="Z19" s="78" t="s">
        <v>43</v>
      </c>
      <c r="AA19" s="78" t="s">
        <v>28</v>
      </c>
      <c r="AB19" s="78" t="s">
        <v>18</v>
      </c>
      <c r="AC19" s="78">
        <v>10549</v>
      </c>
      <c r="AD19" s="78" t="s">
        <v>444</v>
      </c>
      <c r="AE19" s="78">
        <v>2409557015</v>
      </c>
      <c r="AF19" s="78" t="s">
        <v>445</v>
      </c>
      <c r="AG19" s="78">
        <v>21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>
        <v>86</v>
      </c>
      <c r="AX19" s="78"/>
      <c r="AY19" s="78" t="s">
        <v>437</v>
      </c>
      <c r="AZ19" s="78">
        <v>10</v>
      </c>
      <c r="BA19" s="78" t="s">
        <v>446</v>
      </c>
      <c r="BB19" s="78"/>
      <c r="BC19" s="78" t="s">
        <v>447</v>
      </c>
      <c r="BD19" s="78">
        <v>9</v>
      </c>
    </row>
    <row r="20" spans="1:56" s="4" customFormat="1" x14ac:dyDescent="0.2">
      <c r="A20" s="78">
        <v>23</v>
      </c>
      <c r="B20" s="78" t="s">
        <v>435</v>
      </c>
      <c r="C20" s="78" t="s">
        <v>436</v>
      </c>
      <c r="D20" s="78">
        <v>202</v>
      </c>
      <c r="E20" s="78">
        <v>30179240</v>
      </c>
      <c r="F20" s="78" t="s">
        <v>516</v>
      </c>
      <c r="G20" s="78"/>
      <c r="H20" s="78" t="s">
        <v>434</v>
      </c>
      <c r="I20" s="78">
        <v>1</v>
      </c>
      <c r="J20" s="78" t="s">
        <v>438</v>
      </c>
      <c r="K20" s="79">
        <v>20.41</v>
      </c>
      <c r="L20" s="80" t="s">
        <v>520</v>
      </c>
      <c r="M20" s="78" t="s">
        <v>439</v>
      </c>
      <c r="N20" s="78" t="s">
        <v>440</v>
      </c>
      <c r="O20" s="78"/>
      <c r="P20" s="78"/>
      <c r="Q20" s="78"/>
      <c r="R20" s="78" t="s">
        <v>517</v>
      </c>
      <c r="S20" s="78" t="s">
        <v>442</v>
      </c>
      <c r="T20" s="78" t="s">
        <v>443</v>
      </c>
      <c r="U20" s="78"/>
      <c r="V20" s="78"/>
      <c r="W20" s="78" t="s">
        <v>437</v>
      </c>
      <c r="X20" s="78"/>
      <c r="Y20" s="78" t="s">
        <v>518</v>
      </c>
      <c r="Z20" s="78" t="s">
        <v>45</v>
      </c>
      <c r="AA20" s="78" t="s">
        <v>28</v>
      </c>
      <c r="AB20" s="78" t="s">
        <v>18</v>
      </c>
      <c r="AC20" s="78">
        <v>10509</v>
      </c>
      <c r="AD20" s="78" t="s">
        <v>444</v>
      </c>
      <c r="AE20" s="78">
        <v>2406651024</v>
      </c>
      <c r="AF20" s="78" t="s">
        <v>445</v>
      </c>
      <c r="AG20" s="78">
        <v>21</v>
      </c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>
        <v>86</v>
      </c>
      <c r="AX20" s="78"/>
      <c r="AY20" s="78" t="s">
        <v>437</v>
      </c>
      <c r="AZ20" s="78">
        <v>10</v>
      </c>
      <c r="BA20" s="78" t="s">
        <v>446</v>
      </c>
      <c r="BB20" s="78"/>
      <c r="BC20" s="78" t="s">
        <v>447</v>
      </c>
      <c r="BD20" s="78">
        <v>10</v>
      </c>
    </row>
    <row r="21" spans="1:56" s="4" customFormat="1" ht="15.75" customHeight="1" x14ac:dyDescent="0.2">
      <c r="A21" s="78">
        <v>23</v>
      </c>
      <c r="B21" s="78" t="s">
        <v>435</v>
      </c>
      <c r="C21" s="78" t="s">
        <v>436</v>
      </c>
      <c r="D21" s="78">
        <v>202</v>
      </c>
      <c r="E21" s="78">
        <v>30179240</v>
      </c>
      <c r="F21" s="78" t="s">
        <v>521</v>
      </c>
      <c r="G21" s="78"/>
      <c r="H21" s="78" t="s">
        <v>434</v>
      </c>
      <c r="I21" s="78">
        <v>1</v>
      </c>
      <c r="J21" s="78" t="s">
        <v>438</v>
      </c>
      <c r="K21" s="79">
        <v>20.41</v>
      </c>
      <c r="L21" s="80" t="s">
        <v>524</v>
      </c>
      <c r="M21" s="78" t="s">
        <v>439</v>
      </c>
      <c r="N21" s="78" t="s">
        <v>440</v>
      </c>
      <c r="O21" s="78"/>
      <c r="P21" s="78"/>
      <c r="Q21" s="78"/>
      <c r="R21" s="78" t="s">
        <v>522</v>
      </c>
      <c r="S21" s="78" t="s">
        <v>442</v>
      </c>
      <c r="T21" s="78" t="s">
        <v>443</v>
      </c>
      <c r="U21" s="78"/>
      <c r="V21" s="78"/>
      <c r="W21" s="78" t="s">
        <v>437</v>
      </c>
      <c r="X21" s="78"/>
      <c r="Y21" s="78" t="s">
        <v>523</v>
      </c>
      <c r="Z21" s="78" t="s">
        <v>46</v>
      </c>
      <c r="AA21" s="78" t="s">
        <v>28</v>
      </c>
      <c r="AB21" s="78" t="s">
        <v>18</v>
      </c>
      <c r="AC21" s="78">
        <v>10549</v>
      </c>
      <c r="AD21" s="78" t="s">
        <v>444</v>
      </c>
      <c r="AE21" s="78">
        <v>2408438415</v>
      </c>
      <c r="AF21" s="78" t="s">
        <v>445</v>
      </c>
      <c r="AG21" s="78">
        <v>21</v>
      </c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>
        <v>86</v>
      </c>
      <c r="AX21" s="78"/>
      <c r="AY21" s="78" t="s">
        <v>437</v>
      </c>
      <c r="AZ21" s="78">
        <v>10</v>
      </c>
      <c r="BA21" s="78" t="s">
        <v>446</v>
      </c>
      <c r="BB21" s="78"/>
      <c r="BC21" s="78" t="s">
        <v>447</v>
      </c>
      <c r="BD21" s="78">
        <v>10</v>
      </c>
    </row>
    <row r="22" spans="1:56" s="4" customFormat="1" ht="15.75" customHeight="1" x14ac:dyDescent="0.2">
      <c r="A22" s="78">
        <v>23</v>
      </c>
      <c r="B22" s="78" t="s">
        <v>435</v>
      </c>
      <c r="C22" s="78" t="s">
        <v>436</v>
      </c>
      <c r="D22" s="78">
        <v>202</v>
      </c>
      <c r="E22" s="78">
        <v>30179240</v>
      </c>
      <c r="F22" s="78" t="s">
        <v>525</v>
      </c>
      <c r="G22" s="78"/>
      <c r="H22" s="78" t="s">
        <v>434</v>
      </c>
      <c r="I22" s="78">
        <v>1</v>
      </c>
      <c r="J22" s="78" t="s">
        <v>438</v>
      </c>
      <c r="K22" s="79">
        <v>22.68</v>
      </c>
      <c r="L22" s="80" t="s">
        <v>528</v>
      </c>
      <c r="M22" s="78" t="s">
        <v>439</v>
      </c>
      <c r="N22" s="78" t="s">
        <v>440</v>
      </c>
      <c r="O22" s="78"/>
      <c r="P22" s="78"/>
      <c r="Q22" s="78"/>
      <c r="R22" s="78" t="s">
        <v>526</v>
      </c>
      <c r="S22" s="78" t="s">
        <v>442</v>
      </c>
      <c r="T22" s="78" t="s">
        <v>443</v>
      </c>
      <c r="U22" s="78"/>
      <c r="V22" s="78"/>
      <c r="W22" s="78" t="s">
        <v>437</v>
      </c>
      <c r="X22" s="78"/>
      <c r="Y22" s="78" t="s">
        <v>527</v>
      </c>
      <c r="Z22" s="78" t="s">
        <v>47</v>
      </c>
      <c r="AA22" s="78" t="s">
        <v>28</v>
      </c>
      <c r="AB22" s="78" t="s">
        <v>18</v>
      </c>
      <c r="AC22" s="78">
        <v>10549</v>
      </c>
      <c r="AD22" s="78" t="s">
        <v>444</v>
      </c>
      <c r="AE22" s="78">
        <v>2408292402</v>
      </c>
      <c r="AF22" s="78" t="s">
        <v>445</v>
      </c>
      <c r="AG22" s="78">
        <v>21</v>
      </c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>
        <v>86</v>
      </c>
      <c r="AX22" s="78"/>
      <c r="AY22" s="78" t="s">
        <v>437</v>
      </c>
      <c r="AZ22" s="78">
        <v>11</v>
      </c>
      <c r="BA22" s="78" t="s">
        <v>446</v>
      </c>
      <c r="BB22" s="78"/>
      <c r="BC22" s="78" t="s">
        <v>447</v>
      </c>
      <c r="BD22" s="78">
        <v>11</v>
      </c>
    </row>
    <row r="23" spans="1:56" s="4" customFormat="1" ht="30" x14ac:dyDescent="0.2">
      <c r="A23" s="78">
        <v>23</v>
      </c>
      <c r="B23" s="78" t="s">
        <v>435</v>
      </c>
      <c r="C23" s="78" t="s">
        <v>436</v>
      </c>
      <c r="D23" s="78">
        <v>202</v>
      </c>
      <c r="E23" s="78">
        <v>30179240</v>
      </c>
      <c r="F23" s="78" t="s">
        <v>529</v>
      </c>
      <c r="G23" s="78"/>
      <c r="H23" s="78" t="s">
        <v>434</v>
      </c>
      <c r="I23" s="78">
        <v>1</v>
      </c>
      <c r="J23" s="78" t="s">
        <v>438</v>
      </c>
      <c r="K23" s="79">
        <v>18.14</v>
      </c>
      <c r="L23" s="80" t="s">
        <v>532</v>
      </c>
      <c r="M23" s="78" t="s">
        <v>439</v>
      </c>
      <c r="N23" s="78" t="s">
        <v>440</v>
      </c>
      <c r="O23" s="78"/>
      <c r="P23" s="78"/>
      <c r="Q23" s="78"/>
      <c r="R23" s="78" t="s">
        <v>530</v>
      </c>
      <c r="S23" s="78" t="s">
        <v>442</v>
      </c>
      <c r="T23" s="78" t="s">
        <v>443</v>
      </c>
      <c r="U23" s="78"/>
      <c r="V23" s="78"/>
      <c r="W23" s="78" t="s">
        <v>437</v>
      </c>
      <c r="X23" s="78"/>
      <c r="Y23" s="78" t="s">
        <v>531</v>
      </c>
      <c r="Z23" s="78" t="s">
        <v>48</v>
      </c>
      <c r="AA23" s="78" t="s">
        <v>28</v>
      </c>
      <c r="AB23" s="78" t="s">
        <v>18</v>
      </c>
      <c r="AC23" s="78">
        <v>10549</v>
      </c>
      <c r="AD23" s="78" t="s">
        <v>444</v>
      </c>
      <c r="AE23" s="78">
        <v>2406620805</v>
      </c>
      <c r="AF23" s="78" t="s">
        <v>445</v>
      </c>
      <c r="AG23" s="78">
        <v>21</v>
      </c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>
        <v>86</v>
      </c>
      <c r="AX23" s="78"/>
      <c r="AY23" s="78" t="s">
        <v>437</v>
      </c>
      <c r="AZ23" s="78">
        <v>10</v>
      </c>
      <c r="BA23" s="78" t="s">
        <v>446</v>
      </c>
      <c r="BB23" s="78"/>
      <c r="BC23" s="78" t="s">
        <v>447</v>
      </c>
      <c r="BD23" s="78">
        <v>11</v>
      </c>
    </row>
    <row r="24" spans="1:56" s="4" customFormat="1" x14ac:dyDescent="0.2">
      <c r="A24" s="78">
        <v>23</v>
      </c>
      <c r="B24" s="78" t="s">
        <v>435</v>
      </c>
      <c r="C24" s="78" t="s">
        <v>436</v>
      </c>
      <c r="D24" s="78">
        <v>202</v>
      </c>
      <c r="E24" s="78">
        <v>30179240</v>
      </c>
      <c r="F24" s="78" t="s">
        <v>533</v>
      </c>
      <c r="G24" s="78"/>
      <c r="H24" s="78" t="s">
        <v>434</v>
      </c>
      <c r="I24" s="78">
        <v>1</v>
      </c>
      <c r="J24" s="78" t="s">
        <v>438</v>
      </c>
      <c r="K24" s="79">
        <v>20.41</v>
      </c>
      <c r="L24" s="80" t="s">
        <v>536</v>
      </c>
      <c r="M24" s="78" t="s">
        <v>439</v>
      </c>
      <c r="N24" s="78" t="s">
        <v>440</v>
      </c>
      <c r="O24" s="78"/>
      <c r="P24" s="78"/>
      <c r="Q24" s="78"/>
      <c r="R24" s="78" t="s">
        <v>534</v>
      </c>
      <c r="S24" s="78" t="s">
        <v>442</v>
      </c>
      <c r="T24" s="78" t="s">
        <v>443</v>
      </c>
      <c r="U24" s="78"/>
      <c r="V24" s="78"/>
      <c r="W24" s="78" t="s">
        <v>437</v>
      </c>
      <c r="X24" s="78"/>
      <c r="Y24" s="78" t="s">
        <v>535</v>
      </c>
      <c r="Z24" s="78" t="s">
        <v>49</v>
      </c>
      <c r="AA24" s="78" t="s">
        <v>50</v>
      </c>
      <c r="AB24" s="78" t="s">
        <v>18</v>
      </c>
      <c r="AC24" s="78">
        <v>10507</v>
      </c>
      <c r="AD24" s="78" t="s">
        <v>444</v>
      </c>
      <c r="AE24" s="78">
        <v>2403125525</v>
      </c>
      <c r="AF24" s="78" t="s">
        <v>445</v>
      </c>
      <c r="AG24" s="78">
        <v>21</v>
      </c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>
        <v>86</v>
      </c>
      <c r="AX24" s="78"/>
      <c r="AY24" s="78" t="s">
        <v>437</v>
      </c>
      <c r="AZ24" s="78">
        <v>10</v>
      </c>
      <c r="BA24" s="78" t="s">
        <v>446</v>
      </c>
      <c r="BB24" s="78"/>
      <c r="BC24" s="78" t="s">
        <v>447</v>
      </c>
      <c r="BD24" s="78">
        <v>12</v>
      </c>
    </row>
    <row r="25" spans="1:56" s="4" customFormat="1" ht="15.75" customHeight="1" x14ac:dyDescent="0.2">
      <c r="A25" s="78">
        <v>23</v>
      </c>
      <c r="B25" s="78" t="s">
        <v>435</v>
      </c>
      <c r="C25" s="78" t="s">
        <v>436</v>
      </c>
      <c r="D25" s="78">
        <v>202</v>
      </c>
      <c r="E25" s="78">
        <v>30179240</v>
      </c>
      <c r="F25" s="78" t="s">
        <v>537</v>
      </c>
      <c r="G25" s="78"/>
      <c r="H25" s="78" t="s">
        <v>434</v>
      </c>
      <c r="I25" s="78">
        <v>1</v>
      </c>
      <c r="J25" s="78" t="s">
        <v>438</v>
      </c>
      <c r="K25" s="79">
        <v>20.41</v>
      </c>
      <c r="L25" s="80" t="s">
        <v>540</v>
      </c>
      <c r="M25" s="78" t="s">
        <v>439</v>
      </c>
      <c r="N25" s="78" t="s">
        <v>440</v>
      </c>
      <c r="O25" s="78"/>
      <c r="P25" s="78"/>
      <c r="Q25" s="78"/>
      <c r="R25" s="78" t="s">
        <v>538</v>
      </c>
      <c r="S25" s="78" t="s">
        <v>442</v>
      </c>
      <c r="T25" s="78" t="s">
        <v>443</v>
      </c>
      <c r="U25" s="78"/>
      <c r="V25" s="78"/>
      <c r="W25" s="78" t="s">
        <v>437</v>
      </c>
      <c r="X25" s="78"/>
      <c r="Y25" s="78" t="s">
        <v>539</v>
      </c>
      <c r="Z25" s="78" t="s">
        <v>51</v>
      </c>
      <c r="AA25" s="78" t="s">
        <v>28</v>
      </c>
      <c r="AB25" s="78" t="s">
        <v>18</v>
      </c>
      <c r="AC25" s="78">
        <v>10549</v>
      </c>
      <c r="AD25" s="78" t="s">
        <v>444</v>
      </c>
      <c r="AE25" s="78">
        <v>2400763895</v>
      </c>
      <c r="AF25" s="78" t="s">
        <v>445</v>
      </c>
      <c r="AG25" s="78">
        <v>21</v>
      </c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>
        <v>86</v>
      </c>
      <c r="AX25" s="78"/>
      <c r="AY25" s="78" t="s">
        <v>437</v>
      </c>
      <c r="AZ25" s="78">
        <v>10</v>
      </c>
      <c r="BA25" s="78" t="s">
        <v>446</v>
      </c>
      <c r="BB25" s="78"/>
      <c r="BC25" s="78" t="s">
        <v>447</v>
      </c>
      <c r="BD25" s="78">
        <v>12</v>
      </c>
    </row>
    <row r="26" spans="1:56" s="4" customFormat="1" x14ac:dyDescent="0.2">
      <c r="A26" s="78">
        <v>23</v>
      </c>
      <c r="B26" s="78" t="s">
        <v>435</v>
      </c>
      <c r="C26" s="78" t="s">
        <v>436</v>
      </c>
      <c r="D26" s="78">
        <v>202</v>
      </c>
      <c r="E26" s="78">
        <v>30179240</v>
      </c>
      <c r="F26" s="78" t="s">
        <v>541</v>
      </c>
      <c r="G26" s="78"/>
      <c r="H26" s="78" t="s">
        <v>434</v>
      </c>
      <c r="I26" s="78">
        <v>1</v>
      </c>
      <c r="J26" s="78" t="s">
        <v>438</v>
      </c>
      <c r="K26" s="79">
        <v>29.48</v>
      </c>
      <c r="L26" s="80" t="s">
        <v>544</v>
      </c>
      <c r="M26" s="78" t="s">
        <v>439</v>
      </c>
      <c r="N26" s="78" t="s">
        <v>440</v>
      </c>
      <c r="O26" s="78"/>
      <c r="P26" s="78"/>
      <c r="Q26" s="78"/>
      <c r="R26" s="78" t="s">
        <v>542</v>
      </c>
      <c r="S26" s="78" t="s">
        <v>442</v>
      </c>
      <c r="T26" s="78" t="s">
        <v>443</v>
      </c>
      <c r="U26" s="78"/>
      <c r="V26" s="78"/>
      <c r="W26" s="78" t="s">
        <v>437</v>
      </c>
      <c r="X26" s="78"/>
      <c r="Y26" s="78" t="s">
        <v>543</v>
      </c>
      <c r="Z26" s="78" t="s">
        <v>52</v>
      </c>
      <c r="AA26" s="78" t="s">
        <v>28</v>
      </c>
      <c r="AB26" s="78" t="s">
        <v>18</v>
      </c>
      <c r="AC26" s="78">
        <v>10509</v>
      </c>
      <c r="AD26" s="78" t="s">
        <v>444</v>
      </c>
      <c r="AE26" s="78">
        <v>2408913315</v>
      </c>
      <c r="AF26" s="78" t="s">
        <v>445</v>
      </c>
      <c r="AG26" s="78">
        <v>21</v>
      </c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>
        <v>86</v>
      </c>
      <c r="AX26" s="78"/>
      <c r="AY26" s="78" t="s">
        <v>437</v>
      </c>
      <c r="AZ26" s="78">
        <v>12</v>
      </c>
      <c r="BA26" s="78" t="s">
        <v>446</v>
      </c>
      <c r="BB26" s="78"/>
      <c r="BC26" s="78" t="s">
        <v>447</v>
      </c>
      <c r="BD26" s="78">
        <v>13</v>
      </c>
    </row>
    <row r="27" spans="1:56" s="4" customFormat="1" ht="15.75" customHeight="1" x14ac:dyDescent="0.2">
      <c r="A27" s="78">
        <v>23</v>
      </c>
      <c r="B27" s="78" t="s">
        <v>435</v>
      </c>
      <c r="C27" s="78" t="s">
        <v>436</v>
      </c>
      <c r="D27" s="78">
        <v>202</v>
      </c>
      <c r="E27" s="78">
        <v>30179240</v>
      </c>
      <c r="F27" s="78" t="s">
        <v>545</v>
      </c>
      <c r="G27" s="78"/>
      <c r="H27" s="78" t="s">
        <v>434</v>
      </c>
      <c r="I27" s="78">
        <v>1</v>
      </c>
      <c r="J27" s="78" t="s">
        <v>438</v>
      </c>
      <c r="K27" s="79">
        <v>6.8</v>
      </c>
      <c r="L27" s="80" t="s">
        <v>548</v>
      </c>
      <c r="M27" s="78" t="s">
        <v>439</v>
      </c>
      <c r="N27" s="78" t="s">
        <v>440</v>
      </c>
      <c r="O27" s="78"/>
      <c r="P27" s="78"/>
      <c r="Q27" s="78"/>
      <c r="R27" s="78" t="s">
        <v>546</v>
      </c>
      <c r="S27" s="78" t="s">
        <v>442</v>
      </c>
      <c r="T27" s="78" t="s">
        <v>443</v>
      </c>
      <c r="U27" s="78"/>
      <c r="V27" s="78"/>
      <c r="W27" s="78" t="s">
        <v>437</v>
      </c>
      <c r="X27" s="78"/>
      <c r="Y27" s="78" t="s">
        <v>547</v>
      </c>
      <c r="Z27" s="78" t="s">
        <v>53</v>
      </c>
      <c r="AA27" s="78" t="s">
        <v>26</v>
      </c>
      <c r="AB27" s="78" t="s">
        <v>18</v>
      </c>
      <c r="AC27" s="78">
        <v>10509</v>
      </c>
      <c r="AD27" s="78" t="s">
        <v>444</v>
      </c>
      <c r="AE27" s="78">
        <v>9147845520</v>
      </c>
      <c r="AF27" s="78" t="s">
        <v>445</v>
      </c>
      <c r="AG27" s="78">
        <v>21</v>
      </c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>
        <v>86</v>
      </c>
      <c r="AX27" s="78"/>
      <c r="AY27" s="78" t="s">
        <v>437</v>
      </c>
      <c r="AZ27" s="78">
        <v>7</v>
      </c>
      <c r="BA27" s="78" t="s">
        <v>446</v>
      </c>
      <c r="BB27" s="78"/>
      <c r="BC27" s="78" t="s">
        <v>447</v>
      </c>
      <c r="BD27" s="78">
        <v>14</v>
      </c>
    </row>
    <row r="28" spans="1:56" s="4" customFormat="1" ht="14.25" customHeight="1" x14ac:dyDescent="0.2">
      <c r="A28" s="78">
        <v>23</v>
      </c>
      <c r="B28" s="78" t="s">
        <v>435</v>
      </c>
      <c r="C28" s="78" t="s">
        <v>436</v>
      </c>
      <c r="D28" s="78">
        <v>202</v>
      </c>
      <c r="E28" s="78">
        <v>30179240</v>
      </c>
      <c r="F28" s="78" t="s">
        <v>549</v>
      </c>
      <c r="G28" s="78"/>
      <c r="H28" s="78" t="s">
        <v>434</v>
      </c>
      <c r="I28" s="78">
        <v>1</v>
      </c>
      <c r="J28" s="78" t="s">
        <v>438</v>
      </c>
      <c r="K28" s="79">
        <v>13.61</v>
      </c>
      <c r="L28" s="80" t="s">
        <v>552</v>
      </c>
      <c r="M28" s="78" t="s">
        <v>439</v>
      </c>
      <c r="N28" s="78" t="s">
        <v>440</v>
      </c>
      <c r="O28" s="78"/>
      <c r="P28" s="78"/>
      <c r="Q28" s="78"/>
      <c r="R28" s="78" t="s">
        <v>550</v>
      </c>
      <c r="S28" s="78" t="s">
        <v>442</v>
      </c>
      <c r="T28" s="78" t="s">
        <v>443</v>
      </c>
      <c r="U28" s="78"/>
      <c r="V28" s="78"/>
      <c r="W28" s="78" t="s">
        <v>437</v>
      </c>
      <c r="X28" s="78"/>
      <c r="Y28" s="78" t="s">
        <v>551</v>
      </c>
      <c r="Z28" s="78" t="s">
        <v>54</v>
      </c>
      <c r="AA28" s="78" t="s">
        <v>28</v>
      </c>
      <c r="AB28" s="78" t="s">
        <v>18</v>
      </c>
      <c r="AC28" s="78">
        <v>10549</v>
      </c>
      <c r="AD28" s="78" t="s">
        <v>444</v>
      </c>
      <c r="AE28" s="78">
        <v>2403011305</v>
      </c>
      <c r="AF28" s="78" t="s">
        <v>445</v>
      </c>
      <c r="AG28" s="78">
        <v>21</v>
      </c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>
        <v>86</v>
      </c>
      <c r="AX28" s="78"/>
      <c r="AY28" s="78" t="s">
        <v>437</v>
      </c>
      <c r="AZ28" s="78">
        <v>9</v>
      </c>
      <c r="BA28" s="78" t="s">
        <v>446</v>
      </c>
      <c r="BB28" s="78"/>
      <c r="BC28" s="78" t="s">
        <v>447</v>
      </c>
      <c r="BD28" s="78">
        <v>14</v>
      </c>
    </row>
    <row r="29" spans="1:56" s="4" customFormat="1" x14ac:dyDescent="0.2">
      <c r="A29" s="78">
        <v>23</v>
      </c>
      <c r="B29" s="78" t="s">
        <v>435</v>
      </c>
      <c r="C29" s="78" t="s">
        <v>436</v>
      </c>
      <c r="D29" s="78">
        <v>202</v>
      </c>
      <c r="E29" s="78">
        <v>30179240</v>
      </c>
      <c r="F29" s="78" t="s">
        <v>553</v>
      </c>
      <c r="G29" s="78"/>
      <c r="H29" s="78" t="s">
        <v>434</v>
      </c>
      <c r="I29" s="78">
        <v>1</v>
      </c>
      <c r="J29" s="78" t="s">
        <v>438</v>
      </c>
      <c r="K29" s="79">
        <v>18.14</v>
      </c>
      <c r="L29" s="80" t="s">
        <v>556</v>
      </c>
      <c r="M29" s="78" t="s">
        <v>439</v>
      </c>
      <c r="N29" s="78" t="s">
        <v>440</v>
      </c>
      <c r="O29" s="78"/>
      <c r="P29" s="78"/>
      <c r="Q29" s="78"/>
      <c r="R29" s="78" t="s">
        <v>554</v>
      </c>
      <c r="S29" s="78" t="s">
        <v>442</v>
      </c>
      <c r="T29" s="78" t="s">
        <v>443</v>
      </c>
      <c r="U29" s="78"/>
      <c r="V29" s="78"/>
      <c r="W29" s="78" t="s">
        <v>437</v>
      </c>
      <c r="X29" s="78"/>
      <c r="Y29" s="78" t="s">
        <v>555</v>
      </c>
      <c r="Z29" s="78" t="s">
        <v>57</v>
      </c>
      <c r="AA29" s="78" t="s">
        <v>28</v>
      </c>
      <c r="AB29" s="78" t="s">
        <v>18</v>
      </c>
      <c r="AC29" s="78">
        <v>10549</v>
      </c>
      <c r="AD29" s="78" t="s">
        <v>444</v>
      </c>
      <c r="AE29" s="78">
        <v>9146625165</v>
      </c>
      <c r="AF29" s="78" t="s">
        <v>445</v>
      </c>
      <c r="AG29" s="78">
        <v>21</v>
      </c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>
        <v>86</v>
      </c>
      <c r="AX29" s="78"/>
      <c r="AY29" s="78" t="s">
        <v>437</v>
      </c>
      <c r="AZ29" s="78">
        <v>10</v>
      </c>
      <c r="BA29" s="78" t="s">
        <v>446</v>
      </c>
      <c r="BB29" s="78"/>
      <c r="BC29" s="78" t="s">
        <v>447</v>
      </c>
      <c r="BD29" s="78">
        <v>15</v>
      </c>
    </row>
    <row r="30" spans="1:56" s="4" customFormat="1" ht="15" customHeight="1" x14ac:dyDescent="0.2">
      <c r="A30" s="78">
        <v>23</v>
      </c>
      <c r="B30" s="78" t="s">
        <v>435</v>
      </c>
      <c r="C30" s="78" t="s">
        <v>436</v>
      </c>
      <c r="D30" s="78">
        <v>202</v>
      </c>
      <c r="E30" s="78">
        <v>30179240</v>
      </c>
      <c r="F30" s="78" t="s">
        <v>557</v>
      </c>
      <c r="G30" s="78"/>
      <c r="H30" s="78" t="s">
        <v>434</v>
      </c>
      <c r="I30" s="78">
        <v>1</v>
      </c>
      <c r="J30" s="78" t="s">
        <v>438</v>
      </c>
      <c r="K30" s="79">
        <v>29.48</v>
      </c>
      <c r="L30" s="80" t="s">
        <v>561</v>
      </c>
      <c r="M30" s="78" t="s">
        <v>439</v>
      </c>
      <c r="N30" s="78" t="s">
        <v>440</v>
      </c>
      <c r="O30" s="78"/>
      <c r="P30" s="78"/>
      <c r="Q30" s="78"/>
      <c r="R30" s="78" t="s">
        <v>558</v>
      </c>
      <c r="S30" s="78" t="s">
        <v>443</v>
      </c>
      <c r="T30" s="78" t="s">
        <v>443</v>
      </c>
      <c r="U30" s="78"/>
      <c r="V30" s="78"/>
      <c r="W30" s="78" t="s">
        <v>437</v>
      </c>
      <c r="X30" s="78"/>
      <c r="Y30" s="78" t="s">
        <v>559</v>
      </c>
      <c r="Z30" s="78" t="s">
        <v>59</v>
      </c>
      <c r="AA30" s="78" t="s">
        <v>56</v>
      </c>
      <c r="AB30" s="78" t="s">
        <v>18</v>
      </c>
      <c r="AC30" s="78">
        <v>10536</v>
      </c>
      <c r="AD30" s="78" t="s">
        <v>444</v>
      </c>
      <c r="AE30" s="78">
        <v>5162365719</v>
      </c>
      <c r="AF30" s="78" t="s">
        <v>445</v>
      </c>
      <c r="AG30" s="78">
        <v>21</v>
      </c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>
        <v>86</v>
      </c>
      <c r="AX30" s="78"/>
      <c r="AY30" s="78" t="s">
        <v>437</v>
      </c>
      <c r="AZ30" s="78">
        <v>12</v>
      </c>
      <c r="BA30" s="78" t="s">
        <v>446</v>
      </c>
      <c r="BB30" s="78"/>
      <c r="BC30" s="78" t="s">
        <v>447</v>
      </c>
      <c r="BD30" s="78">
        <v>16</v>
      </c>
    </row>
    <row r="31" spans="1:56" s="4" customFormat="1" x14ac:dyDescent="0.2">
      <c r="A31" s="78">
        <v>23</v>
      </c>
      <c r="B31" s="78" t="s">
        <v>435</v>
      </c>
      <c r="C31" s="78" t="s">
        <v>436</v>
      </c>
      <c r="D31" s="78">
        <v>202</v>
      </c>
      <c r="E31" s="78">
        <v>30179240</v>
      </c>
      <c r="F31" s="78" t="s">
        <v>562</v>
      </c>
      <c r="G31" s="78"/>
      <c r="H31" s="78" t="s">
        <v>434</v>
      </c>
      <c r="I31" s="78">
        <v>1</v>
      </c>
      <c r="J31" s="78" t="s">
        <v>438</v>
      </c>
      <c r="K31" s="79">
        <v>27.22</v>
      </c>
      <c r="L31" s="80" t="s">
        <v>520</v>
      </c>
      <c r="M31" s="78" t="s">
        <v>439</v>
      </c>
      <c r="N31" s="78" t="s">
        <v>440</v>
      </c>
      <c r="O31" s="78"/>
      <c r="P31" s="78"/>
      <c r="Q31" s="78"/>
      <c r="R31" s="78" t="s">
        <v>563</v>
      </c>
      <c r="S31" s="78" t="s">
        <v>442</v>
      </c>
      <c r="T31" s="78" t="s">
        <v>443</v>
      </c>
      <c r="U31" s="78"/>
      <c r="V31" s="78"/>
      <c r="W31" s="78" t="s">
        <v>437</v>
      </c>
      <c r="X31" s="78"/>
      <c r="Y31" s="78" t="s">
        <v>564</v>
      </c>
      <c r="Z31" s="78" t="s">
        <v>60</v>
      </c>
      <c r="AA31" s="78" t="s">
        <v>26</v>
      </c>
      <c r="AB31" s="78" t="s">
        <v>18</v>
      </c>
      <c r="AC31" s="78">
        <v>10509</v>
      </c>
      <c r="AD31" s="78" t="s">
        <v>444</v>
      </c>
      <c r="AE31" s="78">
        <v>2409142750</v>
      </c>
      <c r="AF31" s="78" t="s">
        <v>445</v>
      </c>
      <c r="AG31" s="78">
        <v>21</v>
      </c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>
        <v>86</v>
      </c>
      <c r="AX31" s="78"/>
      <c r="AY31" s="78" t="s">
        <v>437</v>
      </c>
      <c r="AZ31" s="78">
        <v>12</v>
      </c>
      <c r="BA31" s="78" t="s">
        <v>446</v>
      </c>
      <c r="BB31" s="78"/>
      <c r="BC31" s="78" t="s">
        <v>447</v>
      </c>
      <c r="BD31" s="78">
        <v>17</v>
      </c>
    </row>
    <row r="32" spans="1:56" s="4" customFormat="1" x14ac:dyDescent="0.2">
      <c r="A32" s="78">
        <v>23</v>
      </c>
      <c r="B32" s="78" t="s">
        <v>435</v>
      </c>
      <c r="C32" s="78" t="s">
        <v>436</v>
      </c>
      <c r="D32" s="78">
        <v>202</v>
      </c>
      <c r="E32" s="78">
        <v>30179240</v>
      </c>
      <c r="F32" s="78" t="s">
        <v>565</v>
      </c>
      <c r="G32" s="78"/>
      <c r="H32" s="78" t="s">
        <v>434</v>
      </c>
      <c r="I32" s="78">
        <v>1</v>
      </c>
      <c r="J32" s="78" t="s">
        <v>438</v>
      </c>
      <c r="K32" s="79">
        <v>15.88</v>
      </c>
      <c r="L32" s="80" t="s">
        <v>520</v>
      </c>
      <c r="M32" s="78" t="s">
        <v>439</v>
      </c>
      <c r="N32" s="78" t="s">
        <v>440</v>
      </c>
      <c r="O32" s="78"/>
      <c r="P32" s="78"/>
      <c r="Q32" s="78"/>
      <c r="R32" s="78" t="s">
        <v>566</v>
      </c>
      <c r="S32" s="78" t="s">
        <v>442</v>
      </c>
      <c r="T32" s="78" t="s">
        <v>443</v>
      </c>
      <c r="U32" s="78"/>
      <c r="V32" s="78"/>
      <c r="W32" s="78" t="s">
        <v>437</v>
      </c>
      <c r="X32" s="78"/>
      <c r="Y32" s="78" t="s">
        <v>567</v>
      </c>
      <c r="Z32" s="78" t="s">
        <v>61</v>
      </c>
      <c r="AA32" s="78" t="s">
        <v>28</v>
      </c>
      <c r="AB32" s="78" t="s">
        <v>18</v>
      </c>
      <c r="AC32" s="78">
        <v>10549</v>
      </c>
      <c r="AD32" s="78" t="s">
        <v>444</v>
      </c>
      <c r="AE32" s="78">
        <v>2409815843</v>
      </c>
      <c r="AF32" s="78" t="s">
        <v>445</v>
      </c>
      <c r="AG32" s="78">
        <v>21</v>
      </c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>
        <v>86</v>
      </c>
      <c r="AX32" s="78"/>
      <c r="AY32" s="78" t="s">
        <v>437</v>
      </c>
      <c r="AZ32" s="78">
        <v>9</v>
      </c>
      <c r="BA32" s="78" t="s">
        <v>446</v>
      </c>
      <c r="BB32" s="78"/>
      <c r="BC32" s="78" t="s">
        <v>447</v>
      </c>
      <c r="BD32" s="78">
        <v>18</v>
      </c>
    </row>
    <row r="33" spans="1:56" s="4" customFormat="1" ht="17.25" customHeight="1" x14ac:dyDescent="0.2">
      <c r="A33" s="78">
        <v>23</v>
      </c>
      <c r="B33" s="78" t="s">
        <v>435</v>
      </c>
      <c r="C33" s="78" t="s">
        <v>436</v>
      </c>
      <c r="D33" s="78">
        <v>202</v>
      </c>
      <c r="E33" s="78">
        <v>30179240</v>
      </c>
      <c r="F33" s="78" t="s">
        <v>568</v>
      </c>
      <c r="G33" s="78"/>
      <c r="H33" s="78" t="s">
        <v>434</v>
      </c>
      <c r="I33" s="78">
        <v>1</v>
      </c>
      <c r="J33" s="78" t="s">
        <v>438</v>
      </c>
      <c r="K33" s="79">
        <v>27.22</v>
      </c>
      <c r="L33" s="80" t="s">
        <v>520</v>
      </c>
      <c r="M33" s="78" t="s">
        <v>439</v>
      </c>
      <c r="N33" s="78" t="s">
        <v>440</v>
      </c>
      <c r="O33" s="78"/>
      <c r="P33" s="78"/>
      <c r="Q33" s="78"/>
      <c r="R33" s="78" t="s">
        <v>569</v>
      </c>
      <c r="S33" s="78" t="s">
        <v>442</v>
      </c>
      <c r="T33" s="78" t="s">
        <v>443</v>
      </c>
      <c r="U33" s="78"/>
      <c r="V33" s="78"/>
      <c r="W33" s="78" t="s">
        <v>437</v>
      </c>
      <c r="X33" s="78"/>
      <c r="Y33" s="78" t="s">
        <v>570</v>
      </c>
      <c r="Z33" s="78" t="s">
        <v>62</v>
      </c>
      <c r="AA33" s="78" t="s">
        <v>28</v>
      </c>
      <c r="AB33" s="78" t="s">
        <v>18</v>
      </c>
      <c r="AC33" s="78">
        <v>10549</v>
      </c>
      <c r="AD33" s="78" t="s">
        <v>444</v>
      </c>
      <c r="AE33" s="78">
        <v>2401796523</v>
      </c>
      <c r="AF33" s="78" t="s">
        <v>445</v>
      </c>
      <c r="AG33" s="78">
        <v>21</v>
      </c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>
        <v>86</v>
      </c>
      <c r="AX33" s="78"/>
      <c r="AY33" s="78" t="s">
        <v>437</v>
      </c>
      <c r="AZ33" s="78">
        <v>12</v>
      </c>
      <c r="BA33" s="78" t="s">
        <v>446</v>
      </c>
      <c r="BB33" s="78"/>
      <c r="BC33" s="78" t="s">
        <v>447</v>
      </c>
      <c r="BD33" s="78">
        <v>19</v>
      </c>
    </row>
    <row r="34" spans="1:56" s="4" customFormat="1" ht="14.25" customHeight="1" x14ac:dyDescent="0.2">
      <c r="A34" s="78">
        <v>23</v>
      </c>
      <c r="B34" s="78" t="s">
        <v>435</v>
      </c>
      <c r="C34" s="78" t="s">
        <v>436</v>
      </c>
      <c r="D34" s="78">
        <v>202</v>
      </c>
      <c r="E34" s="78">
        <v>30179240</v>
      </c>
      <c r="F34" s="78" t="s">
        <v>571</v>
      </c>
      <c r="G34" s="78"/>
      <c r="H34" s="78" t="s">
        <v>434</v>
      </c>
      <c r="I34" s="78">
        <v>1</v>
      </c>
      <c r="J34" s="78" t="s">
        <v>438</v>
      </c>
      <c r="K34" s="79">
        <v>16.329999999999998</v>
      </c>
      <c r="L34" s="80" t="s">
        <v>520</v>
      </c>
      <c r="M34" s="78" t="s">
        <v>439</v>
      </c>
      <c r="N34" s="78" t="s">
        <v>440</v>
      </c>
      <c r="O34" s="78"/>
      <c r="P34" s="78"/>
      <c r="Q34" s="78"/>
      <c r="R34" s="78" t="s">
        <v>572</v>
      </c>
      <c r="S34" s="78" t="s">
        <v>442</v>
      </c>
      <c r="T34" s="78" t="s">
        <v>443</v>
      </c>
      <c r="U34" s="78"/>
      <c r="V34" s="78"/>
      <c r="W34" s="78" t="s">
        <v>437</v>
      </c>
      <c r="X34" s="78"/>
      <c r="Y34" s="78" t="s">
        <v>573</v>
      </c>
      <c r="Z34" s="78" t="s">
        <v>63</v>
      </c>
      <c r="AA34" s="78" t="s">
        <v>64</v>
      </c>
      <c r="AB34" s="78" t="s">
        <v>18</v>
      </c>
      <c r="AC34" s="78">
        <v>10514</v>
      </c>
      <c r="AD34" s="78" t="s">
        <v>444</v>
      </c>
      <c r="AE34" s="78">
        <v>2400334182</v>
      </c>
      <c r="AF34" s="78" t="s">
        <v>445</v>
      </c>
      <c r="AG34" s="78">
        <v>21</v>
      </c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>
        <v>86</v>
      </c>
      <c r="AX34" s="78"/>
      <c r="AY34" s="78" t="s">
        <v>437</v>
      </c>
      <c r="AZ34" s="78">
        <v>9</v>
      </c>
      <c r="BA34" s="78" t="s">
        <v>446</v>
      </c>
      <c r="BB34" s="78"/>
      <c r="BC34" s="78" t="s">
        <v>447</v>
      </c>
      <c r="BD34" s="78">
        <v>20</v>
      </c>
    </row>
    <row r="35" spans="1:56" s="4" customFormat="1" ht="14.25" customHeight="1" x14ac:dyDescent="0.2">
      <c r="A35" s="78">
        <v>23</v>
      </c>
      <c r="B35" s="78" t="s">
        <v>435</v>
      </c>
      <c r="C35" s="78" t="s">
        <v>436</v>
      </c>
      <c r="D35" s="78">
        <v>202</v>
      </c>
      <c r="E35" s="78">
        <v>30179240</v>
      </c>
      <c r="F35" s="78" t="s">
        <v>574</v>
      </c>
      <c r="G35" s="78"/>
      <c r="H35" s="78" t="s">
        <v>434</v>
      </c>
      <c r="I35" s="78">
        <v>1</v>
      </c>
      <c r="J35" s="78" t="s">
        <v>438</v>
      </c>
      <c r="K35" s="79">
        <v>20.87</v>
      </c>
      <c r="L35" s="80" t="s">
        <v>520</v>
      </c>
      <c r="M35" s="78" t="s">
        <v>439</v>
      </c>
      <c r="N35" s="78" t="s">
        <v>440</v>
      </c>
      <c r="O35" s="78"/>
      <c r="P35" s="78"/>
      <c r="Q35" s="78"/>
      <c r="R35" s="78" t="s">
        <v>575</v>
      </c>
      <c r="S35" s="78" t="s">
        <v>442</v>
      </c>
      <c r="T35" s="78" t="s">
        <v>443</v>
      </c>
      <c r="U35" s="78"/>
      <c r="V35" s="78"/>
      <c r="W35" s="78" t="s">
        <v>437</v>
      </c>
      <c r="X35" s="78"/>
      <c r="Y35" s="78" t="s">
        <v>576</v>
      </c>
      <c r="Z35" s="78" t="s">
        <v>66</v>
      </c>
      <c r="AA35" s="78" t="s">
        <v>22</v>
      </c>
      <c r="AB35" s="78" t="s">
        <v>18</v>
      </c>
      <c r="AC35" s="78">
        <v>10080</v>
      </c>
      <c r="AD35" s="78" t="s">
        <v>444</v>
      </c>
      <c r="AE35" s="78">
        <v>2401379784</v>
      </c>
      <c r="AF35" s="78" t="s">
        <v>445</v>
      </c>
      <c r="AG35" s="78">
        <v>21</v>
      </c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>
        <v>86</v>
      </c>
      <c r="AX35" s="78"/>
      <c r="AY35" s="78" t="s">
        <v>437</v>
      </c>
      <c r="AZ35" s="78">
        <v>10</v>
      </c>
      <c r="BA35" s="78" t="s">
        <v>446</v>
      </c>
      <c r="BB35" s="78"/>
      <c r="BC35" s="78" t="s">
        <v>447</v>
      </c>
      <c r="BD35" s="131">
        <v>21</v>
      </c>
    </row>
    <row r="36" spans="1:56" s="4" customFormat="1" x14ac:dyDescent="0.2">
      <c r="A36" s="78">
        <v>23</v>
      </c>
      <c r="B36" s="78" t="s">
        <v>435</v>
      </c>
      <c r="C36" s="78" t="s">
        <v>436</v>
      </c>
      <c r="D36" s="78">
        <v>202</v>
      </c>
      <c r="E36" s="78">
        <v>30179240</v>
      </c>
      <c r="F36" s="78" t="s">
        <v>577</v>
      </c>
      <c r="G36" s="78"/>
      <c r="H36" s="78" t="s">
        <v>434</v>
      </c>
      <c r="I36" s="78">
        <v>1</v>
      </c>
      <c r="J36" s="78" t="s">
        <v>438</v>
      </c>
      <c r="K36" s="79">
        <v>10.43</v>
      </c>
      <c r="L36" s="80" t="s">
        <v>580</v>
      </c>
      <c r="M36" s="78" t="s">
        <v>439</v>
      </c>
      <c r="N36" s="78" t="s">
        <v>440</v>
      </c>
      <c r="O36" s="78"/>
      <c r="P36" s="78"/>
      <c r="Q36" s="78"/>
      <c r="R36" s="78" t="s">
        <v>578</v>
      </c>
      <c r="S36" s="78" t="s">
        <v>442</v>
      </c>
      <c r="T36" s="78" t="s">
        <v>443</v>
      </c>
      <c r="U36" s="78"/>
      <c r="V36" s="78"/>
      <c r="W36" s="78" t="s">
        <v>437</v>
      </c>
      <c r="X36" s="78"/>
      <c r="Y36" s="78" t="s">
        <v>579</v>
      </c>
      <c r="Z36" s="78" t="s">
        <v>67</v>
      </c>
      <c r="AA36" s="78" t="s">
        <v>26</v>
      </c>
      <c r="AB36" s="78" t="s">
        <v>18</v>
      </c>
      <c r="AC36" s="78">
        <v>10509</v>
      </c>
      <c r="AD36" s="78" t="s">
        <v>444</v>
      </c>
      <c r="AE36" s="78">
        <v>2401396892</v>
      </c>
      <c r="AF36" s="78" t="s">
        <v>445</v>
      </c>
      <c r="AG36" s="78">
        <v>21</v>
      </c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>
        <v>86</v>
      </c>
      <c r="AX36" s="78"/>
      <c r="AY36" s="78" t="s">
        <v>437</v>
      </c>
      <c r="AZ36" s="78">
        <v>8</v>
      </c>
      <c r="BA36" s="78" t="s">
        <v>446</v>
      </c>
      <c r="BB36" s="78"/>
      <c r="BC36" s="78" t="s">
        <v>447</v>
      </c>
      <c r="BD36" s="131">
        <v>22</v>
      </c>
    </row>
    <row r="37" spans="1:56" s="4" customFormat="1" ht="15" customHeight="1" x14ac:dyDescent="0.2">
      <c r="A37" s="78">
        <v>23</v>
      </c>
      <c r="B37" s="78" t="s">
        <v>435</v>
      </c>
      <c r="C37" s="78" t="s">
        <v>436</v>
      </c>
      <c r="D37" s="78">
        <v>202</v>
      </c>
      <c r="E37" s="78">
        <v>30179240</v>
      </c>
      <c r="F37" s="78" t="s">
        <v>581</v>
      </c>
      <c r="G37" s="78"/>
      <c r="H37" s="78" t="s">
        <v>434</v>
      </c>
      <c r="I37" s="78">
        <v>1</v>
      </c>
      <c r="J37" s="78" t="s">
        <v>438</v>
      </c>
      <c r="K37" s="79">
        <v>10.43</v>
      </c>
      <c r="L37" s="80" t="s">
        <v>580</v>
      </c>
      <c r="M37" s="78" t="s">
        <v>439</v>
      </c>
      <c r="N37" s="78" t="s">
        <v>440</v>
      </c>
      <c r="O37" s="78"/>
      <c r="P37" s="78"/>
      <c r="Q37" s="78"/>
      <c r="R37" s="78" t="s">
        <v>582</v>
      </c>
      <c r="S37" s="78" t="s">
        <v>442</v>
      </c>
      <c r="T37" s="78" t="s">
        <v>443</v>
      </c>
      <c r="U37" s="78"/>
      <c r="V37" s="78"/>
      <c r="W37" s="78" t="s">
        <v>437</v>
      </c>
      <c r="X37" s="78"/>
      <c r="Y37" s="78" t="s">
        <v>583</v>
      </c>
      <c r="Z37" s="78" t="s">
        <v>68</v>
      </c>
      <c r="AA37" s="78" t="s">
        <v>28</v>
      </c>
      <c r="AB37" s="78" t="s">
        <v>18</v>
      </c>
      <c r="AC37" s="78">
        <v>10549</v>
      </c>
      <c r="AD37" s="78" t="s">
        <v>444</v>
      </c>
      <c r="AE37" s="78">
        <v>2406653915</v>
      </c>
      <c r="AF37" s="78" t="s">
        <v>445</v>
      </c>
      <c r="AG37" s="78">
        <v>21</v>
      </c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>
        <v>86</v>
      </c>
      <c r="AX37" s="78"/>
      <c r="AY37" s="78" t="s">
        <v>437</v>
      </c>
      <c r="AZ37" s="78">
        <v>8</v>
      </c>
      <c r="BA37" s="78" t="s">
        <v>446</v>
      </c>
      <c r="BB37" s="78"/>
      <c r="BC37" s="78" t="s">
        <v>447</v>
      </c>
      <c r="BD37" s="131">
        <v>23</v>
      </c>
    </row>
    <row r="38" spans="1:56" s="4" customFormat="1" ht="15" customHeight="1" x14ac:dyDescent="0.2">
      <c r="A38" s="78">
        <v>23</v>
      </c>
      <c r="B38" s="78" t="s">
        <v>435</v>
      </c>
      <c r="C38" s="78" t="s">
        <v>436</v>
      </c>
      <c r="D38" s="78">
        <v>202</v>
      </c>
      <c r="E38" s="78">
        <v>30179240</v>
      </c>
      <c r="F38" s="78" t="s">
        <v>585</v>
      </c>
      <c r="G38" s="78"/>
      <c r="H38" s="78" t="s">
        <v>434</v>
      </c>
      <c r="I38" s="78">
        <v>1</v>
      </c>
      <c r="J38" s="78" t="s">
        <v>438</v>
      </c>
      <c r="K38" s="79">
        <v>10.43</v>
      </c>
      <c r="L38" s="80" t="s">
        <v>588</v>
      </c>
      <c r="M38" s="78" t="s">
        <v>439</v>
      </c>
      <c r="N38" s="78" t="s">
        <v>440</v>
      </c>
      <c r="O38" s="78"/>
      <c r="P38" s="78"/>
      <c r="Q38" s="78"/>
      <c r="R38" s="78" t="s">
        <v>586</v>
      </c>
      <c r="S38" s="78" t="s">
        <v>442</v>
      </c>
      <c r="T38" s="78" t="s">
        <v>443</v>
      </c>
      <c r="U38" s="78"/>
      <c r="V38" s="78"/>
      <c r="W38" s="78" t="s">
        <v>437</v>
      </c>
      <c r="X38" s="78"/>
      <c r="Y38" s="78" t="s">
        <v>587</v>
      </c>
      <c r="Z38" s="78" t="s">
        <v>69</v>
      </c>
      <c r="AA38" s="78" t="s">
        <v>70</v>
      </c>
      <c r="AB38" s="78" t="s">
        <v>18</v>
      </c>
      <c r="AC38" s="78">
        <v>10009</v>
      </c>
      <c r="AD38" s="78" t="s">
        <v>444</v>
      </c>
      <c r="AE38" s="78">
        <v>2405582134</v>
      </c>
      <c r="AF38" s="78" t="s">
        <v>445</v>
      </c>
      <c r="AG38" s="78">
        <v>21</v>
      </c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>
        <v>86</v>
      </c>
      <c r="AX38" s="78"/>
      <c r="AY38" s="78" t="s">
        <v>437</v>
      </c>
      <c r="AZ38" s="78">
        <v>8</v>
      </c>
      <c r="BA38" s="78" t="s">
        <v>446</v>
      </c>
      <c r="BB38" s="78"/>
      <c r="BC38" s="78" t="s">
        <v>447</v>
      </c>
      <c r="BD38" s="131">
        <v>24</v>
      </c>
    </row>
    <row r="39" spans="1:56" s="4" customFormat="1" x14ac:dyDescent="0.2">
      <c r="A39" s="78">
        <v>23</v>
      </c>
      <c r="B39" s="78" t="s">
        <v>435</v>
      </c>
      <c r="C39" s="78" t="s">
        <v>436</v>
      </c>
      <c r="D39" s="78">
        <v>202</v>
      </c>
      <c r="E39" s="78">
        <v>30179240</v>
      </c>
      <c r="F39" s="78" t="s">
        <v>589</v>
      </c>
      <c r="G39" s="78"/>
      <c r="H39" s="78" t="s">
        <v>434</v>
      </c>
      <c r="I39" s="78">
        <v>1</v>
      </c>
      <c r="J39" s="78" t="s">
        <v>438</v>
      </c>
      <c r="K39" s="79">
        <v>36.29</v>
      </c>
      <c r="L39" s="80" t="s">
        <v>592</v>
      </c>
      <c r="M39" s="78" t="s">
        <v>439</v>
      </c>
      <c r="N39" s="78" t="s">
        <v>440</v>
      </c>
      <c r="O39" s="78"/>
      <c r="P39" s="78"/>
      <c r="Q39" s="78"/>
      <c r="R39" s="78" t="s">
        <v>590</v>
      </c>
      <c r="S39" s="78" t="s">
        <v>442</v>
      </c>
      <c r="T39" s="78" t="s">
        <v>443</v>
      </c>
      <c r="U39" s="78"/>
      <c r="V39" s="78"/>
      <c r="W39" s="78" t="s">
        <v>437</v>
      </c>
      <c r="X39" s="78"/>
      <c r="Y39" s="78" t="s">
        <v>591</v>
      </c>
      <c r="Z39" s="78" t="s">
        <v>71</v>
      </c>
      <c r="AA39" s="78" t="s">
        <v>70</v>
      </c>
      <c r="AB39" s="78" t="s">
        <v>18</v>
      </c>
      <c r="AC39" s="78">
        <v>10001</v>
      </c>
      <c r="AD39" s="78" t="s">
        <v>444</v>
      </c>
      <c r="AE39" s="78">
        <v>2406099365</v>
      </c>
      <c r="AF39" s="78" t="s">
        <v>445</v>
      </c>
      <c r="AG39" s="78">
        <v>21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>
        <v>86</v>
      </c>
      <c r="AX39" s="78"/>
      <c r="AY39" s="78" t="s">
        <v>437</v>
      </c>
      <c r="AZ39" s="78">
        <v>14</v>
      </c>
      <c r="BA39" s="78" t="s">
        <v>446</v>
      </c>
      <c r="BB39" s="78"/>
      <c r="BC39" s="78" t="s">
        <v>447</v>
      </c>
      <c r="BD39" s="131">
        <v>25</v>
      </c>
    </row>
    <row r="40" spans="1:56" s="4" customFormat="1" ht="15" customHeight="1" x14ac:dyDescent="0.2">
      <c r="A40" s="78">
        <v>23</v>
      </c>
      <c r="B40" s="78" t="s">
        <v>435</v>
      </c>
      <c r="C40" s="78" t="s">
        <v>436</v>
      </c>
      <c r="D40" s="78">
        <v>202</v>
      </c>
      <c r="E40" s="78">
        <v>30179240</v>
      </c>
      <c r="F40" s="78" t="s">
        <v>593</v>
      </c>
      <c r="G40" s="78"/>
      <c r="H40" s="78" t="s">
        <v>434</v>
      </c>
      <c r="I40" s="78">
        <v>1</v>
      </c>
      <c r="J40" s="78" t="s">
        <v>438</v>
      </c>
      <c r="K40" s="79">
        <v>13.61</v>
      </c>
      <c r="L40" s="80" t="s">
        <v>596</v>
      </c>
      <c r="M40" s="78" t="s">
        <v>439</v>
      </c>
      <c r="N40" s="78" t="s">
        <v>440</v>
      </c>
      <c r="O40" s="78"/>
      <c r="P40" s="78"/>
      <c r="Q40" s="78"/>
      <c r="R40" s="78" t="s">
        <v>594</v>
      </c>
      <c r="S40" s="78" t="s">
        <v>442</v>
      </c>
      <c r="T40" s="78" t="s">
        <v>443</v>
      </c>
      <c r="U40" s="78"/>
      <c r="V40" s="78"/>
      <c r="W40" s="78" t="s">
        <v>437</v>
      </c>
      <c r="X40" s="78"/>
      <c r="Y40" s="78" t="s">
        <v>595</v>
      </c>
      <c r="Z40" s="78" t="s">
        <v>72</v>
      </c>
      <c r="AA40" s="78" t="s">
        <v>28</v>
      </c>
      <c r="AB40" s="78" t="s">
        <v>18</v>
      </c>
      <c r="AC40" s="78">
        <v>10549</v>
      </c>
      <c r="AD40" s="78" t="s">
        <v>444</v>
      </c>
      <c r="AE40" s="78">
        <v>2405755542</v>
      </c>
      <c r="AF40" s="78" t="s">
        <v>445</v>
      </c>
      <c r="AG40" s="78">
        <v>21</v>
      </c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>
        <v>86</v>
      </c>
      <c r="AX40" s="78"/>
      <c r="AY40" s="78" t="s">
        <v>437</v>
      </c>
      <c r="AZ40" s="78">
        <v>9</v>
      </c>
      <c r="BA40" s="78" t="s">
        <v>446</v>
      </c>
      <c r="BB40" s="78"/>
      <c r="BC40" s="78" t="s">
        <v>447</v>
      </c>
      <c r="BD40" s="131">
        <v>26</v>
      </c>
    </row>
    <row r="41" spans="1:56" s="4" customFormat="1" ht="30" x14ac:dyDescent="0.2">
      <c r="A41" s="78">
        <v>23</v>
      </c>
      <c r="B41" s="78" t="s">
        <v>435</v>
      </c>
      <c r="C41" s="78" t="s">
        <v>436</v>
      </c>
      <c r="D41" s="78">
        <v>202</v>
      </c>
      <c r="E41" s="78">
        <v>30179240</v>
      </c>
      <c r="F41" s="78" t="s">
        <v>597</v>
      </c>
      <c r="G41" s="78"/>
      <c r="H41" s="78" t="s">
        <v>434</v>
      </c>
      <c r="I41" s="78">
        <v>1</v>
      </c>
      <c r="J41" s="78" t="s">
        <v>438</v>
      </c>
      <c r="K41" s="79">
        <v>13.61</v>
      </c>
      <c r="L41" s="80" t="s">
        <v>600</v>
      </c>
      <c r="M41" s="78" t="s">
        <v>439</v>
      </c>
      <c r="N41" s="78" t="s">
        <v>440</v>
      </c>
      <c r="O41" s="78"/>
      <c r="P41" s="78"/>
      <c r="Q41" s="78"/>
      <c r="R41" s="78" t="s">
        <v>598</v>
      </c>
      <c r="S41" s="78" t="s">
        <v>442</v>
      </c>
      <c r="T41" s="78" t="s">
        <v>443</v>
      </c>
      <c r="U41" s="78"/>
      <c r="V41" s="78"/>
      <c r="W41" s="78" t="s">
        <v>437</v>
      </c>
      <c r="X41" s="78"/>
      <c r="Y41" s="78" t="s">
        <v>599</v>
      </c>
      <c r="Z41" s="78" t="s">
        <v>73</v>
      </c>
      <c r="AA41" s="78" t="s">
        <v>28</v>
      </c>
      <c r="AB41" s="78" t="s">
        <v>18</v>
      </c>
      <c r="AC41" s="78">
        <v>10549</v>
      </c>
      <c r="AD41" s="78" t="s">
        <v>444</v>
      </c>
      <c r="AE41" s="78">
        <v>2407146043</v>
      </c>
      <c r="AF41" s="78" t="s">
        <v>445</v>
      </c>
      <c r="AG41" s="78">
        <v>21</v>
      </c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>
        <v>86</v>
      </c>
      <c r="AX41" s="78"/>
      <c r="AY41" s="78" t="s">
        <v>437</v>
      </c>
      <c r="AZ41" s="78">
        <v>9</v>
      </c>
      <c r="BA41" s="78" t="s">
        <v>446</v>
      </c>
      <c r="BB41" s="78"/>
      <c r="BC41" s="78" t="s">
        <v>447</v>
      </c>
      <c r="BD41" s="131">
        <v>26</v>
      </c>
    </row>
    <row r="42" spans="1:56" s="4" customFormat="1" x14ac:dyDescent="0.2">
      <c r="A42" s="78">
        <v>23</v>
      </c>
      <c r="B42" s="78" t="s">
        <v>435</v>
      </c>
      <c r="C42" s="78" t="s">
        <v>436</v>
      </c>
      <c r="D42" s="78">
        <v>202</v>
      </c>
      <c r="E42" s="78">
        <v>30179240</v>
      </c>
      <c r="F42" s="78" t="s">
        <v>601</v>
      </c>
      <c r="G42" s="78"/>
      <c r="H42" s="78" t="s">
        <v>434</v>
      </c>
      <c r="I42" s="78">
        <v>1</v>
      </c>
      <c r="J42" s="78" t="s">
        <v>438</v>
      </c>
      <c r="K42" s="79">
        <v>11.34</v>
      </c>
      <c r="L42" s="80" t="s">
        <v>604</v>
      </c>
      <c r="M42" s="78" t="s">
        <v>439</v>
      </c>
      <c r="N42" s="78" t="s">
        <v>440</v>
      </c>
      <c r="O42" s="78"/>
      <c r="P42" s="78"/>
      <c r="Q42" s="78"/>
      <c r="R42" s="78" t="s">
        <v>602</v>
      </c>
      <c r="S42" s="78" t="s">
        <v>442</v>
      </c>
      <c r="T42" s="78" t="s">
        <v>443</v>
      </c>
      <c r="U42" s="78"/>
      <c r="V42" s="78"/>
      <c r="W42" s="78" t="s">
        <v>437</v>
      </c>
      <c r="X42" s="78"/>
      <c r="Y42" s="78" t="s">
        <v>603</v>
      </c>
      <c r="Z42" s="78" t="s">
        <v>74</v>
      </c>
      <c r="AA42" s="78" t="s">
        <v>28</v>
      </c>
      <c r="AB42" s="78" t="s">
        <v>18</v>
      </c>
      <c r="AC42" s="78">
        <v>10549</v>
      </c>
      <c r="AD42" s="78" t="s">
        <v>444</v>
      </c>
      <c r="AE42" s="78">
        <v>2401526029</v>
      </c>
      <c r="AF42" s="78" t="s">
        <v>445</v>
      </c>
      <c r="AG42" s="78">
        <v>21</v>
      </c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>
        <v>86</v>
      </c>
      <c r="AX42" s="78"/>
      <c r="AY42" s="78" t="s">
        <v>437</v>
      </c>
      <c r="AZ42" s="78">
        <v>8</v>
      </c>
      <c r="BA42" s="78" t="s">
        <v>446</v>
      </c>
      <c r="BB42" s="78"/>
      <c r="BC42" s="78" t="s">
        <v>447</v>
      </c>
      <c r="BD42" s="131">
        <v>27</v>
      </c>
    </row>
    <row r="43" spans="1:56" s="4" customFormat="1" x14ac:dyDescent="0.2">
      <c r="A43" s="78">
        <v>23</v>
      </c>
      <c r="B43" s="78" t="s">
        <v>435</v>
      </c>
      <c r="C43" s="78" t="s">
        <v>436</v>
      </c>
      <c r="D43" s="78">
        <v>202</v>
      </c>
      <c r="E43" s="78">
        <v>30179240</v>
      </c>
      <c r="F43" s="78" t="s">
        <v>605</v>
      </c>
      <c r="G43" s="78"/>
      <c r="H43" s="78" t="s">
        <v>434</v>
      </c>
      <c r="I43" s="78">
        <v>1</v>
      </c>
      <c r="J43" s="78" t="s">
        <v>438</v>
      </c>
      <c r="K43" s="79">
        <v>23.59</v>
      </c>
      <c r="L43" s="80" t="s">
        <v>561</v>
      </c>
      <c r="M43" s="78" t="s">
        <v>439</v>
      </c>
      <c r="N43" s="78" t="s">
        <v>440</v>
      </c>
      <c r="O43" s="78"/>
      <c r="P43" s="78"/>
      <c r="Q43" s="78"/>
      <c r="R43" s="78" t="s">
        <v>614</v>
      </c>
      <c r="S43" s="78" t="s">
        <v>622</v>
      </c>
      <c r="T43" s="78" t="s">
        <v>443</v>
      </c>
      <c r="U43" s="78"/>
      <c r="V43" s="78"/>
      <c r="W43" s="78" t="s">
        <v>437</v>
      </c>
      <c r="X43" s="78"/>
      <c r="Y43" s="78" t="s">
        <v>615</v>
      </c>
      <c r="Z43" s="78" t="s">
        <v>77</v>
      </c>
      <c r="AA43" s="78" t="s">
        <v>50</v>
      </c>
      <c r="AB43" s="78" t="s">
        <v>18</v>
      </c>
      <c r="AC43" s="78">
        <v>10507</v>
      </c>
      <c r="AD43" s="78" t="s">
        <v>444</v>
      </c>
      <c r="AE43" s="78">
        <v>2406301125</v>
      </c>
      <c r="AF43" s="78" t="s">
        <v>445</v>
      </c>
      <c r="AG43" s="78">
        <v>21</v>
      </c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>
        <v>86</v>
      </c>
      <c r="AX43" s="78"/>
      <c r="AY43" s="78" t="s">
        <v>437</v>
      </c>
      <c r="AZ43" s="78">
        <v>11</v>
      </c>
      <c r="BA43" s="78" t="s">
        <v>446</v>
      </c>
      <c r="BB43" s="78"/>
      <c r="BC43" s="78" t="s">
        <v>447</v>
      </c>
      <c r="BD43" s="131">
        <v>28</v>
      </c>
    </row>
    <row r="44" spans="1:56" s="4" customFormat="1" x14ac:dyDescent="0.2">
      <c r="A44" s="78">
        <v>23</v>
      </c>
      <c r="B44" s="78" t="s">
        <v>435</v>
      </c>
      <c r="C44" s="78" t="s">
        <v>436</v>
      </c>
      <c r="D44" s="78">
        <v>202</v>
      </c>
      <c r="E44" s="78">
        <v>30179240</v>
      </c>
      <c r="F44" s="78" t="s">
        <v>609</v>
      </c>
      <c r="G44" s="78"/>
      <c r="H44" s="78" t="s">
        <v>434</v>
      </c>
      <c r="I44" s="78">
        <v>1</v>
      </c>
      <c r="J44" s="78" t="s">
        <v>438</v>
      </c>
      <c r="K44" s="79">
        <v>13.61</v>
      </c>
      <c r="L44" s="80" t="s">
        <v>608</v>
      </c>
      <c r="M44" s="78" t="s">
        <v>439</v>
      </c>
      <c r="N44" s="78" t="s">
        <v>440</v>
      </c>
      <c r="O44" s="78"/>
      <c r="P44" s="78"/>
      <c r="Q44" s="78"/>
      <c r="R44" s="78" t="s">
        <v>606</v>
      </c>
      <c r="S44" s="78" t="s">
        <v>442</v>
      </c>
      <c r="T44" s="78" t="s">
        <v>443</v>
      </c>
      <c r="U44" s="78"/>
      <c r="V44" s="78"/>
      <c r="W44" s="78" t="s">
        <v>437</v>
      </c>
      <c r="X44" s="78"/>
      <c r="Y44" s="78" t="s">
        <v>607</v>
      </c>
      <c r="Z44" s="78" t="s">
        <v>75</v>
      </c>
      <c r="AA44" s="78" t="s">
        <v>28</v>
      </c>
      <c r="AB44" s="78" t="s">
        <v>18</v>
      </c>
      <c r="AC44" s="78">
        <v>10549</v>
      </c>
      <c r="AD44" s="78" t="s">
        <v>444</v>
      </c>
      <c r="AE44" s="78">
        <v>2401174025</v>
      </c>
      <c r="AF44" s="78" t="s">
        <v>445</v>
      </c>
      <c r="AG44" s="78">
        <v>21</v>
      </c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>
        <v>86</v>
      </c>
      <c r="AX44" s="78"/>
      <c r="AY44" s="78" t="s">
        <v>437</v>
      </c>
      <c r="AZ44" s="78">
        <v>9</v>
      </c>
      <c r="BA44" s="78" t="s">
        <v>446</v>
      </c>
      <c r="BB44" s="78"/>
      <c r="BC44" s="78" t="s">
        <v>447</v>
      </c>
      <c r="BD44" s="131">
        <v>29</v>
      </c>
    </row>
    <row r="45" spans="1:56" s="4" customFormat="1" x14ac:dyDescent="0.2">
      <c r="A45" s="78">
        <v>23</v>
      </c>
      <c r="B45" s="78" t="s">
        <v>435</v>
      </c>
      <c r="C45" s="78" t="s">
        <v>436</v>
      </c>
      <c r="D45" s="78">
        <v>202</v>
      </c>
      <c r="E45" s="78">
        <v>30179240</v>
      </c>
      <c r="F45" s="78" t="s">
        <v>613</v>
      </c>
      <c r="G45" s="78"/>
      <c r="H45" s="78" t="s">
        <v>434</v>
      </c>
      <c r="I45" s="78">
        <v>1</v>
      </c>
      <c r="J45" s="78" t="s">
        <v>438</v>
      </c>
      <c r="K45" s="79">
        <v>4.54</v>
      </c>
      <c r="L45" s="80" t="s">
        <v>612</v>
      </c>
      <c r="M45" s="78" t="s">
        <v>439</v>
      </c>
      <c r="N45" s="78" t="s">
        <v>440</v>
      </c>
      <c r="O45" s="78"/>
      <c r="P45" s="78"/>
      <c r="Q45" s="78"/>
      <c r="R45" s="78" t="s">
        <v>610</v>
      </c>
      <c r="S45" s="78" t="s">
        <v>442</v>
      </c>
      <c r="T45" s="78" t="s">
        <v>443</v>
      </c>
      <c r="U45" s="78"/>
      <c r="V45" s="78"/>
      <c r="W45" s="78" t="s">
        <v>437</v>
      </c>
      <c r="X45" s="78"/>
      <c r="Y45" s="78" t="s">
        <v>611</v>
      </c>
      <c r="Z45" s="78" t="s">
        <v>76</v>
      </c>
      <c r="AA45" s="78" t="s">
        <v>28</v>
      </c>
      <c r="AB45" s="78" t="s">
        <v>18</v>
      </c>
      <c r="AC45" s="78">
        <v>10549</v>
      </c>
      <c r="AD45" s="78" t="s">
        <v>444</v>
      </c>
      <c r="AE45" s="78">
        <v>9143348533</v>
      </c>
      <c r="AF45" s="78" t="s">
        <v>445</v>
      </c>
      <c r="AG45" s="78">
        <v>21</v>
      </c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>
        <v>86</v>
      </c>
      <c r="AX45" s="78"/>
      <c r="AY45" s="78" t="s">
        <v>437</v>
      </c>
      <c r="AZ45" s="78">
        <v>7</v>
      </c>
      <c r="BA45" s="78" t="s">
        <v>446</v>
      </c>
      <c r="BB45" s="78"/>
      <c r="BC45" s="78" t="s">
        <v>447</v>
      </c>
      <c r="BD45" s="131">
        <v>29</v>
      </c>
    </row>
    <row r="46" spans="1:56" s="4" customFormat="1" ht="14.25" customHeight="1" x14ac:dyDescent="0.2">
      <c r="A46" s="78">
        <v>23</v>
      </c>
      <c r="B46" s="78" t="s">
        <v>435</v>
      </c>
      <c r="C46" s="78" t="s">
        <v>436</v>
      </c>
      <c r="D46" s="78">
        <v>202</v>
      </c>
      <c r="E46" s="78">
        <v>30179240</v>
      </c>
      <c r="F46" s="78" t="s">
        <v>617</v>
      </c>
      <c r="G46" s="78"/>
      <c r="H46" s="78" t="s">
        <v>434</v>
      </c>
      <c r="I46" s="78">
        <v>1</v>
      </c>
      <c r="J46" s="78" t="s">
        <v>438</v>
      </c>
      <c r="K46" s="79">
        <v>11.34</v>
      </c>
      <c r="L46" s="80" t="s">
        <v>621</v>
      </c>
      <c r="M46" s="78" t="s">
        <v>439</v>
      </c>
      <c r="N46" s="78" t="s">
        <v>440</v>
      </c>
      <c r="O46" s="78"/>
      <c r="P46" s="78"/>
      <c r="Q46" s="78"/>
      <c r="R46" s="78" t="s">
        <v>618</v>
      </c>
      <c r="S46" s="78" t="s">
        <v>622</v>
      </c>
      <c r="T46" s="78" t="s">
        <v>443</v>
      </c>
      <c r="U46" s="78"/>
      <c r="V46" s="78"/>
      <c r="W46" s="78" t="s">
        <v>437</v>
      </c>
      <c r="X46" s="78"/>
      <c r="Y46" s="78" t="s">
        <v>619</v>
      </c>
      <c r="Z46" s="78" t="s">
        <v>92</v>
      </c>
      <c r="AA46" s="78" t="s">
        <v>28</v>
      </c>
      <c r="AB46" s="78" t="s">
        <v>18</v>
      </c>
      <c r="AC46" s="78">
        <v>10509</v>
      </c>
      <c r="AD46" s="78" t="s">
        <v>444</v>
      </c>
      <c r="AE46" s="78">
        <v>2406151405</v>
      </c>
      <c r="AF46" s="78" t="s">
        <v>445</v>
      </c>
      <c r="AG46" s="78">
        <v>21</v>
      </c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>
        <v>86</v>
      </c>
      <c r="AX46" s="78"/>
      <c r="AY46" s="78" t="s">
        <v>437</v>
      </c>
      <c r="AZ46" s="78">
        <v>8</v>
      </c>
      <c r="BA46" s="78" t="s">
        <v>446</v>
      </c>
      <c r="BB46" s="78"/>
      <c r="BC46" s="78" t="s">
        <v>447</v>
      </c>
      <c r="BD46" s="78">
        <v>30</v>
      </c>
    </row>
    <row r="47" spans="1:56" s="4" customFormat="1" x14ac:dyDescent="0.2">
      <c r="K47" s="46"/>
      <c r="L47" s="47"/>
    </row>
    <row r="48" spans="1:56" s="4" customFormat="1" x14ac:dyDescent="0.2">
      <c r="K48" s="46"/>
      <c r="L48" s="47"/>
    </row>
    <row r="49" spans="1:68" s="4" customFormat="1" ht="15" customHeight="1" x14ac:dyDescent="0.2">
      <c r="K49" s="46"/>
      <c r="L49" s="47"/>
    </row>
    <row r="50" spans="1:68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6"/>
      <c r="L50" s="4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6"/>
      <c r="L51" s="4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6"/>
      <c r="L52" s="4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6"/>
      <c r="L53" s="4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6"/>
      <c r="L54" s="4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6"/>
      <c r="L55" s="4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6"/>
      <c r="L56" s="4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6"/>
      <c r="L57" s="4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6"/>
      <c r="L58" s="4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6"/>
      <c r="L59" s="4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6"/>
      <c r="L60" s="4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6"/>
      <c r="L61" s="4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6"/>
      <c r="L62" s="4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6"/>
      <c r="L63" s="4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6"/>
      <c r="L64" s="4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6"/>
      <c r="L65" s="4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s="4" customFormat="1" ht="15" customHeight="1" x14ac:dyDescent="0.2">
      <c r="K66" s="46"/>
      <c r="L66" s="47"/>
    </row>
    <row r="67" spans="1:68" s="4" customFormat="1" x14ac:dyDescent="0.2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9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</row>
    <row r="68" spans="1:68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6"/>
      <c r="L68" s="4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6"/>
      <c r="L69" s="4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6"/>
      <c r="L70" s="4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6"/>
      <c r="L71" s="4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6"/>
      <c r="L72" s="4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6"/>
      <c r="L73" s="4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6"/>
      <c r="L74" s="4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6"/>
      <c r="L75" s="4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6"/>
      <c r="L76" s="4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6"/>
      <c r="L77" s="4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sortState ref="A3:BD77">
    <sortCondition ref="BD37"/>
  </sortState>
  <mergeCells count="2">
    <mergeCell ref="F1:G1"/>
    <mergeCell ref="A1:C1"/>
  </mergeCells>
  <conditionalFormatting sqref="F2">
    <cfRule type="duplicateValues" dxfId="9" priority="10" stopIfTrue="1"/>
  </conditionalFormatting>
  <conditionalFormatting sqref="Z1:Z2">
    <cfRule type="duplicateValues" dxfId="8" priority="9" stopIfTrue="1"/>
  </conditionalFormatting>
  <conditionalFormatting sqref="F1:F5 F9:F1048576">
    <cfRule type="duplicateValues" dxfId="7" priority="8"/>
  </conditionalFormatting>
  <conditionalFormatting sqref="F6:F8">
    <cfRule type="duplicateValues" dxfId="6" priority="7"/>
  </conditionalFormatting>
  <conditionalFormatting sqref="Z1:Z1048576">
    <cfRule type="duplicateValues" dxfId="5" priority="6"/>
  </conditionalFormatting>
  <conditionalFormatting sqref="AE1:AE1048576">
    <cfRule type="duplicateValues" dxfId="4" priority="1"/>
    <cfRule type="duplicateValues" dxfId="3" priority="2"/>
    <cfRule type="duplicateValues" dxfId="2" priority="5"/>
  </conditionalFormatting>
  <conditionalFormatting sqref="Y1:Y1048576">
    <cfRule type="duplicateValues" dxfId="1" priority="4"/>
  </conditionalFormatting>
  <conditionalFormatting sqref="F1:F1048576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B46"/>
  <sheetViews>
    <sheetView workbookViewId="0">
      <selection activeCell="A3" sqref="A3:B50"/>
    </sheetView>
  </sheetViews>
  <sheetFormatPr baseColWidth="10" defaultRowHeight="15" x14ac:dyDescent="0.25"/>
  <cols>
    <col min="1" max="1" width="17.7109375" customWidth="1"/>
    <col min="2" max="2" width="21.5703125" customWidth="1"/>
  </cols>
  <sheetData>
    <row r="2" spans="1:2" x14ac:dyDescent="0.25">
      <c r="A2" s="55" t="s">
        <v>407</v>
      </c>
      <c r="B2" s="55" t="s">
        <v>408</v>
      </c>
    </row>
    <row r="3" spans="1:2" x14ac:dyDescent="0.25">
      <c r="A3" t="s">
        <v>432</v>
      </c>
      <c r="B3" t="s">
        <v>433</v>
      </c>
    </row>
    <row r="4" spans="1:2" x14ac:dyDescent="0.25">
      <c r="A4" t="s">
        <v>452</v>
      </c>
      <c r="B4" t="s">
        <v>433</v>
      </c>
    </row>
    <row r="5" spans="1:2" x14ac:dyDescent="0.25">
      <c r="A5" t="s">
        <v>457</v>
      </c>
      <c r="B5" t="s">
        <v>433</v>
      </c>
    </row>
    <row r="6" spans="1:2" x14ac:dyDescent="0.25">
      <c r="A6" t="s">
        <v>461</v>
      </c>
      <c r="B6" t="s">
        <v>433</v>
      </c>
    </row>
    <row r="7" spans="1:2" x14ac:dyDescent="0.25">
      <c r="A7" t="s">
        <v>466</v>
      </c>
      <c r="B7" t="s">
        <v>433</v>
      </c>
    </row>
    <row r="8" spans="1:2" x14ac:dyDescent="0.25">
      <c r="A8" t="s">
        <v>471</v>
      </c>
      <c r="B8" t="s">
        <v>433</v>
      </c>
    </row>
    <row r="9" spans="1:2" x14ac:dyDescent="0.25">
      <c r="A9" t="s">
        <v>474</v>
      </c>
      <c r="B9" t="s">
        <v>433</v>
      </c>
    </row>
    <row r="10" spans="1:2" x14ac:dyDescent="0.25">
      <c r="A10" t="s">
        <v>478</v>
      </c>
      <c r="B10" t="s">
        <v>433</v>
      </c>
    </row>
    <row r="11" spans="1:2" x14ac:dyDescent="0.25">
      <c r="A11" t="s">
        <v>482</v>
      </c>
      <c r="B11" t="s">
        <v>433</v>
      </c>
    </row>
    <row r="12" spans="1:2" x14ac:dyDescent="0.25">
      <c r="A12" t="s">
        <v>486</v>
      </c>
      <c r="B12" t="s">
        <v>433</v>
      </c>
    </row>
    <row r="13" spans="1:2" x14ac:dyDescent="0.25">
      <c r="A13" t="s">
        <v>486</v>
      </c>
      <c r="B13" t="s">
        <v>433</v>
      </c>
    </row>
    <row r="14" spans="1:2" x14ac:dyDescent="0.25">
      <c r="A14" t="s">
        <v>493</v>
      </c>
      <c r="B14" t="s">
        <v>433</v>
      </c>
    </row>
    <row r="15" spans="1:2" x14ac:dyDescent="0.25">
      <c r="A15" t="s">
        <v>478</v>
      </c>
      <c r="B15" t="s">
        <v>433</v>
      </c>
    </row>
    <row r="16" spans="1:2" x14ac:dyDescent="0.25">
      <c r="A16" t="s">
        <v>493</v>
      </c>
      <c r="B16" t="s">
        <v>433</v>
      </c>
    </row>
    <row r="17" spans="1:2" x14ac:dyDescent="0.25">
      <c r="A17" t="s">
        <v>505</v>
      </c>
      <c r="B17" t="s">
        <v>433</v>
      </c>
    </row>
    <row r="18" spans="1:2" x14ac:dyDescent="0.25">
      <c r="A18" t="s">
        <v>509</v>
      </c>
      <c r="B18" t="s">
        <v>433</v>
      </c>
    </row>
    <row r="19" spans="1:2" x14ac:dyDescent="0.25">
      <c r="A19" t="s">
        <v>514</v>
      </c>
      <c r="B19" t="s">
        <v>433</v>
      </c>
    </row>
    <row r="20" spans="1:2" x14ac:dyDescent="0.25">
      <c r="A20" t="s">
        <v>482</v>
      </c>
      <c r="B20" t="s">
        <v>519</v>
      </c>
    </row>
    <row r="21" spans="1:2" x14ac:dyDescent="0.25">
      <c r="A21" t="s">
        <v>466</v>
      </c>
      <c r="B21" t="s">
        <v>519</v>
      </c>
    </row>
    <row r="22" spans="1:2" x14ac:dyDescent="0.25">
      <c r="A22" t="s">
        <v>478</v>
      </c>
      <c r="B22" t="s">
        <v>519</v>
      </c>
    </row>
    <row r="23" spans="1:2" x14ac:dyDescent="0.25">
      <c r="A23" t="s">
        <v>461</v>
      </c>
      <c r="B23" t="s">
        <v>519</v>
      </c>
    </row>
    <row r="24" spans="1:2" x14ac:dyDescent="0.25">
      <c r="A24" t="s">
        <v>452</v>
      </c>
      <c r="B24" t="s">
        <v>519</v>
      </c>
    </row>
    <row r="25" spans="1:2" x14ac:dyDescent="0.25">
      <c r="A25" t="s">
        <v>457</v>
      </c>
      <c r="B25" t="s">
        <v>519</v>
      </c>
    </row>
    <row r="26" spans="1:2" x14ac:dyDescent="0.25">
      <c r="A26" t="s">
        <v>474</v>
      </c>
      <c r="B26" t="s">
        <v>519</v>
      </c>
    </row>
    <row r="27" spans="1:2" x14ac:dyDescent="0.25">
      <c r="A27" t="s">
        <v>493</v>
      </c>
      <c r="B27" t="s">
        <v>519</v>
      </c>
    </row>
    <row r="28" spans="1:2" x14ac:dyDescent="0.25">
      <c r="A28" t="s">
        <v>452</v>
      </c>
      <c r="B28" t="s">
        <v>519</v>
      </c>
    </row>
    <row r="29" spans="1:2" x14ac:dyDescent="0.25">
      <c r="A29" t="s">
        <v>505</v>
      </c>
      <c r="B29" t="s">
        <v>519</v>
      </c>
    </row>
    <row r="30" spans="1:2" x14ac:dyDescent="0.25">
      <c r="A30" t="s">
        <v>560</v>
      </c>
      <c r="B30" t="s">
        <v>519</v>
      </c>
    </row>
    <row r="31" spans="1:2" x14ac:dyDescent="0.25">
      <c r="A31" t="s">
        <v>486</v>
      </c>
      <c r="B31" t="s">
        <v>519</v>
      </c>
    </row>
    <row r="32" spans="1:2" x14ac:dyDescent="0.25">
      <c r="A32" t="s">
        <v>486</v>
      </c>
      <c r="B32" t="s">
        <v>519</v>
      </c>
    </row>
    <row r="33" spans="1:2" x14ac:dyDescent="0.25">
      <c r="A33" t="s">
        <v>486</v>
      </c>
      <c r="B33" t="s">
        <v>519</v>
      </c>
    </row>
    <row r="34" spans="1:2" x14ac:dyDescent="0.25">
      <c r="A34" t="s">
        <v>486</v>
      </c>
      <c r="B34" t="s">
        <v>519</v>
      </c>
    </row>
    <row r="35" spans="1:2" x14ac:dyDescent="0.25">
      <c r="A35" t="s">
        <v>486</v>
      </c>
      <c r="B35" t="s">
        <v>519</v>
      </c>
    </row>
    <row r="36" spans="1:2" x14ac:dyDescent="0.25">
      <c r="A36" t="s">
        <v>486</v>
      </c>
      <c r="B36" t="s">
        <v>519</v>
      </c>
    </row>
    <row r="37" spans="1:2" x14ac:dyDescent="0.25">
      <c r="A37" t="s">
        <v>486</v>
      </c>
      <c r="B37" t="s">
        <v>519</v>
      </c>
    </row>
    <row r="38" spans="1:2" x14ac:dyDescent="0.25">
      <c r="A38" t="s">
        <v>584</v>
      </c>
      <c r="B38" t="s">
        <v>519</v>
      </c>
    </row>
    <row r="39" spans="1:2" x14ac:dyDescent="0.25">
      <c r="A39" t="s">
        <v>486</v>
      </c>
      <c r="B39" t="s">
        <v>519</v>
      </c>
    </row>
    <row r="40" spans="1:2" x14ac:dyDescent="0.25">
      <c r="A40" t="s">
        <v>584</v>
      </c>
      <c r="B40" t="s">
        <v>519</v>
      </c>
    </row>
    <row r="41" spans="1:2" x14ac:dyDescent="0.25">
      <c r="A41" t="s">
        <v>509</v>
      </c>
      <c r="B41" t="s">
        <v>519</v>
      </c>
    </row>
    <row r="42" spans="1:2" x14ac:dyDescent="0.25">
      <c r="A42" t="s">
        <v>482</v>
      </c>
      <c r="B42" t="s">
        <v>519</v>
      </c>
    </row>
    <row r="43" spans="1:2" x14ac:dyDescent="0.25">
      <c r="A43" t="s">
        <v>514</v>
      </c>
      <c r="B43" t="s">
        <v>519</v>
      </c>
    </row>
    <row r="44" spans="1:2" x14ac:dyDescent="0.25">
      <c r="A44" t="s">
        <v>514</v>
      </c>
      <c r="B44" t="s">
        <v>519</v>
      </c>
    </row>
    <row r="45" spans="1:2" x14ac:dyDescent="0.25">
      <c r="A45" t="s">
        <v>616</v>
      </c>
      <c r="B45" t="s">
        <v>519</v>
      </c>
    </row>
    <row r="46" spans="1:2" x14ac:dyDescent="0.25">
      <c r="A46" t="s">
        <v>560</v>
      </c>
      <c r="B46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Base de Datos</vt:lpstr>
      <vt:lpstr>Manifiesto</vt:lpstr>
      <vt:lpstr>KENNY</vt:lpstr>
      <vt:lpstr>Added</vt:lpstr>
      <vt:lpstr>Manifiesto!Títulos_a_imprimir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famcor</cp:lastModifiedBy>
  <cp:lastPrinted>2023-07-20T03:11:18Z</cp:lastPrinted>
  <dcterms:created xsi:type="dcterms:W3CDTF">2022-06-23T22:24:49Z</dcterms:created>
  <dcterms:modified xsi:type="dcterms:W3CDTF">2023-07-20T03:12:31Z</dcterms:modified>
</cp:coreProperties>
</file>