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560" yWindow="1160" windowWidth="23340" windowHeight="17680" tabRatio="500"/>
  </bookViews>
  <sheets>
    <sheet name="AIC" sheetId="1" r:id="rId1"/>
    <sheet name="modelParame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K12" i="1"/>
  <c r="K13" i="1"/>
  <c r="K14" i="1"/>
  <c r="K15" i="1"/>
  <c r="K11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K20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M1" i="1"/>
  <c r="L1" i="1"/>
</calcChain>
</file>

<file path=xl/sharedStrings.xml><?xml version="1.0" encoding="utf-8"?>
<sst xmlns="http://schemas.openxmlformats.org/spreadsheetml/2006/main" count="70" uniqueCount="47">
  <si>
    <t>Modnames</t>
  </si>
  <si>
    <t>K</t>
  </si>
  <si>
    <t>AIC</t>
  </si>
  <si>
    <t>Delta_AIC</t>
  </si>
  <si>
    <t>ModelLik</t>
  </si>
  <si>
    <t>AICWt</t>
  </si>
  <si>
    <t>LL</t>
  </si>
  <si>
    <t>Cum.Wt</t>
  </si>
  <si>
    <t>Model</t>
  </si>
  <si>
    <t>Δi</t>
  </si>
  <si>
    <t>Model likelihood</t>
  </si>
  <si>
    <r>
      <rPr>
        <b/>
        <i/>
        <sz val="10"/>
        <color theme="1"/>
        <rFont val="Times"/>
      </rPr>
      <t>w</t>
    </r>
    <r>
      <rPr>
        <b/>
        <vertAlign val="subscript"/>
        <sz val="10"/>
        <color theme="1"/>
        <rFont val="Times"/>
      </rPr>
      <t>i</t>
    </r>
  </si>
  <si>
    <t>Log likelihood</t>
  </si>
  <si>
    <t>Cumulative weight</t>
  </si>
  <si>
    <t>Null model</t>
  </si>
  <si>
    <t>Size</t>
  </si>
  <si>
    <t>Era + Size</t>
  </si>
  <si>
    <t>Era x Size</t>
  </si>
  <si>
    <t>Era</t>
  </si>
  <si>
    <t>Survival</t>
  </si>
  <si>
    <t>Growth</t>
  </si>
  <si>
    <t>AICc</t>
  </si>
  <si>
    <t>Delta_AICc</t>
  </si>
  <si>
    <t>AICcWt</t>
  </si>
  <si>
    <t>Model component</t>
  </si>
  <si>
    <t>Statistical description</t>
  </si>
  <si>
    <t>1969-1972</t>
  </si>
  <si>
    <t>2007-2010</t>
  </si>
  <si>
    <t>Recruit size</t>
  </si>
  <si>
    <r>
      <t>Survival 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</si>
  <si>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0.52 + 3.48</t>
    </r>
    <r>
      <rPr>
        <i/>
        <sz val="12"/>
        <color theme="1"/>
        <rFont val="Times New Roman"/>
      </rPr>
      <t>z</t>
    </r>
  </si>
  <si>
    <r>
      <t>Growth (</t>
    </r>
    <r>
      <rPr>
        <i/>
        <sz val="12"/>
        <color theme="1"/>
        <rFont val="Times New Roman"/>
      </rPr>
      <t>g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 xml:space="preserve">', 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</si>
  <si>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0.21 + 0.78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0.11</t>
    </r>
  </si>
  <si>
    <r>
      <t>Recruit size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</si>
  <si>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</si>
  <si>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0.16;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0.09</t>
    </r>
  </si>
  <si>
    <r>
      <t>Size at maturity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</si>
  <si>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 xml:space="preserve"> = 0.39</t>
    </r>
  </si>
  <si>
    <r>
      <t>Embryo number (</t>
    </r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</si>
  <si>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 xml:space="preserve"> = -16.29 + 41.61</t>
    </r>
    <r>
      <rPr>
        <i/>
        <sz val="12"/>
        <color theme="1"/>
        <rFont val="Times New Roman"/>
      </rPr>
      <t xml:space="preserve">z; </t>
    </r>
    <r>
      <rPr>
        <sz val="12"/>
        <color theme="1"/>
        <rFont val="Times New Roman"/>
      </rPr>
      <t>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0.3</t>
    </r>
  </si>
  <si>
    <r>
      <t>Recruitment probability (</t>
    </r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</si>
  <si>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0.074;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0.076</t>
    </r>
  </si>
  <si>
    <t>Size (full dataset)</t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</si>
  <si>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0.20 + 0.87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0.10</t>
    </r>
  </si>
  <si>
    <t>Density</t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</si>
  <si>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1.71 + 0.45</t>
    </r>
    <r>
      <rPr>
        <i/>
        <sz val="12"/>
        <color theme="1"/>
        <rFont val="Times New Roman"/>
      </rPr>
      <t>z</t>
    </r>
  </si>
  <si>
    <t>updated: 3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</si>
</sst>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b/>
      <i/>
      <sz val="10"/>
      <color theme="1"/>
      <name val="Times"/>
    </font>
    <font>
      <b/>
      <vertAlign val="subscript"/>
      <sz val="10"/>
      <color theme="1"/>
      <name val="Times"/>
    </font>
    <font>
      <i/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perscript"/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11" fontId="0" fillId="0" borderId="0" xfId="0" applyNumberFormat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B18" sqref="B18:I22"/>
    </sheetView>
  </sheetViews>
  <sheetFormatPr baseColWidth="10" defaultRowHeight="15" x14ac:dyDescent="0"/>
  <cols>
    <col min="1" max="1" width="2.1640625" bestFit="1" customWidth="1"/>
    <col min="2" max="2" width="10.5" bestFit="1" customWidth="1"/>
    <col min="3" max="3" width="3.1640625" bestFit="1" customWidth="1"/>
    <col min="4" max="7" width="12.1640625" bestFit="1" customWidth="1"/>
    <col min="8" max="8" width="12.83203125" bestFit="1" customWidth="1"/>
    <col min="9" max="9" width="12.1640625" bestFit="1" customWidth="1"/>
    <col min="10" max="10" width="5.6640625" customWidth="1"/>
    <col min="11" max="11" width="14" customWidth="1"/>
    <col min="12" max="12" width="3.1640625" bestFit="1" customWidth="1"/>
    <col min="13" max="13" width="8.1640625" bestFit="1" customWidth="1"/>
    <col min="14" max="14" width="7.1640625" bestFit="1" customWidth="1"/>
    <col min="15" max="15" width="8.33203125" bestFit="1" customWidth="1"/>
    <col min="16" max="16" width="6.1640625" bestFit="1" customWidth="1"/>
    <col min="17" max="17" width="8.83203125" bestFit="1" customWidth="1"/>
    <col min="18" max="18" width="9.6640625" bestFit="1" customWidth="1"/>
  </cols>
  <sheetData>
    <row r="1" spans="1:18" s="1" customFormat="1" ht="29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8</v>
      </c>
      <c r="L1" s="3" t="str">
        <f t="shared" ref="L1:M1" si="0">C1</f>
        <v>K</v>
      </c>
      <c r="M1" s="3" t="str">
        <f t="shared" si="0"/>
        <v>AIC</v>
      </c>
      <c r="N1" s="4" t="s">
        <v>9</v>
      </c>
      <c r="O1" s="5" t="s">
        <v>10</v>
      </c>
      <c r="P1" s="5" t="s">
        <v>11</v>
      </c>
      <c r="Q1" s="5" t="s">
        <v>12</v>
      </c>
      <c r="R1" s="6" t="s">
        <v>13</v>
      </c>
    </row>
    <row r="2" spans="1:18" s="1" customFormat="1">
      <c r="B2"/>
      <c r="C2"/>
      <c r="D2"/>
      <c r="E2"/>
      <c r="F2"/>
      <c r="G2"/>
      <c r="H2"/>
      <c r="I2"/>
      <c r="K2" s="7" t="s">
        <v>15</v>
      </c>
      <c r="L2" s="8"/>
      <c r="M2" s="8"/>
      <c r="N2" s="9"/>
      <c r="O2" s="8"/>
      <c r="P2" s="8"/>
      <c r="Q2" s="8"/>
    </row>
    <row r="3" spans="1:18" s="1" customFormat="1">
      <c r="B3" t="s">
        <v>18</v>
      </c>
      <c r="C3">
        <v>5</v>
      </c>
      <c r="D3">
        <v>-330.618999011396</v>
      </c>
      <c r="E3">
        <v>0</v>
      </c>
      <c r="F3">
        <v>1</v>
      </c>
      <c r="G3">
        <v>0.98731241171736706</v>
      </c>
      <c r="H3">
        <v>170.34881798538299</v>
      </c>
      <c r="I3">
        <v>0.98731241171736706</v>
      </c>
      <c r="K3" s="10" t="str">
        <f>B3</f>
        <v>Era</v>
      </c>
      <c r="L3" s="11">
        <f>C3</f>
        <v>5</v>
      </c>
      <c r="M3" s="11">
        <f t="shared" ref="M3:M4" si="1">ROUND(D3, 2)</f>
        <v>-330.62</v>
      </c>
      <c r="N3" s="11">
        <f t="shared" ref="N3:N4" si="2">ROUND(E3, 2)</f>
        <v>0</v>
      </c>
      <c r="O3" s="11">
        <f>ROUND(F3, 3)</f>
        <v>1</v>
      </c>
      <c r="P3" s="11">
        <f>ROUND(G3, 3)</f>
        <v>0.98699999999999999</v>
      </c>
      <c r="Q3" s="11">
        <f t="shared" ref="Q3:Q4" si="3">ROUND(H3, 2)</f>
        <v>170.35</v>
      </c>
      <c r="R3" s="11">
        <f t="shared" ref="R3:R4" si="4">ROUND(I3, 2)</f>
        <v>0.99</v>
      </c>
    </row>
    <row r="4" spans="1:18" s="1" customFormat="1">
      <c r="B4" t="s">
        <v>14</v>
      </c>
      <c r="C4">
        <v>4</v>
      </c>
      <c r="D4">
        <v>-321.91027440960102</v>
      </c>
      <c r="E4">
        <v>8.7087246017945894</v>
      </c>
      <c r="F4">
        <v>1.28506318081873E-2</v>
      </c>
      <c r="G4">
        <v>1.26875882826333E-2</v>
      </c>
      <c r="H4">
        <v>164.98131521527199</v>
      </c>
      <c r="I4">
        <v>1</v>
      </c>
      <c r="K4" s="10" t="str">
        <f t="shared" ref="K4" si="5">B4</f>
        <v>Null model</v>
      </c>
      <c r="L4" s="11">
        <f t="shared" ref="L4" si="6">C4</f>
        <v>4</v>
      </c>
      <c r="M4" s="11">
        <f t="shared" si="1"/>
        <v>-321.91000000000003</v>
      </c>
      <c r="N4" s="11">
        <f t="shared" si="2"/>
        <v>8.7100000000000009</v>
      </c>
      <c r="O4" s="11">
        <f t="shared" ref="O4" si="7">ROUND(F4, 3)</f>
        <v>1.2999999999999999E-2</v>
      </c>
      <c r="P4" s="11">
        <f t="shared" ref="P4" si="8">ROUND(G4, 3)</f>
        <v>1.2999999999999999E-2</v>
      </c>
      <c r="Q4" s="11">
        <f t="shared" si="3"/>
        <v>164.98</v>
      </c>
      <c r="R4" s="11">
        <f t="shared" si="4"/>
        <v>1</v>
      </c>
    </row>
    <row r="5" spans="1:18" s="1" customFormat="1">
      <c r="B5"/>
      <c r="C5"/>
      <c r="D5"/>
      <c r="E5"/>
      <c r="F5"/>
      <c r="G5"/>
      <c r="H5"/>
      <c r="I5"/>
      <c r="K5" s="19"/>
      <c r="L5" s="8"/>
      <c r="M5" s="8"/>
      <c r="N5" s="9"/>
      <c r="O5" s="20"/>
      <c r="P5" s="20"/>
      <c r="Q5" s="20"/>
      <c r="R5" s="21"/>
    </row>
    <row r="6" spans="1:18" s="1" customFormat="1">
      <c r="B6"/>
      <c r="C6"/>
      <c r="D6"/>
      <c r="E6"/>
      <c r="F6"/>
      <c r="G6"/>
      <c r="H6"/>
      <c r="I6"/>
      <c r="K6" s="7" t="s">
        <v>44</v>
      </c>
      <c r="L6" s="8"/>
      <c r="M6" s="8"/>
      <c r="N6" s="9"/>
      <c r="O6" s="8"/>
      <c r="P6" s="8"/>
      <c r="Q6" s="8"/>
    </row>
    <row r="7" spans="1:18" s="1" customFormat="1">
      <c r="A7">
        <v>2</v>
      </c>
      <c r="B7" t="s">
        <v>14</v>
      </c>
      <c r="C7">
        <v>3</v>
      </c>
      <c r="D7">
        <v>344.206615322902</v>
      </c>
      <c r="E7">
        <v>0</v>
      </c>
      <c r="F7">
        <v>1</v>
      </c>
      <c r="G7">
        <v>0.57842588761199099</v>
      </c>
      <c r="H7">
        <v>-168.603307661451</v>
      </c>
      <c r="I7">
        <v>0.57842588761199099</v>
      </c>
      <c r="K7" s="10" t="str">
        <f>B7</f>
        <v>Null model</v>
      </c>
      <c r="L7" s="11">
        <f>C7</f>
        <v>3</v>
      </c>
      <c r="M7" s="11">
        <f t="shared" ref="M7:M8" si="9">ROUND(D7, 2)</f>
        <v>344.21</v>
      </c>
      <c r="N7" s="11">
        <f t="shared" ref="N7:N8" si="10">ROUND(E7, 2)</f>
        <v>0</v>
      </c>
      <c r="O7" s="11">
        <f>ROUND(F7, 3)</f>
        <v>1</v>
      </c>
      <c r="P7" s="11">
        <f>ROUND(G7, 3)</f>
        <v>0.57799999999999996</v>
      </c>
      <c r="Q7" s="11">
        <f t="shared" ref="Q7:Q8" si="11">ROUND(H7, 2)</f>
        <v>-168.6</v>
      </c>
      <c r="R7" s="11">
        <f t="shared" ref="R7:R8" si="12">ROUND(I7, 2)</f>
        <v>0.57999999999999996</v>
      </c>
    </row>
    <row r="8" spans="1:18" s="1" customFormat="1">
      <c r="A8">
        <v>1</v>
      </c>
      <c r="B8" t="s">
        <v>18</v>
      </c>
      <c r="C8">
        <v>4</v>
      </c>
      <c r="D8">
        <v>344.839244992977</v>
      </c>
      <c r="E8">
        <v>0.63262967007494797</v>
      </c>
      <c r="F8">
        <v>0.72882995283710506</v>
      </c>
      <c r="G8">
        <v>0.42157411238800901</v>
      </c>
      <c r="H8">
        <v>-167.55005727909699</v>
      </c>
      <c r="I8">
        <v>1</v>
      </c>
      <c r="K8" s="10" t="str">
        <f t="shared" ref="K8" si="13">B8</f>
        <v>Era</v>
      </c>
      <c r="L8" s="11">
        <f t="shared" ref="L8" si="14">C8</f>
        <v>4</v>
      </c>
      <c r="M8" s="11">
        <f t="shared" si="9"/>
        <v>344.84</v>
      </c>
      <c r="N8" s="11">
        <f t="shared" si="10"/>
        <v>0.63</v>
      </c>
      <c r="O8" s="11">
        <f t="shared" ref="O8" si="15">ROUND(F8, 3)</f>
        <v>0.72899999999999998</v>
      </c>
      <c r="P8" s="11">
        <f t="shared" ref="P8" si="16">ROUND(G8, 3)</f>
        <v>0.42199999999999999</v>
      </c>
      <c r="Q8" s="11">
        <f t="shared" si="11"/>
        <v>-167.55</v>
      </c>
      <c r="R8" s="11">
        <f t="shared" si="12"/>
        <v>1</v>
      </c>
    </row>
    <row r="9" spans="1:18" s="1" customFormat="1">
      <c r="B9"/>
      <c r="C9"/>
      <c r="D9"/>
      <c r="E9"/>
      <c r="F9"/>
      <c r="G9"/>
      <c r="H9"/>
      <c r="I9"/>
      <c r="K9" s="10"/>
      <c r="L9" s="11"/>
      <c r="M9" s="11"/>
      <c r="N9" s="11"/>
      <c r="O9" s="11"/>
      <c r="P9" s="11"/>
      <c r="Q9" s="11"/>
      <c r="R9" s="11"/>
    </row>
    <row r="10" spans="1:18" s="1" customFormat="1" ht="12">
      <c r="K10" s="7" t="s">
        <v>19</v>
      </c>
      <c r="L10" s="8"/>
      <c r="M10" s="8"/>
      <c r="N10" s="9"/>
      <c r="O10" s="8"/>
      <c r="P10" s="8"/>
      <c r="Q10" s="8"/>
    </row>
    <row r="11" spans="1:18" s="1" customFormat="1">
      <c r="A11">
        <v>3</v>
      </c>
      <c r="B11" t="s">
        <v>15</v>
      </c>
      <c r="C11">
        <v>3</v>
      </c>
      <c r="D11">
        <v>184.22220075039601</v>
      </c>
      <c r="E11">
        <v>0</v>
      </c>
      <c r="F11">
        <v>1</v>
      </c>
      <c r="G11">
        <v>0.51342640418084495</v>
      </c>
      <c r="H11">
        <v>-89.054762347028898</v>
      </c>
      <c r="I11">
        <v>0.51342640418084495</v>
      </c>
      <c r="K11" s="10" t="str">
        <f t="shared" ref="K11:K15" si="17">B11</f>
        <v>Size</v>
      </c>
      <c r="L11" s="11">
        <f>C11</f>
        <v>3</v>
      </c>
      <c r="M11" s="11">
        <f t="shared" ref="M11:N15" si="18">ROUND(D11, 2)</f>
        <v>184.22</v>
      </c>
      <c r="N11" s="11">
        <f t="shared" si="18"/>
        <v>0</v>
      </c>
      <c r="O11" s="11">
        <f t="shared" ref="O11:P15" si="19">ROUND(F11, 3)</f>
        <v>1</v>
      </c>
      <c r="P11" s="11">
        <f t="shared" si="19"/>
        <v>0.51300000000000001</v>
      </c>
      <c r="Q11" s="11">
        <f t="shared" ref="Q11:R15" si="20">ROUND(H11, 2)</f>
        <v>-89.05</v>
      </c>
      <c r="R11" s="11">
        <f t="shared" si="20"/>
        <v>0.51</v>
      </c>
    </row>
    <row r="12" spans="1:18" s="1" customFormat="1">
      <c r="A12">
        <v>1</v>
      </c>
      <c r="B12" t="s">
        <v>17</v>
      </c>
      <c r="C12">
        <v>5</v>
      </c>
      <c r="D12">
        <v>186.03591874317701</v>
      </c>
      <c r="E12">
        <v>1.8137179927810201</v>
      </c>
      <c r="F12">
        <v>0.40379054178743601</v>
      </c>
      <c r="G12">
        <v>0.207316725912158</v>
      </c>
      <c r="H12">
        <v>-87.875779276801694</v>
      </c>
      <c r="I12">
        <v>0.72074313009300295</v>
      </c>
      <c r="K12" s="10" t="str">
        <f t="shared" si="17"/>
        <v>Era x Size</v>
      </c>
      <c r="L12" s="11">
        <f>C12</f>
        <v>5</v>
      </c>
      <c r="M12" s="11">
        <f t="shared" si="18"/>
        <v>186.04</v>
      </c>
      <c r="N12" s="11">
        <f t="shared" si="18"/>
        <v>1.81</v>
      </c>
      <c r="O12" s="11">
        <f t="shared" si="19"/>
        <v>0.40400000000000003</v>
      </c>
      <c r="P12" s="11">
        <f t="shared" si="19"/>
        <v>0.20699999999999999</v>
      </c>
      <c r="Q12" s="11">
        <f t="shared" si="20"/>
        <v>-87.88</v>
      </c>
      <c r="R12" s="11">
        <f t="shared" si="20"/>
        <v>0.72</v>
      </c>
    </row>
    <row r="13" spans="1:18" s="1" customFormat="1">
      <c r="A13">
        <v>2</v>
      </c>
      <c r="B13" t="s">
        <v>16</v>
      </c>
      <c r="C13">
        <v>4</v>
      </c>
      <c r="D13">
        <v>186.284366821596</v>
      </c>
      <c r="E13">
        <v>2.0621660711999299</v>
      </c>
      <c r="F13">
        <v>0.35662051862438199</v>
      </c>
      <c r="G13">
        <v>0.183098390534424</v>
      </c>
      <c r="H13">
        <v>-89.0478437881563</v>
      </c>
      <c r="I13">
        <v>0.90384152062742695</v>
      </c>
      <c r="K13" s="10" t="str">
        <f t="shared" si="17"/>
        <v>Era + Size</v>
      </c>
      <c r="L13" s="11">
        <f>C13</f>
        <v>4</v>
      </c>
      <c r="M13" s="11">
        <f t="shared" si="18"/>
        <v>186.28</v>
      </c>
      <c r="N13" s="11">
        <f t="shared" si="18"/>
        <v>2.06</v>
      </c>
      <c r="O13" s="11">
        <f t="shared" si="19"/>
        <v>0.35699999999999998</v>
      </c>
      <c r="P13" s="11">
        <f t="shared" si="19"/>
        <v>0.183</v>
      </c>
      <c r="Q13" s="11">
        <f t="shared" si="20"/>
        <v>-89.05</v>
      </c>
      <c r="R13" s="11">
        <f t="shared" si="20"/>
        <v>0.9</v>
      </c>
    </row>
    <row r="14" spans="1:18" s="1" customFormat="1">
      <c r="A14">
        <v>5</v>
      </c>
      <c r="B14" t="s">
        <v>14</v>
      </c>
      <c r="C14">
        <v>2</v>
      </c>
      <c r="D14">
        <v>188.237129900003</v>
      </c>
      <c r="E14">
        <v>4.0149291496068402</v>
      </c>
      <c r="F14">
        <v>0.134328823959941</v>
      </c>
      <c r="G14">
        <v>6.8967965063593997E-2</v>
      </c>
      <c r="H14">
        <v>-92.090527566823695</v>
      </c>
      <c r="I14">
        <v>0.97280948569102099</v>
      </c>
      <c r="K14" s="10" t="str">
        <f t="shared" si="17"/>
        <v>Null model</v>
      </c>
      <c r="L14" s="11">
        <f>C14</f>
        <v>2</v>
      </c>
      <c r="M14" s="11">
        <f t="shared" si="18"/>
        <v>188.24</v>
      </c>
      <c r="N14" s="11">
        <f t="shared" si="18"/>
        <v>4.01</v>
      </c>
      <c r="O14" s="11">
        <f t="shared" si="19"/>
        <v>0.13400000000000001</v>
      </c>
      <c r="P14" s="11">
        <f t="shared" si="19"/>
        <v>6.9000000000000006E-2</v>
      </c>
      <c r="Q14" s="11">
        <f t="shared" si="20"/>
        <v>-92.09</v>
      </c>
      <c r="R14" s="11">
        <f t="shared" si="20"/>
        <v>0.97</v>
      </c>
    </row>
    <row r="15" spans="1:18" s="1" customFormat="1">
      <c r="A15">
        <v>4</v>
      </c>
      <c r="B15" t="s">
        <v>18</v>
      </c>
      <c r="C15">
        <v>3</v>
      </c>
      <c r="D15">
        <v>190.09867779702199</v>
      </c>
      <c r="E15">
        <v>5.8764770466265199</v>
      </c>
      <c r="F15">
        <v>5.29589325511228E-2</v>
      </c>
      <c r="G15">
        <v>2.71905143089788E-2</v>
      </c>
      <c r="H15">
        <v>-91.993000870342101</v>
      </c>
      <c r="I15">
        <v>1</v>
      </c>
      <c r="K15" s="10" t="str">
        <f t="shared" si="17"/>
        <v>Era</v>
      </c>
      <c r="L15" s="11">
        <f>C15</f>
        <v>3</v>
      </c>
      <c r="M15" s="11">
        <f t="shared" si="18"/>
        <v>190.1</v>
      </c>
      <c r="N15" s="11">
        <f t="shared" si="18"/>
        <v>5.88</v>
      </c>
      <c r="O15" s="11">
        <f t="shared" si="19"/>
        <v>5.2999999999999999E-2</v>
      </c>
      <c r="P15" s="11">
        <f t="shared" si="19"/>
        <v>2.7E-2</v>
      </c>
      <c r="Q15" s="11">
        <f t="shared" si="20"/>
        <v>-91.99</v>
      </c>
      <c r="R15" s="11">
        <f t="shared" si="20"/>
        <v>1</v>
      </c>
    </row>
    <row r="17" spans="1:18">
      <c r="B17" t="s">
        <v>0</v>
      </c>
      <c r="C17" t="s">
        <v>1</v>
      </c>
      <c r="D17" t="s">
        <v>21</v>
      </c>
      <c r="E17" t="s">
        <v>22</v>
      </c>
      <c r="F17" t="s">
        <v>4</v>
      </c>
      <c r="G17" t="s">
        <v>23</v>
      </c>
      <c r="H17" t="s">
        <v>6</v>
      </c>
      <c r="I17" t="s">
        <v>7</v>
      </c>
      <c r="K17" s="7" t="s">
        <v>20</v>
      </c>
      <c r="L17" s="8"/>
      <c r="M17" s="8"/>
      <c r="N17" s="9"/>
      <c r="O17" s="8"/>
      <c r="P17" s="8"/>
      <c r="Q17" s="8"/>
      <c r="R17" s="1"/>
    </row>
    <row r="18" spans="1:18">
      <c r="A18">
        <v>3</v>
      </c>
      <c r="B18" t="s">
        <v>16</v>
      </c>
      <c r="C18">
        <v>5</v>
      </c>
      <c r="D18">
        <v>-226.780339658477</v>
      </c>
      <c r="E18">
        <v>0</v>
      </c>
      <c r="F18">
        <v>1</v>
      </c>
      <c r="G18">
        <v>0.37616564160315302</v>
      </c>
      <c r="H18">
        <v>118.598503162572</v>
      </c>
      <c r="I18">
        <v>0.37616564160315302</v>
      </c>
      <c r="K18" s="10" t="str">
        <f t="shared" ref="K18:L22" si="21">B18</f>
        <v>Era + Size</v>
      </c>
      <c r="L18" s="11">
        <f t="shared" si="21"/>
        <v>5</v>
      </c>
      <c r="M18" s="11">
        <f t="shared" ref="M18:N22" si="22">ROUND(D18, 2)</f>
        <v>-226.78</v>
      </c>
      <c r="N18" s="11">
        <f t="shared" si="22"/>
        <v>0</v>
      </c>
      <c r="O18" s="11">
        <f t="shared" ref="O18:P22" si="23">ROUND(F18, 3)</f>
        <v>1</v>
      </c>
      <c r="P18" s="11">
        <f t="shared" si="23"/>
        <v>0.376</v>
      </c>
      <c r="Q18" s="11">
        <f t="shared" ref="Q18:R22" si="24">ROUND(H18, 2)</f>
        <v>118.6</v>
      </c>
      <c r="R18" s="11">
        <f t="shared" si="24"/>
        <v>0.38</v>
      </c>
    </row>
    <row r="19" spans="1:18">
      <c r="A19">
        <v>2</v>
      </c>
      <c r="B19" t="s">
        <v>15</v>
      </c>
      <c r="C19">
        <v>4</v>
      </c>
      <c r="D19">
        <v>-226.449966192132</v>
      </c>
      <c r="E19">
        <v>0.33037346634500903</v>
      </c>
      <c r="F19">
        <v>0.84773538898840595</v>
      </c>
      <c r="G19">
        <v>0.31888892650852202</v>
      </c>
      <c r="H19">
        <v>117.362914130549</v>
      </c>
      <c r="I19">
        <v>0.69505456811167499</v>
      </c>
      <c r="K19" s="10" t="str">
        <f t="shared" si="21"/>
        <v>Size</v>
      </c>
      <c r="L19" s="11">
        <f t="shared" si="21"/>
        <v>4</v>
      </c>
      <c r="M19" s="11">
        <f t="shared" si="22"/>
        <v>-226.45</v>
      </c>
      <c r="N19" s="11">
        <f t="shared" si="22"/>
        <v>0.33</v>
      </c>
      <c r="O19" s="11">
        <f t="shared" si="23"/>
        <v>0.84799999999999998</v>
      </c>
      <c r="P19" s="11">
        <f t="shared" si="23"/>
        <v>0.31900000000000001</v>
      </c>
      <c r="Q19" s="11">
        <f t="shared" si="24"/>
        <v>117.36</v>
      </c>
      <c r="R19" s="11">
        <f t="shared" si="24"/>
        <v>0.7</v>
      </c>
    </row>
    <row r="20" spans="1:18">
      <c r="A20">
        <v>1</v>
      </c>
      <c r="B20" t="s">
        <v>17</v>
      </c>
      <c r="C20">
        <v>6</v>
      </c>
      <c r="D20">
        <v>-226.36054619087301</v>
      </c>
      <c r="E20">
        <v>0.41979346760339797</v>
      </c>
      <c r="F20">
        <v>0.810667956245818</v>
      </c>
      <c r="G20">
        <v>0.30494543188832501</v>
      </c>
      <c r="H20">
        <v>119.473979389143</v>
      </c>
      <c r="I20">
        <v>1</v>
      </c>
      <c r="K20" s="10" t="str">
        <f t="shared" si="21"/>
        <v>Era x Size</v>
      </c>
      <c r="L20" s="11">
        <f t="shared" si="21"/>
        <v>6</v>
      </c>
      <c r="M20" s="11">
        <f t="shared" si="22"/>
        <v>-226.36</v>
      </c>
      <c r="N20" s="11">
        <f t="shared" si="22"/>
        <v>0.42</v>
      </c>
      <c r="O20" s="11">
        <f t="shared" si="23"/>
        <v>0.81100000000000005</v>
      </c>
      <c r="P20" s="11">
        <f t="shared" si="23"/>
        <v>0.30499999999999999</v>
      </c>
      <c r="Q20" s="11">
        <f t="shared" si="24"/>
        <v>119.47</v>
      </c>
      <c r="R20" s="11">
        <f t="shared" si="24"/>
        <v>1</v>
      </c>
    </row>
    <row r="21" spans="1:18">
      <c r="A21">
        <v>4</v>
      </c>
      <c r="B21" t="s">
        <v>18</v>
      </c>
      <c r="C21">
        <v>4</v>
      </c>
      <c r="D21">
        <v>-13.537492937610301</v>
      </c>
      <c r="E21">
        <v>213.242846720866</v>
      </c>
      <c r="F21" s="12">
        <v>4.9534089201199799E-47</v>
      </c>
      <c r="G21" s="12">
        <v>1.86330224455971E-47</v>
      </c>
      <c r="H21">
        <v>10.9066775032879</v>
      </c>
      <c r="I21">
        <v>1</v>
      </c>
      <c r="K21" s="10" t="str">
        <f t="shared" si="21"/>
        <v>Era</v>
      </c>
      <c r="L21" s="11">
        <f t="shared" si="21"/>
        <v>4</v>
      </c>
      <c r="M21" s="11">
        <f t="shared" si="22"/>
        <v>-13.54</v>
      </c>
      <c r="N21" s="11">
        <f t="shared" si="22"/>
        <v>213.24</v>
      </c>
      <c r="O21" s="11">
        <f t="shared" si="23"/>
        <v>0</v>
      </c>
      <c r="P21" s="11">
        <f t="shared" si="23"/>
        <v>0</v>
      </c>
      <c r="Q21" s="11">
        <f t="shared" si="24"/>
        <v>10.91</v>
      </c>
      <c r="R21" s="11">
        <f t="shared" si="24"/>
        <v>1</v>
      </c>
    </row>
    <row r="22" spans="1:18">
      <c r="A22">
        <v>5</v>
      </c>
      <c r="B22" t="s">
        <v>14</v>
      </c>
      <c r="C22">
        <v>3</v>
      </c>
      <c r="D22">
        <v>-7.4448560263490497</v>
      </c>
      <c r="E22">
        <v>219.33548363212699</v>
      </c>
      <c r="F22" s="12">
        <v>2.3545335682256701E-48</v>
      </c>
      <c r="G22" s="12">
        <v>8.8569463036776904E-49</v>
      </c>
      <c r="H22">
        <v>6.8046197939964399</v>
      </c>
      <c r="I22">
        <v>1</v>
      </c>
      <c r="K22" s="10" t="str">
        <f t="shared" si="21"/>
        <v>Null model</v>
      </c>
      <c r="L22" s="11">
        <f t="shared" si="21"/>
        <v>3</v>
      </c>
      <c r="M22" s="11">
        <f t="shared" si="22"/>
        <v>-7.44</v>
      </c>
      <c r="N22" s="11">
        <f t="shared" si="22"/>
        <v>219.34</v>
      </c>
      <c r="O22" s="11">
        <f t="shared" si="23"/>
        <v>0</v>
      </c>
      <c r="P22" s="11">
        <f t="shared" si="23"/>
        <v>0</v>
      </c>
      <c r="Q22" s="11">
        <f t="shared" si="24"/>
        <v>6.8</v>
      </c>
      <c r="R22" s="11">
        <f t="shared" si="24"/>
        <v>1</v>
      </c>
    </row>
    <row r="24" spans="1:18">
      <c r="K24" s="7" t="s">
        <v>28</v>
      </c>
      <c r="L24" s="8"/>
      <c r="M24" s="8"/>
      <c r="N24" s="9"/>
      <c r="O24" s="8"/>
      <c r="P24" s="8"/>
      <c r="Q24" s="8"/>
      <c r="R24" s="1"/>
    </row>
    <row r="25" spans="1:18">
      <c r="A25">
        <v>2</v>
      </c>
      <c r="B25" t="s">
        <v>14</v>
      </c>
      <c r="C25">
        <v>3</v>
      </c>
      <c r="D25">
        <v>-151.78427586310801</v>
      </c>
      <c r="E25">
        <v>0</v>
      </c>
      <c r="F25">
        <v>1</v>
      </c>
      <c r="G25">
        <v>0.66587371542905904</v>
      </c>
      <c r="H25">
        <v>79.071242409165805</v>
      </c>
      <c r="I25">
        <v>0.66587371542905904</v>
      </c>
      <c r="K25" s="10" t="str">
        <f>B25</f>
        <v>Null model</v>
      </c>
      <c r="L25" s="11">
        <f>C25</f>
        <v>3</v>
      </c>
      <c r="M25" s="11">
        <f t="shared" ref="M25:M26" si="25">ROUND(D25, 2)</f>
        <v>-151.78</v>
      </c>
      <c r="N25" s="11">
        <f t="shared" ref="N25:N26" si="26">ROUND(E25, 2)</f>
        <v>0</v>
      </c>
      <c r="O25" s="11">
        <f>ROUND(F25, 3)</f>
        <v>1</v>
      </c>
      <c r="P25" s="11">
        <f>ROUND(G25, 3)</f>
        <v>0.66600000000000004</v>
      </c>
      <c r="Q25" s="11">
        <f t="shared" ref="Q25:Q26" si="27">ROUND(H25, 2)</f>
        <v>79.069999999999993</v>
      </c>
      <c r="R25" s="11">
        <f t="shared" ref="R25:R26" si="28">ROUND(I25, 2)</f>
        <v>0.67</v>
      </c>
    </row>
    <row r="26" spans="1:18">
      <c r="A26">
        <v>1</v>
      </c>
      <c r="B26" t="s">
        <v>18</v>
      </c>
      <c r="C26">
        <v>4</v>
      </c>
      <c r="D26">
        <v>-150.40511382899899</v>
      </c>
      <c r="E26">
        <v>1.37916203410879</v>
      </c>
      <c r="F26">
        <v>0.50178626491608203</v>
      </c>
      <c r="G26">
        <v>0.33412628457094101</v>
      </c>
      <c r="H26">
        <v>79.505587217529794</v>
      </c>
      <c r="I26">
        <v>1</v>
      </c>
      <c r="K26" s="10" t="str">
        <f t="shared" ref="K26" si="29">B26</f>
        <v>Era</v>
      </c>
      <c r="L26" s="11">
        <f t="shared" ref="L26" si="30">C26</f>
        <v>4</v>
      </c>
      <c r="M26" s="11">
        <f t="shared" si="25"/>
        <v>-150.41</v>
      </c>
      <c r="N26" s="11">
        <f t="shared" si="26"/>
        <v>1.38</v>
      </c>
      <c r="O26" s="11">
        <f t="shared" ref="O26" si="31">ROUND(F26, 3)</f>
        <v>0.502</v>
      </c>
      <c r="P26" s="11">
        <f t="shared" ref="P26" si="32">ROUND(G26, 3)</f>
        <v>0.33400000000000002</v>
      </c>
      <c r="Q26" s="11">
        <f t="shared" si="27"/>
        <v>79.510000000000005</v>
      </c>
      <c r="R26" s="11">
        <f t="shared" si="28"/>
        <v>1</v>
      </c>
    </row>
    <row r="27" spans="1:18">
      <c r="K27" s="10"/>
      <c r="L27" s="11"/>
      <c r="M27" s="11"/>
      <c r="N27" s="11"/>
      <c r="O27" s="11"/>
      <c r="P27" s="11"/>
      <c r="Q27" s="11"/>
      <c r="R27" s="11"/>
    </row>
    <row r="28" spans="1:18">
      <c r="K28" s="10"/>
      <c r="L28" s="11"/>
      <c r="M28" s="11"/>
      <c r="N28" s="11"/>
      <c r="O28" s="11"/>
      <c r="P28" s="11"/>
      <c r="Q28" s="11"/>
      <c r="R28" s="11"/>
    </row>
    <row r="29" spans="1:18">
      <c r="K29" s="10"/>
      <c r="L29" s="11"/>
      <c r="M29" s="11"/>
      <c r="N29" s="11"/>
      <c r="O29" s="11"/>
      <c r="P29" s="11"/>
      <c r="Q29" s="11"/>
      <c r="R29" s="11"/>
    </row>
    <row r="31" spans="1:18" s="1" customFormat="1">
      <c r="B31"/>
      <c r="C31"/>
      <c r="D31"/>
      <c r="E31"/>
      <c r="F31"/>
      <c r="G31"/>
      <c r="H31"/>
      <c r="I31"/>
      <c r="J31"/>
      <c r="K31" s="7" t="s">
        <v>42</v>
      </c>
      <c r="L31" s="8"/>
      <c r="M31" s="8"/>
      <c r="N31" s="9"/>
      <c r="O31" s="8"/>
      <c r="P31" s="8"/>
      <c r="Q31" s="8"/>
    </row>
    <row r="32" spans="1:18" s="1" customFormat="1">
      <c r="A32">
        <v>1</v>
      </c>
      <c r="B32" t="s">
        <v>18</v>
      </c>
      <c r="C32">
        <v>5</v>
      </c>
      <c r="D32">
        <v>-170.364152464032</v>
      </c>
      <c r="E32">
        <v>0</v>
      </c>
      <c r="F32">
        <v>1</v>
      </c>
      <c r="G32">
        <v>0.99992434333654001</v>
      </c>
      <c r="H32">
        <v>90.220736025830206</v>
      </c>
      <c r="I32">
        <v>0.99992434333654001</v>
      </c>
      <c r="J32"/>
      <c r="K32" s="10" t="str">
        <f>B32</f>
        <v>Era</v>
      </c>
      <c r="L32" s="11">
        <f>C32</f>
        <v>5</v>
      </c>
      <c r="M32" s="11">
        <f t="shared" ref="M32:M33" si="33">ROUND(D32, 2)</f>
        <v>-170.36</v>
      </c>
      <c r="N32" s="11">
        <f t="shared" ref="N32:N33" si="34">ROUND(E32, 2)</f>
        <v>0</v>
      </c>
      <c r="O32" s="11">
        <f>ROUND(F32, 3)</f>
        <v>1</v>
      </c>
      <c r="P32" s="11">
        <f>ROUND(G32, 3)</f>
        <v>1</v>
      </c>
      <c r="Q32" s="11">
        <f t="shared" ref="Q32:Q33" si="35">ROUND(H32, 2)</f>
        <v>90.22</v>
      </c>
      <c r="R32" s="11">
        <f t="shared" ref="R32:R33" si="36">ROUND(I32, 2)</f>
        <v>1</v>
      </c>
    </row>
    <row r="33" spans="1:18" s="1" customFormat="1">
      <c r="A33">
        <v>2</v>
      </c>
      <c r="B33" t="s">
        <v>14</v>
      </c>
      <c r="C33">
        <v>4</v>
      </c>
      <c r="D33">
        <v>-151.38569370535899</v>
      </c>
      <c r="E33">
        <v>18.978458758672598</v>
      </c>
      <c r="F33" s="12">
        <v>7.5662387823629393E-5</v>
      </c>
      <c r="G33" s="12">
        <v>7.5656663459817299E-5</v>
      </c>
      <c r="H33">
        <v>79.718586878419501</v>
      </c>
      <c r="I33">
        <v>1</v>
      </c>
      <c r="J33"/>
      <c r="K33" s="10" t="str">
        <f t="shared" ref="K33" si="37">B33</f>
        <v>Null model</v>
      </c>
      <c r="L33" s="11">
        <f t="shared" ref="L33" si="38">C33</f>
        <v>4</v>
      </c>
      <c r="M33" s="11">
        <f t="shared" si="33"/>
        <v>-151.38999999999999</v>
      </c>
      <c r="N33" s="11">
        <f t="shared" si="34"/>
        <v>18.98</v>
      </c>
      <c r="O33" s="11">
        <f t="shared" ref="O33" si="39">ROUND(F33, 3)</f>
        <v>0</v>
      </c>
      <c r="P33" s="11">
        <f t="shared" ref="P33" si="40">ROUND(G33, 3)</f>
        <v>0</v>
      </c>
      <c r="Q33" s="11">
        <f t="shared" si="35"/>
        <v>79.72</v>
      </c>
      <c r="R33" s="11">
        <f t="shared" si="36"/>
        <v>1</v>
      </c>
    </row>
    <row r="34" spans="1:18" s="1" customFormat="1">
      <c r="B34"/>
      <c r="C34"/>
      <c r="D34"/>
      <c r="E34"/>
      <c r="F34"/>
      <c r="G34"/>
      <c r="H34"/>
      <c r="I34"/>
      <c r="K34" s="19"/>
      <c r="L34" s="8"/>
      <c r="M34" s="8"/>
      <c r="N34" s="9"/>
      <c r="O34" s="20"/>
      <c r="P34" s="20"/>
      <c r="Q34" s="20"/>
      <c r="R3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1" max="1" width="31.33203125" style="15" customWidth="1"/>
    <col min="2" max="2" width="30.1640625" style="18" customWidth="1"/>
    <col min="3" max="16384" width="10.83203125" style="15"/>
  </cols>
  <sheetData>
    <row r="1" spans="1:2" ht="16" thickBot="1">
      <c r="A1" s="13" t="s">
        <v>24</v>
      </c>
      <c r="B1" s="14" t="s">
        <v>25</v>
      </c>
    </row>
    <row r="2" spans="1:2">
      <c r="A2" s="16" t="s">
        <v>29</v>
      </c>
      <c r="B2" s="16"/>
    </row>
    <row r="3" spans="1:2">
      <c r="A3" s="17" t="s">
        <v>26</v>
      </c>
      <c r="B3" s="16" t="s">
        <v>30</v>
      </c>
    </row>
    <row r="4" spans="1:2">
      <c r="A4" s="17" t="s">
        <v>27</v>
      </c>
      <c r="B4" s="16" t="s">
        <v>45</v>
      </c>
    </row>
    <row r="5" spans="1:2">
      <c r="A5" s="16" t="s">
        <v>31</v>
      </c>
      <c r="B5" s="16"/>
    </row>
    <row r="6" spans="1:2">
      <c r="A6" s="17" t="s">
        <v>26</v>
      </c>
      <c r="B6" s="16" t="s">
        <v>43</v>
      </c>
    </row>
    <row r="7" spans="1:2">
      <c r="A7" s="17" t="s">
        <v>27</v>
      </c>
      <c r="B7" s="16" t="s">
        <v>32</v>
      </c>
    </row>
    <row r="8" spans="1:2" ht="17">
      <c r="A8" s="16" t="s">
        <v>33</v>
      </c>
      <c r="B8" s="16"/>
    </row>
    <row r="9" spans="1:2" ht="17">
      <c r="A9" s="17" t="s">
        <v>26</v>
      </c>
      <c r="B9" s="16" t="s">
        <v>34</v>
      </c>
    </row>
    <row r="10" spans="1:2" ht="17">
      <c r="A10" s="17" t="s">
        <v>27</v>
      </c>
      <c r="B10" s="16" t="s">
        <v>35</v>
      </c>
    </row>
    <row r="11" spans="1:2" ht="17">
      <c r="A11" s="16" t="s">
        <v>36</v>
      </c>
      <c r="B11" s="16" t="s">
        <v>37</v>
      </c>
    </row>
    <row r="12" spans="1:2">
      <c r="A12" s="16" t="s">
        <v>38</v>
      </c>
      <c r="B12" s="16" t="s">
        <v>39</v>
      </c>
    </row>
    <row r="13" spans="1:2" ht="17">
      <c r="A13" s="16" t="s">
        <v>40</v>
      </c>
      <c r="B13" s="16" t="s">
        <v>41</v>
      </c>
    </row>
    <row r="15" spans="1:2">
      <c r="A15" s="1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modelParameters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</cp:lastModifiedBy>
  <dcterms:created xsi:type="dcterms:W3CDTF">2014-10-31T22:11:20Z</dcterms:created>
  <dcterms:modified xsi:type="dcterms:W3CDTF">2016-02-03T21:16:08Z</dcterms:modified>
</cp:coreProperties>
</file>