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KiCost!$J$5:$O$21</definedName>
    <definedName function="false" hidden="false" name="global_part_data" vbProcedure="false">KiCost!$A$5:$I$21</definedName>
    <definedName function="false" hidden="false" name="mouser_part_data" vbProcedure="false">KiCost!$P$5:$U$21</definedName>
    <definedName function="false" hidden="false" name="newark_part_data" vbProcedure="false">KiCost!$V$5:$AA$21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<sst xmlns="http://schemas.openxmlformats.org/spreadsheetml/2006/main" count="79" uniqueCount="58">
  <si>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</si>
  <si>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</si>
  <si>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</si>
  <si>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</si>
  <si>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</si>
  <si>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</si>
  <si>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</si>
  <si>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</si>
  <si>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</si>
  <si>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</si>
  <si>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</si>
  <si>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</si>
  <si>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</si>
  <si>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</si>
  <si>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</si>
  <si>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</si>
  <si>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</si>
  <si>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</si>
  <si>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</si>
  <si>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</si>
  <si>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R3,R4,R9,R10</t>
  </si>
  <si>
    <t xml:space="preserve">56</t>
  </si>
  <si>
    <t xml:space="preserve">Resistors_SMD:R_0603_HandSoldering</t>
  </si>
  <si>
    <t xml:space="preserve">R1,R2,R7,R8</t>
  </si>
  <si>
    <t xml:space="preserve">10k</t>
  </si>
  <si>
    <t xml:space="preserve">IC1</t>
  </si>
  <si>
    <t xml:space="preserve">ATTINY85-S</t>
  </si>
  <si>
    <t xml:space="preserve">SMD_Packages:SOIC-8-N</t>
  </si>
  <si>
    <t xml:space="preserve">S1-S4</t>
  </si>
  <si>
    <t xml:space="preserve">IllPushSwitch</t>
  </si>
  <si>
    <t xml:space="preserve">TinySays:IllPushSwitch</t>
  </si>
  <si>
    <t xml:space="preserve">C1,C3</t>
  </si>
  <si>
    <t xml:space="preserve">4.7u</t>
  </si>
  <si>
    <t xml:space="preserve">Capacitors_SMD:C_0603_HandSoldering</t>
  </si>
  <si>
    <t xml:space="preserve">U1</t>
  </si>
  <si>
    <t xml:space="preserve">MCP73831</t>
  </si>
  <si>
    <t xml:space="preserve">TinySays:SOT-23-5</t>
  </si>
  <si>
    <t xml:space="preserve">C2</t>
  </si>
  <si>
    <t xml:space="preserve">10n</t>
  </si>
  <si>
    <t xml:space="preserve">R5,R6,R11-R13</t>
  </si>
  <si>
    <t xml:space="preserve">470</t>
  </si>
  <si>
    <t xml:space="preserve">P2</t>
  </si>
  <si>
    <t xml:space="preserve">USB_OTG</t>
  </si>
  <si>
    <t xml:space="preserve">Connect:USB_Micro-B</t>
  </si>
  <si>
    <t xml:space="preserve">SW1</t>
  </si>
  <si>
    <t xml:space="preserve">Switch_SPDT_x2</t>
  </si>
  <si>
    <t xml:space="preserve">TinySays:STDP-2235S</t>
  </si>
  <si>
    <t xml:space="preserve">D1</t>
  </si>
  <si>
    <t xml:space="preserve">LED</t>
  </si>
  <si>
    <t xml:space="preserve">R17</t>
  </si>
  <si>
    <t xml:space="preserve">1.5k</t>
  </si>
  <si>
    <t xml:space="preserve">R14</t>
  </si>
  <si>
    <t xml:space="preserve">2k</t>
  </si>
  <si>
    <t xml:space="preserve">R15,R16</t>
  </si>
  <si>
    <t xml:space="preserve">68</t>
  </si>
  <si>
    <t xml:space="preserve">P3</t>
  </si>
  <si>
    <t xml:space="preserve">CONN_01X02</t>
  </si>
  <si>
    <t xml:space="preserve">Pin_Headers:Pin_Header_Angled_1x02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</si>
</sst>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1025" min="28" style="0" width="8.57085020242915"/>
  </cols>
  <sheetData>
    <row r="1" customFormat="false" ht="15" hidden="false" customHeight="false" outlineLevel="0" collapsed="false">
      <c r="H1" s="1" t="s">
        <v>0</v>
      </c>
      <c r="I1" s="1" t="n">
        <v>5</v>
      </c>
    </row>
    <row r="2" customFormat="false" ht="15" hidden="false" customHeight="false" outlineLevel="0" collapsed="false">
      <c r="H2" s="2" t="s">
        <v>1</v>
      </c>
      <c r="I2" s="3" t="n">
        <f aca="false">SUM(I7:I21)</f>
        <v>2576.2</v>
      </c>
      <c r="M2" s="3" t="n">
        <f aca="false">SUM(M7:M21)</f>
        <v>0</v>
      </c>
      <c r="S2" s="3" t="n">
        <f aca="false">SUM(S7:S21)</f>
        <v>0</v>
      </c>
      <c r="Y2" s="3" t="n">
        <f aca="false">SUM(Y7:Y21)</f>
        <v>0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515.24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4.35" hidden="false" customHeight="false" outlineLevel="0" collapsed="false">
      <c r="A7" s="10" t="s">
        <v>20</v>
      </c>
      <c r="B7" s="0" t="s">
        <v>21</v>
      </c>
      <c r="D7" s="0" t="s">
        <v>22</v>
      </c>
      <c r="G7" s="0" t="n">
        <f aca="false">BoardQty*4</f>
        <v>20</v>
      </c>
      <c r="H7" s="11" t="n">
        <v>0.5</v>
      </c>
      <c r="I7" s="11" t="n">
        <f aca="false">IFERROR(G7*H7,"")</f>
        <v>10</v>
      </c>
    </row>
    <row r="8" customFormat="false" ht="14.35" hidden="false" customHeight="false" outlineLevel="0" collapsed="false">
      <c r="A8" s="10" t="s">
        <v>23</v>
      </c>
      <c r="B8" s="0" t="s">
        <v>24</v>
      </c>
      <c r="D8" s="0" t="s">
        <v>22</v>
      </c>
      <c r="G8" s="0" t="n">
        <f aca="false">BoardQty*4</f>
        <v>20</v>
      </c>
      <c r="H8" s="11" t="n">
        <v>0.5</v>
      </c>
      <c r="I8" s="11" t="n">
        <f aca="false">IFERROR(G8*H8,"")</f>
        <v>10</v>
      </c>
    </row>
    <row r="9" customFormat="false" ht="14.35" hidden="false" customHeight="false" outlineLevel="0" collapsed="false">
      <c r="A9" s="0" t="s">
        <v>25</v>
      </c>
      <c r="B9" s="0" t="s">
        <v>26</v>
      </c>
      <c r="D9" s="0" t="s">
        <v>27</v>
      </c>
      <c r="G9" s="0" t="n">
        <f aca="false">BoardQty*1</f>
        <v>5</v>
      </c>
      <c r="H9" s="11" t="n">
        <v>93.31</v>
      </c>
      <c r="I9" s="11" t="n">
        <f aca="false">IFERROR(G9*H9,"")</f>
        <v>466.55</v>
      </c>
    </row>
    <row r="10" customFormat="false" ht="15" hidden="false" customHeight="false" outlineLevel="0" collapsed="false">
      <c r="A10" s="0" t="s">
        <v>28</v>
      </c>
      <c r="B10" s="0" t="s">
        <v>29</v>
      </c>
      <c r="D10" s="0" t="s">
        <v>30</v>
      </c>
      <c r="G10" s="0" t="n">
        <f aca="false">BoardQty*4</f>
        <v>20</v>
      </c>
      <c r="H10" s="11" t="n">
        <v>35.8</v>
      </c>
      <c r="I10" s="11" t="n">
        <f aca="false">IFERROR(G10*H10,"")</f>
        <v>716</v>
      </c>
    </row>
    <row r="11" customFormat="false" ht="14.35" hidden="false" customHeight="false" outlineLevel="0" collapsed="false">
      <c r="A11" s="10" t="s">
        <v>31</v>
      </c>
      <c r="B11" s="0" t="s">
        <v>32</v>
      </c>
      <c r="D11" s="0" t="s">
        <v>33</v>
      </c>
      <c r="G11" s="0" t="n">
        <f aca="false">BoardQty*2</f>
        <v>10</v>
      </c>
      <c r="H11" s="11" t="n">
        <v>1.908</v>
      </c>
      <c r="I11" s="11" t="n">
        <f aca="false">IFERROR(G11*H11,"")</f>
        <v>19.08</v>
      </c>
    </row>
    <row r="12" customFormat="false" ht="14.35" hidden="false" customHeight="false" outlineLevel="0" collapsed="false">
      <c r="A12" s="10" t="s">
        <v>34</v>
      </c>
      <c r="B12" s="0" t="s">
        <v>35</v>
      </c>
      <c r="D12" s="0" t="s">
        <v>36</v>
      </c>
      <c r="G12" s="0" t="n">
        <f aca="false">BoardQty*1</f>
        <v>5</v>
      </c>
      <c r="H12" s="11" t="n">
        <v>70.44</v>
      </c>
      <c r="I12" s="11" t="n">
        <f aca="false">IFERROR(G12*H12,"")</f>
        <v>352.2</v>
      </c>
    </row>
    <row r="13" customFormat="false" ht="14.35" hidden="false" customHeight="false" outlineLevel="0" collapsed="false">
      <c r="A13" s="10" t="s">
        <v>37</v>
      </c>
      <c r="B13" s="0" t="s">
        <v>38</v>
      </c>
      <c r="D13" s="0" t="s">
        <v>33</v>
      </c>
      <c r="G13" s="0" t="n">
        <f aca="false">BoardQty*1</f>
        <v>5</v>
      </c>
      <c r="H13" s="11" t="n">
        <v>0.984</v>
      </c>
      <c r="I13" s="11" t="n">
        <f aca="false">IFERROR(G13*H13,"")</f>
        <v>4.92</v>
      </c>
    </row>
    <row r="14" customFormat="false" ht="14.35" hidden="false" customHeight="false" outlineLevel="0" collapsed="false">
      <c r="A14" s="10" t="s">
        <v>39</v>
      </c>
      <c r="B14" s="0" t="s">
        <v>40</v>
      </c>
      <c r="D14" s="0" t="s">
        <v>22</v>
      </c>
      <c r="G14" s="0" t="n">
        <f aca="false">BoardQty*5</f>
        <v>25</v>
      </c>
      <c r="H14" s="11" t="n">
        <v>0.5</v>
      </c>
      <c r="I14" s="11" t="n">
        <f aca="false">IFERROR(G14*H14,"")</f>
        <v>12.5</v>
      </c>
    </row>
    <row r="15" customFormat="false" ht="14.35" hidden="false" customHeight="false" outlineLevel="0" collapsed="false">
      <c r="A15" s="10" t="s">
        <v>41</v>
      </c>
      <c r="B15" s="0" t="s">
        <v>42</v>
      </c>
      <c r="D15" s="0" t="s">
        <v>43</v>
      </c>
      <c r="G15" s="0" t="n">
        <f aca="false">BoardQty*1</f>
        <v>5</v>
      </c>
      <c r="H15" s="11" t="n">
        <v>72.41</v>
      </c>
      <c r="I15" s="11" t="n">
        <f aca="false">IFERROR(G15*H15,"")</f>
        <v>362.05</v>
      </c>
    </row>
    <row r="16" customFormat="false" ht="14.35" hidden="false" customHeight="false" outlineLevel="0" collapsed="false">
      <c r="A16" s="10" t="s">
        <v>44</v>
      </c>
      <c r="B16" s="0" t="s">
        <v>45</v>
      </c>
      <c r="D16" s="0" t="s">
        <v>46</v>
      </c>
      <c r="G16" s="0" t="n">
        <f aca="false">BoardQty*1</f>
        <v>5</v>
      </c>
      <c r="H16" s="11" t="n">
        <v>109.99</v>
      </c>
      <c r="I16" s="11" t="n">
        <f aca="false">IFERROR(G16*H16,"")</f>
        <v>549.95</v>
      </c>
    </row>
    <row r="17" customFormat="false" ht="14.35" hidden="false" customHeight="false" outlineLevel="0" collapsed="false">
      <c r="A17" s="10" t="s">
        <v>47</v>
      </c>
      <c r="B17" s="0" t="s">
        <v>48</v>
      </c>
      <c r="D17" s="0" t="s">
        <v>22</v>
      </c>
      <c r="G17" s="0" t="n">
        <f aca="false">BoardQty*1</f>
        <v>5</v>
      </c>
      <c r="H17" s="11" t="n">
        <v>8</v>
      </c>
      <c r="I17" s="11" t="n">
        <f aca="false">IFERROR(G17*H17,"")</f>
        <v>40</v>
      </c>
    </row>
    <row r="18" customFormat="false" ht="14.35" hidden="false" customHeight="false" outlineLevel="0" collapsed="false">
      <c r="A18" s="10" t="s">
        <v>49</v>
      </c>
      <c r="B18" s="0" t="s">
        <v>50</v>
      </c>
      <c r="D18" s="0" t="s">
        <v>22</v>
      </c>
      <c r="G18" s="0" t="n">
        <f aca="false">BoardQty*1</f>
        <v>5</v>
      </c>
      <c r="H18" s="11" t="n">
        <v>0.5</v>
      </c>
      <c r="I18" s="11" t="n">
        <f aca="false">IFERROR(G18*H18,"")</f>
        <v>2.5</v>
      </c>
    </row>
    <row r="19" customFormat="false" ht="14.35" hidden="false" customHeight="false" outlineLevel="0" collapsed="false">
      <c r="A19" s="10" t="s">
        <v>51</v>
      </c>
      <c r="B19" s="0" t="s">
        <v>52</v>
      </c>
      <c r="D19" s="0" t="s">
        <v>22</v>
      </c>
      <c r="G19" s="0" t="n">
        <f aca="false">BoardQty*1</f>
        <v>5</v>
      </c>
      <c r="H19" s="11" t="n">
        <v>2.89</v>
      </c>
      <c r="I19" s="11" t="n">
        <f aca="false">IFERROR(G19*H19,"")</f>
        <v>14.45</v>
      </c>
    </row>
    <row r="20" customFormat="false" ht="14.35" hidden="false" customHeight="false" outlineLevel="0" collapsed="false">
      <c r="A20" s="10" t="s">
        <v>53</v>
      </c>
      <c r="B20" s="0" t="s">
        <v>54</v>
      </c>
      <c r="D20" s="0" t="s">
        <v>22</v>
      </c>
      <c r="G20" s="0" t="n">
        <f aca="false">BoardQty*2</f>
        <v>10</v>
      </c>
      <c r="H20" s="11" t="n">
        <v>0.5</v>
      </c>
      <c r="I20" s="11" t="n">
        <f aca="false">IFERROR(G20*H20,"")</f>
        <v>5</v>
      </c>
    </row>
    <row r="21" customFormat="false" ht="14.35" hidden="false" customHeight="false" outlineLevel="0" collapsed="false">
      <c r="A21" s="10" t="s">
        <v>55</v>
      </c>
      <c r="B21" s="0" t="s">
        <v>56</v>
      </c>
      <c r="D21" s="0" t="s">
        <v>57</v>
      </c>
      <c r="G21" s="0" t="n">
        <f aca="false">BoardQty*1</f>
        <v>5</v>
      </c>
      <c r="H21" s="11" t="n">
        <v>2.2</v>
      </c>
      <c r="I21" s="11" t="n">
        <f aca="false">IFERROR(G21*H21,"")</f>
        <v>11</v>
      </c>
    </row>
    <row r="23" customFormat="false" ht="15" hidden="false" customHeight="false" outlineLevel="0" collapsed="false">
      <c r="K23" s="0" t="str">
        <f aca="false" t="array" ref="K23:K23">IFERROR(CONCATENATE(TEXT(INDEX($K$7:$K$21,SMALL(IF($N$7:$N$21&lt;&gt;"",IF($K$7:$K$21&lt;&gt;"",ROW($K$7:$K$21)-MIN(ROW($K$7:$K$21))+1,""),""),ROW()-ROW(A$23)+1)),"##0"),","),"")</f>
        <v/>
      </c>
      <c r="L23" s="0" t="str">
        <f aca="false" t="array" ref="L23:L23">IFERROR(CONCATENATE((INDEX($N$7:$N$21,SMALL(IF($N$7:$N$21&lt;&gt;"",IF($K$7:$K$21&lt;&gt;"",ROW($K$7:$K$21)-MIN(ROW($K$7:$K$21))+1,""),""),ROW()-ROW(A$23)+1))),","),"")</f>
        <v/>
      </c>
      <c r="M23" s="0" t="str">
        <f aca="false" t="array" ref="M23:M23">IFERROR(CONCATENATE((INDEX($A$7:$A$21,SMALL(IF($N$7:$N$21&lt;&gt;"",IF($K$7:$K$21&lt;&gt;"",ROW($K$7:$K$21)-MIN(ROW($K$7:$K$21))+1,""),""),ROW()-ROW(A$23)+1))),),"")</f>
        <v/>
      </c>
      <c r="Q23" s="0" t="str">
        <f aca="false" t="array" ref="Q23:Q23">IFERROR(CONCATENATE((INDEX($T$7:$T$21,SMALL(IF($T$7:$T$21&lt;&gt;"",IF($Q$7:$Q$21&lt;&gt;"",ROW($Q$7:$Q$21)-MIN(ROW($Q$7:$Q$21))+1,""),""),ROW()-ROW(A$23)+1)))," "),"")</f>
        <v/>
      </c>
      <c r="R23" s="0" t="str">
        <f aca="false" t="array" ref="R23:R23">IFERROR(CONCATENATE(TEXT(INDEX($Q$7:$Q$21,SMALL(IF($T$7:$T$21&lt;&gt;"",IF($Q$7:$Q$21&lt;&gt;"",ROW($Q$7:$Q$21)-MIN(ROW($Q$7:$Q$21))+1,""),""),ROW()-ROW(A$23)+1)),"##0")," "),"")</f>
        <v/>
      </c>
      <c r="S23" s="0" t="str">
        <f aca="false" t="array" ref="S23:S23">IFERROR(CONCATENATE((INDEX($A$7:$A$21,SMALL(IF($T$7:$T$21&lt;&gt;"",IF($Q$7:$Q$21&lt;&gt;"",ROW($Q$7:$Q$21)-MIN(ROW($Q$7:$Q$21))+1,""),""),ROW()-ROW(A$23)+1))),),"")</f>
        <v/>
      </c>
      <c r="W23" s="0" t="str">
        <f aca="false" t="array" ref="W23:W23">IFERROR(CONCATENATE((INDEX($Z$7:$Z$21,SMALL(IF($Z$7:$Z$21&lt;&gt;"",IF($W$7:$W$21&lt;&gt;"",ROW($W$7:$W$21)-MIN(ROW($W$7:$W$21))+1,""),""),ROW()-ROW(A$23)+1))),","),"")</f>
        <v/>
      </c>
      <c r="X23" s="0" t="str">
        <f aca="false" t="array" ref="X23:X23">IFERROR(CONCATENATE(TEXT(INDEX($W$7:$W$21,SMALL(IF($Z$7:$Z$21&lt;&gt;"",IF($W$7:$W$21&lt;&gt;"",ROW($W$7:$W$21)-MIN(ROW($W$7:$W$21))+1,""),""),ROW()-ROW(A$23)+1)),"##0"),","),"")</f>
        <v/>
      </c>
      <c r="Y23" s="0" t="str">
        <f aca="false" t="array" ref="Y23:Y23">IFERROR(CONCATENATE((INDEX($A$7:$A$21,SMALL(IF($Z$7:$Z$21&lt;&gt;"",IF($W$7:$W$21&lt;&gt;"",ROW($W$7:$W$21)-MIN(ROW($W$7:$W$21))+1,""),""),ROW()-ROW(A$23)+1))),),"")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IFERROR(CONCATENATE(TEXT(INDEX($K$7:$K$21,SMALL(IF($N$7:$N$21&lt;&gt;"",IF($K$7:$K$21&lt;&gt;"",ROW($K$7:$K$21)-MIN(ROW($K$7:$K$21))+1,""),""),ROW()-ROW(A$23)+1)),"##0"),","),"")</f>
        <v/>
      </c>
      <c r="L24" s="0" t="str">
        <f aca="false" t="array" ref="L24:L24">IFERROR(CONCATENATE((INDEX($N$7:$N$21,SMALL(IF($N$7:$N$21&lt;&gt;"",IF($K$7:$K$21&lt;&gt;"",ROW($K$7:$K$21)-MIN(ROW($K$7:$K$21))+1,""),""),ROW()-ROW(A$23)+1))),","),"")</f>
        <v/>
      </c>
      <c r="M24" s="0" t="str">
        <f aca="false" t="array" ref="M24:M24">IFERROR(CONCATENATE((INDEX($A$7:$A$21,SMALL(IF($N$7:$N$21&lt;&gt;"",IF($K$7:$K$21&lt;&gt;"",ROW($K$7:$K$21)-MIN(ROW($K$7:$K$21))+1,""),""),ROW()-ROW(A$23)+1))),),"")</f>
        <v/>
      </c>
      <c r="Q24" s="0" t="str">
        <f aca="false" t="array" ref="Q24:Q24">IFERROR(CONCATENATE((INDEX($T$7:$T$21,SMALL(IF($T$7:$T$21&lt;&gt;"",IF($Q$7:$Q$21&lt;&gt;"",ROW($Q$7:$Q$21)-MIN(ROW($Q$7:$Q$21))+1,""),""),ROW()-ROW(A$23)+1)))," "),"")</f>
        <v/>
      </c>
      <c r="R24" s="0" t="str">
        <f aca="false" t="array" ref="R24:R24">IFERROR(CONCATENATE(TEXT(INDEX($Q$7:$Q$21,SMALL(IF($T$7:$T$21&lt;&gt;"",IF($Q$7:$Q$21&lt;&gt;"",ROW($Q$7:$Q$21)-MIN(ROW($Q$7:$Q$21))+1,""),""),ROW()-ROW(A$23)+1)),"##0")," "),"")</f>
        <v/>
      </c>
      <c r="S24" s="0" t="str">
        <f aca="false" t="array" ref="S24:S24">IFERROR(CONCATENATE((INDEX($A$7:$A$21,SMALL(IF($T$7:$T$21&lt;&gt;"",IF($Q$7:$Q$21&lt;&gt;"",ROW($Q$7:$Q$21)-MIN(ROW($Q$7:$Q$21))+1,""),""),ROW()-ROW(A$23)+1))),),"")</f>
        <v/>
      </c>
      <c r="W24" s="0" t="str">
        <f aca="false" t="array" ref="W24:W24">IFERROR(CONCATENATE((INDEX($Z$7:$Z$21,SMALL(IF($Z$7:$Z$21&lt;&gt;"",IF($W$7:$W$21&lt;&gt;"",ROW($W$7:$W$21)-MIN(ROW($W$7:$W$21))+1,""),""),ROW()-ROW(A$23)+1))),","),"")</f>
        <v/>
      </c>
      <c r="X24" s="0" t="str">
        <f aca="false" t="array" ref="X24:X24">IFERROR(CONCATENATE(TEXT(INDEX($W$7:$W$21,SMALL(IF($Z$7:$Z$21&lt;&gt;"",IF($W$7:$W$21&lt;&gt;"",ROW($W$7:$W$21)-MIN(ROW($W$7:$W$21))+1,""),""),ROW()-ROW(A$23)+1)),"##0"),","),"")</f>
        <v/>
      </c>
      <c r="Y24" s="0" t="str">
        <f aca="false" t="array" ref="Y24:Y24">IFERROR(CONCATENATE((INDEX($A$7:$A$21,SMALL(IF($Z$7:$Z$21&lt;&gt;"",IF($W$7:$W$21&lt;&gt;"",ROW($W$7:$W$21)-MIN(ROW($W$7:$W$21))+1,""),""),ROW()-ROW(A$23)+1))),),"")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IFERROR(CONCATENATE(TEXT(INDEX($K$7:$K$21,SMALL(IF($N$7:$N$21&lt;&gt;"",IF($K$7:$K$21&lt;&gt;"",ROW($K$7:$K$21)-MIN(ROW($K$7:$K$21))+1,""),""),ROW()-ROW(A$23)+1)),"##0"),","),"")</f>
        <v/>
      </c>
      <c r="L25" s="0" t="str">
        <f aca="false" t="array" ref="L25:L25">IFERROR(CONCATENATE((INDEX($N$7:$N$21,SMALL(IF($N$7:$N$21&lt;&gt;"",IF($K$7:$K$21&lt;&gt;"",ROW($K$7:$K$21)-MIN(ROW($K$7:$K$21))+1,""),""),ROW()-ROW(A$23)+1))),","),"")</f>
        <v/>
      </c>
      <c r="M25" s="0" t="str">
        <f aca="false" t="array" ref="M25:M25">IFERROR(CONCATENATE((INDEX($A$7:$A$21,SMALL(IF($N$7:$N$21&lt;&gt;"",IF($K$7:$K$21&lt;&gt;"",ROW($K$7:$K$21)-MIN(ROW($K$7:$K$21))+1,""),""),ROW()-ROW(A$23)+1))),),"")</f>
        <v/>
      </c>
      <c r="Q25" s="0" t="str">
        <f aca="false" t="array" ref="Q25:Q25">IFERROR(CONCATENATE((INDEX($T$7:$T$21,SMALL(IF($T$7:$T$21&lt;&gt;"",IF($Q$7:$Q$21&lt;&gt;"",ROW($Q$7:$Q$21)-MIN(ROW($Q$7:$Q$21))+1,""),""),ROW()-ROW(A$23)+1)))," "),"")</f>
        <v/>
      </c>
      <c r="R25" s="0" t="str">
        <f aca="false" t="array" ref="R25:R25">IFERROR(CONCATENATE(TEXT(INDEX($Q$7:$Q$21,SMALL(IF($T$7:$T$21&lt;&gt;"",IF($Q$7:$Q$21&lt;&gt;"",ROW($Q$7:$Q$21)-MIN(ROW($Q$7:$Q$21))+1,""),""),ROW()-ROW(A$23)+1)),"##0")," "),"")</f>
        <v/>
      </c>
      <c r="S25" s="0" t="str">
        <f aca="false" t="array" ref="S25:S25">IFERROR(CONCATENATE((INDEX($A$7:$A$21,SMALL(IF($T$7:$T$21&lt;&gt;"",IF($Q$7:$Q$21&lt;&gt;"",ROW($Q$7:$Q$21)-MIN(ROW($Q$7:$Q$21))+1,""),""),ROW()-ROW(A$23)+1))),),"")</f>
        <v/>
      </c>
      <c r="W25" s="0" t="str">
        <f aca="false" t="array" ref="W25:W25">IFERROR(CONCATENATE((INDEX($Z$7:$Z$21,SMALL(IF($Z$7:$Z$21&lt;&gt;"",IF($W$7:$W$21&lt;&gt;"",ROW($W$7:$W$21)-MIN(ROW($W$7:$W$21))+1,""),""),ROW()-ROW(A$23)+1))),","),"")</f>
        <v/>
      </c>
      <c r="X25" s="0" t="str">
        <f aca="false" t="array" ref="X25:X25">IFERROR(CONCATENATE(TEXT(INDEX($W$7:$W$21,SMALL(IF($Z$7:$Z$21&lt;&gt;"",IF($W$7:$W$21&lt;&gt;"",ROW($W$7:$W$21)-MIN(ROW($W$7:$W$21))+1,""),""),ROW()-ROW(A$23)+1)),"##0"),","),"")</f>
        <v/>
      </c>
      <c r="Y25" s="0" t="str">
        <f aca="false" t="array" ref="Y25:Y25">IFERROR(CONCATENATE((INDEX($A$7:$A$21,SMALL(IF($Z$7:$Z$21&lt;&gt;"",IF($W$7:$W$21&lt;&gt;"",ROW($W$7:$W$21)-MIN(ROW($W$7:$W$21))+1,""),""),ROW()-ROW(A$23)+1))),),"")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IFERROR(CONCATENATE(TEXT(INDEX($K$7:$K$21,SMALL(IF($N$7:$N$21&lt;&gt;"",IF($K$7:$K$21&lt;&gt;"",ROW($K$7:$K$21)-MIN(ROW($K$7:$K$21))+1,""),""),ROW()-ROW(A$23)+1)),"##0"),","),"")</f>
        <v/>
      </c>
      <c r="L26" s="0" t="str">
        <f aca="false" t="array" ref="L26:L26">IFERROR(CONCATENATE((INDEX($N$7:$N$21,SMALL(IF($N$7:$N$21&lt;&gt;"",IF($K$7:$K$21&lt;&gt;"",ROW($K$7:$K$21)-MIN(ROW($K$7:$K$21))+1,""),""),ROW()-ROW(A$23)+1))),","),"")</f>
        <v/>
      </c>
      <c r="M26" s="0" t="str">
        <f aca="false" t="array" ref="M26:M26">IFERROR(CONCATENATE((INDEX($A$7:$A$21,SMALL(IF($N$7:$N$21&lt;&gt;"",IF($K$7:$K$21&lt;&gt;"",ROW($K$7:$K$21)-MIN(ROW($K$7:$K$21))+1,""),""),ROW()-ROW(A$23)+1))),),"")</f>
        <v/>
      </c>
      <c r="Q26" s="0" t="str">
        <f aca="false" t="array" ref="Q26:Q26">IFERROR(CONCATENATE((INDEX($T$7:$T$21,SMALL(IF($T$7:$T$21&lt;&gt;"",IF($Q$7:$Q$21&lt;&gt;"",ROW($Q$7:$Q$21)-MIN(ROW($Q$7:$Q$21))+1,""),""),ROW()-ROW(A$23)+1)))," "),"")</f>
        <v/>
      </c>
      <c r="R26" s="0" t="str">
        <f aca="false" t="array" ref="R26:R26">IFERROR(CONCATENATE(TEXT(INDEX($Q$7:$Q$21,SMALL(IF($T$7:$T$21&lt;&gt;"",IF($Q$7:$Q$21&lt;&gt;"",ROW($Q$7:$Q$21)-MIN(ROW($Q$7:$Q$21))+1,""),""),ROW()-ROW(A$23)+1)),"##0")," "),"")</f>
        <v/>
      </c>
      <c r="S26" s="0" t="str">
        <f aca="false" t="array" ref="S26:S26">IFERROR(CONCATENATE((INDEX($A$7:$A$21,SMALL(IF($T$7:$T$21&lt;&gt;"",IF($Q$7:$Q$21&lt;&gt;"",ROW($Q$7:$Q$21)-MIN(ROW($Q$7:$Q$21))+1,""),""),ROW()-ROW(A$23)+1))),),"")</f>
        <v/>
      </c>
      <c r="W26" s="0" t="str">
        <f aca="false" t="array" ref="W26:W26">IFERROR(CONCATENATE((INDEX($Z$7:$Z$21,SMALL(IF($Z$7:$Z$21&lt;&gt;"",IF($W$7:$W$21&lt;&gt;"",ROW($W$7:$W$21)-MIN(ROW($W$7:$W$21))+1,""),""),ROW()-ROW(A$23)+1))),","),"")</f>
        <v/>
      </c>
      <c r="X26" s="0" t="str">
        <f aca="false" t="array" ref="X26:X26">IFERROR(CONCATENATE(TEXT(INDEX($W$7:$W$21,SMALL(IF($Z$7:$Z$21&lt;&gt;"",IF($W$7:$W$21&lt;&gt;"",ROW($W$7:$W$21)-MIN(ROW($W$7:$W$21))+1,""),""),ROW()-ROW(A$23)+1)),"##0"),","),"")</f>
        <v/>
      </c>
      <c r="Y26" s="0" t="str">
        <f aca="false" t="array" ref="Y26:Y26">IFERROR(CONCATENATE((INDEX($A$7:$A$21,SMALL(IF($Z$7:$Z$21&lt;&gt;"",IF($W$7:$W$21&lt;&gt;"",ROW($W$7:$W$21)-MIN(ROW($W$7:$W$21))+1,""),""),ROW()-ROW(A$23)+1))),),"")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IFERROR(CONCATENATE(TEXT(INDEX($K$7:$K$21,SMALL(IF($N$7:$N$21&lt;&gt;"",IF($K$7:$K$21&lt;&gt;"",ROW($K$7:$K$21)-MIN(ROW($K$7:$K$21))+1,""),""),ROW()-ROW(A$23)+1)),"##0"),","),"")</f>
        <v/>
      </c>
      <c r="L27" s="0" t="str">
        <f aca="false" t="array" ref="L27:L27">IFERROR(CONCATENATE((INDEX($N$7:$N$21,SMALL(IF($N$7:$N$21&lt;&gt;"",IF($K$7:$K$21&lt;&gt;"",ROW($K$7:$K$21)-MIN(ROW($K$7:$K$21))+1,""),""),ROW()-ROW(A$23)+1))),","),"")</f>
        <v/>
      </c>
      <c r="M27" s="0" t="str">
        <f aca="false" t="array" ref="M27:M27">IFERROR(CONCATENATE((INDEX($A$7:$A$21,SMALL(IF($N$7:$N$21&lt;&gt;"",IF($K$7:$K$21&lt;&gt;"",ROW($K$7:$K$21)-MIN(ROW($K$7:$K$21))+1,""),""),ROW()-ROW(A$23)+1))),),"")</f>
        <v/>
      </c>
      <c r="Q27" s="0" t="str">
        <f aca="false" t="array" ref="Q27:Q27">IFERROR(CONCATENATE((INDEX($T$7:$T$21,SMALL(IF($T$7:$T$21&lt;&gt;"",IF($Q$7:$Q$21&lt;&gt;"",ROW($Q$7:$Q$21)-MIN(ROW($Q$7:$Q$21))+1,""),""),ROW()-ROW(A$23)+1)))," "),"")</f>
        <v/>
      </c>
      <c r="R27" s="0" t="str">
        <f aca="false" t="array" ref="R27:R27">IFERROR(CONCATENATE(TEXT(INDEX($Q$7:$Q$21,SMALL(IF($T$7:$T$21&lt;&gt;"",IF($Q$7:$Q$21&lt;&gt;"",ROW($Q$7:$Q$21)-MIN(ROW($Q$7:$Q$21))+1,""),""),ROW()-ROW(A$23)+1)),"##0")," "),"")</f>
        <v/>
      </c>
      <c r="S27" s="0" t="str">
        <f aca="false" t="array" ref="S27:S27">IFERROR(CONCATENATE((INDEX($A$7:$A$21,SMALL(IF($T$7:$T$21&lt;&gt;"",IF($Q$7:$Q$21&lt;&gt;"",ROW($Q$7:$Q$21)-MIN(ROW($Q$7:$Q$21))+1,""),""),ROW()-ROW(A$23)+1))),),"")</f>
        <v/>
      </c>
      <c r="W27" s="0" t="str">
        <f aca="false" t="array" ref="W27:W27">IFERROR(CONCATENATE((INDEX($Z$7:$Z$21,SMALL(IF($Z$7:$Z$21&lt;&gt;"",IF($W$7:$W$21&lt;&gt;"",ROW($W$7:$W$21)-MIN(ROW($W$7:$W$21))+1,""),""),ROW()-ROW(A$23)+1))),","),"")</f>
        <v/>
      </c>
      <c r="X27" s="0" t="str">
        <f aca="false" t="array" ref="X27:X27">IFERROR(CONCATENATE(TEXT(INDEX($W$7:$W$21,SMALL(IF($Z$7:$Z$21&lt;&gt;"",IF($W$7:$W$21&lt;&gt;"",ROW($W$7:$W$21)-MIN(ROW($W$7:$W$21))+1,""),""),ROW()-ROW(A$23)+1)),"##0"),","),"")</f>
        <v/>
      </c>
      <c r="Y27" s="0" t="str">
        <f aca="false" t="array" ref="Y27:Y27">IFERROR(CONCATENATE((INDEX($A$7:$A$21,SMALL(IF($Z$7:$Z$21&lt;&gt;"",IF($W$7:$W$21&lt;&gt;"",ROW($W$7:$W$21)-MIN(ROW($W$7:$W$21))+1,""),""),ROW()-ROW(A$23)+1))),),"")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IFERROR(CONCATENATE(TEXT(INDEX($K$7:$K$21,SMALL(IF($N$7:$N$21&lt;&gt;"",IF($K$7:$K$21&lt;&gt;"",ROW($K$7:$K$21)-MIN(ROW($K$7:$K$21))+1,""),""),ROW()-ROW(A$23)+1)),"##0"),","),"")</f>
        <v/>
      </c>
      <c r="L28" s="0" t="str">
        <f aca="false" t="array" ref="L28:L28">IFERROR(CONCATENATE((INDEX($N$7:$N$21,SMALL(IF($N$7:$N$21&lt;&gt;"",IF($K$7:$K$21&lt;&gt;"",ROW($K$7:$K$21)-MIN(ROW($K$7:$K$21))+1,""),""),ROW()-ROW(A$23)+1))),","),"")</f>
        <v/>
      </c>
      <c r="M28" s="0" t="str">
        <f aca="false" t="array" ref="M28:M28">IFERROR(CONCATENATE((INDEX($A$7:$A$21,SMALL(IF($N$7:$N$21&lt;&gt;"",IF($K$7:$K$21&lt;&gt;"",ROW($K$7:$K$21)-MIN(ROW($K$7:$K$21))+1,""),""),ROW()-ROW(A$23)+1))),),"")</f>
        <v/>
      </c>
      <c r="Q28" s="0" t="str">
        <f aca="false" t="array" ref="Q28:Q28">IFERROR(CONCATENATE((INDEX($T$7:$T$21,SMALL(IF($T$7:$T$21&lt;&gt;"",IF($Q$7:$Q$21&lt;&gt;"",ROW($Q$7:$Q$21)-MIN(ROW($Q$7:$Q$21))+1,""),""),ROW()-ROW(A$23)+1)))," "),"")</f>
        <v/>
      </c>
      <c r="R28" s="0" t="str">
        <f aca="false" t="array" ref="R28:R28">IFERROR(CONCATENATE(TEXT(INDEX($Q$7:$Q$21,SMALL(IF($T$7:$T$21&lt;&gt;"",IF($Q$7:$Q$21&lt;&gt;"",ROW($Q$7:$Q$21)-MIN(ROW($Q$7:$Q$21))+1,""),""),ROW()-ROW(A$23)+1)),"##0")," "),"")</f>
        <v/>
      </c>
      <c r="S28" s="0" t="str">
        <f aca="false" t="array" ref="S28:S28">IFERROR(CONCATENATE((INDEX($A$7:$A$21,SMALL(IF($T$7:$T$21&lt;&gt;"",IF($Q$7:$Q$21&lt;&gt;"",ROW($Q$7:$Q$21)-MIN(ROW($Q$7:$Q$21))+1,""),""),ROW()-ROW(A$23)+1))),),"")</f>
        <v/>
      </c>
      <c r="W28" s="0" t="str">
        <f aca="false" t="array" ref="W28:W28">IFERROR(CONCATENATE((INDEX($Z$7:$Z$21,SMALL(IF($Z$7:$Z$21&lt;&gt;"",IF($W$7:$W$21&lt;&gt;"",ROW($W$7:$W$21)-MIN(ROW($W$7:$W$21))+1,""),""),ROW()-ROW(A$23)+1))),","),"")</f>
        <v/>
      </c>
      <c r="X28" s="0" t="str">
        <f aca="false" t="array" ref="X28:X28">IFERROR(CONCATENATE(TEXT(INDEX($W$7:$W$21,SMALL(IF($Z$7:$Z$21&lt;&gt;"",IF($W$7:$W$21&lt;&gt;"",ROW($W$7:$W$21)-MIN(ROW($W$7:$W$21))+1,""),""),ROW()-ROW(A$23)+1)),"##0"),","),"")</f>
        <v/>
      </c>
      <c r="Y28" s="0" t="str">
        <f aca="false" t="array" ref="Y28:Y28">IFERROR(CONCATENATE((INDEX($A$7:$A$21,SMALL(IF($Z$7:$Z$21&lt;&gt;"",IF($W$7:$W$21&lt;&gt;"",ROW($W$7:$W$21)-MIN(ROW($W$7:$W$21))+1,""),""),ROW()-ROW(A$23)+1))),),"")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IFERROR(CONCATENATE(TEXT(INDEX($K$7:$K$21,SMALL(IF($N$7:$N$21&lt;&gt;"",IF($K$7:$K$21&lt;&gt;"",ROW($K$7:$K$21)-MIN(ROW($K$7:$K$21))+1,""),""),ROW()-ROW(A$23)+1)),"##0"),","),"")</f>
        <v/>
      </c>
      <c r="L29" s="0" t="str">
        <f aca="false" t="array" ref="L29:L29">IFERROR(CONCATENATE((INDEX($N$7:$N$21,SMALL(IF($N$7:$N$21&lt;&gt;"",IF($K$7:$K$21&lt;&gt;"",ROW($K$7:$K$21)-MIN(ROW($K$7:$K$21))+1,""),""),ROW()-ROW(A$23)+1))),","),"")</f>
        <v/>
      </c>
      <c r="M29" s="0" t="str">
        <f aca="false" t="array" ref="M29:M29">IFERROR(CONCATENATE((INDEX($A$7:$A$21,SMALL(IF($N$7:$N$21&lt;&gt;"",IF($K$7:$K$21&lt;&gt;"",ROW($K$7:$K$21)-MIN(ROW($K$7:$K$21))+1,""),""),ROW()-ROW(A$23)+1))),),"")</f>
        <v/>
      </c>
      <c r="Q29" s="0" t="str">
        <f aca="false" t="array" ref="Q29:Q29">IFERROR(CONCATENATE((INDEX($T$7:$T$21,SMALL(IF($T$7:$T$21&lt;&gt;"",IF($Q$7:$Q$21&lt;&gt;"",ROW($Q$7:$Q$21)-MIN(ROW($Q$7:$Q$21))+1,""),""),ROW()-ROW(A$23)+1)))," "),"")</f>
        <v/>
      </c>
      <c r="R29" s="0" t="str">
        <f aca="false" t="array" ref="R29:R29">IFERROR(CONCATENATE(TEXT(INDEX($Q$7:$Q$21,SMALL(IF($T$7:$T$21&lt;&gt;"",IF($Q$7:$Q$21&lt;&gt;"",ROW($Q$7:$Q$21)-MIN(ROW($Q$7:$Q$21))+1,""),""),ROW()-ROW(A$23)+1)),"##0")," "),"")</f>
        <v/>
      </c>
      <c r="S29" s="0" t="str">
        <f aca="false" t="array" ref="S29:S29">IFERROR(CONCATENATE((INDEX($A$7:$A$21,SMALL(IF($T$7:$T$21&lt;&gt;"",IF($Q$7:$Q$21&lt;&gt;"",ROW($Q$7:$Q$21)-MIN(ROW($Q$7:$Q$21))+1,""),""),ROW()-ROW(A$23)+1))),),"")</f>
        <v/>
      </c>
      <c r="W29" s="0" t="str">
        <f aca="false" t="array" ref="W29:W29">IFERROR(CONCATENATE((INDEX($Z$7:$Z$21,SMALL(IF($Z$7:$Z$21&lt;&gt;"",IF($W$7:$W$21&lt;&gt;"",ROW($W$7:$W$21)-MIN(ROW($W$7:$W$21))+1,""),""),ROW()-ROW(A$23)+1))),","),"")</f>
        <v/>
      </c>
      <c r="X29" s="0" t="str">
        <f aca="false" t="array" ref="X29:X29">IFERROR(CONCATENATE(TEXT(INDEX($W$7:$W$21,SMALL(IF($Z$7:$Z$21&lt;&gt;"",IF($W$7:$W$21&lt;&gt;"",ROW($W$7:$W$21)-MIN(ROW($W$7:$W$21))+1,""),""),ROW()-ROW(A$23)+1)),"##0"),","),"")</f>
        <v/>
      </c>
      <c r="Y29" s="0" t="str">
        <f aca="false" t="array" ref="Y29:Y29">IFERROR(CONCATENATE((INDEX($A$7:$A$21,SMALL(IF($Z$7:$Z$21&lt;&gt;"",IF($W$7:$W$21&lt;&gt;"",ROW($W$7:$W$21)-MIN(ROW($W$7:$W$21))+1,""),""),ROW()-ROW(A$23)+1))),),"")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IFERROR(CONCATENATE(TEXT(INDEX($K$7:$K$21,SMALL(IF($N$7:$N$21&lt;&gt;"",IF($K$7:$K$21&lt;&gt;"",ROW($K$7:$K$21)-MIN(ROW($K$7:$K$21))+1,""),""),ROW()-ROW(A$23)+1)),"##0"),","),"")</f>
        <v/>
      </c>
      <c r="L30" s="0" t="str">
        <f aca="false" t="array" ref="L30:L30">IFERROR(CONCATENATE((INDEX($N$7:$N$21,SMALL(IF($N$7:$N$21&lt;&gt;"",IF($K$7:$K$21&lt;&gt;"",ROW($K$7:$K$21)-MIN(ROW($K$7:$K$21))+1,""),""),ROW()-ROW(A$23)+1))),","),"")</f>
        <v/>
      </c>
      <c r="M30" s="0" t="str">
        <f aca="false" t="array" ref="M30:M30">IFERROR(CONCATENATE((INDEX($A$7:$A$21,SMALL(IF($N$7:$N$21&lt;&gt;"",IF($K$7:$K$21&lt;&gt;"",ROW($K$7:$K$21)-MIN(ROW($K$7:$K$21))+1,""),""),ROW()-ROW(A$23)+1))),),"")</f>
        <v/>
      </c>
      <c r="Q30" s="0" t="str">
        <f aca="false" t="array" ref="Q30:Q30">IFERROR(CONCATENATE((INDEX($T$7:$T$21,SMALL(IF($T$7:$T$21&lt;&gt;"",IF($Q$7:$Q$21&lt;&gt;"",ROW($Q$7:$Q$21)-MIN(ROW($Q$7:$Q$21))+1,""),""),ROW()-ROW(A$23)+1)))," "),"")</f>
        <v/>
      </c>
      <c r="R30" s="0" t="str">
        <f aca="false" t="array" ref="R30:R30">IFERROR(CONCATENATE(TEXT(INDEX($Q$7:$Q$21,SMALL(IF($T$7:$T$21&lt;&gt;"",IF($Q$7:$Q$21&lt;&gt;"",ROW($Q$7:$Q$21)-MIN(ROW($Q$7:$Q$21))+1,""),""),ROW()-ROW(A$23)+1)),"##0")," "),"")</f>
        <v/>
      </c>
      <c r="S30" s="0" t="str">
        <f aca="false" t="array" ref="S30:S30">IFERROR(CONCATENATE((INDEX($A$7:$A$21,SMALL(IF($T$7:$T$21&lt;&gt;"",IF($Q$7:$Q$21&lt;&gt;"",ROW($Q$7:$Q$21)-MIN(ROW($Q$7:$Q$21))+1,""),""),ROW()-ROW(A$23)+1))),),"")</f>
        <v/>
      </c>
      <c r="W30" s="0" t="str">
        <f aca="false" t="array" ref="W30:W30">IFERROR(CONCATENATE((INDEX($Z$7:$Z$21,SMALL(IF($Z$7:$Z$21&lt;&gt;"",IF($W$7:$W$21&lt;&gt;"",ROW($W$7:$W$21)-MIN(ROW($W$7:$W$21))+1,""),""),ROW()-ROW(A$23)+1))),","),"")</f>
        <v/>
      </c>
      <c r="X30" s="0" t="str">
        <f aca="false" t="array" ref="X30:X30">IFERROR(CONCATENATE(TEXT(INDEX($W$7:$W$21,SMALL(IF($Z$7:$Z$21&lt;&gt;"",IF($W$7:$W$21&lt;&gt;"",ROW($W$7:$W$21)-MIN(ROW($W$7:$W$21))+1,""),""),ROW()-ROW(A$23)+1)),"##0"),","),"")</f>
        <v/>
      </c>
      <c r="Y30" s="0" t="str">
        <f aca="false" t="array" ref="Y30:Y30">IFERROR(CONCATENATE((INDEX($A$7:$A$21,SMALL(IF($Z$7:$Z$21&lt;&gt;"",IF($W$7:$W$21&lt;&gt;"",ROW($W$7:$W$21)-MIN(ROW($W$7:$W$21))+1,""),""),ROW()-ROW(A$23)+1))),),"")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IFERROR(CONCATENATE(TEXT(INDEX($K$7:$K$21,SMALL(IF($N$7:$N$21&lt;&gt;"",IF($K$7:$K$21&lt;&gt;"",ROW($K$7:$K$21)-MIN(ROW($K$7:$K$21))+1,""),""),ROW()-ROW(A$23)+1)),"##0"),","),"")</f>
        <v/>
      </c>
      <c r="L31" s="0" t="str">
        <f aca="false" t="array" ref="L31:L31">IFERROR(CONCATENATE((INDEX($N$7:$N$21,SMALL(IF($N$7:$N$21&lt;&gt;"",IF($K$7:$K$21&lt;&gt;"",ROW($K$7:$K$21)-MIN(ROW($K$7:$K$21))+1,""),""),ROW()-ROW(A$23)+1))),","),"")</f>
        <v/>
      </c>
      <c r="M31" s="0" t="str">
        <f aca="false" t="array" ref="M31:M31">IFERROR(CONCATENATE((INDEX($A$7:$A$21,SMALL(IF($N$7:$N$21&lt;&gt;"",IF($K$7:$K$21&lt;&gt;"",ROW($K$7:$K$21)-MIN(ROW($K$7:$K$21))+1,""),""),ROW()-ROW(A$23)+1))),),"")</f>
        <v/>
      </c>
      <c r="Q31" s="0" t="str">
        <f aca="false" t="array" ref="Q31:Q31">IFERROR(CONCATENATE((INDEX($T$7:$T$21,SMALL(IF($T$7:$T$21&lt;&gt;"",IF($Q$7:$Q$21&lt;&gt;"",ROW($Q$7:$Q$21)-MIN(ROW($Q$7:$Q$21))+1,""),""),ROW()-ROW(A$23)+1)))," "),"")</f>
        <v/>
      </c>
      <c r="R31" s="0" t="str">
        <f aca="false" t="array" ref="R31:R31">IFERROR(CONCATENATE(TEXT(INDEX($Q$7:$Q$21,SMALL(IF($T$7:$T$21&lt;&gt;"",IF($Q$7:$Q$21&lt;&gt;"",ROW($Q$7:$Q$21)-MIN(ROW($Q$7:$Q$21))+1,""),""),ROW()-ROW(A$23)+1)),"##0")," "),"")</f>
        <v/>
      </c>
      <c r="S31" s="0" t="str">
        <f aca="false" t="array" ref="S31:S31">IFERROR(CONCATENATE((INDEX($A$7:$A$21,SMALL(IF($T$7:$T$21&lt;&gt;"",IF($Q$7:$Q$21&lt;&gt;"",ROW($Q$7:$Q$21)-MIN(ROW($Q$7:$Q$21))+1,""),""),ROW()-ROW(A$23)+1))),),"")</f>
        <v/>
      </c>
      <c r="W31" s="0" t="str">
        <f aca="false" t="array" ref="W31:W31">IFERROR(CONCATENATE((INDEX($Z$7:$Z$21,SMALL(IF($Z$7:$Z$21&lt;&gt;"",IF($W$7:$W$21&lt;&gt;"",ROW($W$7:$W$21)-MIN(ROW($W$7:$W$21))+1,""),""),ROW()-ROW(A$23)+1))),","),"")</f>
        <v/>
      </c>
      <c r="X31" s="0" t="str">
        <f aca="false" t="array" ref="X31:X31">IFERROR(CONCATENATE(TEXT(INDEX($W$7:$W$21,SMALL(IF($Z$7:$Z$21&lt;&gt;"",IF($W$7:$W$21&lt;&gt;"",ROW($W$7:$W$21)-MIN(ROW($W$7:$W$21))+1,""),""),ROW()-ROW(A$23)+1)),"##0"),","),"")</f>
        <v/>
      </c>
      <c r="Y31" s="0" t="str">
        <f aca="false" t="array" ref="Y31:Y31">IFERROR(CONCATENATE((INDEX($A$7:$A$21,SMALL(IF($Z$7:$Z$21&lt;&gt;"",IF($W$7:$W$21&lt;&gt;"",ROW($W$7:$W$21)-MIN(ROW($W$7:$W$21))+1,""),""),ROW()-ROW(A$23)+1))),),"")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IFERROR(CONCATENATE(TEXT(INDEX($K$7:$K$21,SMALL(IF($N$7:$N$21&lt;&gt;"",IF($K$7:$K$21&lt;&gt;"",ROW($K$7:$K$21)-MIN(ROW($K$7:$K$21))+1,""),""),ROW()-ROW(A$23)+1)),"##0"),","),"")</f>
        <v/>
      </c>
      <c r="L32" s="0" t="str">
        <f aca="false" t="array" ref="L32:L32">IFERROR(CONCATENATE((INDEX($N$7:$N$21,SMALL(IF($N$7:$N$21&lt;&gt;"",IF($K$7:$K$21&lt;&gt;"",ROW($K$7:$K$21)-MIN(ROW($K$7:$K$21))+1,""),""),ROW()-ROW(A$23)+1))),","),"")</f>
        <v/>
      </c>
      <c r="M32" s="0" t="str">
        <f aca="false" t="array" ref="M32:M32">IFERROR(CONCATENATE((INDEX($A$7:$A$21,SMALL(IF($N$7:$N$21&lt;&gt;"",IF($K$7:$K$21&lt;&gt;"",ROW($K$7:$K$21)-MIN(ROW($K$7:$K$21))+1,""),""),ROW()-ROW(A$23)+1))),),"")</f>
        <v/>
      </c>
      <c r="Q32" s="0" t="str">
        <f aca="false" t="array" ref="Q32:Q32">IFERROR(CONCATENATE((INDEX($T$7:$T$21,SMALL(IF($T$7:$T$21&lt;&gt;"",IF($Q$7:$Q$21&lt;&gt;"",ROW($Q$7:$Q$21)-MIN(ROW($Q$7:$Q$21))+1,""),""),ROW()-ROW(A$23)+1)))," "),"")</f>
        <v/>
      </c>
      <c r="R32" s="0" t="str">
        <f aca="false" t="array" ref="R32:R32">IFERROR(CONCATENATE(TEXT(INDEX($Q$7:$Q$21,SMALL(IF($T$7:$T$21&lt;&gt;"",IF($Q$7:$Q$21&lt;&gt;"",ROW($Q$7:$Q$21)-MIN(ROW($Q$7:$Q$21))+1,""),""),ROW()-ROW(A$23)+1)),"##0")," "),"")</f>
        <v/>
      </c>
      <c r="S32" s="0" t="str">
        <f aca="false" t="array" ref="S32:S32">IFERROR(CONCATENATE((INDEX($A$7:$A$21,SMALL(IF($T$7:$T$21&lt;&gt;"",IF($Q$7:$Q$21&lt;&gt;"",ROW($Q$7:$Q$21)-MIN(ROW($Q$7:$Q$21))+1,""),""),ROW()-ROW(A$23)+1))),),"")</f>
        <v/>
      </c>
      <c r="W32" s="0" t="str">
        <f aca="false" t="array" ref="W32:W32">IFERROR(CONCATENATE((INDEX($Z$7:$Z$21,SMALL(IF($Z$7:$Z$21&lt;&gt;"",IF($W$7:$W$21&lt;&gt;"",ROW($W$7:$W$21)-MIN(ROW($W$7:$W$21))+1,""),""),ROW()-ROW(A$23)+1))),","),"")</f>
        <v/>
      </c>
      <c r="X32" s="0" t="str">
        <f aca="false" t="array" ref="X32:X32">IFERROR(CONCATENATE(TEXT(INDEX($W$7:$W$21,SMALL(IF($Z$7:$Z$21&lt;&gt;"",IF($W$7:$W$21&lt;&gt;"",ROW($W$7:$W$21)-MIN(ROW($W$7:$W$21))+1,""),""),ROW()-ROW(A$23)+1)),"##0"),","),"")</f>
        <v/>
      </c>
      <c r="Y32" s="0" t="str">
        <f aca="false" t="array" ref="Y32:Y32">IFERROR(CONCATENATE((INDEX($A$7:$A$21,SMALL(IF($Z$7:$Z$21&lt;&gt;"",IF($W$7:$W$21&lt;&gt;"",ROW($W$7:$W$21)-MIN(ROW($W$7:$W$21))+1,""),""),ROW()-ROW(A$23)+1))),),"")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IFERROR(CONCATENATE(TEXT(INDEX($K$7:$K$21,SMALL(IF($N$7:$N$21&lt;&gt;"",IF($K$7:$K$21&lt;&gt;"",ROW($K$7:$K$21)-MIN(ROW($K$7:$K$21))+1,""),""),ROW()-ROW(A$23)+1)),"##0"),","),"")</f>
        <v/>
      </c>
      <c r="L33" s="0" t="str">
        <f aca="false" t="array" ref="L33:L33">IFERROR(CONCATENATE((INDEX($N$7:$N$21,SMALL(IF($N$7:$N$21&lt;&gt;"",IF($K$7:$K$21&lt;&gt;"",ROW($K$7:$K$21)-MIN(ROW($K$7:$K$21))+1,""),""),ROW()-ROW(A$23)+1))),","),"")</f>
        <v/>
      </c>
      <c r="M33" s="0" t="str">
        <f aca="false" t="array" ref="M33:M33">IFERROR(CONCATENATE((INDEX($A$7:$A$21,SMALL(IF($N$7:$N$21&lt;&gt;"",IF($K$7:$K$21&lt;&gt;"",ROW($K$7:$K$21)-MIN(ROW($K$7:$K$21))+1,""),""),ROW()-ROW(A$23)+1))),),"")</f>
        <v/>
      </c>
      <c r="Q33" s="0" t="str">
        <f aca="false" t="array" ref="Q33:Q33">IFERROR(CONCATENATE((INDEX($T$7:$T$21,SMALL(IF($T$7:$T$21&lt;&gt;"",IF($Q$7:$Q$21&lt;&gt;"",ROW($Q$7:$Q$21)-MIN(ROW($Q$7:$Q$21))+1,""),""),ROW()-ROW(A$23)+1)))," "),"")</f>
        <v/>
      </c>
      <c r="R33" s="0" t="str">
        <f aca="false" t="array" ref="R33:R33">IFERROR(CONCATENATE(TEXT(INDEX($Q$7:$Q$21,SMALL(IF($T$7:$T$21&lt;&gt;"",IF($Q$7:$Q$21&lt;&gt;"",ROW($Q$7:$Q$21)-MIN(ROW($Q$7:$Q$21))+1,""),""),ROW()-ROW(A$23)+1)),"##0")," "),"")</f>
        <v/>
      </c>
      <c r="S33" s="0" t="str">
        <f aca="false" t="array" ref="S33:S33">IFERROR(CONCATENATE((INDEX($A$7:$A$21,SMALL(IF($T$7:$T$21&lt;&gt;"",IF($Q$7:$Q$21&lt;&gt;"",ROW($Q$7:$Q$21)-MIN(ROW($Q$7:$Q$21))+1,""),""),ROW()-ROW(A$23)+1))),),"")</f>
        <v/>
      </c>
      <c r="W33" s="0" t="str">
        <f aca="false" t="array" ref="W33:W33">IFERROR(CONCATENATE((INDEX($Z$7:$Z$21,SMALL(IF($Z$7:$Z$21&lt;&gt;"",IF($W$7:$W$21&lt;&gt;"",ROW($W$7:$W$21)-MIN(ROW($W$7:$W$21))+1,""),""),ROW()-ROW(A$23)+1))),","),"")</f>
        <v/>
      </c>
      <c r="X33" s="0" t="str">
        <f aca="false" t="array" ref="X33:X33">IFERROR(CONCATENATE(TEXT(INDEX($W$7:$W$21,SMALL(IF($Z$7:$Z$21&lt;&gt;"",IF($W$7:$W$21&lt;&gt;"",ROW($W$7:$W$21)-MIN(ROW($W$7:$W$21))+1,""),""),ROW()-ROW(A$23)+1)),"##0"),","),"")</f>
        <v/>
      </c>
      <c r="Y33" s="0" t="str">
        <f aca="false" t="array" ref="Y33:Y33">IFERROR(CONCATENATE((INDEX($A$7:$A$21,SMALL(IF($Z$7:$Z$21&lt;&gt;"",IF($W$7:$W$21&lt;&gt;"",ROW($W$7:$W$21)-MIN(ROW($W$7:$W$21))+1,""),""),ROW()-ROW(A$23)+1))),),"")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IFERROR(CONCATENATE(TEXT(INDEX($K$7:$K$21,SMALL(IF($N$7:$N$21&lt;&gt;"",IF($K$7:$K$21&lt;&gt;"",ROW($K$7:$K$21)-MIN(ROW($K$7:$K$21))+1,""),""),ROW()-ROW(A$23)+1)),"##0"),","),"")</f>
        <v/>
      </c>
      <c r="L34" s="0" t="str">
        <f aca="false" t="array" ref="L34:L34">IFERROR(CONCATENATE((INDEX($N$7:$N$21,SMALL(IF($N$7:$N$21&lt;&gt;"",IF($K$7:$K$21&lt;&gt;"",ROW($K$7:$K$21)-MIN(ROW($K$7:$K$21))+1,""),""),ROW()-ROW(A$23)+1))),","),"")</f>
        <v/>
      </c>
      <c r="M34" s="0" t="str">
        <f aca="false" t="array" ref="M34:M34">IFERROR(CONCATENATE((INDEX($A$7:$A$21,SMALL(IF($N$7:$N$21&lt;&gt;"",IF($K$7:$K$21&lt;&gt;"",ROW($K$7:$K$21)-MIN(ROW($K$7:$K$21))+1,""),""),ROW()-ROW(A$23)+1))),),"")</f>
        <v/>
      </c>
      <c r="Q34" s="0" t="str">
        <f aca="false" t="array" ref="Q34:Q34">IFERROR(CONCATENATE((INDEX($T$7:$T$21,SMALL(IF($T$7:$T$21&lt;&gt;"",IF($Q$7:$Q$21&lt;&gt;"",ROW($Q$7:$Q$21)-MIN(ROW($Q$7:$Q$21))+1,""),""),ROW()-ROW(A$23)+1)))," "),"")</f>
        <v/>
      </c>
      <c r="R34" s="0" t="str">
        <f aca="false" t="array" ref="R34:R34">IFERROR(CONCATENATE(TEXT(INDEX($Q$7:$Q$21,SMALL(IF($T$7:$T$21&lt;&gt;"",IF($Q$7:$Q$21&lt;&gt;"",ROW($Q$7:$Q$21)-MIN(ROW($Q$7:$Q$21))+1,""),""),ROW()-ROW(A$23)+1)),"##0")," "),"")</f>
        <v/>
      </c>
      <c r="S34" s="0" t="str">
        <f aca="false" t="array" ref="S34:S34">IFERROR(CONCATENATE((INDEX($A$7:$A$21,SMALL(IF($T$7:$T$21&lt;&gt;"",IF($Q$7:$Q$21&lt;&gt;"",ROW($Q$7:$Q$21)-MIN(ROW($Q$7:$Q$21))+1,""),""),ROW()-ROW(A$23)+1))),),"")</f>
        <v/>
      </c>
      <c r="W34" s="0" t="str">
        <f aca="false" t="array" ref="W34:W34">IFERROR(CONCATENATE((INDEX($Z$7:$Z$21,SMALL(IF($Z$7:$Z$21&lt;&gt;"",IF($W$7:$W$21&lt;&gt;"",ROW($W$7:$W$21)-MIN(ROW($W$7:$W$21))+1,""),""),ROW()-ROW(A$23)+1))),","),"")</f>
        <v/>
      </c>
      <c r="X34" s="0" t="str">
        <f aca="false" t="array" ref="X34:X34">IFERROR(CONCATENATE(TEXT(INDEX($W$7:$W$21,SMALL(IF($Z$7:$Z$21&lt;&gt;"",IF($W$7:$W$21&lt;&gt;"",ROW($W$7:$W$21)-MIN(ROW($W$7:$W$21))+1,""),""),ROW()-ROW(A$23)+1)),"##0"),","),"")</f>
        <v/>
      </c>
      <c r="Y34" s="0" t="str">
        <f aca="false" t="array" ref="Y34:Y34">IFERROR(CONCATENATE((INDEX($A$7:$A$21,SMALL(IF($Z$7:$Z$21&lt;&gt;"",IF($W$7:$W$21&lt;&gt;"",ROW($W$7:$W$21)-MIN(ROW($W$7:$W$21))+1,""),""),ROW()-ROW(A$23)+1))),),"")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IFERROR(CONCATENATE(TEXT(INDEX($K$7:$K$21,SMALL(IF($N$7:$N$21&lt;&gt;"",IF($K$7:$K$21&lt;&gt;"",ROW($K$7:$K$21)-MIN(ROW($K$7:$K$21))+1,""),""),ROW()-ROW(A$23)+1)),"##0"),","),"")</f>
        <v/>
      </c>
      <c r="L35" s="0" t="str">
        <f aca="false" t="array" ref="L35:L35">IFERROR(CONCATENATE((INDEX($N$7:$N$21,SMALL(IF($N$7:$N$21&lt;&gt;"",IF($K$7:$K$21&lt;&gt;"",ROW($K$7:$K$21)-MIN(ROW($K$7:$K$21))+1,""),""),ROW()-ROW(A$23)+1))),","),"")</f>
        <v/>
      </c>
      <c r="M35" s="0" t="str">
        <f aca="false" t="array" ref="M35:M35">IFERROR(CONCATENATE((INDEX($A$7:$A$21,SMALL(IF($N$7:$N$21&lt;&gt;"",IF($K$7:$K$21&lt;&gt;"",ROW($K$7:$K$21)-MIN(ROW($K$7:$K$21))+1,""),""),ROW()-ROW(A$23)+1))),),"")</f>
        <v/>
      </c>
      <c r="Q35" s="0" t="str">
        <f aca="false" t="array" ref="Q35:Q35">IFERROR(CONCATENATE((INDEX($T$7:$T$21,SMALL(IF($T$7:$T$21&lt;&gt;"",IF($Q$7:$Q$21&lt;&gt;"",ROW($Q$7:$Q$21)-MIN(ROW($Q$7:$Q$21))+1,""),""),ROW()-ROW(A$23)+1)))," "),"")</f>
        <v/>
      </c>
      <c r="R35" s="0" t="str">
        <f aca="false" t="array" ref="R35:R35">IFERROR(CONCATENATE(TEXT(INDEX($Q$7:$Q$21,SMALL(IF($T$7:$T$21&lt;&gt;"",IF($Q$7:$Q$21&lt;&gt;"",ROW($Q$7:$Q$21)-MIN(ROW($Q$7:$Q$21))+1,""),""),ROW()-ROW(A$23)+1)),"##0")," "),"")</f>
        <v/>
      </c>
      <c r="S35" s="0" t="str">
        <f aca="false" t="array" ref="S35:S35">IFERROR(CONCATENATE((INDEX($A$7:$A$21,SMALL(IF($T$7:$T$21&lt;&gt;"",IF($Q$7:$Q$21&lt;&gt;"",ROW($Q$7:$Q$21)-MIN(ROW($Q$7:$Q$21))+1,""),""),ROW()-ROW(A$23)+1))),),"")</f>
        <v/>
      </c>
      <c r="W35" s="0" t="str">
        <f aca="false" t="array" ref="W35:W35">IFERROR(CONCATENATE((INDEX($Z$7:$Z$21,SMALL(IF($Z$7:$Z$21&lt;&gt;"",IF($W$7:$W$21&lt;&gt;"",ROW($W$7:$W$21)-MIN(ROW($W$7:$W$21))+1,""),""),ROW()-ROW(A$23)+1))),","),"")</f>
        <v/>
      </c>
      <c r="X35" s="0" t="str">
        <f aca="false" t="array" ref="X35:X35">IFERROR(CONCATENATE(TEXT(INDEX($W$7:$W$21,SMALL(IF($Z$7:$Z$21&lt;&gt;"",IF($W$7:$W$21&lt;&gt;"",ROW($W$7:$W$21)-MIN(ROW($W$7:$W$21))+1,""),""),ROW()-ROW(A$23)+1)),"##0"),","),"")</f>
        <v/>
      </c>
      <c r="Y35" s="0" t="str">
        <f aca="false" t="array" ref="Y35:Y35">IFERROR(CONCATENATE((INDEX($A$7:$A$21,SMALL(IF($Z$7:$Z$21&lt;&gt;"",IF($W$7:$W$21&lt;&gt;"",ROW($W$7:$W$21)-MIN(ROW($W$7:$W$21))+1,""),""),ROW()-ROW(A$23)+1))),),"")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IFERROR(CONCATENATE(TEXT(INDEX($K$7:$K$21,SMALL(IF($N$7:$N$21&lt;&gt;"",IF($K$7:$K$21&lt;&gt;"",ROW($K$7:$K$21)-MIN(ROW($K$7:$K$21))+1,""),""),ROW()-ROW(A$23)+1)),"##0"),","),"")</f>
        <v/>
      </c>
      <c r="L36" s="0" t="str">
        <f aca="false" t="array" ref="L36:L36">IFERROR(CONCATENATE((INDEX($N$7:$N$21,SMALL(IF($N$7:$N$21&lt;&gt;"",IF($K$7:$K$21&lt;&gt;"",ROW($K$7:$K$21)-MIN(ROW($K$7:$K$21))+1,""),""),ROW()-ROW(A$23)+1))),","),"")</f>
        <v/>
      </c>
      <c r="M36" s="0" t="str">
        <f aca="false" t="array" ref="M36:M36">IFERROR(CONCATENATE((INDEX($A$7:$A$21,SMALL(IF($N$7:$N$21&lt;&gt;"",IF($K$7:$K$21&lt;&gt;"",ROW($K$7:$K$21)-MIN(ROW($K$7:$K$21))+1,""),""),ROW()-ROW(A$23)+1))),),"")</f>
        <v/>
      </c>
      <c r="Q36" s="0" t="str">
        <f aca="false" t="array" ref="Q36:Q36">IFERROR(CONCATENATE((INDEX($T$7:$T$21,SMALL(IF($T$7:$T$21&lt;&gt;"",IF($Q$7:$Q$21&lt;&gt;"",ROW($Q$7:$Q$21)-MIN(ROW($Q$7:$Q$21))+1,""),""),ROW()-ROW(A$23)+1)))," "),"")</f>
        <v/>
      </c>
      <c r="R36" s="0" t="str">
        <f aca="false" t="array" ref="R36:R36">IFERROR(CONCATENATE(TEXT(INDEX($Q$7:$Q$21,SMALL(IF($T$7:$T$21&lt;&gt;"",IF($Q$7:$Q$21&lt;&gt;"",ROW($Q$7:$Q$21)-MIN(ROW($Q$7:$Q$21))+1,""),""),ROW()-ROW(A$23)+1)),"##0")," "),"")</f>
        <v/>
      </c>
      <c r="S36" s="0" t="str">
        <f aca="false" t="array" ref="S36:S36">IFERROR(CONCATENATE((INDEX($A$7:$A$21,SMALL(IF($T$7:$T$21&lt;&gt;"",IF($Q$7:$Q$21&lt;&gt;"",ROW($Q$7:$Q$21)-MIN(ROW($Q$7:$Q$21))+1,""),""),ROW()-ROW(A$23)+1))),),"")</f>
        <v/>
      </c>
      <c r="W36" s="0" t="str">
        <f aca="false" t="array" ref="W36:W36">IFERROR(CONCATENATE((INDEX($Z$7:$Z$21,SMALL(IF($Z$7:$Z$21&lt;&gt;"",IF($W$7:$W$21&lt;&gt;"",ROW($W$7:$W$21)-MIN(ROW($W$7:$W$21))+1,""),""),ROW()-ROW(A$23)+1))),","),"")</f>
        <v/>
      </c>
      <c r="X36" s="0" t="str">
        <f aca="false" t="array" ref="X36:X36">IFERROR(CONCATENATE(TEXT(INDEX($W$7:$W$21,SMALL(IF($Z$7:$Z$21&lt;&gt;"",IF($W$7:$W$21&lt;&gt;"",ROW($W$7:$W$21)-MIN(ROW($W$7:$W$21))+1,""),""),ROW()-ROW(A$23)+1)),"##0"),","),"")</f>
        <v/>
      </c>
      <c r="Y36" s="0" t="str">
        <f aca="false" t="array" ref="Y36:Y36">IFERROR(CONCATENATE((INDEX($A$7:$A$21,SMALL(IF($Z$7:$Z$21&lt;&gt;"",IF($W$7:$W$21&lt;&gt;"",ROW($W$7:$W$21)-MIN(ROW($W$7:$W$21))+1,""),""),ROW()-ROW(A$23)+1))),),"")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IFERROR(CONCATENATE(TEXT(INDEX($K$7:$K$21,SMALL(IF($N$7:$N$21&lt;&gt;"",IF($K$7:$K$21&lt;&gt;"",ROW($K$7:$K$21)-MIN(ROW($K$7:$K$21))+1,""),""),ROW()-ROW(A$23)+1)),"##0"),","),"")</f>
        <v/>
      </c>
      <c r="L37" s="0" t="str">
        <f aca="false" t="array" ref="L37:L37">IFERROR(CONCATENATE((INDEX($N$7:$N$21,SMALL(IF($N$7:$N$21&lt;&gt;"",IF($K$7:$K$21&lt;&gt;"",ROW($K$7:$K$21)-MIN(ROW($K$7:$K$21))+1,""),""),ROW()-ROW(A$23)+1))),","),"")</f>
        <v/>
      </c>
      <c r="M37" s="0" t="str">
        <f aca="false" t="array" ref="M37:M37">IFERROR(CONCATENATE((INDEX($A$7:$A$21,SMALL(IF($N$7:$N$21&lt;&gt;"",IF($K$7:$K$21&lt;&gt;"",ROW($K$7:$K$21)-MIN(ROW($K$7:$K$21))+1,""),""),ROW()-ROW(A$23)+1))),),"")</f>
        <v/>
      </c>
      <c r="Q37" s="0" t="str">
        <f aca="false" t="array" ref="Q37:Q37">IFERROR(CONCATENATE((INDEX($T$7:$T$21,SMALL(IF($T$7:$T$21&lt;&gt;"",IF($Q$7:$Q$21&lt;&gt;"",ROW($Q$7:$Q$21)-MIN(ROW($Q$7:$Q$21))+1,""),""),ROW()-ROW(A$23)+1)))," "),"")</f>
        <v/>
      </c>
      <c r="R37" s="0" t="str">
        <f aca="false" t="array" ref="R37:R37">IFERROR(CONCATENATE(TEXT(INDEX($Q$7:$Q$21,SMALL(IF($T$7:$T$21&lt;&gt;"",IF($Q$7:$Q$21&lt;&gt;"",ROW($Q$7:$Q$21)-MIN(ROW($Q$7:$Q$21))+1,""),""),ROW()-ROW(A$23)+1)),"##0")," "),"")</f>
        <v/>
      </c>
      <c r="S37" s="0" t="str">
        <f aca="false" t="array" ref="S37:S37">IFERROR(CONCATENATE((INDEX($A$7:$A$21,SMALL(IF($T$7:$T$21&lt;&gt;"",IF($Q$7:$Q$21&lt;&gt;"",ROW($Q$7:$Q$21)-MIN(ROW($Q$7:$Q$21))+1,""),""),ROW()-ROW(A$23)+1))),),"")</f>
        <v/>
      </c>
      <c r="W37" s="0" t="str">
        <f aca="false" t="array" ref="W37:W37">IFERROR(CONCATENATE((INDEX($Z$7:$Z$21,SMALL(IF($Z$7:$Z$21&lt;&gt;"",IF($W$7:$W$21&lt;&gt;"",ROW($W$7:$W$21)-MIN(ROW($W$7:$W$21))+1,""),""),ROW()-ROW(A$23)+1))),","),"")</f>
        <v/>
      </c>
      <c r="X37" s="0" t="str">
        <f aca="false" t="array" ref="X37:X37">IFERROR(CONCATENATE(TEXT(INDEX($W$7:$W$21,SMALL(IF($Z$7:$Z$21&lt;&gt;"",IF($W$7:$W$21&lt;&gt;"",ROW($W$7:$W$21)-MIN(ROW($W$7:$W$21))+1,""),""),ROW()-ROW(A$23)+1)),"##0"),","),"")</f>
        <v/>
      </c>
      <c r="Y37" s="0" t="str">
        <f aca="false" t="array" ref="Y37:Y37">IFERROR(CONCATENATE((INDEX($A$7:$A$21,SMALL(IF($Z$7:$Z$21&lt;&gt;"",IF($W$7:$W$21&lt;&gt;"",ROW($W$7:$W$21)-MIN(ROW($W$7:$W$21))+1,""),""),ROW()-ROW(A$23)+1))),),"")</f>
        <v/>
      </c>
    </row>
  </sheetData>
  <mergeCells count="4">
    <mergeCell ref="A5:I5"/>
    <mergeCell ref="J5:O5"/>
    <mergeCell ref="P5:U5"/>
    <mergeCell ref="V5:AA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LibreOffice/5.1.1.3$Linux_X86_64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2016-04-18T20:12:15Z</dcterms:created>
  <dc:creator/>
  <dc:description/>
  <dc:language>en-US</dc:language>
  <cp:lastModifiedBy/>
  <dcterms:modified xsi:type="dcterms:W3CDTF">2016-04-18T22:03:14Z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