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87D232F0-833A-489E-A582-0D248CC665B7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First sheet" sheetId="9" r:id="rId1"/>
    <sheet name="Second shee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  <c r="F1" i="3"/>
  <c r="F2" i="3"/>
  <c r="P1" i="9"/>
  <c r="K1" i="3"/>
  <c r="C16" i="9" a="1"/>
  <c r="C16" i="9"/>
  <c r="A32" i="9"/>
  <c r="L29" i="9"/>
  <c r="D30" i="9"/>
  <c r="D28" i="9"/>
  <c r="F2" i="9"/>
  <c r="B11" i="9" a="1"/>
  <c r="B11" i="9"/>
  <c r="H17" i="9" a="1"/>
  <c r="H17" i="9"/>
  <c r="J2" i="9" a="1"/>
  <c r="J2" i="9"/>
  <c r="E32" i="9" a="1"/>
  <c r="E32" i="9"/>
  <c r="E29" i="9" a="1"/>
  <c r="E29" i="9"/>
  <c r="O26" i="9" a="1"/>
  <c r="O26" i="9"/>
  <c r="J29" i="9" a="1"/>
  <c r="J29" i="9"/>
  <c r="G9" i="9"/>
  <c r="N20" i="9"/>
  <c r="P14" i="9"/>
  <c r="P8" i="9"/>
  <c r="K16" i="9"/>
  <c r="K11" i="9"/>
  <c r="P3" i="9"/>
  <c r="P2" i="9"/>
  <c r="O1" i="9"/>
  <c r="O2" i="9" s="1"/>
  <c r="F17" i="9"/>
  <c r="A16" i="9"/>
  <c r="L7" i="9" a="1"/>
  <c r="L7" i="9"/>
  <c r="A14" i="9" a="1"/>
  <c r="A14" i="9"/>
  <c r="E8" i="9" a="1"/>
  <c r="E8" i="9"/>
  <c r="P5" i="3"/>
  <c r="P2" i="3"/>
  <c r="M1" i="3"/>
  <c r="E1" i="3" a="1"/>
  <c r="E1" i="3"/>
  <c r="C13" i="3"/>
  <c r="C14" i="3"/>
  <c r="C17" i="3"/>
  <c r="C16" i="3"/>
  <c r="C15" i="3"/>
  <c r="A4" i="3"/>
  <c r="A1" i="3"/>
  <c r="I7" i="9" l="1"/>
  <c r="I6" i="9"/>
  <c r="I5" i="9"/>
  <c r="I4" i="9"/>
  <c r="L26" i="9" l="1" a="1"/>
  <c r="L26" i="9" s="1"/>
  <c r="K26" i="9" a="1"/>
  <c r="K2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<sst xmlns="http://schemas.openxmlformats.org/spreadsheetml/2006/main" count="14" uniqueCount="9">
  <si>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Vinyl</t>
  </si>
  <si>
    <t>zzz</t>
  </si>
  <si>
    <t>Wood</t>
  </si>
  <si>
    <t>Glass</t>
  </si>
  <si>
    <t>Steel</t>
  </si>
  <si>
    <t>Titanium</t>
  </si>
  <si>
    <t>={1:1}</t>
  </si>
  <si>
    <t>=SUM({3,3,5;4,5,4;6,5,4})</t>
  </si>
  <si>
    <t>=COUNTA({1,2,3;"a","b","c";"d","e","f"})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</si>
</sst>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rgb="FF1E1E1E"/>
      <name val="Segoe UI"/>
      <charset val="1"/>
    </font>
    <font>
      <sz val="12.8"/>
      <color rgb="FF1E1E1E"/>
      <name val="Segoe UI"/>
      <charset val="1"/>
    </font>
    <font>
      <sz val="8"/>
      <color rgb="FF363636"/>
      <name val="Segoe UI"/>
      <charset val="1"/>
    </font>
    <font>
      <sz val="11"/>
      <color rgb="FF444444"/>
      <name val="Calibri"/>
      <family val="2"/>
      <charset val="1"/>
    </font>
    <font>
      <sz val="12.8"/>
      <color rgb="FF393939"/>
      <name val="Segoe UI Semibold"/>
      <charset val="1"/>
    </font>
    <font>
      <u/>
      <sz val="11"/>
      <color theme="10"/>
      <name val="Calibri"/>
      <family val="2"/>
      <scheme val="minor"/>
    </font>
    <font>
      <sz val="10.5"/>
      <color rgb="FF54B33E"/>
      <name val="Droid Sans Mono"/>
      <family val="3"/>
      <charset val="1"/>
    </font>
    <font>
      <b/>
      <sz val="12"/>
      <color rgb="FF1E1E1E"/>
      <name val="Segoe UI"/>
      <charset val="1"/>
    </font>
    <font>
      <sz val="13.5"/>
      <color theme="1"/>
      <name val="Liberation Sans"/>
      <charset val="1"/>
    </font>
    <font>
      <b/>
      <sz val="10"/>
      <color theme="1"/>
      <name val="Liberation Sans"/>
      <charset val="1"/>
    </font>
    <font>
      <sz val="10"/>
      <color theme="1"/>
      <name val="Liberation Sans"/>
      <charset val="1"/>
    </font>
    <font>
      <sz val="11.2"/>
      <color rgb="FF1E1E1E"/>
      <name val="Segoe UI"/>
      <charset val="1"/>
    </font>
    <font>
      <sz val="11"/>
      <color rgb="FF1E1E1E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13131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22" fontId="0" fillId="0" borderId="0" xfId="0" applyNumberFormat="1"/>
    <xf numFmtId="0" fontId="3" fillId="2" borderId="2" xfId="0" applyFont="1" applyFill="1" applyBorder="1" applyAlignment="1">
      <alignment wrapText="1"/>
    </xf>
    <xf numFmtId="0" fontId="0" fillId="3" borderId="2" xfId="0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4" fillId="0" borderId="0" xfId="0" quotePrefix="1" applyFont="1"/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quotePrefix="1" applyFont="1"/>
    <xf numFmtId="0" fontId="6" fillId="0" borderId="0" xfId="1" quotePrefix="1" applyBorder="1" applyAlignment="1"/>
    <xf numFmtId="0" fontId="7" fillId="5" borderId="0" xfId="0" quotePrefix="1" applyFont="1" applyFill="1"/>
    <xf numFmtId="0" fontId="3" fillId="2" borderId="1" xfId="0" applyFont="1" applyFill="1" applyBorder="1" applyAlignment="1">
      <alignment wrapText="1"/>
    </xf>
    <xf numFmtId="14" fontId="0" fillId="0" borderId="0" xfId="0" applyNumberFormat="1"/>
    <xf numFmtId="0" fontId="6" fillId="0" borderId="0" xfId="1" quotePrefix="1"/>
    <xf numFmtId="0" fontId="8" fillId="0" borderId="0" xfId="0" quotePrefix="1" applyFont="1"/>
    <xf numFmtId="0" fontId="7" fillId="5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1" xfId="0" applyFont="1" applyFill="1" applyBorder="1" applyAlignment="1">
      <alignment wrapText="1"/>
    </xf>
    <xf numFmtId="0" fontId="1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2" fillId="3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3" fillId="0" borderId="0" xfId="0" quotePrefix="1" applyFont="1"/>
    <xf numFmtId="0" fontId="0" fillId="0" borderId="0" xfId="0" quotePrefix="1"/>
    <xf numFmtId="18" fontId="0" fillId="0" borderId="0" xfId="0" applyNumberFormat="1"/>
    <xf numFmtId="9" fontId="1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8317-F2EC-438E-8E2D-A62362A6A36B}">
  <dimension ref="A1:P32"/>
  <sheetViews>
    <sheetView tabSelected="1" workbookViewId="0"/>
  </sheetViews>
  <sheetFormatPr defaultRowHeight="15"/>
  <cols>
    <col min="1" max="1" width="20" customWidth="1"/>
    <col min="3" max="3" width="17" customWidth="1"/>
    <col min="4" max="4" width="19.85546875" customWidth="1"/>
    <col min="5" max="5" width="20.7109375" customWidth="1"/>
    <col min="6" max="6" width="28.140625" customWidth="1"/>
    <col min="9" max="9" width="17.140625" customWidth="1"/>
    <col min="10" max="10" width="18.140625" customWidth="1"/>
    <col min="11" max="11" width="24.28515625" customWidth="1"/>
    <col min="15" max="15" width="12.28515625" customWidth="1"/>
    <col min="16" max="16" width="10" bestFit="1" customWidth="1"/>
  </cols>
  <sheetData>
    <row r="1" spans="1:16" ht="16.5">
      <c r="A1" s="30">
        <v>0.75</v>
      </c>
      <c r="B1" s="22"/>
      <c r="C1" s="22"/>
      <c r="D1" s="22"/>
      <c r="E1" s="22"/>
      <c r="F1" s="13"/>
      <c r="G1" s="20"/>
      <c r="H1" s="20"/>
      <c r="I1" s="20"/>
      <c r="J1" s="20"/>
      <c r="K1" s="20"/>
      <c r="O1" t="str">
        <f>COMPLEX(3,2)</f>
        <v>3+2i</v>
      </c>
      <c r="P1" s="14">
        <f>DATE(2020,3,4)</f>
        <v>43894</v>
      </c>
    </row>
    <row r="2" spans="1:16" ht="16.5">
      <c r="A2" s="22" t="s">
        <v>0</v>
      </c>
      <c r="B2" s="22">
        <v>10</v>
      </c>
      <c r="C2" s="22">
        <v>11.5</v>
      </c>
      <c r="D2" s="22">
        <v>13.23</v>
      </c>
      <c r="E2" s="22" t="s">
        <v>1</v>
      </c>
      <c r="F2" s="22" t="e">
        <f>5/0</f>
        <v>#DIV/0!</v>
      </c>
      <c r="G2" s="21"/>
      <c r="H2" s="21">
        <v>1.5</v>
      </c>
      <c r="I2" s="21"/>
      <c r="J2" s="21" cm="1">
        <f t="array" ref="J2:K2">{1,2}</f>
        <v>1</v>
      </c>
      <c r="K2" s="21">
        <v>2</v>
      </c>
      <c r="O2">
        <f>TYPE(O1)</f>
        <v>2</v>
      </c>
      <c r="P2">
        <f>TYPE(P1)</f>
        <v>1</v>
      </c>
    </row>
    <row r="3" spans="1:16" ht="16.5">
      <c r="A3" s="23" t="s">
        <v>2</v>
      </c>
      <c r="B3" s="23">
        <v>12</v>
      </c>
      <c r="C3" s="23">
        <v>13.8</v>
      </c>
      <c r="D3" s="23">
        <v>15.87</v>
      </c>
      <c r="E3" s="23">
        <v>18.25</v>
      </c>
      <c r="F3" s="24"/>
      <c r="P3">
        <f>TYPE(O3)</f>
        <v>1</v>
      </c>
    </row>
    <row r="4" spans="1:16" ht="16.5">
      <c r="A4" s="26" t="s">
        <v>3</v>
      </c>
      <c r="B4" s="26">
        <v>15</v>
      </c>
      <c r="C4" s="2">
        <v>17.25</v>
      </c>
      <c r="D4" s="2">
        <v>19.84</v>
      </c>
      <c r="E4" s="2">
        <v>22.81</v>
      </c>
      <c r="F4" s="3"/>
      <c r="I4">
        <f>_xlfn.AGGREGATE(3,1,B2:H2)</f>
        <v>6</v>
      </c>
    </row>
    <row r="5" spans="1:16">
      <c r="A5" t="s">
        <v>4</v>
      </c>
      <c r="B5">
        <v>18</v>
      </c>
      <c r="C5">
        <v>20.7</v>
      </c>
      <c r="D5">
        <v>23.81</v>
      </c>
      <c r="E5">
        <v>27.28</v>
      </c>
      <c r="I5">
        <f>COUNT(B2:H2)</f>
        <v>4</v>
      </c>
    </row>
    <row r="6" spans="1:16" ht="16.5">
      <c r="A6" s="25" t="s">
        <v>5</v>
      </c>
      <c r="B6" s="25">
        <v>23</v>
      </c>
      <c r="C6" s="25">
        <v>26.45</v>
      </c>
      <c r="D6" s="25">
        <v>30.42</v>
      </c>
      <c r="E6" s="25">
        <v>34.979999999999997</v>
      </c>
      <c r="F6" s="3"/>
      <c r="I6" t="e">
        <f>AVERAGE(B2:H2)</f>
        <v>#DIV/0!</v>
      </c>
      <c r="J6">
        <v>1</v>
      </c>
    </row>
    <row r="7" spans="1:16" ht="18">
      <c r="A7" s="27"/>
      <c r="B7" s="19"/>
      <c r="C7" s="19"/>
      <c r="D7" s="19"/>
      <c r="E7" s="19"/>
      <c r="I7" t="e">
        <f>_xlfn.STDEV.S(B2:H2)</f>
        <v>#DIV/0!</v>
      </c>
      <c r="J7">
        <v>2</v>
      </c>
      <c r="L7" cm="1">
        <f t="array" ref="L7:N7">TRANSPOSE(J6:J8)</f>
        <v>1</v>
      </c>
      <c r="M7">
        <v>2</v>
      </c>
      <c r="N7">
        <v>3</v>
      </c>
    </row>
    <row r="8" spans="1:16" ht="17.25">
      <c r="A8" s="19"/>
      <c r="B8" s="19"/>
      <c r="C8" s="19"/>
      <c r="D8" s="19"/>
      <c r="E8" s="19" cm="1">
        <f t="array" ref="E8:E11">_xlfn.XLOOKUP(14,B2:E2,B3:E6,"Not found",1,1)</f>
        <v>18.25</v>
      </c>
      <c r="F8" s="15"/>
      <c r="J8">
        <v>3</v>
      </c>
      <c r="K8" s="11"/>
      <c r="P8" t="b">
        <f ca="1">ISREF([0]!ERTRET)</f>
        <v>0</v>
      </c>
    </row>
    <row r="9" spans="1:16" ht="17.25">
      <c r="A9" s="19"/>
      <c r="B9" s="19"/>
      <c r="C9" s="19"/>
      <c r="D9" s="19"/>
      <c r="E9" s="19">
        <v>22.81</v>
      </c>
      <c r="F9" s="15"/>
      <c r="G9" t="b">
        <f>ISBLANK("")</f>
        <v>0</v>
      </c>
    </row>
    <row r="10" spans="1:16" ht="17.25">
      <c r="A10" s="19"/>
      <c r="B10" s="19"/>
      <c r="C10" s="19"/>
      <c r="D10" s="19"/>
      <c r="E10" s="19">
        <v>27.28</v>
      </c>
      <c r="F10" s="15"/>
    </row>
    <row r="11" spans="1:16" ht="17.25">
      <c r="B11" t="e" cm="1">
        <f t="array" aca="1" ref="B11" ca="1">AGG</f>
        <v>#NAME?</v>
      </c>
      <c r="E11">
        <v>34.979999999999997</v>
      </c>
      <c r="F11" s="16"/>
      <c r="J11" s="28"/>
      <c r="K11" s="6" t="e">
        <f>N(2/0)</f>
        <v>#DIV/0!</v>
      </c>
    </row>
    <row r="12" spans="1:16">
      <c r="J12" s="1"/>
    </row>
    <row r="13" spans="1:16">
      <c r="H13" t="s">
        <v>6</v>
      </c>
    </row>
    <row r="14" spans="1:16">
      <c r="A14" s="6" t="str" cm="1">
        <f t="array" ref="A14:B14">_xlfn.XLOOKUP(13,B2:B6,A2:B6,"Not found",1,1)</f>
        <v>Glass</v>
      </c>
      <c r="B14">
        <v>15</v>
      </c>
      <c r="N14" s="12"/>
      <c r="P14" t="b">
        <f>ISBLANK("")</f>
        <v>0</v>
      </c>
    </row>
    <row r="16" spans="1:16">
      <c r="A16" t="e">
        <f>_xlfn.XLOOKUP("Globe",A21:A24,E21:E25,"Not found",1,-2)</f>
        <v>#VALUE!</v>
      </c>
      <c r="C16" cm="1">
        <f t="array" ref="C16">_xlfn.LET(_xlpm.x,1,_xlfn.LET(_xlpm.y,2,_xlpm.x+_xlpm.y))</f>
        <v>3</v>
      </c>
      <c r="K16" t="b">
        <f>ISODD(0)</f>
        <v>0</v>
      </c>
    </row>
    <row r="17" spans="1:15">
      <c r="A17" s="17"/>
      <c r="F17" t="e">
        <f>ISEVEN("hello")</f>
        <v>#VALUE!</v>
      </c>
      <c r="H17" cm="1">
        <f t="array" ref="H17:I17">{2,3}</f>
        <v>2</v>
      </c>
      <c r="I17">
        <v>3</v>
      </c>
    </row>
    <row r="18" spans="1:15">
      <c r="A18" s="18"/>
    </row>
    <row r="19" spans="1:15">
      <c r="A19" s="18"/>
    </row>
    <row r="20" spans="1:15">
      <c r="A20" s="18"/>
      <c r="N20" t="b">
        <f>ISNUMBER(COMPLEX(2,2))</f>
        <v>0</v>
      </c>
    </row>
    <row r="21" spans="1:15" ht="16.5">
      <c r="A21" s="23" t="s">
        <v>2</v>
      </c>
      <c r="B21" s="23">
        <v>12</v>
      </c>
      <c r="C21" s="23">
        <v>13.8</v>
      </c>
      <c r="D21" s="23">
        <v>15.87</v>
      </c>
      <c r="E21" s="23">
        <v>18.25</v>
      </c>
      <c r="F21" s="24"/>
    </row>
    <row r="22" spans="1:15" ht="16.5">
      <c r="A22" s="22" t="s">
        <v>0</v>
      </c>
      <c r="B22" s="22">
        <v>10</v>
      </c>
      <c r="C22" s="22">
        <v>11.5</v>
      </c>
      <c r="D22" s="22">
        <v>13.23</v>
      </c>
      <c r="E22" s="22">
        <v>15.21</v>
      </c>
      <c r="F22" s="22"/>
      <c r="G22" s="21"/>
      <c r="H22" s="21">
        <v>1.5</v>
      </c>
      <c r="I22" s="21"/>
      <c r="J22" s="21"/>
      <c r="K22" s="21"/>
    </row>
    <row r="23" spans="1:15" ht="16.5">
      <c r="A23" s="25" t="s">
        <v>5</v>
      </c>
      <c r="B23" s="25">
        <v>23</v>
      </c>
      <c r="C23" s="25">
        <v>26.45</v>
      </c>
      <c r="D23" s="25">
        <v>30.42</v>
      </c>
      <c r="E23" s="25">
        <v>34.979999999999997</v>
      </c>
      <c r="F23" s="3"/>
    </row>
    <row r="24" spans="1:15">
      <c r="A24" t="s">
        <v>4</v>
      </c>
      <c r="B24">
        <v>18</v>
      </c>
      <c r="C24">
        <v>20.7</v>
      </c>
      <c r="D24">
        <v>23.81</v>
      </c>
      <c r="E24">
        <v>27.28</v>
      </c>
    </row>
    <row r="25" spans="1:15" ht="16.5">
      <c r="A25" s="26" t="s">
        <v>3</v>
      </c>
      <c r="B25" s="26">
        <v>15</v>
      </c>
      <c r="C25" s="2">
        <v>17.25</v>
      </c>
      <c r="D25" s="2">
        <v>19.84</v>
      </c>
      <c r="E25" s="2">
        <v>22.81</v>
      </c>
      <c r="F25" s="3"/>
    </row>
    <row r="26" spans="1:15">
      <c r="A26" s="18"/>
      <c r="K26" t="str" cm="1">
        <f t="array" aca="1" ref="K26" ca="1">CELL("contents")</f>
        <v>Vinyl</v>
      </c>
      <c r="L26" t="str" cm="1">
        <f t="array" aca="1" ref="L26" ca="1">CELL("contents")</f>
        <v>Vinyl</v>
      </c>
      <c r="O26" cm="1">
        <f t="array" aca="1" ref="O26" ca="1">CELL("contents",B2)</f>
        <v>10</v>
      </c>
    </row>
    <row r="27" spans="1:15">
      <c r="A27" s="18"/>
    </row>
    <row r="28" spans="1:15">
      <c r="A28" s="18">
        <v>3</v>
      </c>
      <c r="B28">
        <v>10</v>
      </c>
      <c r="C28">
        <v>1</v>
      </c>
      <c r="D28" t="e">
        <f>5/0</f>
        <v>#DIV/0!</v>
      </c>
    </row>
    <row r="29" spans="1:15">
      <c r="A29" s="18">
        <v>5</v>
      </c>
      <c r="B29">
        <v>6</v>
      </c>
      <c r="E29" cm="1">
        <f t="array" ref="E29:H29">{1,2,3,45}</f>
        <v>1</v>
      </c>
      <c r="F29">
        <v>2</v>
      </c>
      <c r="G29">
        <v>3</v>
      </c>
      <c r="H29">
        <v>45</v>
      </c>
      <c r="J29" t="str" cm="1">
        <f t="array" aca="1" ref="J29" ca="1">CELL("address",A2)</f>
        <v>$A$2</v>
      </c>
      <c r="L29" t="e">
        <f>AVERAGEA(K29)</f>
        <v>#DIV/0!</v>
      </c>
    </row>
    <row r="30" spans="1:15">
      <c r="A30" s="18"/>
      <c r="D30">
        <f>AVERAGE(A28:C29)</f>
        <v>5</v>
      </c>
    </row>
    <row r="32" spans="1:15">
      <c r="A32">
        <f>AVERAGE(A28:C28,A29:C29)</f>
        <v>5</v>
      </c>
      <c r="E32" cm="1">
        <f t="array" ref="E32:G32">{1,2,3}</f>
        <v>1</v>
      </c>
      <c r="F32">
        <v>2</v>
      </c>
      <c r="G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D102-AC15-4C59-8D8B-9BF5E1ACA289}">
  <dimension ref="A1:P17"/>
  <sheetViews>
    <sheetView workbookViewId="0">
      <selection activeCell="C16" sqref="C16"/>
    </sheetView>
  </sheetViews>
  <sheetFormatPr defaultRowHeight="15"/>
  <cols>
    <col min="1" max="1" width="14.5703125" customWidth="1"/>
    <col min="2" max="2" width="21.5703125" customWidth="1"/>
    <col min="3" max="3" width="15.7109375" customWidth="1"/>
    <col min="6" max="6" width="20.85546875" customWidth="1"/>
    <col min="7" max="7" width="11.7109375" bestFit="1" customWidth="1"/>
  </cols>
  <sheetData>
    <row r="1" spans="1:16" ht="18.75">
      <c r="A1" s="7" t="e">
        <f>3/0</f>
        <v>#DIV/0!</v>
      </c>
      <c r="B1" s="7">
        <v>82</v>
      </c>
      <c r="C1" s="8"/>
      <c r="E1" t="e" cm="1">
        <f t="array" ref="E1">_xlfn.IFS(1 &gt; 10, "no", 2 &gt; 3, "no")</f>
        <v>#N/A</v>
      </c>
      <c r="F1" s="1">
        <f ca="1">NOW()</f>
        <v>44847.599642013891</v>
      </c>
      <c r="G1" s="29">
        <f>TIME(13,33,56)</f>
        <v>0.5652314814814815</v>
      </c>
      <c r="K1">
        <f>_xlfn.F.TEST({92,75,97,85,87,82,79},{84,89,87,95,82,71})</f>
        <v>0.86005207768982617</v>
      </c>
      <c r="M1" t="e">
        <f>SUM(2/0,4)</f>
        <v>#DIV/0!</v>
      </c>
    </row>
    <row r="2" spans="1:16" ht="18.75">
      <c r="A2" s="4">
        <v>72</v>
      </c>
      <c r="B2" s="4">
        <v>65</v>
      </c>
      <c r="C2" s="9"/>
      <c r="F2" s="14">
        <f ca="1">TODAY()</f>
        <v>44847</v>
      </c>
      <c r="P2">
        <f>_xlfn.T.INV.2T(_xlfn.T.DIST.2T(1,2), 60)</f>
        <v>0.80735738092355536</v>
      </c>
    </row>
    <row r="3" spans="1:16" ht="18.75">
      <c r="A3" s="4">
        <v>30</v>
      </c>
      <c r="B3" s="4">
        <v>95</v>
      </c>
      <c r="C3" s="9"/>
    </row>
    <row r="4" spans="1:16" ht="18.75">
      <c r="A4" s="4" t="e">
        <f>#NUM!</f>
        <v>#NUM!</v>
      </c>
      <c r="B4" s="4">
        <v>63</v>
      </c>
      <c r="C4" s="9"/>
      <c r="P4" s="11"/>
    </row>
    <row r="5" spans="1:16" ht="18.75">
      <c r="A5" s="4">
        <v>31</v>
      </c>
      <c r="B5" s="4">
        <v>53</v>
      </c>
      <c r="C5" s="9"/>
      <c r="P5">
        <f>MAX({1,2,3,4,5,6,7,8,9})</f>
        <v>9</v>
      </c>
    </row>
    <row r="6" spans="1:16" ht="18.75">
      <c r="A6" s="4">
        <v>96</v>
      </c>
      <c r="B6" s="4">
        <v>71</v>
      </c>
      <c r="C6" s="9"/>
      <c r="P6" t="s">
        <v>7</v>
      </c>
    </row>
    <row r="7" spans="1:16" ht="18.75">
      <c r="A7" s="4">
        <v>32</v>
      </c>
      <c r="B7" s="4">
        <v>55</v>
      </c>
      <c r="C7" s="9"/>
      <c r="P7" t="s">
        <v>8</v>
      </c>
    </row>
    <row r="8" spans="1:16" ht="18.75">
      <c r="A8" s="4">
        <v>81</v>
      </c>
      <c r="B8" s="4">
        <v>83</v>
      </c>
      <c r="C8" s="9"/>
    </row>
    <row r="9" spans="1:16" ht="18.75">
      <c r="A9" s="4">
        <v>33</v>
      </c>
      <c r="B9" s="4">
        <v>100</v>
      </c>
      <c r="C9" s="9"/>
    </row>
    <row r="10" spans="1:16" ht="18.75">
      <c r="A10" s="4">
        <v>53</v>
      </c>
      <c r="B10" s="4">
        <v>91</v>
      </c>
      <c r="C10" s="9"/>
    </row>
    <row r="11" spans="1:16" ht="18.75">
      <c r="A11" s="5">
        <v>34</v>
      </c>
      <c r="B11" s="5">
        <v>89</v>
      </c>
      <c r="C11" s="3"/>
    </row>
    <row r="13" spans="1:16" ht="17.25">
      <c r="C13" s="10">
        <f>_xlfn.AGGREGATE(4, 6, A1:A11)</f>
        <v>96</v>
      </c>
    </row>
    <row r="14" spans="1:16">
      <c r="C14">
        <f>_xlfn.AGGREGATE(14, 6, A1:A11, 3)</f>
        <v>72</v>
      </c>
    </row>
    <row r="15" spans="1:16">
      <c r="C15" t="e">
        <f>_xlfn.AGGREGATE(15, 6, A1:A11)</f>
        <v>#VALUE!</v>
      </c>
    </row>
    <row r="16" spans="1:16" ht="17.25">
      <c r="C16" s="10">
        <f>_xlfn.AGGREGATE(12, 6, A1:A11, B1:B11)</f>
        <v>68</v>
      </c>
    </row>
    <row r="17" spans="3:3">
      <c r="C17" t="e">
        <f>MAX(A1:A2)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2022-03-26T14:33:09Z</dcterms:created>
  <dcterms:modified xsi:type="dcterms:W3CDTF">2022-10-13T11:23:50Z</dcterms:modified>
  <cp:category/>
  <cp:contentStatus/>
</cp:coreProperties>
</file>