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13_ncr:1_{1EDE2094-F808-8141-8660-BDAB7AED1198}" xr6:coauthVersionLast="47" xr6:coauthVersionMax="47" xr10:uidLastSave="{00000000-0000-0000-0000-000000000000}"/>
  <bookViews>
    <workbookView xWindow="0" yWindow="500" windowWidth="28800" windowHeight="163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11" l="1"/>
  <c r="D25" i="11"/>
  <c r="D13" i="11"/>
  <c r="D8" i="11"/>
  <c r="H7" i="11"/>
  <c r="E3" i="11" l="1"/>
  <c r="H27" i="11" l="1"/>
  <c r="I5" i="11"/>
  <c r="H38" i="11"/>
  <c r="H37" i="11"/>
  <c r="H36" i="11"/>
  <c r="H35" i="11"/>
  <c r="H33" i="11"/>
  <c r="H26" i="11"/>
  <c r="H25" i="11"/>
  <c r="H13" i="11"/>
  <c r="H8" i="11"/>
  <c r="H9" i="11" l="1"/>
  <c r="I6" i="11"/>
  <c r="H34" i="11" l="1"/>
  <c r="H31" i="11"/>
  <c r="H10" i="11"/>
  <c r="H28" i="11"/>
  <c r="J5" i="11"/>
  <c r="K5" i="11" s="1"/>
  <c r="L5" i="11" s="1"/>
  <c r="M5" i="11" s="1"/>
  <c r="N5" i="11" s="1"/>
  <c r="O5" i="11" s="1"/>
  <c r="P5" i="11" s="1"/>
  <c r="I4" i="11"/>
  <c r="H14" i="11" l="1"/>
  <c r="H15" i="11"/>
  <c r="H11" i="11"/>
  <c r="H12" i="11"/>
  <c r="P4" i="11"/>
  <c r="Q5" i="11"/>
  <c r="R5" i="11" s="1"/>
  <c r="S5" i="11" s="1"/>
  <c r="T5" i="11" s="1"/>
  <c r="U5" i="11" s="1"/>
  <c r="V5" i="11" s="1"/>
  <c r="W5" i="11" s="1"/>
  <c r="J6" i="11"/>
  <c r="H29" i="11" l="1"/>
  <c r="W4" i="11"/>
  <c r="X5" i="11"/>
  <c r="Y5" i="11" s="1"/>
  <c r="Z5" i="11" s="1"/>
  <c r="AA5" i="11" s="1"/>
  <c r="AB5" i="11" s="1"/>
  <c r="AC5" i="11" s="1"/>
  <c r="AD5" i="11" s="1"/>
  <c r="K6" i="11"/>
  <c r="H20" i="11" l="1"/>
  <c r="AE5" i="11"/>
  <c r="AF5" i="11" s="1"/>
  <c r="AG5" i="11" s="1"/>
  <c r="AH5" i="11" s="1"/>
  <c r="AI5" i="11" s="1"/>
  <c r="AJ5" i="11" s="1"/>
  <c r="AD4" i="11"/>
  <c r="L6" i="11"/>
  <c r="H21" i="11" l="1"/>
  <c r="AK5" i="11"/>
  <c r="AL5" i="11" s="1"/>
  <c r="AM5" i="11" s="1"/>
  <c r="AN5" i="11" s="1"/>
  <c r="AO5" i="11" s="1"/>
  <c r="AP5" i="11" s="1"/>
  <c r="AQ5" i="11" s="1"/>
  <c r="M6" i="11"/>
  <c r="H22" i="11" l="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0" authorId="0" shapeId="0" xr:uid="{95B6A445-98B2-43ED-9B70-A820C1D4BC2C}">
      <text>
        <r>
          <rPr>
            <b/>
            <sz val="11"/>
            <color theme="1"/>
            <rFont val="Calibri"/>
            <family val="2"/>
            <scheme val="minor"/>
          </rPr>
          <t>Author:</t>
        </r>
        <r>
          <rPr>
            <sz val="11"/>
            <color theme="1"/>
            <rFont val="Calibri"/>
            <family val="2"/>
            <scheme val="minor"/>
          </rPr>
          <t xml:space="preserve">
Study Cord Interactive Map of the campus Map</t>
        </r>
      </text>
    </comment>
    <comment ref="B11" authorId="0" shapeId="0" xr:uid="{20134A99-9681-4E0A-A55D-DA8993C73D66}">
      <text>
        <r>
          <rPr>
            <b/>
            <sz val="11"/>
            <color theme="1"/>
            <rFont val="Calibri"/>
            <family val="2"/>
            <scheme val="minor"/>
          </rPr>
          <t>Author:</t>
        </r>
        <r>
          <rPr>
            <sz val="11"/>
            <color theme="1"/>
            <rFont val="Calibri"/>
            <family val="2"/>
            <scheme val="minor"/>
          </rPr>
          <t xml:space="preserve">
- Niblet
- Kernal</t>
        </r>
      </text>
    </comment>
    <comment ref="B12" authorId="0" shapeId="0" xr:uid="{9637B5A1-F4B0-4872-9AAF-009A2579CC58}">
      <text>
        <r>
          <rPr>
            <b/>
            <sz val="11"/>
            <color theme="1"/>
            <rFont val="Calibri"/>
            <family val="2"/>
            <scheme val="minor"/>
          </rPr>
          <t>Author:</t>
        </r>
        <r>
          <rPr>
            <sz val="11"/>
            <color theme="1"/>
            <rFont val="Calibri"/>
            <family val="2"/>
            <scheme val="minor"/>
          </rPr>
          <t xml:space="preserve">
- Exterior
- Interior(Only 1)</t>
        </r>
      </text>
    </comment>
    <comment ref="B14" authorId="0" shapeId="0" xr:uid="{EEE5E8CB-7BE5-4676-93A3-E55D04B8B5B3}">
      <text>
        <r>
          <rPr>
            <b/>
            <sz val="11"/>
            <color theme="1"/>
            <rFont val="Calibri"/>
            <family val="2"/>
            <scheme val="minor"/>
          </rPr>
          <t>Author:</t>
        </r>
        <r>
          <rPr>
            <sz val="11"/>
            <color theme="1"/>
            <rFont val="Calibri"/>
            <family val="2"/>
            <scheme val="minor"/>
          </rPr>
          <t xml:space="preserve">
- Main Class
    - Bunch of Interfaces 
- Login Class
- Main Page Class
- Study Cord Class
    - 3 Subclasses
- Q &amp; A Class
- Character Choose Class
</t>
        </r>
      </text>
    </comment>
    <comment ref="B21" authorId="0" shapeId="0" xr:uid="{54855D18-97FB-4BE1-BFA4-4FFC46CB34CF}">
      <text>
        <r>
          <rPr>
            <b/>
            <sz val="11"/>
            <color theme="1"/>
            <rFont val="Calibri"/>
            <family val="2"/>
            <scheme val="minor"/>
          </rPr>
          <t>Author:</t>
        </r>
        <r>
          <rPr>
            <sz val="11"/>
            <color theme="1"/>
            <rFont val="Calibri"/>
            <family val="2"/>
            <scheme val="minor"/>
          </rPr>
          <t xml:space="preserve">
- Interior Class</t>
        </r>
      </text>
    </comment>
  </commentList>
</comments>
</file>

<file path=xl/sharedStrings.xml><?xml version="1.0" encoding="utf-8"?>
<sst xmlns="http://schemas.openxmlformats.org/spreadsheetml/2006/main" count="128" uniqueCount="104">
  <si>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</si>
  <si>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Cobber RPG</t>
  </si>
  <si>
    <t>SIMPLE GANTT CHART by Vertex42.com</t>
  </si>
  <si>
    <t>Enter Company Name in cell B2.</t>
  </si>
  <si>
    <t>Office Heros</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</si>
  <si>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</si>
  <si>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</si>
  <si>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</si>
  <si>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</si>
  <si>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</si>
  <si>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</si>
  <si>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</si>
  <si>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</si>
  <si>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</si>
  <si>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</si>
  <si>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</si>
  <si>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</si>
  <si>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</si>
  <si>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</si>
  <si>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Description</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</si>
  <si>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</si>
  <si>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</si>
  <si>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Design </t>
  </si>
  <si>
    <t xml:space="preserve">Design: This phase contains 4 subdivisions that are goign to be described below.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</si>
  <si>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</si>
  <si>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User Interface pages</t>
  </si>
  <si>
    <t>Jaleta Tesgera</t>
  </si>
  <si>
    <t>This division we are going to decide what the user interface and and the background is going to look like for the common pages: login, main page, options page, result page etc.</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</si>
  <si>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</si>
  <si>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Determine Scope </t>
  </si>
  <si>
    <t>Segni Tulu</t>
  </si>
  <si>
    <t>Determining the scope means what is our code going to cover.  Due to the limited amount of time we have we can't go in and out of every part of concordia. Thus we should decide what the map is going to cover and what interior buildings are going to be coverd by our program.</t>
  </si>
  <si>
    <t>Character Design</t>
  </si>
  <si>
    <t>As the name states it character design is going to be deciding which designs of Kernel and Niblet we are planning to use. Taking them through Adobe to adjust and make the design transparent is goign to be one of the tasks.</t>
  </si>
  <si>
    <t>Overview Map</t>
  </si>
  <si>
    <t>Ye Yint Win, Jaleta Tesgera</t>
  </si>
  <si>
    <t>In the overview map, we are going to decide the different maps we are going to use for the "Study Concordia" option and the main game option as well. We will go through contents such as color codes for roads and bulidings and what and how much is seen on the users desktop at once for the game.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</si>
  <si>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</si>
  <si>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Detail Study</t>
  </si>
  <si>
    <t>Detail Study: This phase contains 11 subdivisions that are going to be described below.</t>
  </si>
  <si>
    <t>Determine Classes &amp; Methods</t>
  </si>
  <si>
    <t>Segni Tulu, Jaleta Tesgera</t>
  </si>
  <si>
    <t xml:space="preserve">In this phase we are going to discuss in detail what the main class, classes, sub classes, interface and the methods we contain in each class are going to be. </t>
  </si>
  <si>
    <t xml:space="preserve">Relate Methods in classes </t>
  </si>
  <si>
    <t>Relating the methods and their functionalities in each class is importnat for the program to excute what we need. This step incliudes detailed study, rearesrch, and inquiry of uncommon methods.</t>
  </si>
  <si>
    <t>Login Class</t>
  </si>
  <si>
    <t>This login interface has to be designed as a class and the methods in the class has to be studied.  We are also going to take sample user id and passwords for the logins to sucessfully work.</t>
  </si>
  <si>
    <t>Study Cord Class</t>
  </si>
  <si>
    <t>Ye Yint Win</t>
  </si>
  <si>
    <t>This Study Concordia Class interface has to be designed as a class and the methods in the class has to be studied. Additionally, the scope of options presented under this class need to be linked to other interface classes.</t>
  </si>
  <si>
    <t>Q &amp; A Class</t>
  </si>
  <si>
    <t>This Q&amp;A interface has to be designed as a class and the methods in the class has to be studied. Additionally, wwe have to rearsrch and decide on the most prominent and relevant Q &amp; A subjects that only relate about the locations and maps of Concordia.</t>
  </si>
  <si>
    <t>Char Choose Class</t>
  </si>
  <si>
    <t xml:space="preserve">This Character Choose class has to be designed as a class and the methods in the class has to be studied.  For this class we just meed effective designs and sizing the characters and adjusting to the exterior and interior sites. </t>
  </si>
  <si>
    <t>Quiz Class</t>
  </si>
  <si>
    <t xml:space="preserve">The Quiz has to be designed as a class and the methods in the class has to be studied. This especially is the main core of the whole game, so we have to extract useful set of questions to ask, how to randomize the questions and the depth and style of our questions. Additionally, in designing the questions we also have to decide on the grading methods. </t>
  </si>
  <si>
    <t>4 Maps</t>
  </si>
  <si>
    <t>We are thinking of having a 4 maps side-by-side like a rectange 2 top, 2 bottom and 2 routes each to get out of each map.</t>
  </si>
  <si>
    <t>Character Class</t>
  </si>
  <si>
    <t xml:space="preserve">In this stage, we going to study about the character that how it is going to look like, the characteristics of the character and diffferent things. </t>
  </si>
  <si>
    <t>Assessment Class</t>
  </si>
  <si>
    <t xml:space="preserve">In this stage, we are giving the user a feed back on the test results. We are going to come up with a global variable that keeps the scores. Additionally, in this part comment is also given out and if outstanding achievers wish to report the score for a job that requires being familliar with the campus then it will go through. </t>
  </si>
  <si>
    <t>Move Method</t>
  </si>
  <si>
    <t>In the move method phase  we are going to figure it out how we move the character.</t>
  </si>
  <si>
    <t>Sample phase title block</t>
  </si>
  <si>
    <t>Coding</t>
  </si>
  <si>
    <t>After we determine and structure our classes and create or find methods that will work with our program, we are going to start coding the program.</t>
  </si>
  <si>
    <t>Interfaces</t>
  </si>
  <si>
    <t xml:space="preserve">In this phase we are going to be making all the interfaces for all the classes we discussed by using the Java GUI Swing. A few examples might me the login and log off page, the maps system, the pages in between, the assesment etc. </t>
  </si>
  <si>
    <t>Overview Map &amp; interior</t>
  </si>
  <si>
    <t>Ye Yint Win, Segni Tulu</t>
  </si>
  <si>
    <t>This task is to make the overview map of the concordia as background, with a bigger JFrame, and some interior places in need in their respective interfaces.</t>
  </si>
  <si>
    <t>Routes &amp; Blocks</t>
  </si>
  <si>
    <t xml:space="preserve">In this task, on the overview maps and the interior places in prior tasks, we are putting routes and blocks, especially blocks, so that it will create a set path for the character to move. </t>
  </si>
  <si>
    <t>Transitions</t>
  </si>
  <si>
    <t>This task is responsible for making transitions between every interfaces.</t>
  </si>
  <si>
    <t>Buttons</t>
  </si>
  <si>
    <t xml:space="preserve">This task is responsible for how each buttons are going to work in the interfaces, going back and forth. </t>
  </si>
  <si>
    <t>Create Char</t>
  </si>
  <si>
    <t>This task is to use the designed characters to be able to fit in the game and move in the routes.</t>
  </si>
  <si>
    <t xml:space="preserve">Testing and Commenting </t>
  </si>
  <si>
    <t>Testing and Commenting: This phase contains 3 subdivisions that are going to be described below.</t>
  </si>
  <si>
    <t>Unit Testing for methods in each class</t>
  </si>
  <si>
    <t>In this phase, we are going to create a a testing class for each class and start coding a testing for many of the method to make sure the metods are doing what are they asked to do.</t>
  </si>
  <si>
    <t xml:space="preserve">Commenting </t>
  </si>
  <si>
    <t>In this stage, we will start commenting on each of the things that we coded to make it accessible and readable code, which will help us go back and check some other time and make it easy for other people to read it.</t>
  </si>
  <si>
    <t xml:space="preserve">Final Review </t>
  </si>
  <si>
    <t>This is a stage where we verfy everthing is work as they have been told.</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</si>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</sst>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215881"/>
      <name val="Calibri"/>
      <charset val="1"/>
    </font>
    <font>
      <sz val="11"/>
      <color rgb="FF000000"/>
      <name val="Calibri"/>
      <charset val="1"/>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DE7F2"/>
        <bgColor indexed="64"/>
      </patternFill>
    </fill>
    <fill>
      <patternFill patternType="solid">
        <fgColor rgb="FFE7B8B7"/>
        <bgColor indexed="64"/>
      </patternFill>
    </fill>
    <fill>
      <patternFill patternType="solid">
        <fgColor rgb="FFFFFFFF"/>
        <bgColor indexed="64"/>
      </patternFill>
    </fill>
    <fill>
      <patternFill patternType="solid">
        <fgColor rgb="FFD8E4BC"/>
        <bgColor indexed="64"/>
      </patternFill>
    </fill>
    <fill>
      <patternFill patternType="solid">
        <fgColor rgb="FFEBF1DE"/>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theme="0" tint="-0.34998626667073579"/>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0" borderId="11" xfId="0" applyBorder="1" applyAlignment="1">
      <alignment vertical="center"/>
    </xf>
    <xf numFmtId="0" fontId="0" fillId="2" borderId="11" xfId="0" applyFill="1" applyBorder="1" applyAlignment="1">
      <alignment vertical="center"/>
    </xf>
    <xf numFmtId="0" fontId="0" fillId="0" borderId="12" xfId="0" applyBorder="1" applyAlignment="1">
      <alignment vertical="center"/>
    </xf>
    <xf numFmtId="0" fontId="9" fillId="14" borderId="2" xfId="11" applyFill="1">
      <alignment horizontal="center" vertical="center"/>
    </xf>
    <xf numFmtId="0" fontId="0" fillId="14" borderId="2" xfId="11" applyFont="1" applyFill="1">
      <alignment horizontal="center" vertical="center"/>
    </xf>
    <xf numFmtId="0" fontId="25" fillId="14" borderId="0" xfId="0" applyFont="1" applyFill="1" applyAlignment="1">
      <alignment horizontal="center" vertical="center"/>
    </xf>
    <xf numFmtId="164" fontId="5" fillId="15" borderId="2" xfId="0" applyNumberFormat="1" applyFont="1" applyFill="1" applyBorder="1" applyAlignment="1">
      <alignment horizontal="center" vertical="center"/>
    </xf>
    <xf numFmtId="164" fontId="0" fillId="15" borderId="2" xfId="10" applyFont="1" applyFill="1">
      <alignment horizontal="center" vertical="center"/>
    </xf>
    <xf numFmtId="164" fontId="0" fillId="10" borderId="2" xfId="10" applyFont="1" applyFill="1">
      <alignment horizontal="center" vertical="center"/>
    </xf>
    <xf numFmtId="164" fontId="0" fillId="4" borderId="2" xfId="10" applyFont="1" applyFill="1">
      <alignment horizontal="center" vertical="center"/>
    </xf>
    <xf numFmtId="0" fontId="0" fillId="16" borderId="0" xfId="0" applyFill="1"/>
    <xf numFmtId="166" fontId="0" fillId="16" borderId="0" xfId="0" applyNumberFormat="1" applyFill="1" applyAlignment="1">
      <alignment horizontal="left" vertical="center" wrapText="1" indent="1"/>
    </xf>
    <xf numFmtId="164" fontId="5" fillId="17" borderId="2" xfId="0" applyNumberFormat="1" applyFont="1" applyFill="1" applyBorder="1" applyAlignment="1">
      <alignment horizontal="center" vertical="center"/>
    </xf>
    <xf numFmtId="164" fontId="0" fillId="17" borderId="2" xfId="10" applyFont="1" applyFill="1">
      <alignment horizontal="center" vertical="center"/>
    </xf>
    <xf numFmtId="164" fontId="0" fillId="18" borderId="2" xfId="10" applyFont="1" applyFill="1">
      <alignment horizontal="center" vertical="center"/>
    </xf>
    <xf numFmtId="0" fontId="26" fillId="0" borderId="0" xfId="0" applyFont="1"/>
    <xf numFmtId="0" fontId="9" fillId="0" borderId="0" xfId="8" applyAlignment="1">
      <alignment horizontal="right" indent="1"/>
    </xf>
    <xf numFmtId="0" fontId="9" fillId="0" borderId="7" xfId="8" applyBorder="1" applyAlignment="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6" fontId="0" fillId="7" borderId="6" xfId="0" applyNumberFormat="1" applyFill="1" applyBorder="1" applyAlignment="1">
      <alignment horizontal="center" vertical="center" wrapText="1" indent="1"/>
    </xf>
    <xf numFmtId="166" fontId="0" fillId="7" borderId="13" xfId="0" applyNumberFormat="1" applyFill="1" applyBorder="1" applyAlignment="1">
      <alignment horizontal="center" vertical="center" wrapText="1"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BF1DE"/>
      <color rgb="FFD8E4B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selection activeCell="D37" sqref="D37"/>
    </sheetView>
  </sheetViews>
  <sheetFormatPr baseColWidth="10" defaultColWidth="8.83203125" defaultRowHeight="30" customHeight="1" x14ac:dyDescent="0.2"/>
  <cols>
    <col min="1" max="1" width="2.6640625" style="54" customWidth="1"/>
    <col min="2" max="2" width="30.6640625" bestFit="1"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5" max="65" width="254.83203125" customWidth="1"/>
    <col min="69" max="70" width="10.33203125"/>
  </cols>
  <sheetData>
    <row r="1" spans="1:65" ht="30" customHeight="1" x14ac:dyDescent="0.35">
      <c r="A1" s="55" t="s">
        <v>0</v>
      </c>
      <c r="B1" s="58" t="s">
        <v>1</v>
      </c>
      <c r="C1" s="1"/>
      <c r="D1" s="2"/>
      <c r="E1" s="4"/>
      <c r="F1" s="43"/>
      <c r="H1" s="2"/>
      <c r="I1" s="78" t="s">
        <v>2</v>
      </c>
    </row>
    <row r="2" spans="1:65" ht="30" customHeight="1" x14ac:dyDescent="0.25">
      <c r="A2" s="54" t="s">
        <v>3</v>
      </c>
      <c r="B2" s="59" t="s">
        <v>4</v>
      </c>
      <c r="I2" s="79" t="s">
        <v>5</v>
      </c>
      <c r="BM2" s="91"/>
    </row>
    <row r="3" spans="1:65" ht="30" customHeight="1" x14ac:dyDescent="0.2">
      <c r="A3" s="54" t="s">
        <v>6</v>
      </c>
      <c r="B3" s="60" t="s">
        <v>7</v>
      </c>
      <c r="C3" s="97" t="s">
        <v>8</v>
      </c>
      <c r="D3" s="98"/>
      <c r="E3" s="104">
        <f ca="1">TODAY()</f>
        <v>44679</v>
      </c>
      <c r="F3" s="104"/>
      <c r="BM3" s="92"/>
    </row>
    <row r="4" spans="1:65" ht="30" customHeight="1" x14ac:dyDescent="0.2">
      <c r="A4" s="55" t="s">
        <v>9</v>
      </c>
      <c r="C4" s="97" t="s">
        <v>10</v>
      </c>
      <c r="D4" s="98"/>
      <c r="E4" s="7">
        <v>1</v>
      </c>
      <c r="I4" s="99">
        <f ca="1">I5</f>
        <v>44676</v>
      </c>
      <c r="J4" s="100"/>
      <c r="K4" s="100"/>
      <c r="L4" s="100"/>
      <c r="M4" s="100"/>
      <c r="N4" s="100"/>
      <c r="O4" s="101"/>
      <c r="P4" s="99">
        <f ca="1">P5</f>
        <v>44683</v>
      </c>
      <c r="Q4" s="100"/>
      <c r="R4" s="100"/>
      <c r="S4" s="100"/>
      <c r="T4" s="100"/>
      <c r="U4" s="100"/>
      <c r="V4" s="101"/>
      <c r="W4" s="99">
        <f ca="1">W5</f>
        <v>44690</v>
      </c>
      <c r="X4" s="100"/>
      <c r="Y4" s="100"/>
      <c r="Z4" s="100"/>
      <c r="AA4" s="100"/>
      <c r="AB4" s="100"/>
      <c r="AC4" s="101"/>
      <c r="AD4" s="99">
        <f ca="1">AD5</f>
        <v>44697</v>
      </c>
      <c r="AE4" s="100"/>
      <c r="AF4" s="100"/>
      <c r="AG4" s="100"/>
      <c r="AH4" s="100"/>
      <c r="AI4" s="100"/>
      <c r="AJ4" s="101"/>
      <c r="AK4" s="99">
        <f ca="1">AK5</f>
        <v>44704</v>
      </c>
      <c r="AL4" s="100"/>
      <c r="AM4" s="100"/>
      <c r="AN4" s="100"/>
      <c r="AO4" s="100"/>
      <c r="AP4" s="100"/>
      <c r="AQ4" s="101"/>
      <c r="AR4" s="99">
        <f ca="1">AR5</f>
        <v>44711</v>
      </c>
      <c r="AS4" s="100"/>
      <c r="AT4" s="100"/>
      <c r="AU4" s="100"/>
      <c r="AV4" s="100"/>
      <c r="AW4" s="100"/>
      <c r="AX4" s="101"/>
      <c r="AY4" s="99">
        <f ca="1">AY5</f>
        <v>44718</v>
      </c>
      <c r="AZ4" s="100"/>
      <c r="BA4" s="100"/>
      <c r="BB4" s="100"/>
      <c r="BC4" s="100"/>
      <c r="BD4" s="100"/>
      <c r="BE4" s="101"/>
      <c r="BF4" s="99">
        <f ca="1">BF5</f>
        <v>44725</v>
      </c>
      <c r="BG4" s="100"/>
      <c r="BH4" s="100"/>
      <c r="BI4" s="100"/>
      <c r="BJ4" s="100"/>
      <c r="BK4" s="100"/>
      <c r="BL4" s="101"/>
      <c r="BM4" s="102"/>
    </row>
    <row r="5" spans="1:65" ht="15" customHeight="1" x14ac:dyDescent="0.2">
      <c r="A5" s="55" t="s">
        <v>11</v>
      </c>
      <c r="B5" s="77"/>
      <c r="C5" s="77"/>
      <c r="D5" s="77"/>
      <c r="E5" s="77"/>
      <c r="F5" s="77"/>
      <c r="G5" s="77"/>
      <c r="I5" s="11">
        <f ca="1">Project_Start-WEEKDAY(Project_Start,1)+2+7*(Display_Week-1)</f>
        <v>44676</v>
      </c>
      <c r="J5" s="10">
        <f ca="1">I5+1</f>
        <v>44677</v>
      </c>
      <c r="K5" s="10">
        <f t="shared" ref="K5:AX5" ca="1" si="0">J5+1</f>
        <v>44678</v>
      </c>
      <c r="L5" s="10">
        <f t="shared" ca="1" si="0"/>
        <v>44679</v>
      </c>
      <c r="M5" s="10">
        <f t="shared" ca="1" si="0"/>
        <v>44680</v>
      </c>
      <c r="N5" s="10">
        <f t="shared" ca="1" si="0"/>
        <v>44681</v>
      </c>
      <c r="O5" s="12">
        <f t="shared" ca="1" si="0"/>
        <v>44682</v>
      </c>
      <c r="P5" s="11">
        <f ca="1">O5+1</f>
        <v>44683</v>
      </c>
      <c r="Q5" s="10">
        <f ca="1">P5+1</f>
        <v>44684</v>
      </c>
      <c r="R5" s="10">
        <f t="shared" ca="1" si="0"/>
        <v>44685</v>
      </c>
      <c r="S5" s="10">
        <f t="shared" ca="1" si="0"/>
        <v>44686</v>
      </c>
      <c r="T5" s="10">
        <f t="shared" ca="1" si="0"/>
        <v>44687</v>
      </c>
      <c r="U5" s="10">
        <f t="shared" ca="1" si="0"/>
        <v>44688</v>
      </c>
      <c r="V5" s="12">
        <f t="shared" ca="1" si="0"/>
        <v>44689</v>
      </c>
      <c r="W5" s="11">
        <f ca="1">V5+1</f>
        <v>44690</v>
      </c>
      <c r="X5" s="10">
        <f ca="1">W5+1</f>
        <v>44691</v>
      </c>
      <c r="Y5" s="10">
        <f t="shared" ca="1" si="0"/>
        <v>44692</v>
      </c>
      <c r="Z5" s="10">
        <f t="shared" ca="1" si="0"/>
        <v>44693</v>
      </c>
      <c r="AA5" s="10">
        <f t="shared" ca="1" si="0"/>
        <v>44694</v>
      </c>
      <c r="AB5" s="10">
        <f t="shared" ca="1" si="0"/>
        <v>44695</v>
      </c>
      <c r="AC5" s="12">
        <f t="shared" ca="1" si="0"/>
        <v>44696</v>
      </c>
      <c r="AD5" s="11">
        <f ca="1">AC5+1</f>
        <v>44697</v>
      </c>
      <c r="AE5" s="10">
        <f ca="1">AD5+1</f>
        <v>44698</v>
      </c>
      <c r="AF5" s="10">
        <f t="shared" ca="1" si="0"/>
        <v>44699</v>
      </c>
      <c r="AG5" s="10">
        <f t="shared" ca="1" si="0"/>
        <v>44700</v>
      </c>
      <c r="AH5" s="10">
        <f t="shared" ca="1" si="0"/>
        <v>44701</v>
      </c>
      <c r="AI5" s="10">
        <f t="shared" ca="1" si="0"/>
        <v>44702</v>
      </c>
      <c r="AJ5" s="12">
        <f t="shared" ca="1" si="0"/>
        <v>44703</v>
      </c>
      <c r="AK5" s="11">
        <f ca="1">AJ5+1</f>
        <v>44704</v>
      </c>
      <c r="AL5" s="10">
        <f ca="1">AK5+1</f>
        <v>44705</v>
      </c>
      <c r="AM5" s="10">
        <f t="shared" ca="1" si="0"/>
        <v>44706</v>
      </c>
      <c r="AN5" s="10">
        <f t="shared" ca="1" si="0"/>
        <v>44707</v>
      </c>
      <c r="AO5" s="10">
        <f t="shared" ca="1" si="0"/>
        <v>44708</v>
      </c>
      <c r="AP5" s="10">
        <f t="shared" ca="1" si="0"/>
        <v>44709</v>
      </c>
      <c r="AQ5" s="12">
        <f t="shared" ca="1" si="0"/>
        <v>44710</v>
      </c>
      <c r="AR5" s="11">
        <f ca="1">AQ5+1</f>
        <v>44711</v>
      </c>
      <c r="AS5" s="10">
        <f ca="1">AR5+1</f>
        <v>44712</v>
      </c>
      <c r="AT5" s="10">
        <f t="shared" ca="1" si="0"/>
        <v>44713</v>
      </c>
      <c r="AU5" s="10">
        <f t="shared" ca="1" si="0"/>
        <v>44714</v>
      </c>
      <c r="AV5" s="10">
        <f t="shared" ca="1" si="0"/>
        <v>44715</v>
      </c>
      <c r="AW5" s="10">
        <f t="shared" ca="1" si="0"/>
        <v>44716</v>
      </c>
      <c r="AX5" s="12">
        <f t="shared" ca="1" si="0"/>
        <v>44717</v>
      </c>
      <c r="AY5" s="11">
        <f ca="1">AX5+1</f>
        <v>44718</v>
      </c>
      <c r="AZ5" s="10">
        <f ca="1">AY5+1</f>
        <v>44719</v>
      </c>
      <c r="BA5" s="10">
        <f t="shared" ref="BA5:BE5" ca="1" si="1">AZ5+1</f>
        <v>44720</v>
      </c>
      <c r="BB5" s="10">
        <f t="shared" ca="1" si="1"/>
        <v>44721</v>
      </c>
      <c r="BC5" s="10">
        <f t="shared" ca="1" si="1"/>
        <v>44722</v>
      </c>
      <c r="BD5" s="10">
        <f t="shared" ca="1" si="1"/>
        <v>44723</v>
      </c>
      <c r="BE5" s="12">
        <f t="shared" ca="1" si="1"/>
        <v>44724</v>
      </c>
      <c r="BF5" s="11">
        <f ca="1">BE5+1</f>
        <v>44725</v>
      </c>
      <c r="BG5" s="10">
        <f ca="1">BF5+1</f>
        <v>44726</v>
      </c>
      <c r="BH5" s="10">
        <f t="shared" ref="BH5:BL5" ca="1" si="2">BG5+1</f>
        <v>44727</v>
      </c>
      <c r="BI5" s="10">
        <f t="shared" ca="1" si="2"/>
        <v>44728</v>
      </c>
      <c r="BJ5" s="10">
        <f t="shared" ca="1" si="2"/>
        <v>44729</v>
      </c>
      <c r="BK5" s="10">
        <f t="shared" ca="1" si="2"/>
        <v>44730</v>
      </c>
      <c r="BL5" s="12">
        <f t="shared" ca="1" si="2"/>
        <v>44731</v>
      </c>
      <c r="BM5" s="103"/>
    </row>
    <row r="6" spans="1:65" ht="30" customHeight="1" thickBot="1" x14ac:dyDescent="0.25">
      <c r="A6" s="55" t="s">
        <v>12</v>
      </c>
      <c r="B6" s="8" t="s">
        <v>13</v>
      </c>
      <c r="C6" s="9" t="s">
        <v>14</v>
      </c>
      <c r="D6" s="9" t="s">
        <v>15</v>
      </c>
      <c r="E6" s="9" t="s">
        <v>16</v>
      </c>
      <c r="F6" s="9" t="s">
        <v>17</v>
      </c>
      <c r="G6" s="9"/>
      <c r="H6" s="9" t="s">
        <v>18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c r="BM6" s="8" t="s">
        <v>19</v>
      </c>
    </row>
    <row r="7" spans="1:65" ht="30" hidden="1" customHeight="1" thickBot="1" x14ac:dyDescent="0.25">
      <c r="A7" s="54" t="s">
        <v>20</v>
      </c>
      <c r="C7" s="57"/>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5" s="3" customFormat="1" ht="30" customHeight="1" thickBot="1" x14ac:dyDescent="0.25">
      <c r="A8" s="55" t="s">
        <v>21</v>
      </c>
      <c r="B8" s="18" t="s">
        <v>22</v>
      </c>
      <c r="C8" s="63"/>
      <c r="D8" s="19">
        <f>AVERAGE(D9:D12)</f>
        <v>1</v>
      </c>
      <c r="E8" s="20"/>
      <c r="F8" s="21"/>
      <c r="G8" s="17"/>
      <c r="H8" s="17" t="str">
        <f t="shared" ref="H8:H38"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81"/>
      <c r="BM8" s="83" t="s">
        <v>23</v>
      </c>
    </row>
    <row r="9" spans="1:65" s="3" customFormat="1" ht="30" customHeight="1" thickBot="1" x14ac:dyDescent="0.25">
      <c r="A9" s="55" t="s">
        <v>24</v>
      </c>
      <c r="B9" s="72" t="s">
        <v>25</v>
      </c>
      <c r="C9" s="64" t="s">
        <v>26</v>
      </c>
      <c r="D9" s="22">
        <v>1</v>
      </c>
      <c r="E9" s="61">
        <v>44638</v>
      </c>
      <c r="F9" s="61">
        <v>44646</v>
      </c>
      <c r="G9" s="17"/>
      <c r="H9" s="17">
        <f t="shared" si="6"/>
        <v>9</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81"/>
      <c r="BM9" s="83" t="s">
        <v>27</v>
      </c>
    </row>
    <row r="10" spans="1:65" s="3" customFormat="1" ht="30" customHeight="1" x14ac:dyDescent="0.2">
      <c r="A10" s="55" t="s">
        <v>28</v>
      </c>
      <c r="B10" s="72" t="s">
        <v>29</v>
      </c>
      <c r="C10" s="84" t="s">
        <v>30</v>
      </c>
      <c r="D10" s="22">
        <v>1</v>
      </c>
      <c r="E10" s="61">
        <v>44640</v>
      </c>
      <c r="F10" s="61">
        <v>44646</v>
      </c>
      <c r="G10" s="17"/>
      <c r="H10" s="17">
        <f t="shared" si="6"/>
        <v>7</v>
      </c>
      <c r="I10" s="40"/>
      <c r="J10" s="40"/>
      <c r="K10" s="40"/>
      <c r="L10" s="40"/>
      <c r="M10" s="40"/>
      <c r="N10" s="40"/>
      <c r="O10" s="40"/>
      <c r="P10" s="40"/>
      <c r="Q10" s="4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81"/>
      <c r="BM10" s="83" t="s">
        <v>31</v>
      </c>
    </row>
    <row r="11" spans="1:65" s="3" customFormat="1" ht="30" customHeight="1" x14ac:dyDescent="0.2">
      <c r="A11" s="54"/>
      <c r="B11" s="72" t="s">
        <v>32</v>
      </c>
      <c r="C11" s="85" t="s">
        <v>30</v>
      </c>
      <c r="D11" s="22">
        <v>1</v>
      </c>
      <c r="E11" s="61">
        <v>44639</v>
      </c>
      <c r="F11" s="61">
        <v>44646</v>
      </c>
      <c r="G11" s="17"/>
      <c r="H11" s="17">
        <f t="shared" si="6"/>
        <v>8</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81"/>
      <c r="BM11" s="83" t="s">
        <v>33</v>
      </c>
    </row>
    <row r="12" spans="1:65" s="3" customFormat="1" ht="30" customHeight="1" x14ac:dyDescent="0.2">
      <c r="A12" s="54"/>
      <c r="B12" s="72" t="s">
        <v>34</v>
      </c>
      <c r="C12" s="86" t="s">
        <v>35</v>
      </c>
      <c r="D12" s="22">
        <v>1</v>
      </c>
      <c r="E12" s="61">
        <v>44639</v>
      </c>
      <c r="F12" s="61">
        <v>44646</v>
      </c>
      <c r="G12" s="17"/>
      <c r="H12" s="17">
        <f t="shared" si="6"/>
        <v>8</v>
      </c>
      <c r="I12" s="40"/>
      <c r="J12" s="40"/>
      <c r="K12" s="40"/>
      <c r="L12" s="40"/>
      <c r="M12" s="40"/>
      <c r="N12" s="40"/>
      <c r="O12" s="40"/>
      <c r="P12" s="40"/>
      <c r="Q12" s="40"/>
      <c r="R12" s="40"/>
      <c r="S12" s="40"/>
      <c r="T12" s="40"/>
      <c r="U12" s="40"/>
      <c r="V12" s="40"/>
      <c r="W12" s="40"/>
      <c r="X12" s="40"/>
      <c r="Y12" s="41"/>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81"/>
      <c r="BM12" s="83" t="s">
        <v>36</v>
      </c>
    </row>
    <row r="13" spans="1:65" s="3" customFormat="1" ht="30" customHeight="1" x14ac:dyDescent="0.2">
      <c r="A13" s="55" t="s">
        <v>37</v>
      </c>
      <c r="B13" s="23" t="s">
        <v>38</v>
      </c>
      <c r="C13" s="65"/>
      <c r="D13" s="24">
        <f>AVERAGE(D14:D24)</f>
        <v>1</v>
      </c>
      <c r="E13" s="88"/>
      <c r="F13" s="87"/>
      <c r="G13" s="17"/>
      <c r="H13" s="17" t="str">
        <f t="shared" si="6"/>
        <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81"/>
      <c r="BM13" s="96" t="s">
        <v>39</v>
      </c>
    </row>
    <row r="14" spans="1:65" s="3" customFormat="1" ht="30" customHeight="1" x14ac:dyDescent="0.2">
      <c r="A14" s="55"/>
      <c r="B14" s="73" t="s">
        <v>40</v>
      </c>
      <c r="C14" s="66" t="s">
        <v>41</v>
      </c>
      <c r="D14" s="25">
        <v>1</v>
      </c>
      <c r="E14" s="90">
        <v>44647</v>
      </c>
      <c r="F14" s="90">
        <v>44660</v>
      </c>
      <c r="G14" s="17"/>
      <c r="H14" s="17">
        <f t="shared" si="6"/>
        <v>14</v>
      </c>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81"/>
      <c r="BM14" s="83" t="s">
        <v>42</v>
      </c>
    </row>
    <row r="15" spans="1:65" s="3" customFormat="1" ht="30" customHeight="1" x14ac:dyDescent="0.2">
      <c r="A15" s="54"/>
      <c r="B15" s="73" t="s">
        <v>43</v>
      </c>
      <c r="C15" s="66" t="s">
        <v>30</v>
      </c>
      <c r="D15" s="25">
        <v>1</v>
      </c>
      <c r="E15" s="90">
        <v>44647</v>
      </c>
      <c r="F15" s="90">
        <v>44653</v>
      </c>
      <c r="G15" s="17"/>
      <c r="H15" s="17">
        <f t="shared" si="6"/>
        <v>7</v>
      </c>
      <c r="I15" s="40"/>
      <c r="J15" s="40"/>
      <c r="K15" s="40"/>
      <c r="L15" s="40"/>
      <c r="M15" s="40"/>
      <c r="N15" s="40"/>
      <c r="O15" s="40"/>
      <c r="P15" s="40"/>
      <c r="Q15" s="40"/>
      <c r="R15" s="40"/>
      <c r="S15" s="40"/>
      <c r="T15" s="40"/>
      <c r="U15" s="41"/>
      <c r="V15" s="41"/>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81"/>
      <c r="BM15" s="83" t="s">
        <v>44</v>
      </c>
    </row>
    <row r="16" spans="1:65" s="3" customFormat="1" ht="30" customHeight="1" x14ac:dyDescent="0.2">
      <c r="A16" s="54"/>
      <c r="B16" s="73" t="s">
        <v>45</v>
      </c>
      <c r="C16" s="66" t="s">
        <v>26</v>
      </c>
      <c r="D16" s="25">
        <v>1</v>
      </c>
      <c r="E16" s="90">
        <v>44647</v>
      </c>
      <c r="F16" s="90">
        <v>44653</v>
      </c>
      <c r="G16" s="17"/>
      <c r="H16" s="17"/>
      <c r="I16" s="40"/>
      <c r="J16" s="40"/>
      <c r="K16" s="40"/>
      <c r="L16" s="40"/>
      <c r="M16" s="40"/>
      <c r="N16" s="40"/>
      <c r="O16" s="40"/>
      <c r="P16" s="40"/>
      <c r="Q16" s="40"/>
      <c r="R16" s="40"/>
      <c r="S16" s="40"/>
      <c r="T16" s="40"/>
      <c r="U16" s="41"/>
      <c r="V16" s="41"/>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81"/>
      <c r="BM16" s="83" t="s">
        <v>46</v>
      </c>
    </row>
    <row r="17" spans="1:65" s="3" customFormat="1" ht="30" customHeight="1" x14ac:dyDescent="0.2">
      <c r="A17" s="54"/>
      <c r="B17" s="73" t="s">
        <v>47</v>
      </c>
      <c r="C17" s="66" t="s">
        <v>48</v>
      </c>
      <c r="D17" s="25">
        <v>1</v>
      </c>
      <c r="E17" s="90">
        <v>44647</v>
      </c>
      <c r="F17" s="90">
        <v>44653</v>
      </c>
      <c r="G17" s="17"/>
      <c r="H17" s="17"/>
      <c r="I17" s="40"/>
      <c r="J17" s="40"/>
      <c r="K17" s="40"/>
      <c r="L17" s="40"/>
      <c r="M17" s="40"/>
      <c r="N17" s="40"/>
      <c r="O17" s="40"/>
      <c r="P17" s="40"/>
      <c r="Q17" s="40"/>
      <c r="R17" s="40"/>
      <c r="S17" s="40"/>
      <c r="T17" s="40"/>
      <c r="U17" s="41"/>
      <c r="V17" s="41"/>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81"/>
      <c r="BM17" s="83" t="s">
        <v>49</v>
      </c>
    </row>
    <row r="18" spans="1:65" s="3" customFormat="1" ht="30" customHeight="1" x14ac:dyDescent="0.2">
      <c r="A18" s="54"/>
      <c r="B18" s="73" t="s">
        <v>50</v>
      </c>
      <c r="C18" s="66" t="s">
        <v>30</v>
      </c>
      <c r="D18" s="25">
        <v>1</v>
      </c>
      <c r="E18" s="90">
        <v>44647</v>
      </c>
      <c r="F18" s="90">
        <v>44653</v>
      </c>
      <c r="G18" s="17"/>
      <c r="H18" s="17"/>
      <c r="I18" s="40"/>
      <c r="J18" s="40"/>
      <c r="K18" s="40"/>
      <c r="L18" s="40"/>
      <c r="M18" s="40"/>
      <c r="N18" s="40"/>
      <c r="O18" s="40"/>
      <c r="P18" s="40"/>
      <c r="Q18" s="40"/>
      <c r="R18" s="40"/>
      <c r="S18" s="40"/>
      <c r="T18" s="40"/>
      <c r="U18" s="41"/>
      <c r="V18" s="41"/>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81"/>
      <c r="BM18" s="96" t="s">
        <v>51</v>
      </c>
    </row>
    <row r="19" spans="1:65" s="3" customFormat="1" ht="30" customHeight="1" x14ac:dyDescent="0.2">
      <c r="A19" s="54"/>
      <c r="B19" s="73" t="s">
        <v>52</v>
      </c>
      <c r="C19" s="66" t="s">
        <v>26</v>
      </c>
      <c r="D19" s="25">
        <v>1</v>
      </c>
      <c r="E19" s="90">
        <v>44647</v>
      </c>
      <c r="F19" s="90">
        <v>44653</v>
      </c>
      <c r="G19" s="17"/>
      <c r="H19" s="17"/>
      <c r="I19" s="40"/>
      <c r="J19" s="40"/>
      <c r="K19" s="40"/>
      <c r="L19" s="40"/>
      <c r="M19" s="40"/>
      <c r="N19" s="40"/>
      <c r="O19" s="40"/>
      <c r="P19" s="40"/>
      <c r="Q19" s="40"/>
      <c r="R19" s="40"/>
      <c r="S19" s="40"/>
      <c r="T19" s="40"/>
      <c r="U19" s="41"/>
      <c r="V19" s="41"/>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81"/>
      <c r="BM19" s="83" t="s">
        <v>53</v>
      </c>
    </row>
    <row r="20" spans="1:65" s="3" customFormat="1" ht="30" customHeight="1" x14ac:dyDescent="0.2">
      <c r="A20" s="54"/>
      <c r="B20" s="73" t="s">
        <v>54</v>
      </c>
      <c r="C20" s="66" t="s">
        <v>48</v>
      </c>
      <c r="D20" s="25">
        <v>1</v>
      </c>
      <c r="E20" s="90">
        <v>44647</v>
      </c>
      <c r="F20" s="90">
        <v>44660</v>
      </c>
      <c r="G20" s="17"/>
      <c r="H20" s="17">
        <f t="shared" si="6"/>
        <v>14</v>
      </c>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81"/>
      <c r="BM20" s="96" t="s">
        <v>55</v>
      </c>
    </row>
    <row r="21" spans="1:65" s="3" customFormat="1" ht="30" customHeight="1" x14ac:dyDescent="0.2">
      <c r="A21" s="54"/>
      <c r="B21" s="73" t="s">
        <v>56</v>
      </c>
      <c r="C21" s="66" t="s">
        <v>26</v>
      </c>
      <c r="D21" s="25">
        <v>1</v>
      </c>
      <c r="E21" s="90">
        <v>44647</v>
      </c>
      <c r="F21" s="90">
        <v>44660</v>
      </c>
      <c r="G21" s="17"/>
      <c r="H21" s="17">
        <f t="shared" si="6"/>
        <v>14</v>
      </c>
      <c r="I21" s="40"/>
      <c r="J21" s="40"/>
      <c r="K21" s="40"/>
      <c r="L21" s="40"/>
      <c r="M21" s="40"/>
      <c r="N21" s="40"/>
      <c r="O21" s="40"/>
      <c r="P21" s="40"/>
      <c r="Q21" s="40"/>
      <c r="R21" s="40"/>
      <c r="S21" s="40"/>
      <c r="T21" s="40"/>
      <c r="U21" s="40"/>
      <c r="V21" s="40"/>
      <c r="W21" s="40"/>
      <c r="X21" s="40"/>
      <c r="Y21" s="41"/>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81"/>
      <c r="BM21" s="83" t="s">
        <v>57</v>
      </c>
    </row>
    <row r="22" spans="1:65" s="3" customFormat="1" ht="30" customHeight="1" x14ac:dyDescent="0.2">
      <c r="A22" s="54"/>
      <c r="B22" s="73" t="s">
        <v>58</v>
      </c>
      <c r="C22" s="66" t="s">
        <v>48</v>
      </c>
      <c r="D22" s="25">
        <v>1</v>
      </c>
      <c r="E22" s="90">
        <v>44647</v>
      </c>
      <c r="F22" s="90">
        <v>44660</v>
      </c>
      <c r="G22" s="17"/>
      <c r="H22" s="17">
        <f t="shared" si="6"/>
        <v>14</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81"/>
      <c r="BM22" s="83" t="s">
        <v>59</v>
      </c>
    </row>
    <row r="23" spans="1:65" s="3" customFormat="1" ht="30" customHeight="1" x14ac:dyDescent="0.2">
      <c r="A23" s="54"/>
      <c r="B23" s="73" t="s">
        <v>60</v>
      </c>
      <c r="C23" s="66" t="s">
        <v>48</v>
      </c>
      <c r="D23" s="25">
        <v>1</v>
      </c>
      <c r="E23" s="90">
        <v>44647</v>
      </c>
      <c r="F23" s="90">
        <v>44660</v>
      </c>
      <c r="G23" s="17"/>
      <c r="H23" s="17"/>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81"/>
      <c r="BM23" s="83" t="s">
        <v>61</v>
      </c>
    </row>
    <row r="24" spans="1:65" s="3" customFormat="1" ht="30" customHeight="1" x14ac:dyDescent="0.2">
      <c r="A24" s="54"/>
      <c r="B24" s="73" t="s">
        <v>62</v>
      </c>
      <c r="C24" s="66" t="s">
        <v>26</v>
      </c>
      <c r="D24" s="25">
        <v>1</v>
      </c>
      <c r="E24" s="90">
        <v>44644</v>
      </c>
      <c r="F24" s="90">
        <v>44667</v>
      </c>
      <c r="G24" s="17"/>
      <c r="H24" s="17"/>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81"/>
      <c r="BM24" s="83" t="s">
        <v>63</v>
      </c>
    </row>
    <row r="25" spans="1:65" s="3" customFormat="1" ht="30" customHeight="1" x14ac:dyDescent="0.2">
      <c r="A25" s="54" t="s">
        <v>64</v>
      </c>
      <c r="B25" s="26" t="s">
        <v>65</v>
      </c>
      <c r="C25" s="67"/>
      <c r="D25" s="27">
        <f>AVERAGE(D26:D32)</f>
        <v>0.94285714285714284</v>
      </c>
      <c r="E25" s="94"/>
      <c r="F25" s="93"/>
      <c r="G25" s="17"/>
      <c r="H25" s="17" t="str">
        <f t="shared" si="6"/>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81"/>
      <c r="BM25" s="83" t="s">
        <v>66</v>
      </c>
    </row>
    <row r="26" spans="1:65" s="3" customFormat="1" ht="30" customHeight="1" x14ac:dyDescent="0.2">
      <c r="A26" s="54"/>
      <c r="B26" s="74" t="s">
        <v>67</v>
      </c>
      <c r="C26" s="68" t="s">
        <v>26</v>
      </c>
      <c r="D26" s="28">
        <v>1</v>
      </c>
      <c r="E26" s="95">
        <v>44661</v>
      </c>
      <c r="F26" s="95">
        <v>44674</v>
      </c>
      <c r="G26" s="17"/>
      <c r="H26" s="17">
        <f t="shared" si="6"/>
        <v>14</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81"/>
      <c r="BM26" s="83" t="s">
        <v>68</v>
      </c>
    </row>
    <row r="27" spans="1:65" s="3" customFormat="1" ht="30" customHeight="1" x14ac:dyDescent="0.2">
      <c r="A27" s="54"/>
      <c r="B27" s="74" t="s">
        <v>69</v>
      </c>
      <c r="C27" s="68" t="s">
        <v>70</v>
      </c>
      <c r="D27" s="28">
        <v>0.9</v>
      </c>
      <c r="E27" s="95">
        <v>44661</v>
      </c>
      <c r="F27" s="95">
        <v>44667</v>
      </c>
      <c r="G27" s="17"/>
      <c r="H27" s="17">
        <f t="shared" si="6"/>
        <v>7</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81"/>
      <c r="BM27" s="81" t="s">
        <v>71</v>
      </c>
    </row>
    <row r="28" spans="1:65" s="3" customFormat="1" ht="30" customHeight="1" x14ac:dyDescent="0.2">
      <c r="A28" s="54"/>
      <c r="B28" s="74" t="s">
        <v>72</v>
      </c>
      <c r="C28" s="68" t="s">
        <v>26</v>
      </c>
      <c r="D28" s="28">
        <v>0.7</v>
      </c>
      <c r="E28" s="95">
        <v>44667</v>
      </c>
      <c r="F28" s="95">
        <v>44674</v>
      </c>
      <c r="G28" s="17"/>
      <c r="H28" s="17">
        <f t="shared" si="6"/>
        <v>8</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81"/>
      <c r="BM28" s="83" t="s">
        <v>73</v>
      </c>
    </row>
    <row r="29" spans="1:65" s="3" customFormat="1" ht="30" customHeight="1" x14ac:dyDescent="0.2">
      <c r="A29" s="54"/>
      <c r="B29" s="74" t="s">
        <v>74</v>
      </c>
      <c r="C29" s="68" t="s">
        <v>48</v>
      </c>
      <c r="D29" s="28">
        <v>1</v>
      </c>
      <c r="E29" s="95">
        <v>44667</v>
      </c>
      <c r="F29" s="95">
        <v>44674</v>
      </c>
      <c r="G29" s="17"/>
      <c r="H29" s="17">
        <f t="shared" si="6"/>
        <v>8</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81"/>
      <c r="BM29" s="83" t="s">
        <v>75</v>
      </c>
    </row>
    <row r="30" spans="1:65" s="3" customFormat="1" ht="30" customHeight="1" x14ac:dyDescent="0.2">
      <c r="A30" s="54"/>
      <c r="B30" s="74" t="s">
        <v>76</v>
      </c>
      <c r="C30" s="68" t="s">
        <v>26</v>
      </c>
      <c r="D30" s="28">
        <v>1</v>
      </c>
      <c r="E30" s="95">
        <v>44667</v>
      </c>
      <c r="F30" s="95">
        <v>44674</v>
      </c>
      <c r="G30" s="17"/>
      <c r="H30" s="17"/>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81"/>
      <c r="BM30" s="83" t="s">
        <v>77</v>
      </c>
    </row>
    <row r="31" spans="1:65" s="3" customFormat="1" ht="30" customHeight="1" x14ac:dyDescent="0.2">
      <c r="A31" s="54"/>
      <c r="B31" s="74" t="s">
        <v>62</v>
      </c>
      <c r="C31" s="68" t="s">
        <v>30</v>
      </c>
      <c r="D31" s="28">
        <v>1</v>
      </c>
      <c r="E31" s="95">
        <v>44644</v>
      </c>
      <c r="F31" s="95">
        <v>44667</v>
      </c>
      <c r="G31" s="17"/>
      <c r="H31" s="17">
        <f t="shared" si="6"/>
        <v>24</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81"/>
      <c r="BM31" s="83" t="s">
        <v>63</v>
      </c>
    </row>
    <row r="32" spans="1:65" s="3" customFormat="1" ht="30" customHeight="1" x14ac:dyDescent="0.2">
      <c r="A32" s="54"/>
      <c r="B32" s="74" t="s">
        <v>78</v>
      </c>
      <c r="C32" s="68" t="s">
        <v>30</v>
      </c>
      <c r="D32" s="28">
        <v>1</v>
      </c>
      <c r="E32" s="95">
        <v>44661</v>
      </c>
      <c r="F32" s="95">
        <v>44667</v>
      </c>
      <c r="G32" s="17"/>
      <c r="H32" s="17"/>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81"/>
      <c r="BM32" s="83" t="s">
        <v>79</v>
      </c>
    </row>
    <row r="33" spans="1:65" s="3" customFormat="1" ht="30" customHeight="1" x14ac:dyDescent="0.2">
      <c r="A33" s="54" t="s">
        <v>64</v>
      </c>
      <c r="B33" s="29" t="s">
        <v>80</v>
      </c>
      <c r="C33" s="69"/>
      <c r="D33" s="30">
        <f>AVERAGE(D34:D36)</f>
        <v>1</v>
      </c>
      <c r="E33" s="31"/>
      <c r="F33" s="32"/>
      <c r="G33" s="17"/>
      <c r="H33" s="17"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81"/>
      <c r="BM33" s="96" t="s">
        <v>81</v>
      </c>
    </row>
    <row r="34" spans="1:65" s="3" customFormat="1" ht="30" customHeight="1" x14ac:dyDescent="0.2">
      <c r="A34" s="54"/>
      <c r="B34" s="75" t="s">
        <v>82</v>
      </c>
      <c r="C34" s="70" t="s">
        <v>30</v>
      </c>
      <c r="D34" s="33">
        <v>1</v>
      </c>
      <c r="E34" s="89">
        <v>44675</v>
      </c>
      <c r="F34" s="89">
        <v>44679</v>
      </c>
      <c r="G34" s="17"/>
      <c r="H34" s="17">
        <f t="shared" si="6"/>
        <v>5</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81"/>
      <c r="BM34" s="83" t="s">
        <v>83</v>
      </c>
    </row>
    <row r="35" spans="1:65" s="3" customFormat="1" ht="30" customHeight="1" x14ac:dyDescent="0.2">
      <c r="A35" s="54"/>
      <c r="B35" s="75" t="s">
        <v>84</v>
      </c>
      <c r="C35" s="70" t="s">
        <v>30</v>
      </c>
      <c r="D35" s="33">
        <v>1</v>
      </c>
      <c r="E35" s="89">
        <v>44675</v>
      </c>
      <c r="F35" s="89">
        <v>44679</v>
      </c>
      <c r="G35" s="17"/>
      <c r="H35" s="17">
        <f t="shared" si="6"/>
        <v>5</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81"/>
      <c r="BM35" s="83" t="s">
        <v>85</v>
      </c>
    </row>
    <row r="36" spans="1:65" s="3" customFormat="1" ht="30" customHeight="1" x14ac:dyDescent="0.2">
      <c r="A36" s="54"/>
      <c r="B36" s="75" t="s">
        <v>86</v>
      </c>
      <c r="C36" s="70" t="s">
        <v>30</v>
      </c>
      <c r="D36" s="33">
        <v>1</v>
      </c>
      <c r="E36" s="89">
        <v>44675</v>
      </c>
      <c r="F36" s="89">
        <v>44679</v>
      </c>
      <c r="G36" s="17"/>
      <c r="H36" s="17">
        <f t="shared" si="6"/>
        <v>5</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81"/>
      <c r="BM36" s="83" t="s">
        <v>87</v>
      </c>
    </row>
    <row r="37" spans="1:65" s="3" customFormat="1" ht="30" customHeight="1" x14ac:dyDescent="0.2">
      <c r="A37" s="54" t="s">
        <v>88</v>
      </c>
      <c r="B37" s="76"/>
      <c r="C37" s="71"/>
      <c r="D37" s="16"/>
      <c r="E37" s="62"/>
      <c r="F37" s="62"/>
      <c r="G37" s="17"/>
      <c r="H37" s="17" t="str">
        <f t="shared" si="6"/>
        <v/>
      </c>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81"/>
      <c r="BM37" s="83"/>
    </row>
    <row r="38" spans="1:65" s="3" customFormat="1" ht="30" customHeight="1" x14ac:dyDescent="0.2">
      <c r="A38" s="55" t="s">
        <v>89</v>
      </c>
      <c r="B38" s="34" t="s">
        <v>90</v>
      </c>
      <c r="C38" s="35"/>
      <c r="D38" s="36"/>
      <c r="E38" s="37"/>
      <c r="F38" s="38"/>
      <c r="G38" s="39"/>
      <c r="H38" s="39" t="str">
        <f t="shared" si="6"/>
        <v/>
      </c>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82"/>
      <c r="BM38" s="83"/>
    </row>
    <row r="39" spans="1:65" ht="30" customHeight="1" x14ac:dyDescent="0.2">
      <c r="G39" s="6"/>
    </row>
    <row r="40" spans="1:65" ht="30" customHeight="1" x14ac:dyDescent="0.2">
      <c r="C40" s="14"/>
      <c r="F40" s="56"/>
    </row>
    <row r="41" spans="1:65" ht="30" customHeight="1" x14ac:dyDescent="0.2">
      <c r="C41" s="15"/>
    </row>
  </sheetData>
  <mergeCells count="12">
    <mergeCell ref="BM4:BM5"/>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BM27">
    <cfRule type="expression" dxfId="2" priority="33">
      <formula>AND(TODAY()&gt;=I$5,TODAY()&lt;J$5)</formula>
    </cfRule>
  </conditionalFormatting>
  <conditionalFormatting sqref="I7:BL38 BM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4" customWidth="1"/>
    <col min="2" max="16384" width="9.1640625" style="2"/>
  </cols>
  <sheetData>
    <row r="1" spans="1:2" ht="46.5" customHeight="1" x14ac:dyDescent="0.2"/>
    <row r="2" spans="1:2" s="46" customFormat="1" ht="16" x14ac:dyDescent="0.2">
      <c r="A2" s="45" t="s">
        <v>2</v>
      </c>
      <c r="B2" s="45"/>
    </row>
    <row r="3" spans="1:2" s="50" customFormat="1" ht="27" customHeight="1" x14ac:dyDescent="0.2">
      <c r="A3" s="80" t="s">
        <v>5</v>
      </c>
      <c r="B3" s="51"/>
    </row>
    <row r="4" spans="1:2" s="47" customFormat="1" ht="26" x14ac:dyDescent="0.3">
      <c r="A4" s="48" t="s">
        <v>91</v>
      </c>
    </row>
    <row r="5" spans="1:2" ht="74" customHeight="1" x14ac:dyDescent="0.2">
      <c r="A5" s="49" t="s">
        <v>92</v>
      </c>
    </row>
    <row r="6" spans="1:2" ht="26.25" customHeight="1" x14ac:dyDescent="0.2">
      <c r="A6" s="48" t="s">
        <v>93</v>
      </c>
    </row>
    <row r="7" spans="1:2" s="44" customFormat="1" ht="205" customHeight="1" x14ac:dyDescent="0.2">
      <c r="A7" s="53" t="s">
        <v>94</v>
      </c>
    </row>
    <row r="8" spans="1:2" s="47" customFormat="1" ht="26" x14ac:dyDescent="0.3">
      <c r="A8" s="48" t="s">
        <v>95</v>
      </c>
    </row>
    <row r="9" spans="1:2" ht="48" x14ac:dyDescent="0.2">
      <c r="A9" s="49" t="s">
        <v>96</v>
      </c>
    </row>
    <row r="10" spans="1:2" s="44" customFormat="1" ht="28" customHeight="1" x14ac:dyDescent="0.2">
      <c r="A10" s="52" t="s">
        <v>97</v>
      </c>
    </row>
    <row r="11" spans="1:2" s="47" customFormat="1" ht="26" x14ac:dyDescent="0.3">
      <c r="A11" s="48" t="s">
        <v>98</v>
      </c>
    </row>
    <row r="12" spans="1:2" ht="32" x14ac:dyDescent="0.2">
      <c r="A12" s="49" t="s">
        <v>99</v>
      </c>
    </row>
    <row r="13" spans="1:2" s="44" customFormat="1" ht="28" customHeight="1" x14ac:dyDescent="0.2">
      <c r="A13" s="52" t="s">
        <v>100</v>
      </c>
    </row>
    <row r="14" spans="1:2" s="47" customFormat="1" ht="26" x14ac:dyDescent="0.3">
      <c r="A14" s="48" t="s">
        <v>101</v>
      </c>
    </row>
    <row r="15" spans="1:2" ht="75" customHeight="1" x14ac:dyDescent="0.2">
      <c r="A15" s="49" t="s">
        <v>102</v>
      </c>
    </row>
    <row r="16" spans="1:2" ht="64" x14ac:dyDescent="0.2">
      <c r="A16" s="49" t="s">
        <v>103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2022-04-28T18:31:39Z</dcterms:modified>
  <cp:category/>
  <cp:contentStatus/>
</cp:coreProperties>
</file>