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p/Documents/R Projects/Trading bloque/presentations/"/>
    </mc:Choice>
  </mc:AlternateContent>
  <xr:revisionPtr revIDLastSave="0" documentId="8_{D8692218-895C-EB4F-9409-A8C2ACB6B3CD}" xr6:coauthVersionLast="47" xr6:coauthVersionMax="47" xr10:uidLastSave="{00000000-0000-0000-0000-000000000000}"/>
  <bookViews>
    <workbookView showHorizontalScroll="0" showVerticalScroll="0" showSheetTabs="0" xWindow="920" yWindow="960" windowWidth="27340" windowHeight="16520" xr2:uid="{B33B2248-05B7-A24B-9AB3-C1C07E00DC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N12" i="1"/>
  <c r="L7" i="1"/>
  <c r="L8" i="1"/>
  <c r="L9" i="1"/>
  <c r="L10" i="1"/>
  <c r="L11" i="1"/>
  <c r="G11" i="1"/>
  <c r="J11" i="1" s="1"/>
  <c r="G10" i="1"/>
  <c r="J10" i="1" s="1"/>
  <c r="J5" i="1"/>
  <c r="K5" i="1"/>
  <c r="J6" i="1"/>
  <c r="K6" i="1"/>
  <c r="J7" i="1"/>
  <c r="K7" i="1"/>
  <c r="J8" i="1"/>
  <c r="K8" i="1"/>
  <c r="J9" i="1"/>
  <c r="K9" i="1"/>
  <c r="K10" i="1"/>
  <c r="K11" i="1"/>
  <c r="I6" i="1"/>
  <c r="I7" i="1"/>
  <c r="I8" i="1"/>
  <c r="I9" i="1"/>
  <c r="I10" i="1"/>
  <c r="I11" i="1"/>
  <c r="I5" i="1"/>
  <c r="G6" i="1"/>
  <c r="H5" i="1"/>
</calcChain>
</file>

<file path=xl/sharedStrings.xml><?xml version="1.0" encoding="utf-8"?>
<sst xmlns="http://schemas.openxmlformats.org/spreadsheetml/2006/main" count="14" uniqueCount="14">
  <si>
    <t>S&amp;P 500</t>
  </si>
  <si>
    <t>Reits</t>
  </si>
  <si>
    <t>Eafe</t>
  </si>
  <si>
    <t>Bono 10 Años</t>
  </si>
  <si>
    <t>Comodities</t>
  </si>
  <si>
    <t>Total</t>
  </si>
  <si>
    <t>USA</t>
  </si>
  <si>
    <t>a</t>
  </si>
  <si>
    <t>b</t>
  </si>
  <si>
    <t>c</t>
  </si>
  <si>
    <t>Retorno 1973-2023</t>
  </si>
  <si>
    <t>Geografía</t>
  </si>
  <si>
    <t>Activos</t>
  </si>
  <si>
    <t>Alocación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</si>
</sst>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2" applyNumberFormat="1" applyFont="1"/>
    <xf numFmtId="9" fontId="0" fillId="0" borderId="0" xfId="2" applyNumberFormat="1" applyFont="1"/>
    <xf numFmtId="10" fontId="0" fillId="0" borderId="0" xfId="2" applyNumberFormat="1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Roboto Condensed" panose="02000000000000000000" pitchFamily="2" charset="0"/>
              </a:defRPr>
            </a:pPr>
            <a:r>
              <a:rPr lang="en-US"/>
              <a:t>Contribución al retorno</a:t>
            </a:r>
            <a:r>
              <a:rPr lang="en-US" baseline="0"/>
              <a:t> del benchmark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Roboto Condensed" panose="02000000000000000000" pitchFamily="2" charset="0"/>
            </a:defRPr>
          </a:pPr>
          <a:endParaRPr lang="en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8F-6841-860E-CBC389168B8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Roboto Condensed" panose="02000000000000000000" pitchFamily="2" charset="0"/>
                    <a:ea typeface="Roboto Condensed" panose="02000000000000000000" pitchFamily="2" charset="0"/>
                    <a:cs typeface="Roboto Condensed" panose="02000000000000000000" pitchFamily="2" charset="0"/>
                  </a:defRPr>
                </a:pPr>
                <a:endParaRPr lang="en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Sheet1!$I$4:$K$4</c:f>
              <c:strCache>
                <c:ptCount val="3"/>
                <c:pt idx="0">
                  <c:v>Activos</c:v>
                </c:pt>
                <c:pt idx="1">
                  <c:v>Geografía</c:v>
                </c:pt>
                <c:pt idx="2">
                  <c:v>Retorno 1973-2023</c:v>
                </c:pt>
              </c:strCache>
            </c:strRef>
          </c:cat>
          <c:val>
            <c:numRef>
              <c:f>Sheet1!$I$5:$K$5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0.10439999999999999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F-6841-860E-CBC389168B84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Sheet1!$I$4:$K$4</c:f>
              <c:strCache>
                <c:ptCount val="3"/>
                <c:pt idx="0">
                  <c:v>Activos</c:v>
                </c:pt>
                <c:pt idx="1">
                  <c:v>Geografía</c:v>
                </c:pt>
                <c:pt idx="2">
                  <c:v>Retorno 1973-2023</c:v>
                </c:pt>
              </c:strCache>
            </c:strRef>
          </c:cat>
          <c:val>
            <c:numRef>
              <c:f>Sheet1!$I$6:$K$6</c:f>
              <c:numCache>
                <c:formatCode>0.0%</c:formatCode>
                <c:ptCount val="3"/>
                <c:pt idx="0" formatCode="0%">
                  <c:v>0</c:v>
                </c:pt>
                <c:pt idx="1">
                  <c:v>7.3785567010309264E-2</c:v>
                </c:pt>
                <c:pt idx="2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F-6841-860E-CBC389168B84}"/>
            </c:ext>
          </c:extLst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S&amp;P 500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Sheet1!$I$4:$K$4</c:f>
              <c:strCache>
                <c:ptCount val="3"/>
                <c:pt idx="0">
                  <c:v>Activos</c:v>
                </c:pt>
                <c:pt idx="1">
                  <c:v>Geografía</c:v>
                </c:pt>
                <c:pt idx="2">
                  <c:v>Retorno 1973-2023</c:v>
                </c:pt>
              </c:strCache>
            </c:strRef>
          </c:cat>
          <c:val>
            <c:numRef>
              <c:f>Sheet1!$I$7:$K$7</c:f>
              <c:numCache>
                <c:formatCode>0%</c:formatCode>
                <c:ptCount val="3"/>
                <c:pt idx="0">
                  <c:v>3.2169072164948451E-2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F-6841-860E-CBC389168B84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Reits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Sheet1!$I$4:$K$4</c:f>
              <c:strCache>
                <c:ptCount val="3"/>
                <c:pt idx="0">
                  <c:v>Activos</c:v>
                </c:pt>
                <c:pt idx="1">
                  <c:v>Geografía</c:v>
                </c:pt>
                <c:pt idx="2">
                  <c:v>Retorno 1973-2023</c:v>
                </c:pt>
              </c:strCache>
            </c:strRef>
          </c:cat>
          <c:val>
            <c:numRef>
              <c:f>Sheet1!$I$8:$K$8</c:f>
              <c:numCache>
                <c:formatCode>0%</c:formatCode>
                <c:ptCount val="3"/>
                <c:pt idx="0">
                  <c:v>2.8820618556701025E-2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8F-6841-860E-CBC389168B84}"/>
            </c:ext>
          </c:extLst>
        </c:ser>
        <c:ser>
          <c:idx val="4"/>
          <c:order val="4"/>
          <c:tx>
            <c:strRef>
              <c:f>Sheet1!$E$9</c:f>
              <c:strCache>
                <c:ptCount val="1"/>
                <c:pt idx="0">
                  <c:v>Bono 10 Años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Sheet1!$I$4:$K$4</c:f>
              <c:strCache>
                <c:ptCount val="3"/>
                <c:pt idx="0">
                  <c:v>Activos</c:v>
                </c:pt>
                <c:pt idx="1">
                  <c:v>Geografía</c:v>
                </c:pt>
                <c:pt idx="2">
                  <c:v>Retorno 1973-2023</c:v>
                </c:pt>
              </c:strCache>
            </c:strRef>
          </c:cat>
          <c:val>
            <c:numRef>
              <c:f>Sheet1!$I$9:$K$9</c:f>
              <c:numCache>
                <c:formatCode>0%</c:formatCode>
                <c:ptCount val="3"/>
                <c:pt idx="0">
                  <c:v>1.2795876288659792E-2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8F-6841-860E-CBC389168B84}"/>
            </c:ext>
          </c:extLst>
        </c:ser>
        <c:ser>
          <c:idx val="5"/>
          <c:order val="5"/>
          <c:tx>
            <c:strRef>
              <c:f>Sheet1!$E$10</c:f>
              <c:strCache>
                <c:ptCount val="1"/>
                <c:pt idx="0">
                  <c:v>Eafe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Sheet1!$I$4:$K$4</c:f>
              <c:strCache>
                <c:ptCount val="3"/>
                <c:pt idx="0">
                  <c:v>Activos</c:v>
                </c:pt>
                <c:pt idx="1">
                  <c:v>Geografía</c:v>
                </c:pt>
                <c:pt idx="2">
                  <c:v>Retorno 1973-2023</c:v>
                </c:pt>
              </c:strCache>
            </c:strRef>
          </c:cat>
          <c:val>
            <c:numRef>
              <c:f>Sheet1!$I$10:$K$10</c:f>
              <c:numCache>
                <c:formatCode>0%</c:formatCode>
                <c:ptCount val="3"/>
                <c:pt idx="0">
                  <c:v>1.8775257731958758E-2</c:v>
                </c:pt>
                <c:pt idx="1">
                  <c:v>1.8775257731958758E-2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8F-6841-860E-CBC389168B84}"/>
            </c:ext>
          </c:extLst>
        </c:ser>
        <c:ser>
          <c:idx val="6"/>
          <c:order val="6"/>
          <c:tx>
            <c:strRef>
              <c:f>Sheet1!$E$11</c:f>
              <c:strCache>
                <c:ptCount val="1"/>
                <c:pt idx="0">
                  <c:v>Comodities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Sheet1!$I$4:$K$4</c:f>
              <c:strCache>
                <c:ptCount val="3"/>
                <c:pt idx="0">
                  <c:v>Activos</c:v>
                </c:pt>
                <c:pt idx="1">
                  <c:v>Geografía</c:v>
                </c:pt>
                <c:pt idx="2">
                  <c:v>Retorno 1973-2023</c:v>
                </c:pt>
              </c:strCache>
            </c:strRef>
          </c:cat>
          <c:val>
            <c:numRef>
              <c:f>Sheet1!$I$11:$K$11</c:f>
              <c:numCache>
                <c:formatCode>0%</c:formatCode>
                <c:ptCount val="3"/>
                <c:pt idx="0">
                  <c:v>1.1839175257731956E-2</c:v>
                </c:pt>
                <c:pt idx="1">
                  <c:v>1.1839175257731956E-2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8F-6841-860E-CBC389168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8705744"/>
        <c:axId val="779930784"/>
      </c:barChart>
      <c:catAx>
        <c:axId val="7687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Roboto Condensed" panose="02000000000000000000" pitchFamily="2" charset="0"/>
              </a:defRPr>
            </a:pPr>
            <a:endParaRPr lang="en-AR"/>
          </a:p>
        </c:txPr>
        <c:crossAx val="779930784"/>
        <c:crosses val="autoZero"/>
        <c:auto val="1"/>
        <c:lblAlgn val="ctr"/>
        <c:lblOffset val="100"/>
        <c:noMultiLvlLbl val="0"/>
      </c:catAx>
      <c:valAx>
        <c:axId val="779930784"/>
        <c:scaling>
          <c:orientation val="minMax"/>
          <c:max val="0.148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Roboto Condensed" panose="02000000000000000000" pitchFamily="2" charset="0"/>
              </a:defRPr>
            </a:pPr>
            <a:endParaRPr lang="en-AR"/>
          </a:p>
        </c:txPr>
        <c:crossAx val="768705744"/>
        <c:crosses val="autoZero"/>
        <c:crossBetween val="between"/>
        <c:majorUnit val="1.8500000000000003E-2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Roboto Condensed" panose="02000000000000000000" pitchFamily="2" charset="0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Roboto Condensed" panose="02000000000000000000" pitchFamily="2" charset="0"/>
          <a:ea typeface="Roboto Condensed" panose="02000000000000000000" pitchFamily="2" charset="0"/>
          <a:cs typeface="Roboto Condensed" panose="02000000000000000000" pitchFamily="2" charset="0"/>
        </a:defRPr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Roboto Condensed" panose="02000000000000000000" pitchFamily="2" charset="0"/>
              </a:defRPr>
            </a:pPr>
            <a:r>
              <a:rPr lang="en-US"/>
              <a:t>Alocación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Roboto Condensed" panose="02000000000000000000" pitchFamily="2" charset="0"/>
            </a:defRPr>
          </a:pPr>
          <a:endParaRPr lang="en-AR"/>
        </a:p>
      </c:txPr>
    </c:title>
    <c:autoTitleDeleted val="0"/>
    <c:plotArea>
      <c:layout>
        <c:manualLayout>
          <c:layoutTarget val="inner"/>
          <c:xMode val="edge"/>
          <c:yMode val="edge"/>
          <c:x val="0.25282036860777024"/>
          <c:y val="0.10258469259723967"/>
          <c:w val="0.70871809293069132"/>
          <c:h val="0.74392317647872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Sheet1!$L$4</c:f>
              <c:strCache>
                <c:ptCount val="1"/>
                <c:pt idx="0">
                  <c:v>Alocación</c:v>
                </c:pt>
              </c:strCache>
            </c:strRef>
          </c:cat>
          <c:val>
            <c:numRef>
              <c:f>Sheet1!$L$5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73-A947-A207-1AA34ED77B48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Sheet1!$L$4</c:f>
              <c:strCache>
                <c:ptCount val="1"/>
                <c:pt idx="0">
                  <c:v>Alocación</c:v>
                </c:pt>
              </c:strCache>
            </c:strRef>
          </c:cat>
          <c:val>
            <c:numRef>
              <c:f>Sheet1!$L$6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A973-A947-A207-1AA34ED77B48}"/>
            </c:ext>
          </c:extLst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S&amp;P 500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Sheet1!$L$4</c:f>
              <c:strCache>
                <c:ptCount val="1"/>
                <c:pt idx="0">
                  <c:v>Alocación</c:v>
                </c:pt>
              </c:strCache>
            </c:strRef>
          </c:cat>
          <c:val>
            <c:numRef>
              <c:f>Sheet1!$L$7</c:f>
              <c:numCache>
                <c:formatCode>0%</c:formatCode>
                <c:ptCount val="1"/>
                <c:pt idx="0">
                  <c:v>2.0879999999999999E-2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73-A947-A207-1AA34ED77B48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Reits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Sheet1!$L$4</c:f>
              <c:strCache>
                <c:ptCount val="1"/>
                <c:pt idx="0">
                  <c:v>Alocación</c:v>
                </c:pt>
              </c:strCache>
            </c:strRef>
          </c:cat>
          <c:val>
            <c:numRef>
              <c:f>Sheet1!$L$8</c:f>
              <c:numCache>
                <c:formatCode>0%</c:formatCode>
                <c:ptCount val="1"/>
                <c:pt idx="0">
                  <c:v>2.0879999999999999E-2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73-A947-A207-1AA34ED77B48}"/>
            </c:ext>
          </c:extLst>
        </c:ser>
        <c:ser>
          <c:idx val="4"/>
          <c:order val="4"/>
          <c:tx>
            <c:strRef>
              <c:f>Sheet1!$E$9</c:f>
              <c:strCache>
                <c:ptCount val="1"/>
                <c:pt idx="0">
                  <c:v>Bono 10 Años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Sheet1!$L$4</c:f>
              <c:strCache>
                <c:ptCount val="1"/>
                <c:pt idx="0">
                  <c:v>Alocación</c:v>
                </c:pt>
              </c:strCache>
            </c:strRef>
          </c:cat>
          <c:val>
            <c:numRef>
              <c:f>Sheet1!$L$9</c:f>
              <c:numCache>
                <c:formatCode>0%</c:formatCode>
                <c:ptCount val="1"/>
                <c:pt idx="0">
                  <c:v>2.0879999999999999E-2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73-A947-A207-1AA34ED77B48}"/>
            </c:ext>
          </c:extLst>
        </c:ser>
        <c:ser>
          <c:idx val="5"/>
          <c:order val="5"/>
          <c:tx>
            <c:strRef>
              <c:f>Sheet1!$E$10</c:f>
              <c:strCache>
                <c:ptCount val="1"/>
                <c:pt idx="0">
                  <c:v>Eafe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Sheet1!$L$4</c:f>
              <c:strCache>
                <c:ptCount val="1"/>
                <c:pt idx="0">
                  <c:v>Alocación</c:v>
                </c:pt>
              </c:strCache>
            </c:strRef>
          </c:cat>
          <c:val>
            <c:numRef>
              <c:f>Sheet1!$L$10</c:f>
              <c:numCache>
                <c:formatCode>0%</c:formatCode>
                <c:ptCount val="1"/>
                <c:pt idx="0">
                  <c:v>2.0879999999999999E-2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73-A947-A207-1AA34ED77B48}"/>
            </c:ext>
          </c:extLst>
        </c:ser>
        <c:ser>
          <c:idx val="6"/>
          <c:order val="6"/>
          <c:tx>
            <c:strRef>
              <c:f>Sheet1!$E$11</c:f>
              <c:strCache>
                <c:ptCount val="1"/>
                <c:pt idx="0">
                  <c:v>Comodities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Sheet1!$L$4</c:f>
              <c:strCache>
                <c:ptCount val="1"/>
                <c:pt idx="0">
                  <c:v>Alocación</c:v>
                </c:pt>
              </c:strCache>
            </c:strRef>
          </c:cat>
          <c:val>
            <c:numRef>
              <c:f>Sheet1!$L$11</c:f>
              <c:numCache>
                <c:formatCode>0%</c:formatCode>
                <c:ptCount val="1"/>
                <c:pt idx="0">
                  <c:v>2.0879999999999999E-2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73-A947-A207-1AA34ED77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8705744"/>
        <c:axId val="779930784"/>
      </c:barChart>
      <c:catAx>
        <c:axId val="7687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Roboto Condensed" panose="02000000000000000000" pitchFamily="2" charset="0"/>
              </a:defRPr>
            </a:pPr>
            <a:endParaRPr lang="en-AR"/>
          </a:p>
        </c:txPr>
        <c:crossAx val="779930784"/>
        <c:crosses val="autoZero"/>
        <c:auto val="1"/>
        <c:lblAlgn val="ctr"/>
        <c:lblOffset val="100"/>
        <c:noMultiLvlLbl val="0"/>
      </c:catAx>
      <c:valAx>
        <c:axId val="779930784"/>
        <c:scaling>
          <c:orientation val="minMax"/>
          <c:max val="0.148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Roboto Condensed" panose="02000000000000000000" pitchFamily="2" charset="0"/>
              </a:defRPr>
            </a:pPr>
            <a:endParaRPr lang="en-AR"/>
          </a:p>
        </c:txPr>
        <c:crossAx val="768705744"/>
        <c:crosses val="autoZero"/>
        <c:crossBetween val="between"/>
        <c:majorUnit val="1.8500000000000003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Roboto Condensed" panose="02000000000000000000" pitchFamily="2" charset="0"/>
          <a:ea typeface="Roboto Condensed" panose="02000000000000000000" pitchFamily="2" charset="0"/>
          <a:cs typeface="Roboto Condensed" panose="02000000000000000000" pitchFamily="2" charset="0"/>
        </a:defRPr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317500</xdr:colOff>
      <xdr:row>6</xdr:row>
      <xdr:rowOff>101600</xdr:rowOff>
    </xdr:from>
    <xdr:to>
      <xdr:col>23</xdr:col>
      <xdr:colOff>660400</xdr:colOff>
      <xdr:row>15</xdr:row>
      <xdr:rowOff>170072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5CE344-1EEB-6C4A-FE55-23C60E6EB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4500" y="1320800"/>
          <a:ext cx="7772400" cy="1897272"/>
        </a:xfrm>
        <a:prstGeom prst="rect">
          <a:avLst/>
        </a:prstGeom>
      </xdr:spPr>
    </xdr:pic>
    <xdr:clientData/>
  </xdr:twoCellAnchor>
  <xdr:twoCellAnchor>
    <xdr:from>
      <xdr:col>3</xdr:col>
      <xdr:colOff>393700</xdr:colOff>
      <xdr:row>13</xdr:row>
      <xdr:rowOff>69850</xdr:rowOff>
    </xdr:from>
    <xdr:to>
      <xdr:col>14</xdr:col>
      <xdr:colOff>762000</xdr:colOff>
      <xdr:row>38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82E476-5E6F-6A66-2705-AFB5F2C5D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13</xdr:row>
      <xdr:rowOff>76200</xdr:rowOff>
    </xdr:from>
    <xdr:to>
      <xdr:col>3</xdr:col>
      <xdr:colOff>330200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FD328A-4016-F54A-9A17-A84CF6A9A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FECDE-C519-2045-BACE-D2A5C6EB8F11}">
  <dimension ref="E4:N20"/>
  <sheetViews>
    <sheetView showGridLines="0" tabSelected="1" topLeftCell="A8" workbookViewId="0">
      <selection activeCell="N8" sqref="N8"/>
    </sheetView>
  </sheetViews>
  <sheetFormatPr baseColWidth="10" defaultRowHeight="16" x14ac:dyDescent="0.2"/>
  <sheetData>
    <row r="4" spans="5:14" x14ac:dyDescent="0.2">
      <c r="F4" t="s">
        <v>7</v>
      </c>
      <c r="G4" t="s">
        <v>8</v>
      </c>
      <c r="H4" t="s">
        <v>9</v>
      </c>
      <c r="I4" t="s">
        <v>12</v>
      </c>
      <c r="J4" t="s">
        <v>11</v>
      </c>
      <c r="K4" t="s">
        <v>10</v>
      </c>
      <c r="L4" t="s">
        <v>13</v>
      </c>
    </row>
    <row r="5" spans="5:14" x14ac:dyDescent="0.2">
      <c r="E5" t="s">
        <v>5</v>
      </c>
      <c r="H5">
        <f>SUM(F5:F11)</f>
        <v>87.300000000000011</v>
      </c>
      <c r="I5" s="2">
        <f>F5/$H$5*10.44%</f>
        <v>0</v>
      </c>
      <c r="J5" s="2">
        <f t="shared" ref="J5:K11" si="0">G5/$H$5*10.44%</f>
        <v>0</v>
      </c>
      <c r="K5" s="2">
        <f t="shared" si="0"/>
        <v>0.10439999999999999</v>
      </c>
      <c r="L5" s="2"/>
      <c r="M5" s="2"/>
      <c r="N5" s="2"/>
    </row>
    <row r="6" spans="5:14" x14ac:dyDescent="0.2">
      <c r="E6" t="s">
        <v>6</v>
      </c>
      <c r="G6">
        <f>F7+F8+F9</f>
        <v>61.7</v>
      </c>
      <c r="I6" s="2">
        <f t="shared" ref="I6:I11" si="1">F6/$H$5*10.44%</f>
        <v>0</v>
      </c>
      <c r="J6" s="1">
        <f t="shared" si="0"/>
        <v>7.3785567010309264E-2</v>
      </c>
      <c r="K6" s="2">
        <f t="shared" si="0"/>
        <v>0</v>
      </c>
      <c r="L6" s="2"/>
      <c r="M6" s="2"/>
      <c r="N6" s="2"/>
    </row>
    <row r="7" spans="5:14" x14ac:dyDescent="0.2">
      <c r="E7" t="s">
        <v>0</v>
      </c>
      <c r="F7">
        <v>26.9</v>
      </c>
      <c r="I7" s="2">
        <f t="shared" si="1"/>
        <v>3.2169072164948451E-2</v>
      </c>
      <c r="J7" s="2">
        <f t="shared" si="0"/>
        <v>0</v>
      </c>
      <c r="K7" s="2">
        <f t="shared" si="0"/>
        <v>0</v>
      </c>
      <c r="L7" s="2">
        <f t="shared" ref="L6:L11" si="2">10.44%/5</f>
        <v>2.0879999999999999E-2</v>
      </c>
      <c r="M7" s="2"/>
      <c r="N7" s="2"/>
    </row>
    <row r="8" spans="5:14" x14ac:dyDescent="0.2">
      <c r="E8" t="s">
        <v>1</v>
      </c>
      <c r="F8">
        <v>24.1</v>
      </c>
      <c r="I8" s="2">
        <f t="shared" si="1"/>
        <v>2.8820618556701025E-2</v>
      </c>
      <c r="J8" s="2">
        <f t="shared" si="0"/>
        <v>0</v>
      </c>
      <c r="K8" s="2">
        <f t="shared" si="0"/>
        <v>0</v>
      </c>
      <c r="L8" s="2">
        <f t="shared" si="2"/>
        <v>2.0879999999999999E-2</v>
      </c>
      <c r="M8" s="4">
        <f>7.4/4</f>
        <v>1.85</v>
      </c>
      <c r="N8" s="2"/>
    </row>
    <row r="9" spans="5:14" x14ac:dyDescent="0.2">
      <c r="E9" t="s">
        <v>3</v>
      </c>
      <c r="F9">
        <v>10.7</v>
      </c>
      <c r="I9" s="2">
        <f t="shared" si="1"/>
        <v>1.2795876288659792E-2</v>
      </c>
      <c r="J9" s="2">
        <f t="shared" si="0"/>
        <v>0</v>
      </c>
      <c r="K9" s="2">
        <f t="shared" si="0"/>
        <v>0</v>
      </c>
      <c r="L9" s="2">
        <f t="shared" si="2"/>
        <v>2.0879999999999999E-2</v>
      </c>
      <c r="M9" s="2"/>
      <c r="N9" s="2"/>
    </row>
    <row r="10" spans="5:14" x14ac:dyDescent="0.2">
      <c r="E10" t="s">
        <v>2</v>
      </c>
      <c r="F10">
        <v>15.7</v>
      </c>
      <c r="G10">
        <f>F10</f>
        <v>15.7</v>
      </c>
      <c r="I10" s="2">
        <f t="shared" si="1"/>
        <v>1.8775257731958758E-2</v>
      </c>
      <c r="J10" s="2">
        <f t="shared" si="0"/>
        <v>1.8775257731958758E-2</v>
      </c>
      <c r="K10" s="2">
        <f t="shared" si="0"/>
        <v>0</v>
      </c>
      <c r="L10" s="2">
        <f t="shared" si="2"/>
        <v>2.0879999999999999E-2</v>
      </c>
      <c r="M10" s="2"/>
      <c r="N10" s="2"/>
    </row>
    <row r="11" spans="5:14" x14ac:dyDescent="0.2">
      <c r="E11" t="s">
        <v>4</v>
      </c>
      <c r="F11">
        <v>9.9</v>
      </c>
      <c r="G11">
        <f>F11</f>
        <v>9.9</v>
      </c>
      <c r="I11" s="2">
        <f t="shared" si="1"/>
        <v>1.1839175257731956E-2</v>
      </c>
      <c r="J11" s="2">
        <f t="shared" si="0"/>
        <v>1.1839175257731956E-2</v>
      </c>
      <c r="K11" s="2">
        <f t="shared" si="0"/>
        <v>0</v>
      </c>
      <c r="L11" s="2">
        <f t="shared" si="2"/>
        <v>2.0879999999999999E-2</v>
      </c>
      <c r="M11" s="2"/>
      <c r="N11" s="2"/>
    </row>
    <row r="12" spans="5:14" x14ac:dyDescent="0.2">
      <c r="I12" s="2"/>
      <c r="J12" s="2"/>
      <c r="K12" s="2"/>
      <c r="L12" s="2"/>
      <c r="M12" s="2"/>
      <c r="N12" s="3">
        <f>7.4/4</f>
        <v>1.85</v>
      </c>
    </row>
    <row r="13" spans="5:14" x14ac:dyDescent="0.2">
      <c r="I13" s="2"/>
      <c r="J13" s="2"/>
      <c r="K13" s="2"/>
      <c r="L13" s="2"/>
      <c r="M13" s="2"/>
      <c r="N13" s="2"/>
    </row>
    <row r="14" spans="5:14" x14ac:dyDescent="0.2">
      <c r="I14" s="2"/>
      <c r="J14" s="2"/>
      <c r="K14" s="2"/>
      <c r="L14" s="2"/>
      <c r="M14" s="2"/>
      <c r="N14" s="2"/>
    </row>
    <row r="15" spans="5:14" x14ac:dyDescent="0.2">
      <c r="I15" s="2"/>
      <c r="J15" s="2"/>
      <c r="K15" s="2"/>
      <c r="L15" s="2"/>
      <c r="M15" s="2"/>
      <c r="N15" s="2"/>
    </row>
    <row r="16" spans="5:14" x14ac:dyDescent="0.2">
      <c r="I16" s="2"/>
      <c r="J16" s="2"/>
      <c r="K16" s="2"/>
      <c r="L16" s="2"/>
      <c r="M16" s="2"/>
      <c r="N16" s="2"/>
    </row>
    <row r="17" spans="9:14" x14ac:dyDescent="0.2">
      <c r="I17" s="2"/>
      <c r="J17" s="2"/>
      <c r="K17" s="2"/>
      <c r="L17" s="2"/>
      <c r="M17" s="2"/>
      <c r="N17" s="2"/>
    </row>
    <row r="18" spans="9:14" x14ac:dyDescent="0.2">
      <c r="I18" s="2"/>
      <c r="J18" s="2"/>
      <c r="K18" s="2"/>
      <c r="L18" s="2"/>
      <c r="M18" s="2"/>
      <c r="N18" s="2"/>
    </row>
    <row r="19" spans="9:14" x14ac:dyDescent="0.2">
      <c r="I19" s="2"/>
      <c r="J19" s="2"/>
      <c r="K19" s="2"/>
      <c r="L19" s="2"/>
      <c r="M19" s="2"/>
      <c r="N19" s="2"/>
    </row>
    <row r="20" spans="9:14" x14ac:dyDescent="0.2">
      <c r="I20" s="2"/>
      <c r="J20" s="2"/>
      <c r="K20" s="2"/>
      <c r="L20" s="2"/>
      <c r="M20" s="2"/>
      <c r="N2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cordura21 cordura21</dc:creator>
  <cp:lastModifiedBy>cordura21 cordura21</cp:lastModifiedBy>
  <dcterms:created xsi:type="dcterms:W3CDTF">2023-02-24T12:20:02Z</dcterms:created>
  <dcterms:modified xsi:type="dcterms:W3CDTF">2023-02-24T12:55:08Z</dcterms:modified>
</cp:coreProperties>
</file>