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742EA14F-11C0-441E-8EFE-49E4E9CA234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3" l="1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S8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P8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54" i="3"/>
  <c r="B254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O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Q8" i="3" l="1"/>
  <c r="T8" i="3"/>
  <c r="R8" i="3"/>
  <c r="M8" i="3"/>
  <c r="N8" i="3"/>
  <c r="R8" i="1"/>
  <c r="V8" i="3" l="1"/>
</calcChain>
</file>

<file path=xl/sharedStrings.xml><?xml version="1.0" encoding="utf-8"?>
<sst xmlns="http://schemas.openxmlformats.org/spreadsheetml/2006/main" count="759" uniqueCount="297">
  <si>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</si>
  <si>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</si>
  <si>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</si>
  <si>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</si>
  <si>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</si>
  <si>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</si>
  <si>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</si>
  <si>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</si>
  <si>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</si>
  <si>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</si>
  <si>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</si>
  <si>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</si>
  <si>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</si>
  <si>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</si>
  <si>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</si>
  <si>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</si>
  <si>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</si>
  <si>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</si>
  <si>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</si>
  <si>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</si>
  <si>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</si>
  <si>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</si>
  <si>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</si>
  <si>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</si>
  <si>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</si>
  <si>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</si>
  <si>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</si>
  <si>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</si>
  <si>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</si>
  <si>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</si>
  <si>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</si>
  <si>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</si>
  <si>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</si>
  <si>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</si>
  <si>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</si>
  <si>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</si>
  <si>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</si>
  <si>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</si>
  <si>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</si>
  <si>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</si>
  <si>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</si>
  <si>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</si>
  <si>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</si>
  <si>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</si>
  <si>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</si>
  <si>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</si>
  <si>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</si>
  <si>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</si>
  <si>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</si>
  <si>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</si>
  <si>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</si>
  <si>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</si>
  <si>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</si>
  <si>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</si>
  <si>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</si>
  <si>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</si>
  <si>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</si>
  <si>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</si>
  <si>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</si>
  <si>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</si>
  <si>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</si>
  <si>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</si>
  <si>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</si>
  <si>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</si>
  <si>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</si>
  <si>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</si>
  <si>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</si>
  <si>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</si>
  <si>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</si>
  <si>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</si>
  <si>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</si>
  <si>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</si>
  <si>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</si>
  <si>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</si>
  <si>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</si>
  <si>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</si>
  <si>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</si>
  <si>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</si>
  <si>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</si>
  <si>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</si>
  <si>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</si>
  <si>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</si>
  <si>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</si>
  <si>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</si>
  <si>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</si>
  <si>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</si>
  <si>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</si>
  <si>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</si>
  <si>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</si>
  <si>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</si>
  <si>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</si>
  <si>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</si>
  <si>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</si>
  <si>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</si>
  <si>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</si>
  <si>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</si>
  <si>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</si>
  <si>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</si>
  <si>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</si>
  <si>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</si>
  <si>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</si>
  <si>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</si>
  <si>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</si>
  <si>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</si>
  <si>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</si>
  <si>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</si>
  <si>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</si>
  <si>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</si>
  <si>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</si>
  <si>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</si>
  <si>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</si>
  <si>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</si>
  <si>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</si>
  <si>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</si>
  <si>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</si>
  <si>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</si>
  <si>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</si>
  <si>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</si>
  <si>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</si>
  <si>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</si>
  <si>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</si>
  <si>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</si>
  <si>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</si>
  <si>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</si>
  <si>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</si>
  <si>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</si>
  <si>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</si>
  <si>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</si>
  <si>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</si>
  <si>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</si>
  <si>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</si>
  <si>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</si>
  <si>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</si>
  <si>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</si>
  <si>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</si>
  <si>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</si>
  <si>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</si>
  <si>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</si>
  <si>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</si>
  <si>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</si>
  <si>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</si>
  <si>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</si>
  <si>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</si>
  <si>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</si>
  <si>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</si>
  <si>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</si>
  <si>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</si>
  <si>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</si>
  <si>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</si>
  <si>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</si>
  <si>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</si>
  <si>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</si>
  <si>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</si>
  <si>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</si>
  <si>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</si>
  <si>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</si>
  <si>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</si>
  <si>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</si>
  <si>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</si>
  <si>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</si>
  <si>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</si>
  <si>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</si>
  <si>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</si>
  <si>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</si>
  <si>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</si>
  <si>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</si>
  <si>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</si>
  <si>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</si>
  <si>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</si>
  <si>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</si>
  <si>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</si>
  <si>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</si>
  <si>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</si>
  <si>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</si>
  <si>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</si>
  <si>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</si>
  <si>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</si>
  <si>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</si>
  <si>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</si>
  <si>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</si>
  <si>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</si>
  <si>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</si>
  <si>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</si>
  <si>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</si>
  <si>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</si>
  <si>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</si>
  <si>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</si>
  <si>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</si>
  <si>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</si>
  <si>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</si>
  <si>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</si>
  <si>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</si>
  <si>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</si>
  <si>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</si>
  <si>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</si>
  <si>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</si>
  <si>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</si>
  <si>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</si>
  <si>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</si>
  <si>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</si>
  <si>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</si>
  <si>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</si>
  <si>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</si>
  <si>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</si>
  <si>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</si>
  <si>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</si>
  <si>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</si>
  <si>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</si>
  <si>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</si>
  <si>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</si>
  <si>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○</t>
    <phoneticPr fontId="5"/>
  </si>
  <si>
    <t>CCP_open_time_repeat_s</t>
    <phoneticPr fontId="5"/>
  </si>
  <si>
    <t>Opener</t>
    <phoneticPr fontId="5"/>
  </si>
  <si>
    <t>Communication</t>
  </si>
  <si>
    <t>ControlTelemetry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</si>
  <si>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</si>
  <si>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</si>
  <si>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</si>
  <si>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</si>
  <si>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</si>
  <si>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</si>
  <si>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</si>
  <si>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</si>
  <si>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</si>
  <si>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</si>
  <si>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</si>
  <si>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</si>
  <si>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</si>
  <si>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</si>
  <si>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表示はリトルエンディアン</t>
    <rPh sb="0" eb="2">
      <t>ヒョウジ</t>
    </rPh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</si>
  <si>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</si>
  <si>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</si>
  <si>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</si>
  <si>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</si>
  <si>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</si>
  <si>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</si>
  <si>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</si>
  <si>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CHEKC</t>
    <phoneticPr fontId="5"/>
  </si>
  <si>
    <t>READY</t>
    <phoneticPr fontId="5"/>
  </si>
  <si>
    <t>FLIGHT</t>
    <phoneticPr fontId="5"/>
  </si>
  <si>
    <t>OPEND</t>
    <phoneticPr fontId="5"/>
  </si>
  <si>
    <t>S</t>
    <phoneticPr fontId="5"/>
  </si>
  <si>
    <t>L</t>
    <phoneticPr fontId="5"/>
  </si>
  <si>
    <t>None</t>
    <phoneticPr fontId="5"/>
  </si>
  <si>
    <t>未使用</t>
    <rPh sb="0" eb="3">
      <t>ミシヨウ</t>
    </rPh>
    <phoneticPr fontId="5"/>
  </si>
  <si>
    <t>ACC</t>
    <phoneticPr fontId="5"/>
  </si>
  <si>
    <t>ALT</t>
    <phoneticPr fontId="5"/>
  </si>
  <si>
    <t>SEN</t>
    <phoneticPr fontId="5"/>
  </si>
  <si>
    <t>LOG</t>
    <phoneticPr fontId="5"/>
  </si>
  <si>
    <t>OPEN</t>
    <phoneticPr fontId="5"/>
  </si>
  <si>
    <t>CLOSE</t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</si>
  <si>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</si>
  <si>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</si>
  <si>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</si>
  <si>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</si>
  <si>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CCP_A_pitot_temperature_deg</t>
    <phoneticPr fontId="5"/>
  </si>
  <si>
    <t>CCP_A_pitot_static_pressure_Pa</t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</si>
  <si>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</si>
  <si>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</si>
  <si>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</si>
  <si>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</si>
  <si>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</si>
  <si>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</si>
  <si>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</si>
  <si>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</si>
  <si>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</si>
  <si>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FastLoggerCanvas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</si>
  <si>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</si>
  <si>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</si>
  <si>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</si>
  <si>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</si>
  <si>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</si>
  <si>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</si>
  <si>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FastLogger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</si>
  <si>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</si>
  <si>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</si>
  <si>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</si>
  <si>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</si>
  <si>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</si>
  <si>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</si>
  <si>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</si>
  <si>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</si>
  <si>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</si>
  <si>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</si>
  <si>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FastLoggerProe</t>
    <phoneticPr fontId="5"/>
  </si>
  <si>
    <t>sense</t>
    <phoneticPr fontId="5"/>
  </si>
  <si>
    <t>Nose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</si>
  <si>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</si>
  <si>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</si>
  <si>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</si>
  <si>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</si>
  <si>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</si>
  <si>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</si>
  <si>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高速ロガー部</t>
    <rPh sb="0" eb="2">
      <t>コウソク</t>
    </rPh>
    <rPh sb="5" eb="6">
      <t>ブ</t>
    </rPh>
    <phoneticPr fontId="5"/>
  </si>
  <si>
    <t>FastLoggerCanvas</t>
    <phoneticPr fontId="5"/>
  </si>
  <si>
    <t>MPU</t>
    <phoneticPr fontId="5"/>
  </si>
  <si>
    <t>Opener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</si>
</sst>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55"/>
  <sheetViews>
    <sheetView tabSelected="1" topLeftCell="B146" zoomScale="145" zoomScaleNormal="145" workbookViewId="0">
      <selection activeCell="N7" sqref="N7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63.42578125" style="10" bestFit="1" customWidth="1"/>
    <col min="7" max="7" width="13.5703125" style="10" customWidth="1"/>
    <col min="8" max="8" width="12.7109375" style="13" bestFit="1" customWidth="1"/>
    <col min="9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209</v>
      </c>
      <c r="K4" s="9" t="s">
        <v>147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17" si="0">DEC2BIN(A5/512)*1000000000+DEC2BIN(MOD(A5,512))</f>
        <v>0</v>
      </c>
      <c r="C5" s="8" t="str">
        <f t="shared" ref="C5:C217" si="1">DEC2HEX(A5)</f>
        <v>0</v>
      </c>
      <c r="D5" s="9" t="str">
        <f t="shared" ref="D5:D21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V5" s="9"/>
      <c r="W5" s="9" t="s">
        <v>162</v>
      </c>
      <c r="X5" s="9"/>
      <c r="Y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M6" s="10" t="s">
        <v>149</v>
      </c>
      <c r="N6" s="10" t="s">
        <v>151</v>
      </c>
      <c r="O6" s="10" t="s">
        <v>150</v>
      </c>
      <c r="P6" s="10" t="s">
        <v>152</v>
      </c>
      <c r="Q6" s="10" t="s">
        <v>153</v>
      </c>
      <c r="R6" s="10" t="s">
        <v>156</v>
      </c>
      <c r="S6" s="10" t="s">
        <v>158</v>
      </c>
      <c r="T6" s="9" t="s">
        <v>161</v>
      </c>
      <c r="U6" s="9" t="s">
        <v>293</v>
      </c>
      <c r="V6" s="9"/>
      <c r="W6" s="9" t="s">
        <v>164</v>
      </c>
      <c r="X6" s="9"/>
      <c r="Y6" s="9"/>
      <c r="Z6" s="9"/>
      <c r="AA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9" t="s">
        <v>9</v>
      </c>
      <c r="M7" s="9" t="s">
        <v>10</v>
      </c>
      <c r="N7" s="9" t="s">
        <v>214</v>
      </c>
      <c r="O7" s="9" t="s">
        <v>213</v>
      </c>
      <c r="P7" s="9" t="s">
        <v>294</v>
      </c>
      <c r="Q7" s="9" t="s">
        <v>154</v>
      </c>
      <c r="R7" s="9" t="s">
        <v>155</v>
      </c>
      <c r="S7" s="9" t="s">
        <v>157</v>
      </c>
      <c r="T7" s="10" t="s">
        <v>258</v>
      </c>
      <c r="U7" s="10" t="s">
        <v>284</v>
      </c>
      <c r="V7" s="9" t="s">
        <v>142</v>
      </c>
      <c r="W7" s="9"/>
      <c r="X7" s="9"/>
      <c r="Y7" s="9"/>
      <c r="Z7" s="9"/>
      <c r="AA7" s="9"/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9" t="s">
        <v>16</v>
      </c>
      <c r="M8" s="9">
        <f>SUMIF($I:$I,M7,$H:$H)</f>
        <v>430</v>
      </c>
      <c r="N8" s="9">
        <f>SUMIF($I:$I,N7,$H:$H)</f>
        <v>0</v>
      </c>
      <c r="O8" s="9">
        <f>SUMIF($I:$I,O7,$H:$H)</f>
        <v>0</v>
      </c>
      <c r="P8" s="9">
        <f>SUMIF($I:$I,P7,$H:$H)</f>
        <v>110</v>
      </c>
      <c r="Q8" s="9">
        <f>SUMIF($I:$I,Q7,$H:$H)</f>
        <v>10</v>
      </c>
      <c r="R8" s="9">
        <f>SUMIF($I:$I,R7,$H:$H)</f>
        <v>40</v>
      </c>
      <c r="S8" s="9">
        <f>SUMIF($I:$I,S7,$H:$H)</f>
        <v>470</v>
      </c>
      <c r="T8" s="9">
        <f>SUMIF($I:$I,T7,$H:$H)</f>
        <v>130</v>
      </c>
      <c r="U8" s="9">
        <f>SUMIF($I:$I,U7,$H:$H)</f>
        <v>410</v>
      </c>
      <c r="V8" s="9">
        <f>SUM(M8:U8)</f>
        <v>1600</v>
      </c>
      <c r="W8" s="9"/>
      <c r="X8" s="9"/>
      <c r="Y8" s="9"/>
      <c r="Z8" s="9"/>
      <c r="AA8" s="9"/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213</v>
      </c>
      <c r="K13" s="9"/>
      <c r="L13" s="9">
        <v>1</v>
      </c>
      <c r="M13" s="9" t="s">
        <v>19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213</v>
      </c>
      <c r="J14" s="9"/>
      <c r="K14" s="9" t="s">
        <v>148</v>
      </c>
      <c r="L14" s="9">
        <v>2</v>
      </c>
      <c r="M14" s="9" t="s">
        <v>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221</v>
      </c>
      <c r="F15" s="9" t="s">
        <v>227</v>
      </c>
      <c r="G15" s="9"/>
      <c r="H15" s="8">
        <v>10</v>
      </c>
      <c r="I15" s="9" t="s">
        <v>15</v>
      </c>
      <c r="J15" s="9"/>
      <c r="K15" s="9"/>
      <c r="L15" s="9">
        <v>3</v>
      </c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222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>
        <v>4</v>
      </c>
      <c r="M16" s="9" t="s">
        <v>22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213</v>
      </c>
      <c r="J17" s="9"/>
      <c r="K17" s="9"/>
      <c r="L17" s="9">
        <v>5</v>
      </c>
      <c r="M17" s="9" t="s">
        <v>23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223</v>
      </c>
      <c r="F18" s="9" t="s">
        <v>228</v>
      </c>
      <c r="G18" s="9"/>
      <c r="H18" s="8" t="s">
        <v>26</v>
      </c>
      <c r="I18" s="9" t="s">
        <v>15</v>
      </c>
      <c r="J18" s="9" t="s">
        <v>210</v>
      </c>
      <c r="K18" s="9"/>
      <c r="L18" s="9">
        <v>6</v>
      </c>
      <c r="M18" s="9" t="s">
        <v>27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224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9">
        <v>7</v>
      </c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9">
        <v>8</v>
      </c>
      <c r="M20" s="9" t="s">
        <v>33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9">
        <v>9</v>
      </c>
      <c r="M21" s="9" t="s">
        <v>36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9">
        <v>10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9" t="s">
        <v>26</v>
      </c>
      <c r="M23" s="11" t="s">
        <v>41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>
        <v>0</v>
      </c>
      <c r="N26" s="9">
        <v>1</v>
      </c>
      <c r="O26" s="9">
        <v>2</v>
      </c>
      <c r="P26" s="9">
        <v>3</v>
      </c>
      <c r="Q26" s="9">
        <v>4</v>
      </c>
      <c r="R26" s="9">
        <v>5</v>
      </c>
      <c r="S26" s="9">
        <v>6</v>
      </c>
      <c r="T26" s="9">
        <v>7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0">
        <v>1</v>
      </c>
      <c r="M27" s="10" t="s">
        <v>226</v>
      </c>
      <c r="N27" s="10" t="s">
        <v>226</v>
      </c>
      <c r="O27" s="10" t="s">
        <v>226</v>
      </c>
      <c r="P27" s="10" t="s">
        <v>226</v>
      </c>
      <c r="Q27" s="10">
        <v>0</v>
      </c>
      <c r="R27" s="10">
        <v>0</v>
      </c>
      <c r="S27" s="9" t="s">
        <v>225</v>
      </c>
      <c r="T27" s="9" t="s">
        <v>225</v>
      </c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M28" s="10">
        <v>1</v>
      </c>
      <c r="N28" s="10">
        <v>1</v>
      </c>
      <c r="O28" s="10">
        <v>1</v>
      </c>
      <c r="P28" s="10">
        <v>1</v>
      </c>
      <c r="Q28" s="10" t="s">
        <v>241</v>
      </c>
      <c r="S28" s="10">
        <v>0</v>
      </c>
      <c r="T28" s="10">
        <v>0</v>
      </c>
      <c r="U28" s="10" t="s">
        <v>237</v>
      </c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213</v>
      </c>
      <c r="J29" s="9"/>
      <c r="K29" s="9"/>
      <c r="M29" s="10">
        <v>0</v>
      </c>
      <c r="N29" s="10">
        <v>1</v>
      </c>
      <c r="O29" s="10">
        <v>0</v>
      </c>
      <c r="P29" s="10">
        <v>1</v>
      </c>
      <c r="Q29" s="10" t="s">
        <v>242</v>
      </c>
      <c r="S29" s="10">
        <v>0</v>
      </c>
      <c r="T29" s="10">
        <v>1</v>
      </c>
      <c r="U29" s="10" t="s">
        <v>238</v>
      </c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210</v>
      </c>
      <c r="K30" s="9"/>
      <c r="M30" s="10">
        <v>0</v>
      </c>
      <c r="N30" s="10">
        <v>0</v>
      </c>
      <c r="O30" s="10">
        <v>0</v>
      </c>
      <c r="P30" s="10">
        <v>0</v>
      </c>
      <c r="Q30" s="10" t="s">
        <v>243</v>
      </c>
      <c r="S30" s="10">
        <v>1</v>
      </c>
      <c r="T30" s="10">
        <v>0</v>
      </c>
      <c r="U30" s="10" t="s">
        <v>239</v>
      </c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213</v>
      </c>
      <c r="J31" s="9"/>
      <c r="K31" s="9"/>
      <c r="M31" s="10">
        <v>1</v>
      </c>
      <c r="N31" s="10">
        <v>0</v>
      </c>
      <c r="O31" s="10">
        <v>1</v>
      </c>
      <c r="P31" s="10">
        <v>0</v>
      </c>
      <c r="Q31" s="10" t="s">
        <v>244</v>
      </c>
      <c r="S31" s="10">
        <v>1</v>
      </c>
      <c r="T31" s="10">
        <v>1</v>
      </c>
      <c r="U31" s="10" t="s">
        <v>240</v>
      </c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266</v>
      </c>
      <c r="J32" s="9" t="s">
        <v>210</v>
      </c>
      <c r="K32" s="9"/>
      <c r="M32" s="10" t="s">
        <v>246</v>
      </c>
      <c r="N32" s="10" t="s">
        <v>246</v>
      </c>
      <c r="O32" s="10" t="s">
        <v>245</v>
      </c>
      <c r="P32" s="10" t="s">
        <v>245</v>
      </c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251</v>
      </c>
      <c r="G33" s="9"/>
      <c r="H33" s="8" t="s">
        <v>26</v>
      </c>
      <c r="I33" s="9" t="s">
        <v>213</v>
      </c>
      <c r="J33" s="9"/>
      <c r="K33" s="9"/>
      <c r="M33" s="10" t="s">
        <v>230</v>
      </c>
      <c r="N33" s="10" t="s">
        <v>231</v>
      </c>
      <c r="O33" s="10" t="s">
        <v>232</v>
      </c>
      <c r="P33" s="10" t="s">
        <v>233</v>
      </c>
      <c r="Q33" s="10" t="s">
        <v>234</v>
      </c>
      <c r="R33" s="10" t="s">
        <v>235</v>
      </c>
      <c r="S33" s="10" t="s">
        <v>236</v>
      </c>
      <c r="T33" s="10" t="s">
        <v>236</v>
      </c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252</v>
      </c>
      <c r="G34" s="9"/>
      <c r="H34" s="8" t="s">
        <v>26</v>
      </c>
      <c r="I34" s="9" t="s">
        <v>157</v>
      </c>
      <c r="J34" s="9" t="s">
        <v>210</v>
      </c>
      <c r="K34" s="9"/>
      <c r="M34" s="10" t="s">
        <v>249</v>
      </c>
      <c r="S34" s="10" t="s">
        <v>245</v>
      </c>
      <c r="T34" s="10" t="s">
        <v>247</v>
      </c>
      <c r="U34" s="10">
        <v>1</v>
      </c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203</v>
      </c>
      <c r="F35" s="9" t="s">
        <v>45</v>
      </c>
      <c r="G35" s="9"/>
      <c r="H35" s="8" t="s">
        <v>26</v>
      </c>
      <c r="I35" s="9" t="s">
        <v>213</v>
      </c>
      <c r="J35" s="9"/>
      <c r="K35" s="9"/>
      <c r="M35" s="10" t="s">
        <v>250</v>
      </c>
      <c r="S35" s="10" t="s">
        <v>246</v>
      </c>
      <c r="T35" s="10" t="s">
        <v>248</v>
      </c>
      <c r="U35" s="10"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204</v>
      </c>
      <c r="F36" s="9" t="s">
        <v>47</v>
      </c>
      <c r="G36" s="9"/>
      <c r="H36" s="8" t="s">
        <v>26</v>
      </c>
      <c r="I36" s="9" t="s">
        <v>258</v>
      </c>
      <c r="J36" s="9" t="s">
        <v>210</v>
      </c>
      <c r="K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205</v>
      </c>
      <c r="F37" s="9" t="s">
        <v>206</v>
      </c>
      <c r="G37" s="9"/>
      <c r="H37" s="8" t="s">
        <v>26</v>
      </c>
      <c r="I37" s="9" t="s">
        <v>213</v>
      </c>
      <c r="J37" s="9"/>
      <c r="K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207</v>
      </c>
      <c r="F38" s="9" t="s">
        <v>208</v>
      </c>
      <c r="G38" s="9"/>
      <c r="H38" s="8" t="s">
        <v>26</v>
      </c>
      <c r="I38" s="9" t="s">
        <v>273</v>
      </c>
      <c r="J38" s="9" t="s">
        <v>210</v>
      </c>
      <c r="K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215</v>
      </c>
      <c r="F39" s="9" t="s">
        <v>217</v>
      </c>
      <c r="G39" s="9"/>
      <c r="H39" s="8" t="s">
        <v>26</v>
      </c>
      <c r="I39" s="9" t="s">
        <v>219</v>
      </c>
      <c r="J39" s="9"/>
      <c r="K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216</v>
      </c>
      <c r="F40" s="9" t="s">
        <v>218</v>
      </c>
      <c r="G40" s="9"/>
      <c r="H40" s="8" t="s">
        <v>26</v>
      </c>
      <c r="I40" s="9" t="s">
        <v>220</v>
      </c>
      <c r="J40" s="9" t="s">
        <v>210</v>
      </c>
      <c r="K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 t="s">
        <v>148</v>
      </c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 t="s">
        <v>148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213</v>
      </c>
      <c r="J45" s="9"/>
      <c r="K45" s="9"/>
      <c r="L45" s="9"/>
      <c r="M45" s="9"/>
      <c r="N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214</v>
      </c>
      <c r="J46" s="9" t="s">
        <v>210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213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266</v>
      </c>
      <c r="J48" s="9" t="s">
        <v>210</v>
      </c>
      <c r="K48" s="9"/>
      <c r="L48" s="9"/>
      <c r="M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213</v>
      </c>
      <c r="J49" s="9"/>
      <c r="K49" s="9"/>
      <c r="L49" s="9"/>
      <c r="M49" s="9"/>
      <c r="N49" s="9"/>
      <c r="O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 t="s">
        <v>210</v>
      </c>
      <c r="K50" s="9"/>
      <c r="L50" s="9"/>
      <c r="M50" s="9"/>
      <c r="N50" s="9"/>
      <c r="O50" s="9"/>
      <c r="R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213</v>
      </c>
      <c r="J51" s="9"/>
      <c r="K51" s="9"/>
      <c r="L51" s="9"/>
      <c r="M51" s="9"/>
      <c r="N51" s="9"/>
      <c r="O51" s="9"/>
      <c r="R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258</v>
      </c>
      <c r="J52" s="9" t="s">
        <v>210</v>
      </c>
      <c r="K52" s="9"/>
      <c r="L52" s="9"/>
      <c r="M52" s="9"/>
      <c r="N52" s="9"/>
      <c r="O52" s="9"/>
      <c r="Q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 t="shared" ref="B53:B54" si="3">DEC2BIN(A53/512)*1000000000+DEC2BIN(MOD(A53,512))</f>
        <v>110000</v>
      </c>
      <c r="C53" s="8" t="str">
        <f t="shared" ref="C53:C54" si="4">DEC2HEX(A53)</f>
        <v>30</v>
      </c>
      <c r="D53" s="9" t="str">
        <f t="shared" ref="D53:D54" si="5">IF(A53=0,"-", IF(A53&lt;1024,"文字列",IF(A53&lt;1280,"uint32_t",IF(A53&lt;1536,"uint16_t",IF(A53&lt;1792,"float","fp16")))))</f>
        <v>文字列</v>
      </c>
      <c r="E53" s="9" t="s">
        <v>274</v>
      </c>
      <c r="F53" s="9" t="s">
        <v>56</v>
      </c>
      <c r="G53" s="9"/>
      <c r="H53" s="8" t="s">
        <v>26</v>
      </c>
      <c r="I53" s="9" t="s">
        <v>213</v>
      </c>
      <c r="J53" s="9"/>
      <c r="K53" s="9"/>
      <c r="L53" s="9"/>
      <c r="M53" s="9"/>
      <c r="N53" s="9"/>
      <c r="O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 t="shared" si="3"/>
        <v>110001</v>
      </c>
      <c r="C54" s="8" t="str">
        <f t="shared" si="4"/>
        <v>31</v>
      </c>
      <c r="D54" s="9" t="str">
        <f t="shared" si="5"/>
        <v>文字列</v>
      </c>
      <c r="E54" s="9" t="s">
        <v>275</v>
      </c>
      <c r="F54" s="9" t="s">
        <v>58</v>
      </c>
      <c r="G54" s="9"/>
      <c r="H54" s="8" t="s">
        <v>26</v>
      </c>
      <c r="I54" s="9" t="s">
        <v>273</v>
      </c>
      <c r="J54" s="9" t="s">
        <v>210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/>
      <c r="H62" s="8">
        <v>20</v>
      </c>
      <c r="I62" s="9" t="s">
        <v>284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20</v>
      </c>
      <c r="I63" s="9" t="s">
        <v>284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20</v>
      </c>
      <c r="I64" s="9" t="s">
        <v>284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20</v>
      </c>
      <c r="I65" s="9" t="s">
        <v>284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6">DEC2BIN(A66/512)*1000000000+DEC2BIN(MOD(A66,512))</f>
        <v>10000100100</v>
      </c>
      <c r="C66" s="8" t="str">
        <f t="shared" ref="C66:C73" si="7">DEC2HEX(A66)</f>
        <v>424</v>
      </c>
      <c r="D66" s="9" t="str">
        <f t="shared" ref="D66:D73" si="8">IF(A66=0,"-", IF(A66&lt;1024,"文字列",IF(A66&lt;1280,"uint32_t",IF(A66&lt;1536,"uint16_t",IF(A66&lt;1792,"float","fp16")))))</f>
        <v>uint32_t</v>
      </c>
      <c r="E66" s="9" t="s">
        <v>178</v>
      </c>
      <c r="F66" s="9" t="s">
        <v>165</v>
      </c>
      <c r="G66" s="9"/>
      <c r="H66" s="8">
        <v>10</v>
      </c>
      <c r="I66" s="9" t="s">
        <v>163</v>
      </c>
      <c r="J66" s="9"/>
      <c r="K66" s="9"/>
      <c r="L66" s="9"/>
      <c r="M66" s="9" t="s">
        <v>229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6"/>
        <v>10000100101</v>
      </c>
      <c r="C67" s="8" t="str">
        <f t="shared" si="7"/>
        <v>425</v>
      </c>
      <c r="D67" s="9" t="str">
        <f t="shared" si="8"/>
        <v>uint32_t</v>
      </c>
      <c r="E67" s="9" t="s">
        <v>179</v>
      </c>
      <c r="F67" s="9" t="s">
        <v>166</v>
      </c>
      <c r="G67" s="9"/>
      <c r="H67" s="8">
        <v>10</v>
      </c>
      <c r="I67" s="9" t="s">
        <v>163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6"/>
        <v>10000100110</v>
      </c>
      <c r="C68" s="8" t="str">
        <f t="shared" si="7"/>
        <v>426</v>
      </c>
      <c r="D68" s="9" t="str">
        <f t="shared" si="8"/>
        <v>uint32_t</v>
      </c>
      <c r="E68" s="9" t="s">
        <v>180</v>
      </c>
      <c r="F68" s="9" t="s">
        <v>167</v>
      </c>
      <c r="G68" s="9"/>
      <c r="H68" s="8">
        <v>10</v>
      </c>
      <c r="I68" s="9" t="s">
        <v>163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6"/>
        <v>10000100111</v>
      </c>
      <c r="C69" s="8" t="str">
        <f t="shared" si="7"/>
        <v>427</v>
      </c>
      <c r="D69" s="9" t="str">
        <f t="shared" si="8"/>
        <v>uint32_t</v>
      </c>
      <c r="E69" s="9" t="s">
        <v>177</v>
      </c>
      <c r="F69" s="9" t="s">
        <v>168</v>
      </c>
      <c r="G69" s="9"/>
      <c r="H69" s="8">
        <v>10</v>
      </c>
      <c r="I69" s="9" t="s">
        <v>163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6"/>
        <v>10000101000</v>
      </c>
      <c r="C70" s="8" t="str">
        <f t="shared" si="7"/>
        <v>428</v>
      </c>
      <c r="D70" s="9" t="str">
        <f t="shared" si="8"/>
        <v>uint32_t</v>
      </c>
      <c r="E70" s="9" t="s">
        <v>176</v>
      </c>
      <c r="F70" s="9" t="s">
        <v>169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6"/>
        <v>10000101001</v>
      </c>
      <c r="C71" s="8" t="str">
        <f t="shared" si="7"/>
        <v>429</v>
      </c>
      <c r="D71" s="9" t="str">
        <f t="shared" si="8"/>
        <v>uint32_t</v>
      </c>
      <c r="E71" s="9" t="s">
        <v>175</v>
      </c>
      <c r="F71" s="9" t="s">
        <v>170</v>
      </c>
      <c r="G71" s="9"/>
      <c r="H71" s="8">
        <v>10</v>
      </c>
      <c r="I71" s="9" t="s">
        <v>157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6"/>
        <v>10000101010</v>
      </c>
      <c r="C72" s="8" t="str">
        <f t="shared" si="7"/>
        <v>42A</v>
      </c>
      <c r="D72" s="9" t="str">
        <f t="shared" si="8"/>
        <v>uint32_t</v>
      </c>
      <c r="E72" s="9" t="s">
        <v>174</v>
      </c>
      <c r="F72" s="9" t="s">
        <v>171</v>
      </c>
      <c r="G72" s="9"/>
      <c r="H72" s="8">
        <v>10</v>
      </c>
      <c r="I72" s="9" t="s">
        <v>157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6"/>
        <v>10000101011</v>
      </c>
      <c r="C73" s="8" t="str">
        <f t="shared" si="7"/>
        <v>42B</v>
      </c>
      <c r="D73" s="9" t="str">
        <f t="shared" si="8"/>
        <v>uint32_t</v>
      </c>
      <c r="E73" s="9" t="s">
        <v>173</v>
      </c>
      <c r="F73" s="9" t="s">
        <v>172</v>
      </c>
      <c r="G73" s="9"/>
      <c r="H73" s="8">
        <v>10</v>
      </c>
      <c r="I73" s="10" t="s">
        <v>157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213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211</v>
      </c>
      <c r="F82" s="9" t="s">
        <v>82</v>
      </c>
      <c r="H82" s="8" t="s">
        <v>26</v>
      </c>
      <c r="I82" s="10" t="s">
        <v>212</v>
      </c>
      <c r="J82" s="9" t="s">
        <v>210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83</v>
      </c>
      <c r="F86" s="12" t="s">
        <v>84</v>
      </c>
      <c r="G86" s="9" t="s">
        <v>181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 t="s">
        <v>181</v>
      </c>
      <c r="H87" s="8">
        <v>10</v>
      </c>
      <c r="I87" s="9" t="s">
        <v>10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 t="s">
        <v>181</v>
      </c>
      <c r="H88" s="8">
        <v>10</v>
      </c>
      <c r="I88" s="9" t="s">
        <v>10</v>
      </c>
      <c r="J88" s="9"/>
      <c r="K88" s="9" t="s">
        <v>148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 t="s">
        <v>148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259</v>
      </c>
      <c r="F90" s="9" t="s">
        <v>260</v>
      </c>
      <c r="G90" s="9"/>
      <c r="H90" s="8">
        <v>100</v>
      </c>
      <c r="I90" s="9" t="s">
        <v>261</v>
      </c>
      <c r="J90" s="9"/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E94" s="9" t="s">
        <v>183</v>
      </c>
      <c r="F94" s="9" t="s">
        <v>184</v>
      </c>
      <c r="G94" s="9"/>
      <c r="H94" s="8">
        <v>100</v>
      </c>
      <c r="I94" s="9" t="s">
        <v>157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E95" s="9" t="s">
        <v>185</v>
      </c>
      <c r="F95" s="9" t="s">
        <v>186</v>
      </c>
      <c r="G95" s="9"/>
      <c r="H95" s="8">
        <v>100</v>
      </c>
      <c r="I95" s="9" t="s">
        <v>157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 t="s">
        <v>256</v>
      </c>
      <c r="F96" s="9" t="s">
        <v>253</v>
      </c>
      <c r="G96" s="9"/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 t="s">
        <v>255</v>
      </c>
      <c r="F97" s="9" t="s">
        <v>254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187</v>
      </c>
      <c r="F98" s="9" t="s">
        <v>94</v>
      </c>
      <c r="G98" s="9"/>
      <c r="H98" s="8">
        <v>10</v>
      </c>
      <c r="I98" s="12" t="s">
        <v>154</v>
      </c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/>
      <c r="H102" s="8">
        <v>10</v>
      </c>
      <c r="I102" s="9" t="s">
        <v>266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257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296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/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 t="shared" ref="B116" si="9">DEC2BIN(A116/512)*1000000000+DEC2BIN(MOD(A116,512))</f>
        <v>11000111110</v>
      </c>
      <c r="C116" s="8" t="str">
        <f t="shared" ref="C116" si="10">DEC2HEX(A116)</f>
        <v>63E</v>
      </c>
      <c r="D116" s="9" t="str">
        <f t="shared" ref="D116" si="11">IF(A116=0,"-", IF(A116&lt;1024,"文字列",IF(A116&lt;1280,"uint32_t",IF(A116&lt;1536,"uint16_t",IF(A116&lt;1792,"float","fp16")))))</f>
        <v>float</v>
      </c>
      <c r="E116" s="9"/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9" t="s">
        <v>182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12">DEC2HEX(A118)</f>
        <v>640</v>
      </c>
      <c r="D118" s="9" t="str">
        <f t="shared" ref="D118:D133" si="13">IF(A118=0,"-", IF(A118&lt;1024,"文字列",IF(A118&lt;1280,"uint32_t",IF(A118&lt;1536,"uint16_t",IF(A118&lt;1792,"float","fp16")))))</f>
        <v>float</v>
      </c>
      <c r="E118" s="12" t="s">
        <v>262</v>
      </c>
      <c r="F118" s="12" t="s">
        <v>84</v>
      </c>
      <c r="G118" s="9" t="s">
        <v>181</v>
      </c>
      <c r="H118" s="8">
        <v>10</v>
      </c>
      <c r="I118" s="9" t="s">
        <v>261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12"/>
        <v>641</v>
      </c>
      <c r="D119" s="9" t="str">
        <f t="shared" si="13"/>
        <v>float</v>
      </c>
      <c r="E119" s="12" t="s">
        <v>263</v>
      </c>
      <c r="F119" s="12" t="s">
        <v>86</v>
      </c>
      <c r="G119" s="9" t="s">
        <v>181</v>
      </c>
      <c r="H119" s="8">
        <v>10</v>
      </c>
      <c r="I119" s="9" t="s">
        <v>261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12"/>
        <v>642</v>
      </c>
      <c r="D120" s="9" t="str">
        <f t="shared" si="13"/>
        <v>float</v>
      </c>
      <c r="E120" s="12" t="s">
        <v>264</v>
      </c>
      <c r="F120" s="12" t="s">
        <v>88</v>
      </c>
      <c r="G120" s="9" t="s">
        <v>181</v>
      </c>
      <c r="H120" s="8">
        <v>10</v>
      </c>
      <c r="I120" s="9" t="s">
        <v>261</v>
      </c>
      <c r="J120" s="9"/>
      <c r="K120" s="9" t="s">
        <v>148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12"/>
        <v>643</v>
      </c>
      <c r="D121" s="9" t="str">
        <f t="shared" si="13"/>
        <v>float</v>
      </c>
      <c r="E121" s="9" t="s">
        <v>265</v>
      </c>
      <c r="F121" s="9" t="s">
        <v>90</v>
      </c>
      <c r="G121" s="9"/>
      <c r="H121" s="8"/>
      <c r="I121" s="9"/>
      <c r="J121" s="9"/>
      <c r="K121" s="9" t="s">
        <v>148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12"/>
        <v>644</v>
      </c>
      <c r="D122" s="9" t="str">
        <f t="shared" si="13"/>
        <v>float</v>
      </c>
      <c r="E122" s="9"/>
      <c r="F122" s="9" t="s">
        <v>260</v>
      </c>
      <c r="G122" s="9"/>
      <c r="H122" s="8"/>
      <c r="J122" s="9"/>
      <c r="K122" s="9" t="s">
        <v>148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12"/>
        <v>645</v>
      </c>
      <c r="D123" s="9" t="str">
        <f t="shared" si="13"/>
        <v>float</v>
      </c>
      <c r="E123" s="9"/>
      <c r="F123" s="9" t="s">
        <v>91</v>
      </c>
      <c r="G123" s="9"/>
      <c r="H123" s="8"/>
      <c r="I123" s="9"/>
      <c r="J123" s="9"/>
      <c r="K123" s="9" t="s">
        <v>148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12"/>
        <v>646</v>
      </c>
      <c r="D124" s="9" t="str">
        <f t="shared" si="13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12"/>
        <v>647</v>
      </c>
      <c r="D125" s="9" t="str">
        <f t="shared" si="13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12"/>
        <v>648</v>
      </c>
      <c r="D126" s="9" t="str">
        <f t="shared" si="13"/>
        <v>float</v>
      </c>
      <c r="E126" s="9"/>
      <c r="F126" s="9" t="s">
        <v>184</v>
      </c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13"/>
        <v>float</v>
      </c>
      <c r="E127" s="9"/>
      <c r="F127" s="9" t="s">
        <v>186</v>
      </c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14">DEC2HEX(A128)</f>
        <v>64A</v>
      </c>
      <c r="D128" s="9" t="str">
        <f t="shared" si="13"/>
        <v>float</v>
      </c>
      <c r="E128" s="9"/>
      <c r="F128" s="9" t="s">
        <v>253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14"/>
        <v>64B</v>
      </c>
      <c r="D129" s="9" t="str">
        <f t="shared" si="13"/>
        <v>float</v>
      </c>
      <c r="E129" s="9"/>
      <c r="F129" s="9" t="s">
        <v>254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14"/>
        <v>64C</v>
      </c>
      <c r="D130" s="9" t="str">
        <f t="shared" si="13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14"/>
        <v>64D</v>
      </c>
      <c r="D131" s="9" t="str">
        <f t="shared" si="13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14"/>
        <v>64E</v>
      </c>
      <c r="D132" s="9" t="str">
        <f t="shared" si="13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14"/>
        <v>64F</v>
      </c>
      <c r="D133" s="9" t="str">
        <f t="shared" si="13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5">DEC2BIN(A134/512)*1000000000+DEC2BIN(MOD(A134,512))</f>
        <v>11001010000</v>
      </c>
      <c r="C134" s="8" t="str">
        <f t="shared" si="14"/>
        <v>650</v>
      </c>
      <c r="D134" s="9" t="str">
        <f t="shared" ref="D134:D149" si="16">IF(A134=0,"-", IF(A134&lt;1024,"文字列",IF(A134&lt;1280,"uint32_t",IF(A134&lt;1536,"uint16_t",IF(A134&lt;1792,"float","fp16")))))</f>
        <v>float</v>
      </c>
      <c r="E134" s="12" t="s">
        <v>276</v>
      </c>
      <c r="F134" s="12" t="s">
        <v>84</v>
      </c>
      <c r="G134" s="9" t="s">
        <v>181</v>
      </c>
      <c r="H134" s="8">
        <v>10</v>
      </c>
      <c r="I134" s="9" t="s">
        <v>157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5"/>
        <v>11001010001</v>
      </c>
      <c r="C135" s="8" t="str">
        <f t="shared" si="14"/>
        <v>651</v>
      </c>
      <c r="D135" s="9" t="str">
        <f t="shared" si="16"/>
        <v>float</v>
      </c>
      <c r="E135" s="12" t="s">
        <v>277</v>
      </c>
      <c r="F135" s="12" t="s">
        <v>86</v>
      </c>
      <c r="G135" s="9" t="s">
        <v>181</v>
      </c>
      <c r="H135" s="8">
        <v>10</v>
      </c>
      <c r="I135" s="9" t="s">
        <v>157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5"/>
        <v>11001010010</v>
      </c>
      <c r="C136" s="8" t="str">
        <f t="shared" si="14"/>
        <v>652</v>
      </c>
      <c r="D136" s="9" t="str">
        <f t="shared" si="16"/>
        <v>float</v>
      </c>
      <c r="E136" s="12" t="s">
        <v>278</v>
      </c>
      <c r="F136" s="12" t="s">
        <v>88</v>
      </c>
      <c r="G136" s="9" t="s">
        <v>181</v>
      </c>
      <c r="H136" s="8">
        <v>10</v>
      </c>
      <c r="I136" s="9" t="s">
        <v>157</v>
      </c>
      <c r="J136" s="9"/>
      <c r="K136" s="9" t="s">
        <v>148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5"/>
        <v>11001010011</v>
      </c>
      <c r="C137" s="8" t="str">
        <f t="shared" si="14"/>
        <v>653</v>
      </c>
      <c r="D137" s="9" t="str">
        <f t="shared" si="16"/>
        <v>float</v>
      </c>
      <c r="E137" s="9" t="s">
        <v>279</v>
      </c>
      <c r="F137" s="9" t="s">
        <v>90</v>
      </c>
      <c r="G137" s="9"/>
      <c r="H137" s="8"/>
      <c r="I137" s="9"/>
      <c r="J137" s="9"/>
      <c r="K137" s="9" t="s">
        <v>148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5"/>
        <v>11001010100</v>
      </c>
      <c r="C138" s="8" t="str">
        <f t="shared" si="14"/>
        <v>654</v>
      </c>
      <c r="D138" s="9" t="str">
        <f t="shared" si="16"/>
        <v>float</v>
      </c>
      <c r="E138" s="9"/>
      <c r="F138" s="9" t="s">
        <v>260</v>
      </c>
      <c r="G138" s="9"/>
      <c r="H138" s="8"/>
      <c r="J138" s="9"/>
      <c r="K138" s="9" t="s">
        <v>148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5"/>
        <v>11001010101</v>
      </c>
      <c r="C139" s="8" t="str">
        <f t="shared" si="14"/>
        <v>655</v>
      </c>
      <c r="D139" s="9" t="str">
        <f t="shared" si="16"/>
        <v>float</v>
      </c>
      <c r="E139" s="9"/>
      <c r="F139" s="9" t="s">
        <v>91</v>
      </c>
      <c r="G139" s="9"/>
      <c r="H139" s="8"/>
      <c r="I139" s="9"/>
      <c r="J139" s="9"/>
      <c r="K139" s="9" t="s">
        <v>148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5"/>
        <v>11001010110</v>
      </c>
      <c r="C140" s="8" t="str">
        <f t="shared" si="14"/>
        <v>656</v>
      </c>
      <c r="D140" s="9" t="str">
        <f t="shared" si="16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5"/>
        <v>11001010111</v>
      </c>
      <c r="C141" s="8" t="str">
        <f t="shared" si="14"/>
        <v>657</v>
      </c>
      <c r="D141" s="9" t="str">
        <f t="shared" si="16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5"/>
        <v>11001011000</v>
      </c>
      <c r="C142" s="8" t="str">
        <f t="shared" si="14"/>
        <v>658</v>
      </c>
      <c r="D142" s="9" t="str">
        <f t="shared" si="16"/>
        <v>float</v>
      </c>
      <c r="E142" s="9"/>
      <c r="F142" s="9" t="s">
        <v>184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5"/>
        <v>11001011001</v>
      </c>
      <c r="C143" s="8" t="str">
        <f>DEC2HEX(A143)</f>
        <v>659</v>
      </c>
      <c r="D143" s="9" t="str">
        <f t="shared" si="16"/>
        <v>float</v>
      </c>
      <c r="E143" s="9"/>
      <c r="F143" s="9" t="s">
        <v>186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5"/>
        <v>11001011010</v>
      </c>
      <c r="C144" s="8" t="str">
        <f t="shared" ref="C144:C158" si="17">DEC2HEX(A144)</f>
        <v>65A</v>
      </c>
      <c r="D144" s="9" t="str">
        <f t="shared" si="16"/>
        <v>float</v>
      </c>
      <c r="E144" s="9"/>
      <c r="F144" s="9" t="s">
        <v>253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5"/>
        <v>11001011011</v>
      </c>
      <c r="C145" s="8" t="str">
        <f t="shared" si="17"/>
        <v>65B</v>
      </c>
      <c r="D145" s="9" t="str">
        <f t="shared" si="16"/>
        <v>float</v>
      </c>
      <c r="E145" s="9"/>
      <c r="F145" s="9" t="s">
        <v>254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5"/>
        <v>11001011100</v>
      </c>
      <c r="C146" s="8" t="str">
        <f t="shared" si="17"/>
        <v>65C</v>
      </c>
      <c r="D146" s="9" t="str">
        <f t="shared" si="16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5"/>
        <v>11001011101</v>
      </c>
      <c r="C147" s="8" t="str">
        <f t="shared" si="17"/>
        <v>65D</v>
      </c>
      <c r="D147" s="9" t="str">
        <f t="shared" si="16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5"/>
        <v>11001011110</v>
      </c>
      <c r="C148" s="8" t="str">
        <f t="shared" si="17"/>
        <v>65E</v>
      </c>
      <c r="D148" s="9" t="str">
        <f t="shared" si="16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5"/>
        <v>11001011111</v>
      </c>
      <c r="C149" s="8" t="str">
        <f t="shared" si="17"/>
        <v>65F</v>
      </c>
      <c r="D149" s="9" t="str">
        <f t="shared" si="16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8">DEC2BIN(A150/512)*1000000000+DEC2BIN(MOD(A150,512))</f>
        <v>11001100000</v>
      </c>
      <c r="C150" s="8" t="str">
        <f t="shared" si="17"/>
        <v>660</v>
      </c>
      <c r="D150" s="9" t="str">
        <f t="shared" ref="D150:D165" si="19">IF(A150=0,"-", IF(A150&lt;1024,"文字列",IF(A150&lt;1280,"uint32_t",IF(A150&lt;1536,"uint16_t",IF(A150&lt;1792,"float","fp16")))))</f>
        <v>float</v>
      </c>
      <c r="E150" s="12" t="s">
        <v>280</v>
      </c>
      <c r="F150" s="12" t="s">
        <v>84</v>
      </c>
      <c r="G150" s="9" t="s">
        <v>181</v>
      </c>
      <c r="H150" s="8">
        <v>10</v>
      </c>
      <c r="I150" s="9" t="s">
        <v>284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8"/>
        <v>11001100001</v>
      </c>
      <c r="C151" s="8" t="str">
        <f t="shared" si="17"/>
        <v>661</v>
      </c>
      <c r="D151" s="9" t="str">
        <f t="shared" si="19"/>
        <v>float</v>
      </c>
      <c r="E151" s="12" t="s">
        <v>281</v>
      </c>
      <c r="F151" s="12" t="s">
        <v>86</v>
      </c>
      <c r="G151" s="9" t="s">
        <v>181</v>
      </c>
      <c r="H151" s="8">
        <v>10</v>
      </c>
      <c r="I151" s="9" t="s">
        <v>284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8"/>
        <v>11001100010</v>
      </c>
      <c r="C152" s="8" t="str">
        <f t="shared" si="17"/>
        <v>662</v>
      </c>
      <c r="D152" s="9" t="str">
        <f t="shared" si="19"/>
        <v>float</v>
      </c>
      <c r="E152" s="12" t="s">
        <v>282</v>
      </c>
      <c r="F152" s="12" t="s">
        <v>88</v>
      </c>
      <c r="G152" s="9" t="s">
        <v>181</v>
      </c>
      <c r="H152" s="8">
        <v>10</v>
      </c>
      <c r="I152" s="9" t="s">
        <v>284</v>
      </c>
      <c r="J152" s="9"/>
      <c r="K152" s="9" t="s">
        <v>148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8"/>
        <v>11001100011</v>
      </c>
      <c r="C153" s="8" t="str">
        <f t="shared" si="17"/>
        <v>663</v>
      </c>
      <c r="D153" s="9" t="str">
        <f t="shared" si="19"/>
        <v>float</v>
      </c>
      <c r="E153" s="9" t="s">
        <v>283</v>
      </c>
      <c r="F153" s="9" t="s">
        <v>90</v>
      </c>
      <c r="G153" s="9"/>
      <c r="H153" s="8"/>
      <c r="I153" s="9"/>
      <c r="J153" s="9"/>
      <c r="K153" s="9" t="s">
        <v>148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8"/>
        <v>11001100100</v>
      </c>
      <c r="C154" s="8" t="str">
        <f t="shared" si="17"/>
        <v>664</v>
      </c>
      <c r="D154" s="9" t="str">
        <f t="shared" si="19"/>
        <v>float</v>
      </c>
      <c r="E154" s="9"/>
      <c r="F154" s="9" t="s">
        <v>260</v>
      </c>
      <c r="G154" s="9"/>
      <c r="H154" s="8"/>
      <c r="J154" s="9"/>
      <c r="K154" s="9" t="s">
        <v>148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8"/>
        <v>11001100101</v>
      </c>
      <c r="C155" s="8" t="str">
        <f t="shared" si="17"/>
        <v>665</v>
      </c>
      <c r="D155" s="9" t="str">
        <f t="shared" si="19"/>
        <v>float</v>
      </c>
      <c r="E155" s="9"/>
      <c r="F155" s="9" t="s">
        <v>91</v>
      </c>
      <c r="G155" s="9"/>
      <c r="H155" s="8"/>
      <c r="I155" s="9"/>
      <c r="J155" s="9"/>
      <c r="K155" s="9" t="s">
        <v>148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8"/>
        <v>11001100110</v>
      </c>
      <c r="C156" s="8" t="str">
        <f t="shared" si="17"/>
        <v>666</v>
      </c>
      <c r="D156" s="9" t="str">
        <f t="shared" si="19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8"/>
        <v>11001100111</v>
      </c>
      <c r="C157" s="8" t="str">
        <f t="shared" si="17"/>
        <v>667</v>
      </c>
      <c r="D157" s="9" t="str">
        <f t="shared" si="19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8"/>
        <v>11001101000</v>
      </c>
      <c r="C158" s="8" t="str">
        <f t="shared" si="17"/>
        <v>668</v>
      </c>
      <c r="D158" s="9" t="str">
        <f t="shared" si="19"/>
        <v>float</v>
      </c>
      <c r="E158" s="9"/>
      <c r="F158" s="9" t="s">
        <v>184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8"/>
        <v>11001101001</v>
      </c>
      <c r="C159" s="8" t="str">
        <f>DEC2HEX(A159)</f>
        <v>669</v>
      </c>
      <c r="D159" s="9" t="str">
        <f t="shared" si="19"/>
        <v>float</v>
      </c>
      <c r="E159" s="9"/>
      <c r="F159" s="9" t="s">
        <v>186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8"/>
        <v>11001101010</v>
      </c>
      <c r="C160" s="8" t="str">
        <f t="shared" ref="C160:C165" si="20">DEC2HEX(A160)</f>
        <v>66A</v>
      </c>
      <c r="D160" s="9" t="str">
        <f t="shared" si="19"/>
        <v>float</v>
      </c>
      <c r="E160" s="9"/>
      <c r="F160" s="9" t="s">
        <v>253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8"/>
        <v>11001101011</v>
      </c>
      <c r="C161" s="8" t="str">
        <f t="shared" si="20"/>
        <v>66B</v>
      </c>
      <c r="D161" s="9" t="str">
        <f t="shared" si="19"/>
        <v>float</v>
      </c>
      <c r="E161" s="9"/>
      <c r="F161" s="9" t="s">
        <v>254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8"/>
        <v>11001101100</v>
      </c>
      <c r="C162" s="8" t="str">
        <f t="shared" si="20"/>
        <v>66C</v>
      </c>
      <c r="D162" s="9" t="str">
        <f t="shared" si="19"/>
        <v>float</v>
      </c>
      <c r="E162" s="9"/>
      <c r="F162" s="9" t="s">
        <v>94</v>
      </c>
      <c r="G162" s="9"/>
      <c r="H162" s="8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8"/>
        <v>11001101101</v>
      </c>
      <c r="C163" s="8" t="str">
        <f t="shared" si="20"/>
        <v>66D</v>
      </c>
      <c r="D163" s="9" t="str">
        <f t="shared" si="19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8"/>
        <v>11001101110</v>
      </c>
      <c r="C164" s="8" t="str">
        <f t="shared" si="20"/>
        <v>66E</v>
      </c>
      <c r="D164" s="9" t="str">
        <f t="shared" si="19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8"/>
        <v>11001101111</v>
      </c>
      <c r="C165" s="8" t="str">
        <f t="shared" si="20"/>
        <v>66F</v>
      </c>
      <c r="D165" s="9" t="str">
        <f t="shared" si="19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0</v>
      </c>
      <c r="B166" s="8">
        <f t="shared" si="0"/>
        <v>0</v>
      </c>
      <c r="C166" s="8" t="str">
        <f t="shared" si="1"/>
        <v>0</v>
      </c>
      <c r="D166" s="9" t="str">
        <f t="shared" si="2"/>
        <v>-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1791</v>
      </c>
      <c r="B167" s="8">
        <f t="shared" si="0"/>
        <v>11011111111</v>
      </c>
      <c r="C167" s="8" t="str">
        <f t="shared" si="1"/>
        <v>6FF</v>
      </c>
      <c r="D167" s="9" t="str">
        <f t="shared" si="2"/>
        <v>float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1792</v>
      </c>
      <c r="B168" s="8">
        <f t="shared" si="0"/>
        <v>11100000000</v>
      </c>
      <c r="C168" s="8" t="str">
        <f t="shared" si="1"/>
        <v>700</v>
      </c>
      <c r="D168" s="9" t="str">
        <f t="shared" si="2"/>
        <v>fp16</v>
      </c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0</v>
      </c>
      <c r="B169" s="8">
        <f t="shared" si="0"/>
        <v>0</v>
      </c>
      <c r="C169" s="8" t="str">
        <f t="shared" si="1"/>
        <v>0</v>
      </c>
      <c r="D169" s="9" t="str">
        <f t="shared" si="2"/>
        <v>-</v>
      </c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1824</v>
      </c>
      <c r="B170" s="8">
        <f t="shared" si="0"/>
        <v>11100100000</v>
      </c>
      <c r="C170" s="8" t="str">
        <f t="shared" si="1"/>
        <v>720</v>
      </c>
      <c r="D170" s="9" t="str">
        <f t="shared" si="2"/>
        <v>fp16</v>
      </c>
      <c r="E170" s="9" t="s">
        <v>190</v>
      </c>
      <c r="F170" s="9" t="s">
        <v>101</v>
      </c>
      <c r="G170" s="9" t="s">
        <v>102</v>
      </c>
      <c r="H170" s="8">
        <v>100</v>
      </c>
      <c r="I170" s="9" t="s">
        <v>10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1825</v>
      </c>
      <c r="B171" s="8">
        <f t="shared" si="0"/>
        <v>11100100001</v>
      </c>
      <c r="C171" s="8" t="str">
        <f t="shared" si="1"/>
        <v>721</v>
      </c>
      <c r="D171" s="9" t="str">
        <f t="shared" si="2"/>
        <v>fp16</v>
      </c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1826</v>
      </c>
      <c r="B172" s="8">
        <f t="shared" si="0"/>
        <v>11100100010</v>
      </c>
      <c r="C172" s="8" t="str">
        <f t="shared" si="1"/>
        <v>722</v>
      </c>
      <c r="D172" s="9" t="str">
        <f t="shared" si="2"/>
        <v>fp16</v>
      </c>
      <c r="E172" s="9" t="s">
        <v>193</v>
      </c>
      <c r="F172" s="9" t="s">
        <v>104</v>
      </c>
      <c r="G172" s="9"/>
      <c r="H172" s="8">
        <v>100</v>
      </c>
      <c r="I172" s="9" t="s">
        <v>10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1827</v>
      </c>
      <c r="B173" s="8">
        <f t="shared" si="0"/>
        <v>11100100011</v>
      </c>
      <c r="C173" s="8" t="str">
        <f t="shared" si="1"/>
        <v>723</v>
      </c>
      <c r="D173" s="9" t="str">
        <f t="shared" si="2"/>
        <v>fp16</v>
      </c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1828</v>
      </c>
      <c r="B174" s="8">
        <f t="shared" si="0"/>
        <v>11100100100</v>
      </c>
      <c r="C174" s="8" t="str">
        <f t="shared" si="1"/>
        <v>724</v>
      </c>
      <c r="D174" s="9" t="str">
        <f t="shared" si="2"/>
        <v>fp16</v>
      </c>
      <c r="E174" s="9" t="s">
        <v>195</v>
      </c>
      <c r="F174" s="9" t="s">
        <v>106</v>
      </c>
      <c r="G174" s="9"/>
      <c r="H174" s="8">
        <v>100</v>
      </c>
      <c r="I174" s="9" t="s">
        <v>10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1829</v>
      </c>
      <c r="B175" s="8">
        <f t="shared" si="0"/>
        <v>11100100101</v>
      </c>
      <c r="C175" s="8" t="str">
        <f t="shared" si="1"/>
        <v>725</v>
      </c>
      <c r="D175" s="9" t="str">
        <f t="shared" si="2"/>
        <v>fp16</v>
      </c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1830</v>
      </c>
      <c r="B176" s="8">
        <f t="shared" si="0"/>
        <v>11100100110</v>
      </c>
      <c r="C176" s="8" t="str">
        <f t="shared" si="1"/>
        <v>726</v>
      </c>
      <c r="D176" s="9" t="str">
        <f t="shared" si="2"/>
        <v>fp16</v>
      </c>
      <c r="E176" s="9" t="s">
        <v>197</v>
      </c>
      <c r="F176" s="9" t="s">
        <v>108</v>
      </c>
      <c r="G176" s="9"/>
      <c r="H176" s="8">
        <v>100</v>
      </c>
      <c r="I176" s="9" t="s">
        <v>10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1831</v>
      </c>
      <c r="B177" s="8">
        <f t="shared" si="0"/>
        <v>11100100111</v>
      </c>
      <c r="C177" s="8" t="str">
        <f t="shared" si="1"/>
        <v>727</v>
      </c>
      <c r="D177" s="9" t="str">
        <f t="shared" si="2"/>
        <v>fp16</v>
      </c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1832</v>
      </c>
      <c r="B178" s="8">
        <f t="shared" si="0"/>
        <v>11100101000</v>
      </c>
      <c r="C178" s="8" t="str">
        <f t="shared" si="1"/>
        <v>728</v>
      </c>
      <c r="D178" s="9" t="str">
        <f t="shared" si="2"/>
        <v>fp16</v>
      </c>
      <c r="E178" s="9"/>
      <c r="F178" s="9" t="s">
        <v>109</v>
      </c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1833</v>
      </c>
      <c r="B179" s="8">
        <f t="shared" si="0"/>
        <v>11100101001</v>
      </c>
      <c r="C179" s="8" t="str">
        <f t="shared" si="1"/>
        <v>729</v>
      </c>
      <c r="D179" s="9" t="str">
        <f t="shared" si="2"/>
        <v>fp16</v>
      </c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1834</v>
      </c>
      <c r="B180" s="8">
        <f t="shared" si="0"/>
        <v>11100101010</v>
      </c>
      <c r="C180" s="8" t="str">
        <f t="shared" si="1"/>
        <v>72A</v>
      </c>
      <c r="D180" s="9" t="str">
        <f t="shared" si="2"/>
        <v>fp16</v>
      </c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1835</v>
      </c>
      <c r="B181" s="8">
        <f t="shared" si="0"/>
        <v>11100101011</v>
      </c>
      <c r="C181" s="8" t="str">
        <f t="shared" si="1"/>
        <v>72B</v>
      </c>
      <c r="D181" s="9" t="str">
        <f t="shared" si="2"/>
        <v>fp16</v>
      </c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1836</v>
      </c>
      <c r="B182" s="8">
        <f t="shared" si="0"/>
        <v>11100101100</v>
      </c>
      <c r="C182" s="8" t="str">
        <f t="shared" si="1"/>
        <v>72C</v>
      </c>
      <c r="D182" s="9" t="str">
        <f t="shared" si="2"/>
        <v>fp16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1837</v>
      </c>
      <c r="B183" s="8">
        <f t="shared" si="0"/>
        <v>11100101101</v>
      </c>
      <c r="C183" s="8" t="str">
        <f t="shared" si="1"/>
        <v>72D</v>
      </c>
      <c r="D183" s="9" t="str">
        <f t="shared" si="2"/>
        <v>fp16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1838</v>
      </c>
      <c r="B184" s="8">
        <f t="shared" si="0"/>
        <v>11100101110</v>
      </c>
      <c r="C184" s="8" t="str">
        <f t="shared" si="1"/>
        <v>72E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1839</v>
      </c>
      <c r="B185" s="8">
        <f t="shared" si="0"/>
        <v>11100101111</v>
      </c>
      <c r="C185" s="8" t="str">
        <f t="shared" si="1"/>
        <v>72F</v>
      </c>
      <c r="D185" s="9" t="str">
        <f t="shared" si="2"/>
        <v>fp16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1840</v>
      </c>
      <c r="B186" s="8">
        <f t="shared" si="0"/>
        <v>11100110000</v>
      </c>
      <c r="C186" s="8" t="str">
        <f t="shared" si="1"/>
        <v>730</v>
      </c>
      <c r="D186" s="9" t="str">
        <f t="shared" si="2"/>
        <v>fp16</v>
      </c>
      <c r="E186" s="9" t="s">
        <v>191</v>
      </c>
      <c r="F186" s="9" t="s">
        <v>188</v>
      </c>
      <c r="G186" s="9" t="s">
        <v>295</v>
      </c>
      <c r="H186" s="8">
        <v>100</v>
      </c>
      <c r="I186" s="9" t="s">
        <v>266</v>
      </c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1841</v>
      </c>
      <c r="B187" s="8">
        <f t="shared" si="0"/>
        <v>11100110001</v>
      </c>
      <c r="C187" s="8" t="str">
        <f t="shared" si="1"/>
        <v>731</v>
      </c>
      <c r="D187" s="9" t="str">
        <f t="shared" si="2"/>
        <v>fp16</v>
      </c>
      <c r="E187" s="9" t="s">
        <v>192</v>
      </c>
      <c r="F187" s="9" t="s">
        <v>189</v>
      </c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1842</v>
      </c>
      <c r="B188" s="8">
        <f t="shared" si="0"/>
        <v>11100110010</v>
      </c>
      <c r="C188" s="8" t="str">
        <f t="shared" si="1"/>
        <v>732</v>
      </c>
      <c r="D188" s="9" t="str">
        <f t="shared" si="2"/>
        <v>fp16</v>
      </c>
      <c r="E188" s="9" t="s">
        <v>194</v>
      </c>
      <c r="F188" s="9" t="s">
        <v>104</v>
      </c>
      <c r="G188" s="9"/>
      <c r="H188" s="8">
        <v>0</v>
      </c>
      <c r="I188" s="9" t="s">
        <v>266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1843</v>
      </c>
      <c r="B189" s="8">
        <f t="shared" si="0"/>
        <v>11100110011</v>
      </c>
      <c r="C189" s="8" t="str">
        <f t="shared" si="1"/>
        <v>733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1844</v>
      </c>
      <c r="B190" s="8">
        <f t="shared" si="0"/>
        <v>11100110100</v>
      </c>
      <c r="C190" s="8" t="str">
        <f t="shared" si="1"/>
        <v>734</v>
      </c>
      <c r="D190" s="9" t="str">
        <f t="shared" si="2"/>
        <v>fp16</v>
      </c>
      <c r="E190" s="9" t="s">
        <v>196</v>
      </c>
      <c r="F190" s="9" t="s">
        <v>106</v>
      </c>
      <c r="G190" s="9"/>
      <c r="H190" s="8">
        <v>0</v>
      </c>
      <c r="I190" s="9" t="s">
        <v>266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1845</v>
      </c>
      <c r="B191" s="8">
        <f t="shared" si="0"/>
        <v>11100110101</v>
      </c>
      <c r="C191" s="8" t="str">
        <f t="shared" si="1"/>
        <v>735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1846</v>
      </c>
      <c r="B192" s="8">
        <f t="shared" si="0"/>
        <v>11100110110</v>
      </c>
      <c r="C192" s="8" t="str">
        <f t="shared" si="1"/>
        <v>736</v>
      </c>
      <c r="D192" s="9" t="str">
        <f t="shared" si="2"/>
        <v>fp16</v>
      </c>
      <c r="E192" s="9" t="s">
        <v>198</v>
      </c>
      <c r="F192" s="9" t="s">
        <v>108</v>
      </c>
      <c r="G192" s="9"/>
      <c r="H192" s="8">
        <v>0</v>
      </c>
      <c r="I192" s="9" t="s">
        <v>266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1847</v>
      </c>
      <c r="B193" s="8">
        <f t="shared" si="0"/>
        <v>11100110111</v>
      </c>
      <c r="C193" s="8" t="str">
        <f t="shared" si="1"/>
        <v>737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1848</v>
      </c>
      <c r="B194" s="8">
        <f t="shared" si="0"/>
        <v>11100111000</v>
      </c>
      <c r="C194" s="8" t="str">
        <f t="shared" si="1"/>
        <v>738</v>
      </c>
      <c r="D194" s="9" t="str">
        <f t="shared" si="2"/>
        <v>fp16</v>
      </c>
      <c r="E194" s="9"/>
      <c r="F194" s="9" t="s">
        <v>114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1849</v>
      </c>
      <c r="B195" s="8">
        <f t="shared" si="0"/>
        <v>11100111001</v>
      </c>
      <c r="C195" s="8" t="str">
        <f t="shared" si="1"/>
        <v>739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1850</v>
      </c>
      <c r="B196" s="8">
        <f t="shared" si="0"/>
        <v>11100111010</v>
      </c>
      <c r="C196" s="8" t="str">
        <f t="shared" si="1"/>
        <v>73A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1851</v>
      </c>
      <c r="B197" s="8">
        <f t="shared" si="0"/>
        <v>11100111011</v>
      </c>
      <c r="C197" s="8" t="str">
        <f t="shared" si="1"/>
        <v>73B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1852</v>
      </c>
      <c r="B198" s="8">
        <f t="shared" si="0"/>
        <v>11100111100</v>
      </c>
      <c r="C198" s="8" t="str">
        <f t="shared" si="1"/>
        <v>73C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1853</v>
      </c>
      <c r="B199" s="8">
        <f t="shared" si="0"/>
        <v>11100111101</v>
      </c>
      <c r="C199" s="8" t="str">
        <f t="shared" si="1"/>
        <v>73D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1854</v>
      </c>
      <c r="B200" s="8">
        <f t="shared" si="0"/>
        <v>11100111110</v>
      </c>
      <c r="C200" s="8" t="str">
        <f t="shared" si="1"/>
        <v>73E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1855</v>
      </c>
      <c r="B201" s="8">
        <f t="shared" si="0"/>
        <v>11100111111</v>
      </c>
      <c r="C201" s="8" t="str">
        <f t="shared" si="1"/>
        <v>73F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1856</v>
      </c>
      <c r="B202" s="8">
        <f t="shared" si="0"/>
        <v>11101000000</v>
      </c>
      <c r="C202" s="8" t="str">
        <f t="shared" si="1"/>
        <v>740</v>
      </c>
      <c r="D202" s="9" t="str">
        <f t="shared" si="2"/>
        <v>fp16</v>
      </c>
      <c r="E202" s="9" t="s">
        <v>199</v>
      </c>
      <c r="F202" s="9" t="s">
        <v>101</v>
      </c>
      <c r="G202" s="9" t="s">
        <v>116</v>
      </c>
      <c r="H202" s="8">
        <v>0</v>
      </c>
      <c r="I202" s="9" t="s">
        <v>266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1857</v>
      </c>
      <c r="B203" s="8">
        <f t="shared" si="0"/>
        <v>11101000001</v>
      </c>
      <c r="C203" s="8" t="str">
        <f t="shared" si="1"/>
        <v>741</v>
      </c>
      <c r="D203" s="9" t="str">
        <f t="shared" si="2"/>
        <v>fp16</v>
      </c>
      <c r="E203" s="9" t="s">
        <v>267</v>
      </c>
      <c r="F203" s="9" t="s">
        <v>189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1858</v>
      </c>
      <c r="B204" s="8">
        <f t="shared" si="0"/>
        <v>11101000010</v>
      </c>
      <c r="C204" s="8" t="str">
        <f t="shared" si="1"/>
        <v>742</v>
      </c>
      <c r="D204" s="9" t="str">
        <f t="shared" si="2"/>
        <v>fp16</v>
      </c>
      <c r="E204" s="9" t="s">
        <v>200</v>
      </c>
      <c r="F204" s="9" t="s">
        <v>104</v>
      </c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1859</v>
      </c>
      <c r="B205" s="8">
        <f t="shared" si="0"/>
        <v>11101000011</v>
      </c>
      <c r="C205" s="8" t="str">
        <f t="shared" si="1"/>
        <v>743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1860</v>
      </c>
      <c r="B206" s="8">
        <f t="shared" si="0"/>
        <v>11101000100</v>
      </c>
      <c r="C206" s="8" t="str">
        <f t="shared" si="1"/>
        <v>744</v>
      </c>
      <c r="D206" s="9" t="str">
        <f t="shared" si="2"/>
        <v>fp16</v>
      </c>
      <c r="E206" s="9" t="s">
        <v>201</v>
      </c>
      <c r="F206" s="9" t="s">
        <v>106</v>
      </c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1861</v>
      </c>
      <c r="B207" s="8">
        <f t="shared" si="0"/>
        <v>11101000101</v>
      </c>
      <c r="C207" s="8" t="str">
        <f t="shared" si="1"/>
        <v>745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1862</v>
      </c>
      <c r="B208" s="8">
        <f t="shared" si="0"/>
        <v>11101000110</v>
      </c>
      <c r="C208" s="8" t="str">
        <f t="shared" si="1"/>
        <v>746</v>
      </c>
      <c r="D208" s="9" t="str">
        <f t="shared" si="2"/>
        <v>fp16</v>
      </c>
      <c r="E208" s="9" t="s">
        <v>202</v>
      </c>
      <c r="F208" s="9" t="s">
        <v>108</v>
      </c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1863</v>
      </c>
      <c r="B209" s="8">
        <f t="shared" si="0"/>
        <v>11101000111</v>
      </c>
      <c r="C209" s="8" t="str">
        <f t="shared" si="1"/>
        <v>747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1864</v>
      </c>
      <c r="B210" s="8">
        <f t="shared" si="0"/>
        <v>11101001000</v>
      </c>
      <c r="C210" s="8" t="str">
        <f t="shared" si="1"/>
        <v>748</v>
      </c>
      <c r="D210" s="9" t="str">
        <f t="shared" si="2"/>
        <v>fp16</v>
      </c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1865</v>
      </c>
      <c r="B211" s="8">
        <f t="shared" si="0"/>
        <v>11101001001</v>
      </c>
      <c r="C211" s="8" t="str">
        <f t="shared" si="1"/>
        <v>749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1866</v>
      </c>
      <c r="B212" s="8">
        <f t="shared" si="0"/>
        <v>11101001010</v>
      </c>
      <c r="C212" s="8" t="str">
        <f t="shared" si="1"/>
        <v>74A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1867</v>
      </c>
      <c r="B213" s="8">
        <f t="shared" si="0"/>
        <v>11101001011</v>
      </c>
      <c r="C213" s="8" t="str">
        <f t="shared" si="1"/>
        <v>74B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1868</v>
      </c>
      <c r="B214" s="8">
        <f t="shared" si="0"/>
        <v>11101001100</v>
      </c>
      <c r="C214" s="8" t="str">
        <f t="shared" si="1"/>
        <v>74C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1869</v>
      </c>
      <c r="B215" s="8">
        <f t="shared" si="0"/>
        <v>11101001101</v>
      </c>
      <c r="C215" s="8" t="str">
        <f t="shared" si="1"/>
        <v>74D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1870</v>
      </c>
      <c r="B216" s="8">
        <f t="shared" si="0"/>
        <v>11101001110</v>
      </c>
      <c r="C216" s="8" t="str">
        <f t="shared" si="1"/>
        <v>74E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1871</v>
      </c>
      <c r="B217" s="8">
        <f t="shared" si="0"/>
        <v>11101001111</v>
      </c>
      <c r="C217" s="8" t="str">
        <f t="shared" si="1"/>
        <v>74F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1872</v>
      </c>
      <c r="B218" s="8">
        <f t="shared" ref="B218:B233" si="21">DEC2BIN(A218/512)*1000000000+DEC2BIN(MOD(A218,512))</f>
        <v>11101010000</v>
      </c>
      <c r="C218" s="8" t="str">
        <f t="shared" ref="C218:C233" si="22">DEC2HEX(A218)</f>
        <v>750</v>
      </c>
      <c r="D218" s="9" t="str">
        <f t="shared" ref="D218:D233" si="23">IF(A218=0,"-", IF(A218&lt;1024,"文字列",IF(A218&lt;1280,"uint32_t",IF(A218&lt;1536,"uint16_t",IF(A218&lt;1792,"float","fp16")))))</f>
        <v>fp16</v>
      </c>
      <c r="E218" s="9" t="s">
        <v>268</v>
      </c>
      <c r="F218" s="9" t="s">
        <v>101</v>
      </c>
      <c r="G218" s="9" t="s">
        <v>285</v>
      </c>
      <c r="H218" s="8">
        <v>100</v>
      </c>
      <c r="I218" s="9" t="s">
        <v>286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1873</v>
      </c>
      <c r="B219" s="8">
        <f t="shared" si="21"/>
        <v>11101010001</v>
      </c>
      <c r="C219" s="8" t="str">
        <f t="shared" si="22"/>
        <v>751</v>
      </c>
      <c r="D219" s="9" t="str">
        <f t="shared" si="23"/>
        <v>fp16</v>
      </c>
      <c r="E219" s="9" t="s">
        <v>269</v>
      </c>
      <c r="F219" s="9" t="s">
        <v>189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1874</v>
      </c>
      <c r="B220" s="8">
        <f t="shared" si="21"/>
        <v>11101010010</v>
      </c>
      <c r="C220" s="8" t="str">
        <f t="shared" si="22"/>
        <v>752</v>
      </c>
      <c r="D220" s="9" t="str">
        <f t="shared" si="23"/>
        <v>fp16</v>
      </c>
      <c r="E220" s="9" t="s">
        <v>270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1875</v>
      </c>
      <c r="B221" s="8">
        <f t="shared" si="21"/>
        <v>11101010011</v>
      </c>
      <c r="C221" s="8" t="str">
        <f t="shared" si="22"/>
        <v>753</v>
      </c>
      <c r="D221" s="9" t="str">
        <f t="shared" si="23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1876</v>
      </c>
      <c r="B222" s="8">
        <f t="shared" si="21"/>
        <v>11101010100</v>
      </c>
      <c r="C222" s="8" t="str">
        <f t="shared" si="22"/>
        <v>754</v>
      </c>
      <c r="D222" s="9" t="str">
        <f t="shared" si="23"/>
        <v>fp16</v>
      </c>
      <c r="E222" s="9" t="s">
        <v>271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1877</v>
      </c>
      <c r="B223" s="8">
        <f t="shared" si="21"/>
        <v>11101010101</v>
      </c>
      <c r="C223" s="8" t="str">
        <f t="shared" si="22"/>
        <v>755</v>
      </c>
      <c r="D223" s="9" t="str">
        <f t="shared" si="23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1878</v>
      </c>
      <c r="B224" s="8">
        <f t="shared" si="21"/>
        <v>11101010110</v>
      </c>
      <c r="C224" s="8" t="str">
        <f t="shared" si="22"/>
        <v>756</v>
      </c>
      <c r="D224" s="9" t="str">
        <f t="shared" si="23"/>
        <v>fp16</v>
      </c>
      <c r="E224" s="9" t="s">
        <v>272</v>
      </c>
      <c r="F224" s="9" t="s">
        <v>108</v>
      </c>
      <c r="G224" s="9"/>
      <c r="H224" s="8">
        <v>100</v>
      </c>
      <c r="I224" s="9" t="s">
        <v>286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1879</v>
      </c>
      <c r="B225" s="8">
        <f t="shared" si="21"/>
        <v>11101010111</v>
      </c>
      <c r="C225" s="8" t="str">
        <f t="shared" si="22"/>
        <v>757</v>
      </c>
      <c r="D225" s="9" t="str">
        <f t="shared" si="23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1880</v>
      </c>
      <c r="B226" s="8">
        <f t="shared" si="21"/>
        <v>11101011000</v>
      </c>
      <c r="C226" s="8" t="str">
        <f t="shared" si="22"/>
        <v>758</v>
      </c>
      <c r="D226" s="9" t="str">
        <f t="shared" si="23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1881</v>
      </c>
      <c r="B227" s="8">
        <f t="shared" si="21"/>
        <v>11101011001</v>
      </c>
      <c r="C227" s="8" t="str">
        <f t="shared" si="22"/>
        <v>759</v>
      </c>
      <c r="D227" s="9" t="str">
        <f t="shared" si="23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1882</v>
      </c>
      <c r="B228" s="8">
        <f t="shared" si="21"/>
        <v>11101011010</v>
      </c>
      <c r="C228" s="8" t="str">
        <f t="shared" si="22"/>
        <v>75A</v>
      </c>
      <c r="D228" s="9" t="str">
        <f t="shared" si="23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1883</v>
      </c>
      <c r="B229" s="8">
        <f t="shared" si="21"/>
        <v>11101011011</v>
      </c>
      <c r="C229" s="8" t="str">
        <f t="shared" si="22"/>
        <v>75B</v>
      </c>
      <c r="D229" s="9" t="str">
        <f t="shared" si="23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1884</v>
      </c>
      <c r="B230" s="8">
        <f t="shared" si="21"/>
        <v>11101011100</v>
      </c>
      <c r="C230" s="8" t="str">
        <f t="shared" si="22"/>
        <v>75C</v>
      </c>
      <c r="D230" s="9" t="str">
        <f t="shared" si="23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1885</v>
      </c>
      <c r="B231" s="8">
        <f t="shared" si="21"/>
        <v>11101011101</v>
      </c>
      <c r="C231" s="8" t="str">
        <f t="shared" si="22"/>
        <v>75D</v>
      </c>
      <c r="D231" s="9" t="str">
        <f t="shared" si="23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1886</v>
      </c>
      <c r="B232" s="8">
        <f t="shared" si="21"/>
        <v>11101011110</v>
      </c>
      <c r="C232" s="8" t="str">
        <f t="shared" si="22"/>
        <v>75E</v>
      </c>
      <c r="D232" s="9" t="str">
        <f t="shared" si="23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1887</v>
      </c>
      <c r="B233" s="8">
        <f t="shared" si="21"/>
        <v>11101011111</v>
      </c>
      <c r="C233" s="8" t="str">
        <f t="shared" si="22"/>
        <v>75F</v>
      </c>
      <c r="D233" s="9" t="str">
        <f t="shared" si="23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1888</v>
      </c>
      <c r="B234" s="8">
        <f t="shared" ref="B234:B249" si="24">DEC2BIN(A234/512)*1000000000+DEC2BIN(MOD(A234,512))</f>
        <v>11101100000</v>
      </c>
      <c r="C234" s="8" t="str">
        <f t="shared" ref="C234:C249" si="25">DEC2HEX(A234)</f>
        <v>760</v>
      </c>
      <c r="D234" s="9" t="str">
        <f t="shared" ref="D234:D249" si="26">IF(A234=0,"-", IF(A234&lt;1024,"文字列",IF(A234&lt;1280,"uint32_t",IF(A234&lt;1536,"uint16_t",IF(A234&lt;1792,"float","fp16")))))</f>
        <v>fp16</v>
      </c>
      <c r="E234" s="9" t="s">
        <v>287</v>
      </c>
      <c r="F234" s="9" t="s">
        <v>101</v>
      </c>
      <c r="G234" s="9" t="s">
        <v>292</v>
      </c>
      <c r="H234" s="8">
        <v>100</v>
      </c>
      <c r="I234" s="9" t="s">
        <v>284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1889</v>
      </c>
      <c r="B235" s="8">
        <f t="shared" si="24"/>
        <v>11101100001</v>
      </c>
      <c r="C235" s="8" t="str">
        <f t="shared" si="25"/>
        <v>761</v>
      </c>
      <c r="D235" s="9" t="str">
        <f t="shared" si="26"/>
        <v>fp16</v>
      </c>
      <c r="E235" s="9" t="s">
        <v>288</v>
      </c>
      <c r="F235" s="9" t="s">
        <v>189</v>
      </c>
      <c r="G235" s="9"/>
      <c r="H235" s="8">
        <v>100</v>
      </c>
      <c r="I235" s="9" t="s">
        <v>284</v>
      </c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1890</v>
      </c>
      <c r="B236" s="8">
        <f t="shared" si="24"/>
        <v>11101100010</v>
      </c>
      <c r="C236" s="8" t="str">
        <f t="shared" si="25"/>
        <v>762</v>
      </c>
      <c r="D236" s="9" t="str">
        <f t="shared" si="26"/>
        <v>fp16</v>
      </c>
      <c r="E236" s="9" t="s">
        <v>289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1891</v>
      </c>
      <c r="B237" s="8">
        <f t="shared" si="24"/>
        <v>11101100011</v>
      </c>
      <c r="C237" s="8" t="str">
        <f t="shared" si="25"/>
        <v>763</v>
      </c>
      <c r="D237" s="9" t="str">
        <f t="shared" si="26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1892</v>
      </c>
      <c r="B238" s="8">
        <f t="shared" si="24"/>
        <v>11101100100</v>
      </c>
      <c r="C238" s="8" t="str">
        <f t="shared" si="25"/>
        <v>764</v>
      </c>
      <c r="D238" s="9" t="str">
        <f t="shared" si="26"/>
        <v>fp16</v>
      </c>
      <c r="E238" s="9" t="s">
        <v>290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1893</v>
      </c>
      <c r="B239" s="8">
        <f t="shared" si="24"/>
        <v>11101100101</v>
      </c>
      <c r="C239" s="8" t="str">
        <f t="shared" si="25"/>
        <v>765</v>
      </c>
      <c r="D239" s="9" t="str">
        <f t="shared" si="26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1894</v>
      </c>
      <c r="B240" s="8">
        <f t="shared" si="24"/>
        <v>11101100110</v>
      </c>
      <c r="C240" s="8" t="str">
        <f t="shared" si="25"/>
        <v>766</v>
      </c>
      <c r="D240" s="9" t="str">
        <f t="shared" si="26"/>
        <v>fp16</v>
      </c>
      <c r="E240" s="9" t="s">
        <v>291</v>
      </c>
      <c r="F240" s="9" t="s">
        <v>108</v>
      </c>
      <c r="G240" s="9"/>
      <c r="H240" s="8">
        <v>100</v>
      </c>
      <c r="I240" s="9" t="s">
        <v>284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1895</v>
      </c>
      <c r="B241" s="8">
        <f t="shared" si="24"/>
        <v>11101100111</v>
      </c>
      <c r="C241" s="8" t="str">
        <f t="shared" si="25"/>
        <v>767</v>
      </c>
      <c r="D241" s="9" t="str">
        <f t="shared" si="26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1896</v>
      </c>
      <c r="B242" s="8">
        <f t="shared" si="24"/>
        <v>11101101000</v>
      </c>
      <c r="C242" s="8" t="str">
        <f t="shared" si="25"/>
        <v>768</v>
      </c>
      <c r="D242" s="9" t="str">
        <f t="shared" si="26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1897</v>
      </c>
      <c r="B243" s="8">
        <f t="shared" si="24"/>
        <v>11101101001</v>
      </c>
      <c r="C243" s="8" t="str">
        <f t="shared" si="25"/>
        <v>769</v>
      </c>
      <c r="D243" s="9" t="str">
        <f t="shared" si="26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1898</v>
      </c>
      <c r="B244" s="8">
        <f t="shared" si="24"/>
        <v>11101101010</v>
      </c>
      <c r="C244" s="8" t="str">
        <f t="shared" si="25"/>
        <v>76A</v>
      </c>
      <c r="D244" s="9" t="str">
        <f t="shared" si="26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1899</v>
      </c>
      <c r="B245" s="8">
        <f t="shared" si="24"/>
        <v>11101101011</v>
      </c>
      <c r="C245" s="8" t="str">
        <f t="shared" si="25"/>
        <v>76B</v>
      </c>
      <c r="D245" s="9" t="str">
        <f t="shared" si="26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1900</v>
      </c>
      <c r="B246" s="8">
        <f t="shared" si="24"/>
        <v>11101101100</v>
      </c>
      <c r="C246" s="8" t="str">
        <f t="shared" si="25"/>
        <v>76C</v>
      </c>
      <c r="D246" s="9" t="str">
        <f t="shared" si="26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1901</v>
      </c>
      <c r="B247" s="8">
        <f t="shared" si="24"/>
        <v>11101101101</v>
      </c>
      <c r="C247" s="8" t="str">
        <f t="shared" si="25"/>
        <v>76D</v>
      </c>
      <c r="D247" s="9" t="str">
        <f t="shared" si="26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1902</v>
      </c>
      <c r="B248" s="8">
        <f t="shared" si="24"/>
        <v>11101101110</v>
      </c>
      <c r="C248" s="8" t="str">
        <f t="shared" si="25"/>
        <v>76E</v>
      </c>
      <c r="D248" s="9" t="str">
        <f t="shared" si="26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1903</v>
      </c>
      <c r="B249" s="8">
        <f t="shared" si="24"/>
        <v>11101101111</v>
      </c>
      <c r="C249" s="8" t="str">
        <f t="shared" si="25"/>
        <v>76F</v>
      </c>
      <c r="D249" s="9" t="str">
        <f t="shared" si="26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2047</v>
      </c>
      <c r="B254" s="8">
        <f>DEC2BIN(A254/512)*1000000000+DEC2BIN(MOD(A254,512))</f>
        <v>11111111111</v>
      </c>
      <c r="C254" s="8" t="str">
        <f>DEC2HEX(A254)</f>
        <v>7FF</v>
      </c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2022-08-07T12:08:09Z</dcterms:modified>
</cp:coreProperties>
</file>