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594AF477-5E72-45E2-BA55-17EB23B55B4B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3" i="3" l="1"/>
  <c r="P8" i="3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<sst xmlns="http://schemas.openxmlformats.org/spreadsheetml/2006/main" count="634" uniqueCount="265">
  <si>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</si>
  <si>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</si>
  <si>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</si>
  <si>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</si>
  <si>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</si>
  <si>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</si>
  <si>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</si>
  <si>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</si>
  <si>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</si>
  <si>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</si>
  <si>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</si>
  <si>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</si>
  <si>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</si>
  <si>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</si>
  <si>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</si>
  <si>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</si>
  <si>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</si>
  <si>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</si>
  <si>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</si>
  <si>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</si>
  <si>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</si>
  <si>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</si>
  <si>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</si>
  <si>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</si>
  <si>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</si>
  <si>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</si>
  <si>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</si>
  <si>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</si>
  <si>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</si>
  <si>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</si>
  <si>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</si>
  <si>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</si>
  <si>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</si>
  <si>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</si>
  <si>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</si>
  <si>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</si>
  <si>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</si>
  <si>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</si>
  <si>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</si>
  <si>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</si>
  <si>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</si>
  <si>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</si>
  <si>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</si>
  <si>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</si>
  <si>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</si>
  <si>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</si>
  <si>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</si>
  <si>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</si>
  <si>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</si>
  <si>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</si>
  <si>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</si>
  <si>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</si>
  <si>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</si>
  <si>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</si>
  <si>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</si>
  <si>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</si>
  <si>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</si>
  <si>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</si>
  <si>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</si>
  <si>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</si>
  <si>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</si>
  <si>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</si>
  <si>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</si>
  <si>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</si>
  <si>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</si>
  <si>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</si>
  <si>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</si>
  <si>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</si>
  <si>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</si>
  <si>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</si>
  <si>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</si>
  <si>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</si>
  <si>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</si>
  <si>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</si>
  <si>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</si>
  <si>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</si>
  <si>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</si>
  <si>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</si>
  <si>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</si>
  <si>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</si>
  <si>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</si>
  <si>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</si>
  <si>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</si>
  <si>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</si>
  <si>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</si>
  <si>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</si>
  <si>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</si>
  <si>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</si>
  <si>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</si>
  <si>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</si>
  <si>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</si>
  <si>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</si>
  <si>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</si>
  <si>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</si>
  <si>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</si>
  <si>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</si>
  <si>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</si>
  <si>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</si>
  <si>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</si>
  <si>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</si>
  <si>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</si>
  <si>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</si>
  <si>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</si>
  <si>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</si>
  <si>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</si>
  <si>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</si>
  <si>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</si>
  <si>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</si>
  <si>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</si>
  <si>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</si>
  <si>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</si>
  <si>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</si>
  <si>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</si>
  <si>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</si>
  <si>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</si>
  <si>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</si>
  <si>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</si>
  <si>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</si>
  <si>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</si>
  <si>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</si>
  <si>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</si>
  <si>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</si>
  <si>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</si>
  <si>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</si>
  <si>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</si>
  <si>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</si>
  <si>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</si>
  <si>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</si>
  <si>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</si>
  <si>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</si>
  <si>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</si>
  <si>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</si>
  <si>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</si>
  <si>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</si>
  <si>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</si>
  <si>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</si>
  <si>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</si>
  <si>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</si>
  <si>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</si>
  <si>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</si>
  <si>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</si>
  <si>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</si>
  <si>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</si>
  <si>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</si>
  <si>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</si>
  <si>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</si>
  <si>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</si>
  <si>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</si>
  <si>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</si>
  <si>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</si>
  <si>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</si>
  <si>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</si>
  <si>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</si>
  <si>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</si>
  <si>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</si>
  <si>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</si>
  <si>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</si>
  <si>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</si>
  <si>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</si>
  <si>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</si>
  <si>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</si>
  <si>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</si>
  <si>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</si>
  <si>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</si>
  <si>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</si>
  <si>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</si>
  <si>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</si>
  <si>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</si>
  <si>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</si>
  <si>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</si>
  <si>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</si>
  <si>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</si>
  <si>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</si>
  <si>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</si>
  <si>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</si>
  <si>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</si>
  <si>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</si>
  <si>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</si>
  <si>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</si>
  <si>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</si>
  <si>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</si>
  <si>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</si>
  <si>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</si>
  <si>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</si>
  <si>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</si>
  <si>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</si>
  <si>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</si>
  <si>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</si>
  <si>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</si>
  <si>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</si>
  <si>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</si>
  <si>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</si>
  <si>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</si>
  <si>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</si>
  <si>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</si>
  <si>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</si>
  <si>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</si>
  <si>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</si>
  <si>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</si>
  <si>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</si>
  <si>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</si>
  <si>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</si>
  <si>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</si>
  <si>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</si>
  <si>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</si>
  <si>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</si>
  <si>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</si>
  <si>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</si>
  <si>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</si>
  <si>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</si>
  <si>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</si>
  <si>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</si>
  <si>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</si>
  <si>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</si>
  <si>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</si>
  <si>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</si>
  <si>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</si>
  <si>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</si>
  <si>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</si>
  <si>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</si>
  <si>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</si>
  <si>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</si>
  <si>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</si>
  <si>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</si>
  <si>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</si>
  <si>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</si>
  <si>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</si>
  <si>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</si>
  <si>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</si>
  <si>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</si>
  <si>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</si>
  <si>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</si>
  <si>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</si>
  <si>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</si>
  <si>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</si>
  <si>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</si>
  <si>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表示はリトルエンディアン</t>
    <rPh sb="0" eb="2">
      <t>ヒョウジ</t>
    </rPh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</si>
  <si>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</si>
  <si>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</si>
  <si>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</si>
  <si>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</si>
  <si>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</si>
  <si>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</si>
  <si>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</si>
  <si>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CHEKC</t>
    <phoneticPr fontId="5"/>
  </si>
  <si>
    <t>READY</t>
    <phoneticPr fontId="5"/>
  </si>
  <si>
    <t>FLIGHT</t>
    <phoneticPr fontId="5"/>
  </si>
  <si>
    <t>OPEND</t>
    <phoneticPr fontId="5"/>
  </si>
  <si>
    <t>S</t>
    <phoneticPr fontId="5"/>
  </si>
  <si>
    <t>L</t>
    <phoneticPr fontId="5"/>
  </si>
  <si>
    <t>None</t>
    <phoneticPr fontId="5"/>
  </si>
  <si>
    <t>未使用</t>
    <rPh sb="0" eb="3">
      <t>ミシヨウ</t>
    </rPh>
    <phoneticPr fontId="5"/>
  </si>
  <si>
    <t>ACC</t>
    <phoneticPr fontId="5"/>
  </si>
  <si>
    <t>ALT</t>
    <phoneticPr fontId="5"/>
  </si>
  <si>
    <t>SEN</t>
    <phoneticPr fontId="5"/>
  </si>
  <si>
    <t>LOG</t>
    <phoneticPr fontId="5"/>
  </si>
  <si>
    <t>OPEN</t>
    <phoneticPr fontId="5"/>
  </si>
  <si>
    <t>CLOSE</t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</si>
  <si>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</si>
  <si>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</si>
  <si>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</si>
  <si>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</si>
  <si>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CCP_A_pitot_temperature_deg</t>
    <phoneticPr fontId="5"/>
  </si>
  <si>
    <t>CCP_A_pitot_static_pressure_Pa</t>
    <phoneticPr fontId="5"/>
  </si>
  <si>
    <t>ピトー管</t>
    <rPh sb="3" eb="4">
      <t>カン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</si>
</sst>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73"/>
  <sheetViews>
    <sheetView tabSelected="1" topLeftCell="A68" zoomScaleNormal="100" workbookViewId="0">
      <selection activeCell="F108" sqref="F108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63.3984375" style="10" bestFit="1" customWidth="1"/>
    <col min="7" max="7" width="13.59765625" style="10" customWidth="1"/>
    <col min="8" max="8" width="12.73046875" style="13" bestFit="1" customWidth="1"/>
    <col min="9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216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164</v>
      </c>
      <c r="X5" s="9"/>
      <c r="Y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166</v>
      </c>
      <c r="X6" s="9"/>
      <c r="Y6" s="9"/>
      <c r="Z6" s="9"/>
      <c r="AA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221</v>
      </c>
      <c r="O7" s="9" t="s">
        <v>220</v>
      </c>
      <c r="P7" s="9" t="s">
        <v>208</v>
      </c>
      <c r="Q7" s="9" t="s">
        <v>154</v>
      </c>
      <c r="R7" s="9" t="s">
        <v>155</v>
      </c>
      <c r="S7" s="9" t="s">
        <v>157</v>
      </c>
      <c r="T7" s="10" t="s">
        <v>163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 t="shared" ref="M8:T8" si="3">SUMIF($I:$I,M7,$H:$H)</f>
        <v>430</v>
      </c>
      <c r="N8" s="9">
        <f t="shared" si="3"/>
        <v>0</v>
      </c>
      <c r="O8" s="9">
        <f t="shared" si="3"/>
        <v>0</v>
      </c>
      <c r="P8" s="9">
        <f>SUMIF($I:$I,P7,$H:$H)</f>
        <v>490</v>
      </c>
      <c r="Q8" s="9">
        <f t="shared" si="3"/>
        <v>0</v>
      </c>
      <c r="R8" s="9">
        <f t="shared" si="3"/>
        <v>30</v>
      </c>
      <c r="S8" s="9">
        <f>SUMIF($I:$I,S7,$H:$H)</f>
        <v>240</v>
      </c>
      <c r="T8" s="9">
        <f t="shared" si="3"/>
        <v>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220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220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228</v>
      </c>
      <c r="F15" s="9" t="s">
        <v>234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229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220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230</v>
      </c>
      <c r="F18" s="9" t="s">
        <v>235</v>
      </c>
      <c r="G18" s="9"/>
      <c r="H18" s="8" t="s">
        <v>26</v>
      </c>
      <c r="I18" s="9" t="s">
        <v>15</v>
      </c>
      <c r="J18" s="9" t="s">
        <v>217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231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>
        <v>0</v>
      </c>
      <c r="N26" s="9">
        <v>1</v>
      </c>
      <c r="O26" s="9">
        <v>2</v>
      </c>
      <c r="P26" s="9">
        <v>3</v>
      </c>
      <c r="Q26" s="9">
        <v>4</v>
      </c>
      <c r="R26" s="9">
        <v>5</v>
      </c>
      <c r="S26" s="9">
        <v>6</v>
      </c>
      <c r="T26" s="9">
        <v>7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0">
        <v>1</v>
      </c>
      <c r="M27" s="10" t="s">
        <v>233</v>
      </c>
      <c r="N27" s="10" t="s">
        <v>233</v>
      </c>
      <c r="O27" s="10" t="s">
        <v>233</v>
      </c>
      <c r="P27" s="10" t="s">
        <v>233</v>
      </c>
      <c r="Q27" s="10">
        <v>0</v>
      </c>
      <c r="R27" s="10">
        <v>0</v>
      </c>
      <c r="S27" s="9" t="s">
        <v>232</v>
      </c>
      <c r="T27" s="9" t="s">
        <v>232</v>
      </c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M28" s="10">
        <v>1</v>
      </c>
      <c r="N28" s="10">
        <v>1</v>
      </c>
      <c r="O28" s="10">
        <v>1</v>
      </c>
      <c r="P28" s="10">
        <v>1</v>
      </c>
      <c r="Q28" s="10" t="s">
        <v>248</v>
      </c>
      <c r="S28" s="10">
        <v>0</v>
      </c>
      <c r="T28" s="10">
        <v>0</v>
      </c>
      <c r="U28" s="10" t="s">
        <v>244</v>
      </c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220</v>
      </c>
      <c r="J29" s="9"/>
      <c r="K29" s="9"/>
      <c r="M29" s="10">
        <v>0</v>
      </c>
      <c r="N29" s="10">
        <v>1</v>
      </c>
      <c r="O29" s="10">
        <v>0</v>
      </c>
      <c r="P29" s="10">
        <v>1</v>
      </c>
      <c r="Q29" s="10" t="s">
        <v>249</v>
      </c>
      <c r="S29" s="10">
        <v>0</v>
      </c>
      <c r="T29" s="10">
        <v>1</v>
      </c>
      <c r="U29" s="10" t="s">
        <v>245</v>
      </c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217</v>
      </c>
      <c r="K30" s="9"/>
      <c r="M30" s="10">
        <v>0</v>
      </c>
      <c r="N30" s="10">
        <v>0</v>
      </c>
      <c r="O30" s="10">
        <v>0</v>
      </c>
      <c r="P30" s="10">
        <v>0</v>
      </c>
      <c r="Q30" s="10" t="s">
        <v>250</v>
      </c>
      <c r="S30" s="10">
        <v>1</v>
      </c>
      <c r="T30" s="10">
        <v>0</v>
      </c>
      <c r="U30" s="10" t="s">
        <v>246</v>
      </c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220</v>
      </c>
      <c r="J31" s="9"/>
      <c r="K31" s="9"/>
      <c r="M31" s="10">
        <v>1</v>
      </c>
      <c r="N31" s="10">
        <v>0</v>
      </c>
      <c r="O31" s="10">
        <v>1</v>
      </c>
      <c r="P31" s="10">
        <v>0</v>
      </c>
      <c r="Q31" s="10" t="s">
        <v>251</v>
      </c>
      <c r="S31" s="10">
        <v>1</v>
      </c>
      <c r="T31" s="10">
        <v>1</v>
      </c>
      <c r="U31" s="10" t="s">
        <v>247</v>
      </c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217</v>
      </c>
      <c r="K32" s="9"/>
      <c r="M32" s="10" t="s">
        <v>253</v>
      </c>
      <c r="N32" s="10" t="s">
        <v>253</v>
      </c>
      <c r="O32" s="10" t="s">
        <v>252</v>
      </c>
      <c r="P32" s="10" t="s">
        <v>252</v>
      </c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258</v>
      </c>
      <c r="G33" s="9"/>
      <c r="H33" s="8" t="s">
        <v>26</v>
      </c>
      <c r="I33" s="9" t="s">
        <v>220</v>
      </c>
      <c r="J33" s="9"/>
      <c r="K33" s="9"/>
      <c r="M33" s="10" t="s">
        <v>237</v>
      </c>
      <c r="N33" s="10" t="s">
        <v>238</v>
      </c>
      <c r="O33" s="10" t="s">
        <v>239</v>
      </c>
      <c r="P33" s="10" t="s">
        <v>240</v>
      </c>
      <c r="Q33" s="10" t="s">
        <v>241</v>
      </c>
      <c r="R33" s="10" t="s">
        <v>242</v>
      </c>
      <c r="S33" s="10" t="s">
        <v>243</v>
      </c>
      <c r="T33" s="10" t="s">
        <v>243</v>
      </c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259</v>
      </c>
      <c r="G34" s="9"/>
      <c r="H34" s="8" t="s">
        <v>26</v>
      </c>
      <c r="I34" s="9" t="s">
        <v>157</v>
      </c>
      <c r="J34" s="9" t="s">
        <v>217</v>
      </c>
      <c r="K34" s="9"/>
      <c r="M34" s="10" t="s">
        <v>256</v>
      </c>
      <c r="S34" s="10" t="s">
        <v>252</v>
      </c>
      <c r="T34" s="10" t="s">
        <v>254</v>
      </c>
      <c r="U34" s="10">
        <v>1</v>
      </c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209</v>
      </c>
      <c r="F35" s="9" t="s">
        <v>45</v>
      </c>
      <c r="G35" s="9"/>
      <c r="H35" s="8" t="s">
        <v>26</v>
      </c>
      <c r="I35" s="9" t="s">
        <v>220</v>
      </c>
      <c r="J35" s="9"/>
      <c r="K35" s="9"/>
      <c r="M35" s="10" t="s">
        <v>257</v>
      </c>
      <c r="S35" s="10" t="s">
        <v>253</v>
      </c>
      <c r="T35" s="10" t="s">
        <v>255</v>
      </c>
      <c r="U35" s="10">
        <v>0</v>
      </c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210</v>
      </c>
      <c r="F36" s="9" t="s">
        <v>47</v>
      </c>
      <c r="G36" s="9"/>
      <c r="H36" s="8" t="s">
        <v>26</v>
      </c>
      <c r="I36" s="9" t="s">
        <v>162</v>
      </c>
      <c r="J36" s="9" t="s">
        <v>217</v>
      </c>
      <c r="K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211</v>
      </c>
      <c r="F37" s="9" t="s">
        <v>212</v>
      </c>
      <c r="G37" s="9"/>
      <c r="H37" s="8" t="s">
        <v>26</v>
      </c>
      <c r="I37" s="9" t="s">
        <v>220</v>
      </c>
      <c r="J37" s="9"/>
      <c r="K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213</v>
      </c>
      <c r="F38" s="9" t="s">
        <v>214</v>
      </c>
      <c r="G38" s="9"/>
      <c r="H38" s="8" t="s">
        <v>26</v>
      </c>
      <c r="I38" s="9" t="s">
        <v>215</v>
      </c>
      <c r="J38" s="9" t="s">
        <v>217</v>
      </c>
      <c r="K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222</v>
      </c>
      <c r="F39" s="9" t="s">
        <v>224</v>
      </c>
      <c r="G39" s="9"/>
      <c r="H39" s="8" t="s">
        <v>26</v>
      </c>
      <c r="I39" s="9" t="s">
        <v>226</v>
      </c>
      <c r="J39" s="9"/>
      <c r="K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223</v>
      </c>
      <c r="F40" s="9" t="s">
        <v>225</v>
      </c>
      <c r="G40" s="9"/>
      <c r="H40" s="8" t="s">
        <v>26</v>
      </c>
      <c r="I40" s="9" t="s">
        <v>227</v>
      </c>
      <c r="J40" s="9" t="s">
        <v>217</v>
      </c>
      <c r="K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220</v>
      </c>
      <c r="J45" s="9"/>
      <c r="K45" s="9"/>
      <c r="L45" s="9"/>
      <c r="M45" s="9"/>
      <c r="N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221</v>
      </c>
      <c r="J46" s="9" t="s">
        <v>217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217</v>
      </c>
      <c r="K48" s="9"/>
      <c r="L48" s="9"/>
      <c r="M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220</v>
      </c>
      <c r="J49" s="9"/>
      <c r="K49" s="9"/>
      <c r="L49" s="9"/>
      <c r="M49" s="9"/>
      <c r="N49" s="9"/>
      <c r="O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217</v>
      </c>
      <c r="K50" s="9"/>
      <c r="L50" s="9"/>
      <c r="M50" s="9"/>
      <c r="N50" s="9"/>
      <c r="O50" s="9"/>
      <c r="R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220</v>
      </c>
      <c r="J51" s="9"/>
      <c r="K51" s="9"/>
      <c r="L51" s="9"/>
      <c r="M51" s="9"/>
      <c r="N51" s="9"/>
      <c r="O51" s="9"/>
      <c r="R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162</v>
      </c>
      <c r="J52" s="9" t="s">
        <v>217</v>
      </c>
      <c r="K52" s="9"/>
      <c r="L52" s="9"/>
      <c r="M52" s="9"/>
      <c r="N52" s="9"/>
      <c r="O52" s="9"/>
      <c r="Q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180</v>
      </c>
      <c r="F64" s="9" t="s">
        <v>167</v>
      </c>
      <c r="G64" s="9"/>
      <c r="H64" s="8">
        <v>10</v>
      </c>
      <c r="I64" s="9" t="s">
        <v>165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181</v>
      </c>
      <c r="F65" s="9" t="s">
        <v>168</v>
      </c>
      <c r="G65" s="9"/>
      <c r="H65" s="8">
        <v>10</v>
      </c>
      <c r="I65" s="9" t="s">
        <v>165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182</v>
      </c>
      <c r="F66" s="9" t="s">
        <v>169</v>
      </c>
      <c r="G66" s="9"/>
      <c r="H66" s="8">
        <v>10</v>
      </c>
      <c r="I66" s="9" t="s">
        <v>165</v>
      </c>
      <c r="J66" s="9"/>
      <c r="K66" s="9"/>
      <c r="L66" s="9"/>
      <c r="M66" s="9" t="s">
        <v>236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179</v>
      </c>
      <c r="F67" s="9" t="s">
        <v>170</v>
      </c>
      <c r="G67" s="9"/>
      <c r="H67" s="8">
        <v>10</v>
      </c>
      <c r="I67" s="9" t="s">
        <v>165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178</v>
      </c>
      <c r="F68" s="9" t="s">
        <v>171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177</v>
      </c>
      <c r="F69" s="9" t="s">
        <v>172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176</v>
      </c>
      <c r="F70" s="9" t="s">
        <v>173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175</v>
      </c>
      <c r="F71" s="9" t="s">
        <v>174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1.65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220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218</v>
      </c>
      <c r="F80" s="9" t="s">
        <v>82</v>
      </c>
      <c r="H80" s="8" t="s">
        <v>26</v>
      </c>
      <c r="I80" s="10" t="s">
        <v>219</v>
      </c>
      <c r="J80" s="9" t="s">
        <v>217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183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183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183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187</v>
      </c>
      <c r="F92" s="9" t="s">
        <v>188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1577</v>
      </c>
      <c r="B93" s="8">
        <f t="shared" si="0"/>
        <v>11000101001</v>
      </c>
      <c r="C93" s="8" t="str">
        <f>DEC2HEX(A93)</f>
        <v>629</v>
      </c>
      <c r="D93" s="9" t="str">
        <f t="shared" si="2"/>
        <v>float</v>
      </c>
      <c r="E93" s="9" t="s">
        <v>189</v>
      </c>
      <c r="F93" s="9" t="s">
        <v>190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 t="s">
        <v>263</v>
      </c>
      <c r="F94" s="9" t="s">
        <v>260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 t="s">
        <v>262</v>
      </c>
      <c r="F95" s="9" t="s">
        <v>261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191</v>
      </c>
      <c r="F96" s="9" t="s">
        <v>94</v>
      </c>
      <c r="G96" s="9"/>
      <c r="H96" s="8">
        <v>1</v>
      </c>
      <c r="I96" s="12" t="s">
        <v>184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12"/>
      <c r="F108" s="9" t="s">
        <v>264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185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186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194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197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199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201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195</v>
      </c>
      <c r="F136" s="9" t="s">
        <v>192</v>
      </c>
      <c r="G136" s="9" t="s">
        <v>207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196</v>
      </c>
      <c r="F137" s="9" t="s">
        <v>193</v>
      </c>
      <c r="G137" s="9" t="s">
        <v>207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198</v>
      </c>
      <c r="F138" s="9" t="s">
        <v>104</v>
      </c>
      <c r="G138" s="9" t="s">
        <v>207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200</v>
      </c>
      <c r="F140" s="9" t="s">
        <v>106</v>
      </c>
      <c r="G140" s="9" t="s">
        <v>207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202</v>
      </c>
      <c r="F142" s="9" t="s">
        <v>108</v>
      </c>
      <c r="G142" s="9" t="s">
        <v>207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203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204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205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206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SMasu</cp:lastModifiedBy>
  <dcterms:modified xsi:type="dcterms:W3CDTF">2022-08-05T08:16:47Z</dcterms:modified>
</cp:coreProperties>
</file>