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654DD2B8-B756-455C-8313-6EB676D5666C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" i="4" l="1"/>
  <c r="Q8" i="4"/>
  <c r="C286" i="4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V8" i="4"/>
  <c r="U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X8" i="3" s="1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3" l="1"/>
  <c r="Y3" i="3" s="1"/>
  <c r="X8" i="4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<sst xmlns="http://schemas.openxmlformats.org/spreadsheetml/2006/main" count="1373" uniqueCount="408">
  <si>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</si>
  <si>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</si>
  <si>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</si>
  <si>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</si>
  <si>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</si>
  <si>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</si>
  <si>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</si>
  <si>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</si>
  <si>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</si>
  <si>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</si>
  <si>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</si>
  <si>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</si>
  <si>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</si>
  <si>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</si>
  <si>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</si>
  <si>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</si>
  <si>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</si>
  <si>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</si>
  <si>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</si>
  <si>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</si>
  <si>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</si>
  <si>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</si>
  <si>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</si>
  <si>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</si>
  <si>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</si>
  <si>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</si>
  <si>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</si>
  <si>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</si>
  <si>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</si>
  <si>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</si>
  <si>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</si>
  <si>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</si>
  <si>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</si>
  <si>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</si>
  <si>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</si>
  <si>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</si>
  <si>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</si>
  <si>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</si>
  <si>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</si>
  <si>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</si>
  <si>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</si>
  <si>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</si>
  <si>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</si>
  <si>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</si>
  <si>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</si>
  <si>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</si>
  <si>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</si>
  <si>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</si>
  <si>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</si>
  <si>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</si>
  <si>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</si>
  <si>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</si>
  <si>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</si>
  <si>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</si>
  <si>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</si>
  <si>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</si>
  <si>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</si>
  <si>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</si>
  <si>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</si>
  <si>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</si>
  <si>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</si>
  <si>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</si>
  <si>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</si>
  <si>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</si>
  <si>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</si>
  <si>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</si>
  <si>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</si>
  <si>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</si>
  <si>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</si>
  <si>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</si>
  <si>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</si>
  <si>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</si>
  <si>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</si>
  <si>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</si>
  <si>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</si>
  <si>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</si>
  <si>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</si>
  <si>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</si>
  <si>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</si>
  <si>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</si>
  <si>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</si>
  <si>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</si>
  <si>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</si>
  <si>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</si>
  <si>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</si>
  <si>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</si>
  <si>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</si>
  <si>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</si>
  <si>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</si>
  <si>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</si>
  <si>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</si>
  <si>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</si>
  <si>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</si>
  <si>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</si>
  <si>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</si>
  <si>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</si>
  <si>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</si>
  <si>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</si>
  <si>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</si>
  <si>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</si>
  <si>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</si>
  <si>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</si>
  <si>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</si>
  <si>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</si>
  <si>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</si>
  <si>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</si>
  <si>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</si>
  <si>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</si>
  <si>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</si>
  <si>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</si>
  <si>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</si>
  <si>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</si>
  <si>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</si>
  <si>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</si>
  <si>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</si>
  <si>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</si>
  <si>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</si>
  <si>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</si>
  <si>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</si>
  <si>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</si>
  <si>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</si>
  <si>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</si>
  <si>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</si>
  <si>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</si>
  <si>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</si>
  <si>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</si>
  <si>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</si>
  <si>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</si>
  <si>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</si>
  <si>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</si>
  <si>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</si>
  <si>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</si>
  <si>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</si>
  <si>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</si>
  <si>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</si>
  <si>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</si>
  <si>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</si>
  <si>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</si>
  <si>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</si>
  <si>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</si>
  <si>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</si>
  <si>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</si>
  <si>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</si>
  <si>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</si>
  <si>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</si>
  <si>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</si>
  <si>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</si>
  <si>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</si>
  <si>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</si>
  <si>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</si>
  <si>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</si>
  <si>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</si>
  <si>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</si>
  <si>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</si>
  <si>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</si>
  <si>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</si>
  <si>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</si>
  <si>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</si>
  <si>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</si>
  <si>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</si>
  <si>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</si>
  <si>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</si>
  <si>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</si>
  <si>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</si>
  <si>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</si>
  <si>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</si>
  <si>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</si>
  <si>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</si>
  <si>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</si>
  <si>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</si>
  <si>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</si>
  <si>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</si>
  <si>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</si>
  <si>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</si>
  <si>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</si>
  <si>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</si>
  <si>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</si>
  <si>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</si>
  <si>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</si>
  <si>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</si>
  <si>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</si>
  <si>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</si>
  <si>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</si>
  <si>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</si>
  <si>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</si>
  <si>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</si>
  <si>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</si>
  <si>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</si>
  <si>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</si>
  <si>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</si>
  <si>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</si>
  <si>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</si>
  <si>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</si>
  <si>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</si>
  <si>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</si>
  <si>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</si>
  <si>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</si>
  <si>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</si>
  <si>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</si>
  <si>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</si>
  <si>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</si>
  <si>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</si>
  <si>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</si>
  <si>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</si>
  <si>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</si>
  <si>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</si>
  <si>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</si>
  <si>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</si>
  <si>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</si>
  <si>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</si>
  <si>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</si>
  <si>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</si>
  <si>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</si>
  <si>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</si>
  <si>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</si>
  <si>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</si>
  <si>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</si>
  <si>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</si>
  <si>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</si>
  <si>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</si>
  <si>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</si>
  <si>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</si>
  <si>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</si>
  <si>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</si>
  <si>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</si>
  <si>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</si>
  <si>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</si>
  <si>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</si>
  <si>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</si>
  <si>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</si>
  <si>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</si>
  <si>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</si>
  <si>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</si>
  <si>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</si>
  <si>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</si>
  <si>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</si>
  <si>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</si>
  <si>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</si>
  <si>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</si>
  <si>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</si>
  <si>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</si>
  <si>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</si>
  <si>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</si>
  <si>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</si>
  <si>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</si>
  <si>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</si>
  <si>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</si>
  <si>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</si>
  <si>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</si>
  <si>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</si>
  <si>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</si>
  <si>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</si>
  <si>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</si>
  <si>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</si>
  <si>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</si>
  <si>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</si>
  <si>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</si>
  <si>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</si>
  <si>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</si>
  <si>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</si>
  <si>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</si>
  <si>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</si>
  <si>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</si>
  <si>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</si>
  <si>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</si>
  <si>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</si>
  <si>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</si>
  <si>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</si>
  <si>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</si>
  <si>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</si>
  <si>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</si>
  <si>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</si>
  <si>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</si>
  <si>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</si>
  <si>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</si>
  <si>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</si>
  <si>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</si>
  <si>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</si>
  <si>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</si>
  <si>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</si>
  <si>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</si>
  <si>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</si>
  <si>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</si>
  <si>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</si>
  <si>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</si>
  <si>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</si>
  <si>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</si>
  <si>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</si>
  <si>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</si>
  <si>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</si>
  <si>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</si>
  <si>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</si>
  <si>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</si>
  <si>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</si>
  <si>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</si>
  <si>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</si>
  <si>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</si>
  <si>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</si>
  <si>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</si>
  <si>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</si>
  <si>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</si>
  <si>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</si>
  <si>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</si>
  <si>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</si>
  <si>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</si>
  <si>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</si>
  <si>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</si>
  <si>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</si>
  <si>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</si>
  <si>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</si>
  <si>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</si>
  <si>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</si>
  <si>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</si>
  <si>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</si>
  <si>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</si>
  <si>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</si>
  <si>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</si>
  <si>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</si>
  <si>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</si>
  <si>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</si>
  <si>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</si>
  <si>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</si>
  <si>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</si>
  <si>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</si>
  <si>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</si>
  <si>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</si>
  <si>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</si>
  <si>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</si>
  <si>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</si>
  <si>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</si>
  <si>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</si>
  <si>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</si>
  <si>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</si>
  <si>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</si>
  <si>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</si>
  <si>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</si>
  <si>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</si>
  <si>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</si>
  <si>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</si>
  <si>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</si>
  <si>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</si>
  <si>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</si>
  <si>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</si>
  <si>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</si>
  <si>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</si>
  <si>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</si>
  <si>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</si>
  <si>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</si>
  <si>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</si>
  <si>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</si>
  <si>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</si>
  <si>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</si>
  <si>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</si>
  <si>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</si>
  <si>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</si>
  <si>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</si>
  <si>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</si>
  <si>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</si>
  <si>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</si>
  <si>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</si>
  <si>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</si>
  <si>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</si>
  <si>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</si>
  <si>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</si>
  <si>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</si>
  <si>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</si>
  <si>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</si>
  <si>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</si>
  <si>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</si>
  <si>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</si>
  <si>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</si>
  <si>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</si>
  <si>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</si>
  <si>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</si>
  <si>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</si>
  <si>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</si>
  <si>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</si>
  <si>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</si>
  <si>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</si>
  <si>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</si>
  <si>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</si>
  <si>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</si>
  <si>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</si>
  <si>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</si>
  <si>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</si>
  <si>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</si>
  <si>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</si>
  <si>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</si>
  <si>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</si>
  <si>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</si>
  <si>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</si>
  <si>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</si>
  <si>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GNSS_main</t>
    <phoneticPr fontId="5"/>
  </si>
  <si>
    <t>Newcomponent</t>
    <phoneticPr fontId="5"/>
  </si>
  <si>
    <t>オイラー角(rad)</t>
    <phoneticPr fontId="5"/>
  </si>
  <si>
    <t>main_LoRa</t>
    <phoneticPr fontId="5"/>
  </si>
  <si>
    <t>Power</t>
    <phoneticPr fontId="5"/>
  </si>
  <si>
    <t>CCP_camera_control</t>
    <phoneticPr fontId="5"/>
  </si>
  <si>
    <t>CCP_buzzer_ring_reserveation_ms</t>
    <phoneticPr fontId="5"/>
  </si>
  <si>
    <t>ブザー予約　ミリ 秒</t>
    <rPh sb="3" eb="5">
      <t>ヨヤク</t>
    </rPh>
    <phoneticPr fontId="5"/>
  </si>
  <si>
    <t>単発</t>
    <phoneticPr fontId="5"/>
  </si>
  <si>
    <t>SLEEP</t>
    <phoneticPr fontId="5"/>
  </si>
  <si>
    <t>MMA</t>
    <phoneticPr fontId="5"/>
  </si>
  <si>
    <t>BME680</t>
    <phoneticPr fontId="5"/>
  </si>
  <si>
    <t>aitendo GM5153</t>
    <phoneticPr fontId="5"/>
  </si>
  <si>
    <t>(mainCtrl)</t>
  </si>
  <si>
    <t>(buzzerCtrl)</t>
  </si>
  <si>
    <t>Sensor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</si>
</sst>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G1" zoomScale="89" workbookViewId="0">
      <selection activeCell="X10" sqref="X10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230</v>
      </c>
      <c r="Y3" s="9">
        <f>X3+S8</f>
        <v>230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160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9" t="s">
        <v>393</v>
      </c>
      <c r="O7" s="14" t="s">
        <v>10</v>
      </c>
      <c r="P7" s="14"/>
      <c r="Q7" s="15" t="s">
        <v>148</v>
      </c>
      <c r="R7" s="15"/>
      <c r="S7" s="15"/>
      <c r="T7" s="14"/>
      <c r="U7" s="14" t="s">
        <v>395</v>
      </c>
      <c r="V7" s="14" t="s">
        <v>147</v>
      </c>
      <c r="W7" s="14"/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30</v>
      </c>
      <c r="N8" s="14">
        <f t="shared" si="3"/>
        <v>60</v>
      </c>
      <c r="O8" s="14">
        <f t="shared" si="3"/>
        <v>130</v>
      </c>
      <c r="P8" s="14"/>
      <c r="Q8" s="14">
        <f>SUMIF($I:$I,Q7,$H:$H)</f>
        <v>600</v>
      </c>
      <c r="R8" s="14"/>
      <c r="S8" s="14"/>
      <c r="T8" s="14"/>
      <c r="U8" s="14">
        <f t="shared" si="3"/>
        <v>0</v>
      </c>
      <c r="V8" s="14">
        <f t="shared" si="3"/>
        <v>10</v>
      </c>
      <c r="W8" s="14"/>
      <c r="X8" s="14">
        <f>SUM(M8:W8)</f>
        <v>830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X9" s="9">
        <f>X8-50</f>
        <v>780</v>
      </c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S12" s="19"/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395</v>
      </c>
      <c r="K13" s="9"/>
      <c r="R13" s="19"/>
      <c r="V13" s="9"/>
      <c r="W13" s="19"/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395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/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395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/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395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395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/>
      <c r="J32" s="9"/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/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401</v>
      </c>
      <c r="G34" s="9"/>
      <c r="H34" s="8" t="s">
        <v>26</v>
      </c>
      <c r="I34" s="9" t="s">
        <v>147</v>
      </c>
      <c r="J34" s="9" t="s">
        <v>405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/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147</v>
      </c>
      <c r="J36" s="9" t="s">
        <v>406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/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/>
      <c r="J38" s="9"/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/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/>
      <c r="J40" s="9"/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397</v>
      </c>
      <c r="F41" s="9" t="s">
        <v>52</v>
      </c>
      <c r="G41" s="9"/>
      <c r="H41" s="8" t="s">
        <v>26</v>
      </c>
      <c r="I41" s="9" t="s">
        <v>396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396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395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395</v>
      </c>
      <c r="J46" s="9"/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/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/>
      <c r="J48" s="9"/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/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J50" s="9"/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/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/>
      <c r="J52" s="9"/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/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/>
      <c r="J54" s="9"/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404</v>
      </c>
      <c r="H62" s="8">
        <v>1</v>
      </c>
      <c r="I62" s="9" t="s">
        <v>392</v>
      </c>
      <c r="J62" s="9"/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392</v>
      </c>
      <c r="J63" s="9"/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392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392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393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393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393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393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/>
      <c r="I70" s="9"/>
      <c r="J70" s="9"/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/>
      <c r="I71" s="9"/>
      <c r="J71" s="9"/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/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398</v>
      </c>
      <c r="F73" s="9" t="s">
        <v>399</v>
      </c>
      <c r="G73" s="9"/>
      <c r="H73" s="8" t="s">
        <v>400</v>
      </c>
      <c r="I73" s="10" t="s">
        <v>147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395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/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407</v>
      </c>
      <c r="J86" s="9"/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407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407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/>
      <c r="H90" s="8"/>
      <c r="I90" s="9"/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403</v>
      </c>
      <c r="H102" s="8">
        <v>10</v>
      </c>
      <c r="I102" s="9" t="s">
        <v>393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/>
      <c r="I114" s="9" t="s">
        <v>198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/>
      <c r="I115" s="9" t="s">
        <v>198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>
        <v>100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394</v>
      </c>
      <c r="G192" s="9"/>
      <c r="H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402</v>
      </c>
      <c r="H202" s="8">
        <v>10</v>
      </c>
      <c r="I202" s="9" t="s">
        <v>393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2022-11-03T04:12:59Z</dcterms:modified>
</cp:coreProperties>
</file>