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chi/Documents/CORE/Simulation/FROGS_ver1.6/"/>
    </mc:Choice>
  </mc:AlternateContent>
  <xr:revisionPtr revIDLastSave="0" documentId="13_ncr:1_{777932CD-E1A6-774B-A64B-EBD533481E80}" xr6:coauthVersionLast="36" xr6:coauthVersionMax="36" xr10:uidLastSave="{00000000-0000-0000-0000-000000000000}"/>
  <bookViews>
    <workbookView xWindow="0" yWindow="460" windowWidth="28800" windowHeight="15940" xr2:uid="{E2A65EC9-B0BA-A44F-AC30-1B3C4027CD24}"/>
  </bookViews>
  <sheets>
    <sheet name="諸元表貼り付ける" sheetId="1" r:id="rId1"/>
    <sheet name="コピペ用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E30" i="1"/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<sst xmlns="http://schemas.openxmlformats.org/spreadsheetml/2006/main" count="137" uniqueCount="126">
  <si>
    <t>機体依存パラメータ</t>
    <rPh sb="0" eb="2">
      <t>キタイ</t>
    </rPh>
    <rPh sb="2" eb="4">
      <t>イゾン</t>
    </rPh>
    <phoneticPr fontId="4"/>
  </si>
  <si>
    <t>数値入力担当</t>
    <rPh sb="0" eb="2">
      <t>スウチ</t>
    </rPh>
    <rPh sb="2" eb="4">
      <t>ニュリョク</t>
    </rPh>
    <rPh sb="4" eb="6">
      <t>タントウ</t>
    </rPh>
    <phoneticPr fontId="1"/>
  </si>
  <si>
    <t>記号</t>
    <rPh sb="0" eb="2">
      <t>キゴウ</t>
    </rPh>
    <phoneticPr fontId="4"/>
  </si>
  <si>
    <t>名称</t>
    <rPh sb="0" eb="2">
      <t>メイショウ</t>
    </rPh>
    <phoneticPr fontId="4"/>
  </si>
  <si>
    <t>変数</t>
    <rPh sb="0" eb="2">
      <t>ヘンスウ</t>
    </rPh>
    <phoneticPr fontId="1"/>
  </si>
  <si>
    <t>単位</t>
    <rPh sb="0" eb="2">
      <t>タンイ</t>
    </rPh>
    <phoneticPr fontId="4"/>
  </si>
  <si>
    <t>定義</t>
    <rPh sb="0" eb="2">
      <t>テイギ</t>
    </rPh>
    <phoneticPr fontId="1"/>
  </si>
  <si>
    <t>設計値か実測値か</t>
    <rPh sb="0" eb="2">
      <t>セッケイ</t>
    </rPh>
    <rPh sb="2" eb="3">
      <t>チ</t>
    </rPh>
    <rPh sb="4" eb="7">
      <t>ジッソクチ</t>
    </rPh>
    <phoneticPr fontId="1"/>
  </si>
  <si>
    <t>機体設計担当</t>
    <rPh sb="0" eb="2">
      <t>キタイ</t>
    </rPh>
    <rPh sb="2" eb="4">
      <t>セッケイ</t>
    </rPh>
    <rPh sb="4" eb="6">
      <t>タントウ</t>
    </rPh>
    <phoneticPr fontId="1"/>
  </si>
  <si>
    <t>L</t>
    <phoneticPr fontId="1"/>
  </si>
  <si>
    <t>全長</t>
    <rPh sb="0" eb="2">
      <t>ゼンチョウ</t>
    </rPh>
    <phoneticPr fontId="4"/>
  </si>
  <si>
    <t>m</t>
  </si>
  <si>
    <t>ノーズコーン先端からエンドカバー後端(ボートテイルの場合はテイル後端)までの長さ</t>
  </si>
  <si>
    <t>D</t>
    <phoneticPr fontId="1"/>
  </si>
  <si>
    <t>機体直径</t>
    <rPh sb="0" eb="4">
      <t>キタイチョッケイ</t>
    </rPh>
    <phoneticPr fontId="4"/>
  </si>
  <si>
    <t>m</t>
    <phoneticPr fontId="1"/>
  </si>
  <si>
    <t>機体最大外径</t>
  </si>
  <si>
    <r>
      <t>l</t>
    </r>
    <r>
      <rPr>
        <i/>
        <vertAlign val="subscript"/>
        <sz val="10"/>
        <rFont val="Times New Roman"/>
        <family val="1"/>
      </rPr>
      <t>cg0</t>
    </r>
  </si>
  <si>
    <t>離陸時重心位置</t>
    <rPh sb="0" eb="2">
      <t>リリク</t>
    </rPh>
    <rPh sb="2" eb="3">
      <t>ジ</t>
    </rPh>
    <rPh sb="3" eb="5">
      <t>ジュウシン</t>
    </rPh>
    <rPh sb="5" eb="7">
      <t>イチ</t>
    </rPh>
    <phoneticPr fontId="4"/>
  </si>
  <si>
    <r>
      <rPr>
        <sz val="11"/>
        <color theme="1"/>
        <rFont val="Calibri (Body)_x0000_"/>
      </rPr>
      <t>推進剤(酸化剤+燃料)</t>
    </r>
    <r>
      <rPr>
        <sz val="12"/>
        <color theme="1"/>
        <rFont val="游ゴシック"/>
        <family val="2"/>
        <charset val="128"/>
        <scheme val="minor"/>
      </rPr>
      <t>を含めた機体重心位置</t>
    </r>
  </si>
  <si>
    <r>
      <t>l</t>
    </r>
    <r>
      <rPr>
        <i/>
        <vertAlign val="subscript"/>
        <sz val="10"/>
        <rFont val="Times New Roman"/>
        <family val="1"/>
      </rPr>
      <t>cgf</t>
    </r>
    <phoneticPr fontId="1"/>
  </si>
  <si>
    <t>燃焼終了時重心位置</t>
    <rPh sb="0" eb="2">
      <t>ネンショウ</t>
    </rPh>
    <rPh sb="2" eb="5">
      <t>シュウリョウジ</t>
    </rPh>
    <rPh sb="5" eb="7">
      <t>ジュウシン</t>
    </rPh>
    <rPh sb="7" eb="9">
      <t>イチ</t>
    </rPh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</si>
  <si>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を除いた機体重心位置</t>
    </r>
  </si>
  <si>
    <r>
      <t>l</t>
    </r>
    <r>
      <rPr>
        <i/>
        <vertAlign val="subscript"/>
        <sz val="10"/>
        <rFont val="Times New Roman"/>
        <family val="1"/>
      </rPr>
      <t>cgp</t>
    </r>
    <phoneticPr fontId="1"/>
  </si>
  <si>
    <t>推進剤重心位置</t>
  </si>
  <si>
    <t>推進剤のみの重心位置</t>
  </si>
  <si>
    <r>
      <t>m</t>
    </r>
    <r>
      <rPr>
        <i/>
        <vertAlign val="subscript"/>
        <sz val="10"/>
        <rFont val="Times New Roman"/>
        <family val="1"/>
      </rPr>
      <t>0</t>
    </r>
    <phoneticPr fontId="1"/>
  </si>
  <si>
    <t>離陸時機体質量</t>
    <rPh sb="0" eb="2">
      <t>リリク</t>
    </rPh>
    <rPh sb="2" eb="3">
      <t>ジ</t>
    </rPh>
    <rPh sb="3" eb="5">
      <t>キタイ</t>
    </rPh>
    <rPh sb="5" eb="7">
      <t>シツリョウ</t>
    </rPh>
    <phoneticPr fontId="1"/>
  </si>
  <si>
    <t>kg</t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</si>
  <si>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を含めた機体の質量</t>
    </r>
  </si>
  <si>
    <r>
      <t>m</t>
    </r>
    <r>
      <rPr>
        <i/>
        <vertAlign val="subscript"/>
        <sz val="10"/>
        <rFont val="Times New Roman"/>
        <family val="1"/>
      </rPr>
      <t>f</t>
    </r>
    <phoneticPr fontId="1"/>
  </si>
  <si>
    <t>燃焼終了時機体質量</t>
    <rPh sb="0" eb="2">
      <t>ネンショウ</t>
    </rPh>
    <rPh sb="2" eb="5">
      <t>シュウリョウジ</t>
    </rPh>
    <rPh sb="5" eb="7">
      <t>キタイ</t>
    </rPh>
    <rPh sb="7" eb="9">
      <t>シツリョウ</t>
    </rPh>
    <phoneticPr fontId="4"/>
  </si>
  <si>
    <t>kg</t>
  </si>
  <si>
    <t>推進剤を除いた機体の質量</t>
  </si>
  <si>
    <r>
      <t>I</t>
    </r>
    <r>
      <rPr>
        <i/>
        <vertAlign val="subscript"/>
        <sz val="10"/>
        <rFont val="Times New Roman"/>
        <family val="1"/>
      </rPr>
      <t>0</t>
    </r>
    <phoneticPr fontId="1"/>
  </si>
  <si>
    <t>離陸時慣性モーメント</t>
    <rPh sb="0" eb="2">
      <t>リリク</t>
    </rPh>
    <rPh sb="2" eb="3">
      <t>ジ</t>
    </rPh>
    <rPh sb="3" eb="5">
      <t>カンセイ</t>
    </rPh>
    <phoneticPr fontId="4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</si>
  <si>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</si>
  <si>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r>
      <t>I</t>
    </r>
    <r>
      <rPr>
        <i/>
        <vertAlign val="subscript"/>
        <sz val="10"/>
        <rFont val="Times New Roman"/>
        <family val="1"/>
      </rPr>
      <t>f</t>
    </r>
    <phoneticPr fontId="1"/>
  </si>
  <si>
    <t>燃焼終了時慣性モーメント</t>
    <rPh sb="0" eb="2">
      <t>ネンショウ</t>
    </rPh>
    <rPh sb="2" eb="5">
      <t>シュウリョウジ</t>
    </rPh>
    <rPh sb="5" eb="7">
      <t>カンセイ</t>
    </rPh>
    <phoneticPr fontId="4"/>
  </si>
  <si>
    <t>空力設計担当</t>
    <rPh sb="0" eb="4">
      <t>クウリキセッケイ</t>
    </rPh>
    <rPh sb="4" eb="6">
      <t>タントウ</t>
    </rPh>
    <phoneticPr fontId="1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</si>
  <si>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</si>
  <si>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4"/>
  </si>
  <si>
    <t>圧力中心位置</t>
  </si>
  <si>
    <t>抗力係数</t>
    <rPh sb="0" eb="2">
      <t>コウリョク</t>
    </rPh>
    <rPh sb="2" eb="4">
      <t>ケイスウ</t>
    </rPh>
    <phoneticPr fontId="4"/>
  </si>
  <si>
    <t>-</t>
  </si>
  <si>
    <t>抗力係数</t>
  </si>
  <si>
    <t>揚力傾斜</t>
  </si>
  <si>
    <t>1/rad</t>
  </si>
  <si>
    <t xml:space="preserve">揚力 無次元微係数   (揚力傾斜) </t>
  </si>
  <si>
    <t>備考</t>
    <rPh sb="0" eb="2">
      <t>ビコウ</t>
    </rPh>
    <phoneticPr fontId="1"/>
  </si>
  <si>
    <t>parameter</t>
    <phoneticPr fontId="1"/>
  </si>
  <si>
    <t>L</t>
  </si>
  <si>
    <t>D</t>
  </si>
  <si>
    <t>lcg0</t>
  </si>
  <si>
    <t>lcgf</t>
  </si>
  <si>
    <t>lcgp</t>
  </si>
  <si>
    <t>m0</t>
  </si>
  <si>
    <t>mf</t>
  </si>
  <si>
    <t>I0</t>
  </si>
  <si>
    <t>If</t>
  </si>
  <si>
    <t>lCP</t>
  </si>
  <si>
    <t>TotalCD</t>
  </si>
  <si>
    <t>CNα</t>
  </si>
  <si>
    <t>※シミュ前に値が正しいか確認すること！</t>
    <rPh sb="0" eb="1">
      <t>アタイガ</t>
    </rPh>
    <phoneticPr fontId="1"/>
  </si>
  <si>
    <t>推進剤を含めた機体のPitch/Yaw方向慣性モーメント</t>
  </si>
  <si>
    <t>推進剤を除いた機体のPitch/Yaw方向慣性モーメント</t>
  </si>
  <si>
    <r>
      <t>C</t>
    </r>
    <r>
      <rPr>
        <i/>
        <vertAlign val="subscript"/>
        <sz val="10"/>
        <rFont val="Times New Roman"/>
        <family val="1"/>
      </rPr>
      <t>D</t>
    </r>
  </si>
  <si>
    <r>
      <t>C</t>
    </r>
    <r>
      <rPr>
        <i/>
        <vertAlign val="subscript"/>
        <sz val="10"/>
        <rFont val="Times New Roman"/>
        <family val="1"/>
      </rPr>
      <t>Lα</t>
    </r>
  </si>
  <si>
    <r>
      <t>C</t>
    </r>
    <r>
      <rPr>
        <i/>
        <vertAlign val="subscript"/>
        <sz val="10"/>
        <rFont val="Times New Roman"/>
        <family val="1"/>
      </rPr>
      <t>Mq</t>
    </r>
  </si>
  <si>
    <t>減衰モーメント係数</t>
  </si>
  <si>
    <t xml:space="preserve">Pitch/Yaw減衰モーメント 無次元微係数  </t>
  </si>
  <si>
    <t>リカバリ担当</t>
    <rPh sb="4" eb="6">
      <t>タントウ</t>
    </rPh>
    <phoneticPr fontId="1"/>
  </si>
  <si>
    <t>V1</t>
    <phoneticPr fontId="1"/>
  </si>
  <si>
    <t>1段目降下速度</t>
    <rPh sb="1" eb="2">
      <t>ダン</t>
    </rPh>
    <rPh sb="2" eb="3">
      <t>メ</t>
    </rPh>
    <rPh sb="3" eb="7">
      <t>コウカソクド</t>
    </rPh>
    <phoneticPr fontId="4"/>
  </si>
  <si>
    <t>m/s</t>
    <phoneticPr fontId="1"/>
  </si>
  <si>
    <t>1段目パラシュート降下速度</t>
  </si>
  <si>
    <t>V2</t>
    <phoneticPr fontId="1"/>
  </si>
  <si>
    <t>2段目降下速度</t>
    <rPh sb="1" eb="3">
      <t>ダンメ</t>
    </rPh>
    <rPh sb="3" eb="7">
      <t>コウカソクド</t>
    </rPh>
    <phoneticPr fontId="4"/>
  </si>
  <si>
    <t>2段目パラシュート降下速度  (2段減速時のみ)</t>
  </si>
  <si>
    <t>モータ担当</t>
    <rPh sb="3" eb="5">
      <t>タントウ</t>
    </rPh>
    <phoneticPr fontId="1"/>
  </si>
  <si>
    <t>T</t>
  </si>
  <si>
    <t>平均推力</t>
  </si>
  <si>
    <t>N</t>
  </si>
  <si>
    <t>燃焼時間中の平均推力</t>
  </si>
  <si>
    <t>t</t>
  </si>
  <si>
    <t>燃焼時間</t>
  </si>
  <si>
    <t>s</t>
  </si>
  <si>
    <t>燃焼時間 (最大推力の1%以上の推力が出ている時間として定義)</t>
  </si>
  <si>
    <t>Isp</t>
    <phoneticPr fontId="1"/>
  </si>
  <si>
    <t>比推力</t>
  </si>
  <si>
    <t>s</t>
    <phoneticPr fontId="1"/>
  </si>
  <si>
    <t>燃焼時間中の平均比推力</t>
  </si>
  <si>
    <r>
      <t>m</t>
    </r>
    <r>
      <rPr>
        <i/>
        <sz val="8"/>
        <color theme="1"/>
        <rFont val="Times New Roman"/>
        <family val="1"/>
      </rPr>
      <t>ox</t>
    </r>
  </si>
  <si>
    <t>酸化剤質量</t>
    <rPh sb="0" eb="3">
      <t>サンカザイ</t>
    </rPh>
    <rPh sb="3" eb="5">
      <t>シツリョウ</t>
    </rPh>
    <phoneticPr fontId="4"/>
  </si>
  <si>
    <t>酸化剤質量 (ハイブリッドのみ)</t>
  </si>
  <si>
    <r>
      <t>m</t>
    </r>
    <r>
      <rPr>
        <i/>
        <sz val="8"/>
        <color theme="1"/>
        <rFont val="Times New Roman"/>
        <family val="1"/>
      </rPr>
      <t>fuel</t>
    </r>
  </si>
  <si>
    <t>燃料質量</t>
  </si>
  <si>
    <t>実際に燃焼する燃料の質量 (燃焼前グレイン質量 - 燃焼後グレイン質量) (ハイブリッドのみ)</t>
  </si>
  <si>
    <r>
      <t>m</t>
    </r>
    <r>
      <rPr>
        <i/>
        <sz val="8"/>
        <color theme="1"/>
        <rFont val="Times New Roman"/>
        <family val="1"/>
      </rPr>
      <t>prop</t>
    </r>
  </si>
  <si>
    <t>推進剤質量</t>
  </si>
  <si>
    <t xml:space="preserve">実際に燃焼に使用される推進剤質量 </t>
  </si>
  <si>
    <r>
      <t xml:space="preserve">dm/dt </t>
    </r>
    <r>
      <rPr>
        <i/>
        <sz val="8"/>
        <color theme="1"/>
        <rFont val="Times New Roman"/>
        <family val="1"/>
      </rPr>
      <t>prop</t>
    </r>
  </si>
  <si>
    <t>推進剤質量流量</t>
  </si>
  <si>
    <t>kg/s</t>
    <phoneticPr fontId="1"/>
  </si>
  <si>
    <t>推進剤の平均質量流量</t>
  </si>
  <si>
    <t>ランチコンディション</t>
  </si>
  <si>
    <t>シミュレーション担当</t>
    <rPh sb="8" eb="10">
      <t>タントウ</t>
    </rPh>
    <phoneticPr fontId="1"/>
  </si>
  <si>
    <t>P</t>
  </si>
  <si>
    <t>大気圧</t>
    <rPh sb="0" eb="3">
      <t>タイキアツ</t>
    </rPh>
    <phoneticPr fontId="4"/>
  </si>
  <si>
    <t xml:space="preserve">kPa </t>
  </si>
  <si>
    <t>地上大気圧（基本１atm）</t>
    <rPh sb="0" eb="2">
      <t>チジョウ</t>
    </rPh>
    <rPh sb="2" eb="5">
      <t>タイキアツ</t>
    </rPh>
    <rPh sb="6" eb="8">
      <t>キホン</t>
    </rPh>
    <phoneticPr fontId="1"/>
  </si>
  <si>
    <t>気温</t>
    <rPh sb="0" eb="2">
      <t>キオン</t>
    </rPh>
    <phoneticPr fontId="4"/>
  </si>
  <si>
    <t>℃</t>
  </si>
  <si>
    <t>地上気温（5m)</t>
    <rPh sb="0" eb="2">
      <t>チジョウ</t>
    </rPh>
    <rPh sb="2" eb="4">
      <t>キオン</t>
    </rPh>
    <phoneticPr fontId="1"/>
  </si>
  <si>
    <t>ρ</t>
  </si>
  <si>
    <t>大気密度</t>
    <rPh sb="0" eb="2">
      <t>タイキ</t>
    </rPh>
    <rPh sb="2" eb="4">
      <t>ミツド</t>
    </rPh>
    <phoneticPr fontId="4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</si>
  <si>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</si>
  <si>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地上大気密度</t>
  </si>
  <si>
    <t>g</t>
  </si>
  <si>
    <t>重力加速度</t>
    <rPh sb="0" eb="2">
      <t>ジュウリョク</t>
    </rPh>
    <rPh sb="2" eb="5">
      <t>カソクド</t>
    </rPh>
    <phoneticPr fontId="4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</si>
  <si>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</si>
  <si>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地上重力加速度，場所・高度によって変える</t>
  </si>
  <si>
    <t>・重心位置等は、ノーズコーン先端からの距離としてください。
・空力パラメータについては、マッハ0.3、迎角0付近での値を入力してください。
・抗力係数、揚力傾斜、減衰モーメント係数の定義については、シミュレーション審査書を参照してください。</t>
  </si>
  <si>
    <t>Vpara1</t>
    <phoneticPr fontId="1"/>
  </si>
  <si>
    <t>Vpara2</t>
    <phoneticPr fontId="1"/>
  </si>
  <si>
    <t>値(以下をコピペ)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</si>
</sst>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0"/>
    <numFmt numFmtId="178" formatCode="0.0_ "/>
    <numFmt numFmtId="179" formatCode="0.00_ "/>
  </numFmts>
  <fonts count="2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i/>
      <sz val="10"/>
      <name val="Times New Roman"/>
      <family val="1"/>
    </font>
    <font>
      <b/>
      <sz val="10"/>
      <name val="ＭＳ Ｐゴシック"/>
      <family val="3"/>
      <charset val="128"/>
    </font>
    <font>
      <i/>
      <vertAlign val="subscript"/>
      <sz val="10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theme="1"/>
      <name val="Calibri (Body)_x0000_"/>
    </font>
    <font>
      <vertAlign val="superscript"/>
      <sz val="8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i/>
      <sz val="10"/>
      <color theme="1"/>
      <name val="Times New Roman"/>
      <family val="1"/>
    </font>
    <font>
      <b/>
      <sz val="10"/>
      <color theme="1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i/>
      <sz val="8"/>
      <color theme="1"/>
      <name val="Times New Roman"/>
      <family val="1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6" xfId="1" applyFont="1" applyFill="1" applyBorder="1">
      <alignment vertical="center"/>
    </xf>
    <xf numFmtId="0" fontId="6" fillId="0" borderId="7" xfId="1" applyFont="1" applyFill="1" applyBorder="1">
      <alignment vertical="center"/>
    </xf>
    <xf numFmtId="0" fontId="6" fillId="0" borderId="7" xfId="1" applyFont="1" applyFill="1" applyBorder="1" applyAlignment="1">
      <alignment vertical="center"/>
    </xf>
    <xf numFmtId="0" fontId="6" fillId="0" borderId="8" xfId="1" applyFont="1" applyFill="1" applyBorder="1">
      <alignment vertical="center"/>
    </xf>
    <xf numFmtId="0" fontId="5" fillId="0" borderId="9" xfId="0" applyFont="1" applyBorder="1">
      <alignment vertical="center"/>
    </xf>
    <xf numFmtId="0" fontId="6" fillId="0" borderId="10" xfId="1" applyFont="1" applyFill="1" applyBorder="1">
      <alignment vertical="center"/>
    </xf>
    <xf numFmtId="0" fontId="7" fillId="0" borderId="12" xfId="1" applyFont="1" applyFill="1" applyBorder="1">
      <alignment vertical="center"/>
    </xf>
    <xf numFmtId="0" fontId="8" fillId="0" borderId="12" xfId="1" applyFont="1" applyFill="1" applyBorder="1">
      <alignment vertical="center"/>
    </xf>
    <xf numFmtId="0" fontId="6" fillId="0" borderId="12" xfId="1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15" xfId="1" applyFont="1" applyFill="1" applyBorder="1">
      <alignment vertical="center"/>
    </xf>
    <xf numFmtId="0" fontId="8" fillId="0" borderId="15" xfId="1" applyFont="1" applyFill="1" applyBorder="1">
      <alignment vertical="center"/>
    </xf>
    <xf numFmtId="177" fontId="2" fillId="3" borderId="15" xfId="2" applyNumberFormat="1" applyFill="1" applyBorder="1">
      <alignment vertical="center"/>
    </xf>
    <xf numFmtId="0" fontId="6" fillId="0" borderId="15" xfId="1" applyFont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16" xfId="0" applyBorder="1">
      <alignment vertical="center"/>
    </xf>
    <xf numFmtId="177" fontId="10" fillId="3" borderId="15" xfId="3" applyNumberFormat="1" applyFont="1" applyFill="1" applyBorder="1" applyAlignment="1">
      <alignment vertical="center"/>
    </xf>
    <xf numFmtId="0" fontId="8" fillId="0" borderId="17" xfId="1" applyFont="1" applyFill="1" applyBorder="1">
      <alignment vertical="center"/>
    </xf>
    <xf numFmtId="177" fontId="2" fillId="3" borderId="15" xfId="4" applyNumberFormat="1" applyFill="1" applyBorder="1" applyAlignment="1">
      <alignment horizontal="right" vertical="top"/>
    </xf>
    <xf numFmtId="0" fontId="8" fillId="0" borderId="15" xfId="1" applyFont="1" applyFill="1" applyBorder="1" applyAlignment="1">
      <alignment vertical="center"/>
    </xf>
    <xf numFmtId="0" fontId="10" fillId="3" borderId="15" xfId="3" applyFont="1" applyFill="1" applyBorder="1" applyAlignment="1">
      <alignment vertical="center"/>
    </xf>
    <xf numFmtId="2" fontId="10" fillId="3" borderId="15" xfId="3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>
      <alignment vertical="center"/>
    </xf>
    <xf numFmtId="177" fontId="2" fillId="0" borderId="0" xfId="4" applyNumberFormat="1" applyFill="1" applyBorder="1" applyAlignment="1">
      <alignment horizontal="right" vertical="top"/>
    </xf>
    <xf numFmtId="0" fontId="6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15" fillId="0" borderId="15" xfId="1" applyFont="1" applyFill="1" applyBorder="1">
      <alignment vertical="center"/>
    </xf>
    <xf numFmtId="0" fontId="16" fillId="0" borderId="15" xfId="1" applyFont="1" applyFill="1" applyBorder="1">
      <alignment vertical="center"/>
    </xf>
    <xf numFmtId="177" fontId="17" fillId="3" borderId="15" xfId="4" applyNumberFormat="1" applyFont="1" applyFill="1" applyBorder="1" applyAlignment="1">
      <alignment horizontal="right" vertical="top"/>
    </xf>
    <xf numFmtId="0" fontId="18" fillId="0" borderId="15" xfId="1" applyFont="1" applyFill="1" applyBorder="1">
      <alignment vertical="center"/>
    </xf>
    <xf numFmtId="0" fontId="7" fillId="0" borderId="0" xfId="1" applyFont="1" applyFill="1" applyBorder="1">
      <alignment vertical="center"/>
    </xf>
    <xf numFmtId="0" fontId="3" fillId="0" borderId="4" xfId="1" applyFont="1" applyBorder="1" applyAlignment="1">
      <alignment vertical="center"/>
    </xf>
    <xf numFmtId="0" fontId="7" fillId="0" borderId="11" xfId="1" applyNumberFormat="1" applyFont="1" applyFill="1" applyBorder="1">
      <alignment vertical="center"/>
    </xf>
    <xf numFmtId="0" fontId="8" fillId="8" borderId="12" xfId="1" applyNumberFormat="1" applyFont="1" applyFill="1" applyBorder="1">
      <alignment vertical="center"/>
    </xf>
    <xf numFmtId="178" fontId="2" fillId="0" borderId="12" xfId="1" applyNumberFormat="1" applyFont="1" applyBorder="1">
      <alignment vertical="center"/>
    </xf>
    <xf numFmtId="0" fontId="6" fillId="0" borderId="27" xfId="1" applyNumberFormat="1" applyFont="1" applyFill="1" applyBorder="1">
      <alignment vertical="center"/>
    </xf>
    <xf numFmtId="0" fontId="0" fillId="0" borderId="27" xfId="0" applyBorder="1">
      <alignment vertical="center"/>
    </xf>
    <xf numFmtId="0" fontId="7" fillId="0" borderId="14" xfId="1" applyNumberFormat="1" applyFont="1" applyFill="1" applyBorder="1">
      <alignment vertical="center"/>
    </xf>
    <xf numFmtId="0" fontId="8" fillId="8" borderId="15" xfId="1" applyNumberFormat="1" applyFont="1" applyFill="1" applyBorder="1">
      <alignment vertical="center"/>
    </xf>
    <xf numFmtId="178" fontId="2" fillId="3" borderId="15" xfId="1" applyNumberFormat="1" applyFont="1" applyFill="1" applyBorder="1">
      <alignment vertical="center"/>
    </xf>
    <xf numFmtId="0" fontId="6" fillId="0" borderId="28" xfId="1" applyNumberFormat="1" applyFont="1" applyFill="1" applyBorder="1">
      <alignment vertical="center"/>
    </xf>
    <xf numFmtId="0" fontId="0" fillId="0" borderId="28" xfId="0" applyBorder="1">
      <alignment vertical="center"/>
    </xf>
    <xf numFmtId="0" fontId="7" fillId="0" borderId="14" xfId="1" applyFont="1" applyBorder="1">
      <alignment vertical="center"/>
    </xf>
    <xf numFmtId="0" fontId="8" fillId="8" borderId="15" xfId="1" applyFont="1" applyFill="1" applyBorder="1">
      <alignment vertical="center"/>
    </xf>
    <xf numFmtId="179" fontId="2" fillId="0" borderId="15" xfId="1" applyNumberFormat="1" applyFont="1" applyBorder="1">
      <alignment vertical="center"/>
    </xf>
    <xf numFmtId="0" fontId="6" fillId="0" borderId="28" xfId="1" applyFont="1" applyBorder="1">
      <alignment vertical="center"/>
    </xf>
    <xf numFmtId="0" fontId="21" fillId="0" borderId="1" xfId="0" applyFont="1" applyBorder="1">
      <alignment vertical="center"/>
    </xf>
    <xf numFmtId="0" fontId="20" fillId="0" borderId="30" xfId="0" applyFont="1" applyBorder="1">
      <alignment vertical="center"/>
    </xf>
    <xf numFmtId="0" fontId="0" fillId="0" borderId="29" xfId="0" applyBorder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  <xf numFmtId="176" fontId="2" fillId="3" borderId="15" xfId="2" applyNumberFormat="1" applyFill="1" applyBorder="1">
      <alignment vertical="center"/>
    </xf>
    <xf numFmtId="0" fontId="0" fillId="3" borderId="15" xfId="0" applyFill="1" applyBorder="1">
      <alignment vertical="center"/>
    </xf>
  </cellXfs>
  <cellStyles count="5">
    <cellStyle name="標準" xfId="0" builtinId="0"/>
    <cellStyle name="標準 2" xfId="2" xr:uid="{FC970963-7BA5-7340-8002-EB8C3240B516}"/>
    <cellStyle name="標準 3" xfId="4" xr:uid="{4F5A44ED-9FEA-A640-ABFB-89B962D0241A}"/>
    <cellStyle name="標準 5" xfId="1" xr:uid="{DBA9B84C-C31F-DF44-AE27-94F1E28138AF}"/>
    <cellStyle name="標準_軌道計算_1" xfId="3" xr:uid="{925455FD-2C8F-3543-AAB1-E403378A8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6AD6-470F-3849-8046-3A687993F50F}">
  <dimension ref="B1:M38"/>
  <sheetViews>
    <sheetView tabSelected="1" workbookViewId="0">
      <selection activeCell="F9" sqref="F9"/>
    </sheetView>
  </sheetViews>
  <sheetFormatPr baseColWidth="10" defaultColWidth="7.5703125" defaultRowHeight="20"/>
  <cols>
    <col min="1" max="1" width="16.7109375" customWidth="1"/>
    <col min="2" max="2" width="12.28515625" customWidth="1"/>
    <col min="3" max="3" width="10.42578125" customWidth="1"/>
    <col min="4" max="4" width="19.140625" customWidth="1"/>
    <col min="5" max="5" width="7.42578125" customWidth="1"/>
    <col min="6" max="6" width="4.42578125" bestFit="1" customWidth="1"/>
    <col min="7" max="7" width="73.42578125" customWidth="1"/>
    <col min="8" max="8" width="11.28515625" bestFit="1" customWidth="1"/>
    <col min="9" max="10" width="5.28515625" customWidth="1"/>
  </cols>
  <sheetData>
    <row r="1" spans="2:13" ht="21" thickBot="1">
      <c r="B1" s="73"/>
      <c r="C1" s="73"/>
      <c r="D1" s="73"/>
      <c r="E1" s="73"/>
      <c r="F1" s="73"/>
      <c r="G1" s="73"/>
    </row>
    <row r="2" spans="2:13" ht="21" thickBot="1">
      <c r="B2" s="1"/>
      <c r="C2" s="57" t="s">
        <v>0</v>
      </c>
      <c r="D2" s="58"/>
      <c r="E2" s="58"/>
      <c r="F2" s="58"/>
      <c r="G2" s="58"/>
      <c r="H2" s="74"/>
    </row>
    <row r="3" spans="2:13" ht="21" thickBot="1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</row>
    <row r="4" spans="2:13">
      <c r="B4" s="75" t="s">
        <v>8</v>
      </c>
      <c r="C4" s="9" t="s">
        <v>9</v>
      </c>
      <c r="D4" s="10" t="s">
        <v>10</v>
      </c>
      <c r="E4" s="82">
        <v>1.57</v>
      </c>
      <c r="F4" s="11" t="s">
        <v>11</v>
      </c>
      <c r="G4" s="12" t="s">
        <v>12</v>
      </c>
      <c r="H4" s="13"/>
      <c r="J4" s="14"/>
      <c r="K4" s="14"/>
      <c r="L4" s="14"/>
      <c r="M4" s="14"/>
    </row>
    <row r="5" spans="2:13">
      <c r="B5" s="76"/>
      <c r="C5" s="15" t="s">
        <v>13</v>
      </c>
      <c r="D5" s="16" t="s">
        <v>14</v>
      </c>
      <c r="E5" s="17">
        <v>8.5000000000000006E-2</v>
      </c>
      <c r="F5" s="18" t="s">
        <v>15</v>
      </c>
      <c r="G5" s="19" t="s">
        <v>16</v>
      </c>
      <c r="H5" s="20"/>
      <c r="J5" s="14"/>
      <c r="K5" s="14"/>
      <c r="L5" s="14"/>
      <c r="M5" s="14"/>
    </row>
    <row r="6" spans="2:13">
      <c r="B6" s="76"/>
      <c r="C6" s="15" t="s">
        <v>17</v>
      </c>
      <c r="D6" s="16" t="s">
        <v>18</v>
      </c>
      <c r="E6" s="83">
        <v>0.97923000000000004</v>
      </c>
      <c r="F6" s="18" t="s">
        <v>15</v>
      </c>
      <c r="G6" s="19" t="s">
        <v>19</v>
      </c>
      <c r="H6" s="20"/>
      <c r="J6" s="14"/>
      <c r="K6" s="14"/>
      <c r="L6" s="14"/>
      <c r="M6" s="14"/>
    </row>
    <row r="7" spans="2:13">
      <c r="B7" s="76"/>
      <c r="C7" s="15" t="s">
        <v>20</v>
      </c>
      <c r="D7" s="22" t="s">
        <v>21</v>
      </c>
      <c r="E7" s="83">
        <v>0.94650000000000001</v>
      </c>
      <c r="F7" s="18" t="s">
        <v>11</v>
      </c>
      <c r="G7" s="19" t="s">
        <v>22</v>
      </c>
      <c r="H7" s="20"/>
      <c r="J7" s="14"/>
      <c r="K7" s="14"/>
      <c r="L7" s="14"/>
      <c r="M7" s="14"/>
    </row>
    <row r="8" spans="2:13">
      <c r="B8" s="76"/>
      <c r="C8" s="15" t="s">
        <v>23</v>
      </c>
      <c r="D8" s="16" t="s">
        <v>24</v>
      </c>
      <c r="E8" s="23">
        <v>1.1399999999999999</v>
      </c>
      <c r="F8" s="18" t="s">
        <v>15</v>
      </c>
      <c r="G8" s="19" t="s">
        <v>25</v>
      </c>
      <c r="H8" s="20"/>
      <c r="J8" s="14"/>
      <c r="K8" s="14"/>
      <c r="L8" s="14"/>
      <c r="M8" s="14"/>
    </row>
    <row r="9" spans="2:13">
      <c r="B9" s="76"/>
      <c r="C9" s="15" t="s">
        <v>26</v>
      </c>
      <c r="D9" s="16" t="s">
        <v>27</v>
      </c>
      <c r="E9" s="83">
        <v>4.1136999999999997</v>
      </c>
      <c r="F9" s="18" t="s">
        <v>28</v>
      </c>
      <c r="G9" s="19" t="s">
        <v>29</v>
      </c>
      <c r="H9" s="20"/>
      <c r="J9" s="14"/>
      <c r="K9" s="14"/>
      <c r="L9" s="14"/>
      <c r="M9" s="14"/>
    </row>
    <row r="10" spans="2:13">
      <c r="B10" s="76"/>
      <c r="C10" s="15" t="s">
        <v>30</v>
      </c>
      <c r="D10" s="16" t="s">
        <v>31</v>
      </c>
      <c r="E10" s="83">
        <v>3.4253999999999998</v>
      </c>
      <c r="F10" s="18" t="s">
        <v>32</v>
      </c>
      <c r="G10" s="19" t="s">
        <v>33</v>
      </c>
      <c r="H10" s="20"/>
      <c r="J10" s="14"/>
      <c r="K10" s="14"/>
      <c r="L10" s="14"/>
      <c r="M10" s="14"/>
    </row>
    <row r="11" spans="2:13">
      <c r="B11" s="76"/>
      <c r="C11" s="15" t="s">
        <v>34</v>
      </c>
      <c r="D11" s="24" t="s">
        <v>35</v>
      </c>
      <c r="E11" s="83">
        <v>0.73099999999999998</v>
      </c>
      <c r="F11" s="18" t="s">
        <v>36</v>
      </c>
      <c r="G11" s="19" t="s">
        <v>64</v>
      </c>
      <c r="H11" s="20"/>
      <c r="J11" s="14"/>
      <c r="K11" s="14"/>
      <c r="L11" s="14"/>
      <c r="M11" s="14"/>
    </row>
    <row r="12" spans="2:13">
      <c r="B12" s="76"/>
      <c r="C12" s="15" t="s">
        <v>37</v>
      </c>
      <c r="D12" s="24" t="s">
        <v>38</v>
      </c>
      <c r="E12" s="83">
        <v>0.66778000000000004</v>
      </c>
      <c r="F12" s="18" t="s">
        <v>36</v>
      </c>
      <c r="G12" s="19" t="s">
        <v>65</v>
      </c>
      <c r="H12" s="20"/>
      <c r="J12" s="14"/>
      <c r="K12" s="14"/>
      <c r="L12" s="14"/>
      <c r="M12" s="14"/>
    </row>
    <row r="13" spans="2:13">
      <c r="B13" s="77" t="s">
        <v>39</v>
      </c>
      <c r="C13" s="15" t="s">
        <v>40</v>
      </c>
      <c r="D13" s="16" t="s">
        <v>41</v>
      </c>
      <c r="E13" s="21">
        <v>1.143</v>
      </c>
      <c r="F13" s="18" t="s">
        <v>11</v>
      </c>
      <c r="G13" s="19" t="s">
        <v>42</v>
      </c>
      <c r="H13" s="20"/>
      <c r="J13" s="14"/>
      <c r="K13" s="14"/>
      <c r="L13" s="14"/>
      <c r="M13" s="14"/>
    </row>
    <row r="14" spans="2:13">
      <c r="B14" s="78"/>
      <c r="C14" s="15" t="s">
        <v>66</v>
      </c>
      <c r="D14" s="16" t="s">
        <v>43</v>
      </c>
      <c r="E14" s="25">
        <v>0.74</v>
      </c>
      <c r="F14" s="18" t="s">
        <v>44</v>
      </c>
      <c r="G14" s="19" t="s">
        <v>45</v>
      </c>
      <c r="H14" s="20"/>
      <c r="J14" s="14"/>
      <c r="K14" s="14"/>
      <c r="L14" s="14"/>
      <c r="M14" s="14"/>
    </row>
    <row r="15" spans="2:13">
      <c r="B15" s="78"/>
      <c r="C15" s="15" t="s">
        <v>67</v>
      </c>
      <c r="D15" s="16" t="s">
        <v>46</v>
      </c>
      <c r="E15" s="26">
        <v>8.36</v>
      </c>
      <c r="F15" s="18" t="s">
        <v>47</v>
      </c>
      <c r="G15" s="19" t="s">
        <v>48</v>
      </c>
      <c r="H15" s="20"/>
      <c r="J15" s="14"/>
      <c r="K15" s="14"/>
      <c r="L15" s="14"/>
      <c r="M15" s="14"/>
    </row>
    <row r="16" spans="2:13">
      <c r="B16" s="79"/>
      <c r="C16" s="15" t="s">
        <v>68</v>
      </c>
      <c r="D16" s="16" t="s">
        <v>69</v>
      </c>
      <c r="E16" s="26">
        <v>-2.65</v>
      </c>
      <c r="F16" s="18" t="s">
        <v>47</v>
      </c>
      <c r="G16" s="19" t="s">
        <v>70</v>
      </c>
      <c r="H16" s="20"/>
      <c r="J16" s="14"/>
      <c r="K16" s="14"/>
      <c r="L16" s="14"/>
      <c r="M16" s="14"/>
    </row>
    <row r="17" spans="2:13">
      <c r="B17" s="80" t="s">
        <v>71</v>
      </c>
      <c r="C17" s="15" t="s">
        <v>72</v>
      </c>
      <c r="D17" s="16" t="s">
        <v>73</v>
      </c>
      <c r="E17" s="25">
        <v>12</v>
      </c>
      <c r="F17" s="18" t="s">
        <v>74</v>
      </c>
      <c r="G17" s="19" t="s">
        <v>75</v>
      </c>
      <c r="H17" s="20"/>
      <c r="J17" s="14"/>
      <c r="K17" s="14"/>
      <c r="L17" s="14"/>
      <c r="M17" s="14"/>
    </row>
    <row r="18" spans="2:13">
      <c r="B18" s="80"/>
      <c r="C18" s="15" t="s">
        <v>76</v>
      </c>
      <c r="D18" s="16" t="s">
        <v>77</v>
      </c>
      <c r="E18" s="25">
        <v>12</v>
      </c>
      <c r="F18" s="18" t="s">
        <v>74</v>
      </c>
      <c r="G18" s="19" t="s">
        <v>78</v>
      </c>
      <c r="H18" s="20"/>
      <c r="J18" s="14"/>
      <c r="K18" s="14"/>
      <c r="L18" s="14"/>
      <c r="M18" s="14"/>
    </row>
    <row r="19" spans="2:13">
      <c r="B19" s="81" t="s">
        <v>79</v>
      </c>
      <c r="C19" s="34" t="s">
        <v>80</v>
      </c>
      <c r="D19" s="35" t="s">
        <v>81</v>
      </c>
      <c r="E19" s="36">
        <v>275.64552005965498</v>
      </c>
      <c r="F19" s="37" t="s">
        <v>82</v>
      </c>
      <c r="G19" s="19" t="s">
        <v>83</v>
      </c>
      <c r="H19" s="20"/>
      <c r="J19" s="14"/>
      <c r="K19" s="14"/>
      <c r="L19" s="14"/>
      <c r="M19" s="14"/>
    </row>
    <row r="20" spans="2:13" ht="20" customHeight="1">
      <c r="B20" s="81"/>
      <c r="C20" s="34" t="s">
        <v>84</v>
      </c>
      <c r="D20" s="35" t="s">
        <v>85</v>
      </c>
      <c r="E20" s="36">
        <v>5.3650000000000002</v>
      </c>
      <c r="F20" s="37" t="s">
        <v>86</v>
      </c>
      <c r="G20" s="19" t="s">
        <v>87</v>
      </c>
      <c r="H20" s="20"/>
      <c r="J20" s="14"/>
      <c r="K20" s="14"/>
      <c r="L20" s="14"/>
      <c r="M20" s="14"/>
    </row>
    <row r="21" spans="2:13">
      <c r="B21" s="81"/>
      <c r="C21" s="34" t="s">
        <v>88</v>
      </c>
      <c r="D21" s="35" t="s">
        <v>89</v>
      </c>
      <c r="E21" s="36">
        <v>188.588898473482</v>
      </c>
      <c r="F21" s="37" t="s">
        <v>90</v>
      </c>
      <c r="G21" s="19" t="s">
        <v>91</v>
      </c>
      <c r="H21" s="20"/>
      <c r="J21" s="14"/>
      <c r="K21" s="14"/>
      <c r="L21" s="14"/>
      <c r="M21" s="14"/>
    </row>
    <row r="22" spans="2:13">
      <c r="B22" s="81"/>
      <c r="C22" s="34" t="s">
        <v>92</v>
      </c>
      <c r="D22" s="35" t="s">
        <v>93</v>
      </c>
      <c r="E22" s="36">
        <v>0.71162040000000004</v>
      </c>
      <c r="F22" s="37" t="s">
        <v>32</v>
      </c>
      <c r="G22" s="19" t="s">
        <v>94</v>
      </c>
      <c r="H22" s="20"/>
    </row>
    <row r="23" spans="2:13">
      <c r="B23" s="81"/>
      <c r="C23" s="34" t="s">
        <v>95</v>
      </c>
      <c r="D23" s="35" t="s">
        <v>96</v>
      </c>
      <c r="E23" s="36">
        <v>8.7999999999999995E-2</v>
      </c>
      <c r="F23" s="37" t="s">
        <v>32</v>
      </c>
      <c r="G23" s="19" t="s">
        <v>97</v>
      </c>
      <c r="H23" s="20"/>
    </row>
    <row r="24" spans="2:13">
      <c r="B24" s="81"/>
      <c r="C24" s="34" t="s">
        <v>98</v>
      </c>
      <c r="D24" s="35" t="s">
        <v>99</v>
      </c>
      <c r="E24" s="36">
        <v>0.79962040000000001</v>
      </c>
      <c r="F24" s="37" t="s">
        <v>32</v>
      </c>
      <c r="G24" s="19" t="s">
        <v>100</v>
      </c>
      <c r="H24" s="20"/>
    </row>
    <row r="25" spans="2:13">
      <c r="B25" s="81"/>
      <c r="C25" s="34" t="s">
        <v>101</v>
      </c>
      <c r="D25" s="35" t="s">
        <v>102</v>
      </c>
      <c r="E25" s="36">
        <v>9.26074441853139E-2</v>
      </c>
      <c r="F25" s="37" t="s">
        <v>103</v>
      </c>
      <c r="G25" s="19" t="s">
        <v>104</v>
      </c>
      <c r="H25" s="20"/>
    </row>
    <row r="26" spans="2:13" s="32" customFormat="1" ht="21" thickBot="1">
      <c r="B26" s="27"/>
      <c r="C26" s="38"/>
      <c r="D26" s="28"/>
      <c r="E26" s="29"/>
      <c r="F26" s="30"/>
      <c r="G26" s="31"/>
    </row>
    <row r="27" spans="2:13" ht="21" thickBot="1">
      <c r="C27" s="57" t="s">
        <v>105</v>
      </c>
      <c r="D27" s="58"/>
      <c r="E27" s="58"/>
      <c r="F27" s="58"/>
      <c r="G27" s="58"/>
      <c r="H27" s="39"/>
    </row>
    <row r="28" spans="2:13">
      <c r="B28" s="59" t="s">
        <v>106</v>
      </c>
      <c r="C28" s="40" t="s">
        <v>107</v>
      </c>
      <c r="D28" s="41" t="s">
        <v>108</v>
      </c>
      <c r="E28" s="42">
        <v>101.325</v>
      </c>
      <c r="F28" s="43" t="s">
        <v>109</v>
      </c>
      <c r="G28" s="44" t="s">
        <v>110</v>
      </c>
      <c r="H28" s="13"/>
    </row>
    <row r="29" spans="2:13">
      <c r="B29" s="60"/>
      <c r="C29" s="45" t="s">
        <v>80</v>
      </c>
      <c r="D29" s="46" t="s">
        <v>111</v>
      </c>
      <c r="E29" s="47">
        <v>15</v>
      </c>
      <c r="F29" s="48" t="s">
        <v>112</v>
      </c>
      <c r="G29" s="49" t="s">
        <v>113</v>
      </c>
      <c r="H29" s="20"/>
    </row>
    <row r="30" spans="2:13">
      <c r="B30" s="60"/>
      <c r="C30" s="50" t="s">
        <v>114</v>
      </c>
      <c r="D30" s="51" t="s">
        <v>115</v>
      </c>
      <c r="E30" s="52">
        <f>(E28*1000)/(287.1*(E29+273.15))</f>
        <v>1.2247989235549592</v>
      </c>
      <c r="F30" s="53" t="s">
        <v>116</v>
      </c>
      <c r="G30" s="49" t="s">
        <v>117</v>
      </c>
      <c r="H30" s="20"/>
    </row>
    <row r="31" spans="2:13">
      <c r="B31" s="60"/>
      <c r="C31" s="50" t="s">
        <v>118</v>
      </c>
      <c r="D31" s="51" t="s">
        <v>119</v>
      </c>
      <c r="E31" s="52">
        <v>9.8041</v>
      </c>
      <c r="F31" s="53" t="s">
        <v>120</v>
      </c>
      <c r="G31" s="49" t="s">
        <v>121</v>
      </c>
      <c r="H31" s="20"/>
    </row>
    <row r="33" spans="2:11" ht="21" thickBot="1">
      <c r="D33" s="32"/>
      <c r="J33" s="33"/>
      <c r="K33" s="33"/>
    </row>
    <row r="34" spans="2:11" ht="21" thickBot="1">
      <c r="B34" s="61" t="s">
        <v>49</v>
      </c>
      <c r="C34" s="62"/>
      <c r="D34" s="62"/>
      <c r="E34" s="62"/>
      <c r="F34" s="62"/>
      <c r="G34" s="62"/>
      <c r="H34" s="63"/>
      <c r="J34" s="33"/>
      <c r="K34" s="33"/>
    </row>
    <row r="35" spans="2:11">
      <c r="B35" s="64" t="s">
        <v>122</v>
      </c>
      <c r="C35" s="65"/>
      <c r="D35" s="65"/>
      <c r="E35" s="65"/>
      <c r="F35" s="65"/>
      <c r="G35" s="65"/>
      <c r="H35" s="66"/>
    </row>
    <row r="36" spans="2:11">
      <c r="B36" s="67"/>
      <c r="C36" s="68"/>
      <c r="D36" s="68"/>
      <c r="E36" s="68"/>
      <c r="F36" s="68"/>
      <c r="G36" s="68"/>
      <c r="H36" s="69"/>
    </row>
    <row r="37" spans="2:11">
      <c r="B37" s="67"/>
      <c r="C37" s="68"/>
      <c r="D37" s="68"/>
      <c r="E37" s="68"/>
      <c r="F37" s="68"/>
      <c r="G37" s="68"/>
      <c r="H37" s="69"/>
    </row>
    <row r="38" spans="2:11" ht="21" thickBot="1">
      <c r="B38" s="70"/>
      <c r="C38" s="71"/>
      <c r="D38" s="71"/>
      <c r="E38" s="71"/>
      <c r="F38" s="71"/>
      <c r="G38" s="71"/>
      <c r="H38" s="72"/>
    </row>
  </sheetData>
  <mergeCells count="10">
    <mergeCell ref="C27:G27"/>
    <mergeCell ref="B28:B31"/>
    <mergeCell ref="B34:H34"/>
    <mergeCell ref="B35:H38"/>
    <mergeCell ref="B1:G1"/>
    <mergeCell ref="C2:H2"/>
    <mergeCell ref="B4:B12"/>
    <mergeCell ref="B13:B16"/>
    <mergeCell ref="B17:B18"/>
    <mergeCell ref="B19:B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D87-4468-7E47-ACD0-E0CC1AD2C87D}">
  <dimension ref="A1:C15"/>
  <sheetViews>
    <sheetView workbookViewId="0">
      <selection activeCell="G20" sqref="G20"/>
    </sheetView>
  </sheetViews>
  <sheetFormatPr baseColWidth="10" defaultRowHeight="20"/>
  <cols>
    <col min="2" max="2" width="14.140625" customWidth="1"/>
  </cols>
  <sheetData>
    <row r="1" spans="1:3" ht="21" thickBot="1">
      <c r="A1" s="55" t="s">
        <v>50</v>
      </c>
      <c r="B1" s="54" t="s">
        <v>125</v>
      </c>
      <c r="C1" t="s">
        <v>63</v>
      </c>
    </row>
    <row r="2" spans="1:3">
      <c r="A2" s="56" t="s">
        <v>51</v>
      </c>
      <c r="B2">
        <f>諸元表貼り付ける!E4</f>
        <v>1.57</v>
      </c>
    </row>
    <row r="3" spans="1:3">
      <c r="A3" s="56" t="s">
        <v>52</v>
      </c>
      <c r="B3">
        <f>諸元表貼り付ける!E5</f>
        <v>8.5000000000000006E-2</v>
      </c>
    </row>
    <row r="4" spans="1:3">
      <c r="A4" s="56" t="s">
        <v>53</v>
      </c>
      <c r="B4">
        <f>諸元表貼り付ける!E6</f>
        <v>0.97923000000000004</v>
      </c>
    </row>
    <row r="5" spans="1:3">
      <c r="A5" s="56" t="s">
        <v>54</v>
      </c>
      <c r="B5">
        <f>諸元表貼り付ける!E7</f>
        <v>0.94650000000000001</v>
      </c>
    </row>
    <row r="6" spans="1:3">
      <c r="A6" s="56" t="s">
        <v>55</v>
      </c>
      <c r="B6">
        <f>諸元表貼り付ける!E8</f>
        <v>1.1399999999999999</v>
      </c>
    </row>
    <row r="7" spans="1:3">
      <c r="A7" s="56" t="s">
        <v>56</v>
      </c>
      <c r="B7">
        <f>諸元表貼り付ける!E9</f>
        <v>4.1136999999999997</v>
      </c>
    </row>
    <row r="8" spans="1:3">
      <c r="A8" s="56" t="s">
        <v>57</v>
      </c>
      <c r="B8">
        <f>諸元表貼り付ける!E10</f>
        <v>3.4253999999999998</v>
      </c>
    </row>
    <row r="9" spans="1:3">
      <c r="A9" s="56" t="s">
        <v>58</v>
      </c>
      <c r="B9">
        <f>諸元表貼り付ける!E11</f>
        <v>0.73099999999999998</v>
      </c>
    </row>
    <row r="10" spans="1:3">
      <c r="A10" s="56" t="s">
        <v>59</v>
      </c>
      <c r="B10">
        <f>諸元表貼り付ける!E12</f>
        <v>0.66778000000000004</v>
      </c>
    </row>
    <row r="11" spans="1:3">
      <c r="A11" s="56" t="s">
        <v>60</v>
      </c>
      <c r="B11">
        <f>諸元表貼り付ける!E13</f>
        <v>1.143</v>
      </c>
    </row>
    <row r="12" spans="1:3">
      <c r="A12" s="56" t="s">
        <v>61</v>
      </c>
      <c r="B12">
        <f>諸元表貼り付ける!E14</f>
        <v>0.74</v>
      </c>
    </row>
    <row r="13" spans="1:3">
      <c r="A13" s="56" t="s">
        <v>62</v>
      </c>
      <c r="B13">
        <f>諸元表貼り付ける!E15</f>
        <v>8.36</v>
      </c>
    </row>
    <row r="14" spans="1:3">
      <c r="A14" s="56" t="s">
        <v>123</v>
      </c>
      <c r="B14">
        <f>諸元表貼り付ける!E17</f>
        <v>12</v>
      </c>
    </row>
    <row r="15" spans="1:3">
      <c r="A15" s="56" t="s">
        <v>124</v>
      </c>
      <c r="B15">
        <f>諸元表貼り付ける!E18</f>
        <v>12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諸元表貼り付ける</vt:lpstr>
      <vt:lpstr>コピペ用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伊藤大智(完成報告)</cp:lastModifiedBy>
  <dcterms:created xsi:type="dcterms:W3CDTF">2018-11-24T08:06:55Z</dcterms:created>
  <dcterms:modified xsi:type="dcterms:W3CDTF">2019-03-28T09:49:11Z</dcterms:modified>
</cp:coreProperties>
</file>