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0FABBC96-B65E-46B7-BE42-841001D15D2B}" xr6:coauthVersionLast="47" xr6:coauthVersionMax="47" xr10:uidLastSave="{00000000-0000-0000-0000-000000000000}"/>
  <bookViews>
    <workbookView xWindow="-120" yWindow="-120" windowWidth="51840" windowHeight="21120" activeTab="1" xr2:uid="{B4E75A46-3142-4F81-B4EF-75C42D0D0353}"/>
  </bookViews>
  <sheets>
    <sheet name="24-25-Indoors" sheetId="2" r:id="rId1"/>
    <sheet name="24-Outdoors" sheetId="1" r:id="rId2"/>
  </sheets>
  <definedNames>
    <definedName name="_xlchart.v1.0" hidden="1">'24-25-Indoors'!$M$1</definedName>
    <definedName name="_xlchart.v1.1" hidden="1">'24-25-Indoors'!$M$2:$M$105</definedName>
    <definedName name="_xlchart.v1.2" hidden="1">'24-Outdoors'!$M$1</definedName>
    <definedName name="_xlchart.v1.3" hidden="1">'24-Outdoors'!$M$2:$M$94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" l="1"/>
  <c r="B47" i="2"/>
  <c r="B35" i="2"/>
  <c r="B77" i="2"/>
  <c r="B14" i="2"/>
  <c r="S50" i="2"/>
  <c r="S49" i="2"/>
  <c r="S48" i="2"/>
  <c r="S47" i="1"/>
  <c r="S46" i="1"/>
  <c r="S45" i="1"/>
  <c r="S44" i="1"/>
  <c r="B94" i="1"/>
  <c r="B93" i="1"/>
  <c r="B92" i="1"/>
  <c r="B91" i="1"/>
  <c r="B90" i="1"/>
  <c r="B19" i="2"/>
  <c r="B3" i="2"/>
  <c r="B15" i="2"/>
  <c r="B20" i="2"/>
  <c r="U3" i="1"/>
  <c r="B2" i="2"/>
  <c r="B10" i="2"/>
  <c r="B71" i="1"/>
  <c r="B79" i="2"/>
  <c r="B104" i="2"/>
  <c r="B92" i="2"/>
  <c r="B56" i="2"/>
  <c r="B55" i="2"/>
  <c r="B54" i="2"/>
  <c r="B97" i="2"/>
  <c r="B31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93" i="2"/>
  <c r="B114" i="2"/>
  <c r="B113" i="2"/>
  <c r="B112" i="2"/>
  <c r="B111" i="2"/>
  <c r="B110" i="2"/>
  <c r="B109" i="2"/>
  <c r="B108" i="2"/>
  <c r="B107" i="2"/>
  <c r="B106" i="2"/>
  <c r="B105" i="2"/>
  <c r="B103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8" i="2"/>
  <c r="B80" i="2"/>
  <c r="B81" i="2"/>
  <c r="B82" i="2"/>
  <c r="B83" i="2"/>
  <c r="B84" i="2"/>
  <c r="B85" i="2"/>
  <c r="B86" i="2"/>
  <c r="B87" i="2"/>
  <c r="B88" i="2"/>
  <c r="B89" i="2"/>
  <c r="B90" i="2"/>
  <c r="B91" i="2"/>
  <c r="B94" i="2"/>
  <c r="B95" i="2"/>
  <c r="B96" i="2"/>
  <c r="B98" i="2"/>
  <c r="B99" i="2"/>
  <c r="B100" i="2"/>
  <c r="B101" i="2"/>
  <c r="B102" i="2"/>
  <c r="B52" i="2"/>
  <c r="B53" i="2"/>
  <c r="B57" i="2"/>
  <c r="B58" i="2"/>
  <c r="B59" i="2"/>
  <c r="B60" i="2"/>
  <c r="B61" i="2"/>
  <c r="B51" i="2"/>
  <c r="B50" i="2"/>
  <c r="B49" i="2"/>
  <c r="B48" i="2"/>
  <c r="B46" i="2"/>
  <c r="B45" i="2"/>
  <c r="B44" i="2"/>
  <c r="B4" i="2"/>
  <c r="B5" i="2"/>
  <c r="B6" i="2"/>
  <c r="B7" i="2"/>
  <c r="B8" i="2"/>
  <c r="B9" i="2"/>
  <c r="B11" i="2"/>
  <c r="B12" i="2"/>
  <c r="B13" i="2"/>
  <c r="B16" i="2"/>
  <c r="B17" i="2"/>
  <c r="B18" i="2"/>
  <c r="B21" i="2"/>
  <c r="B22" i="2"/>
  <c r="B23" i="2"/>
  <c r="B24" i="2"/>
  <c r="B25" i="2"/>
  <c r="B26" i="2"/>
  <c r="B27" i="2"/>
  <c r="B28" i="2"/>
  <c r="B29" i="2"/>
  <c r="B30" i="2"/>
  <c r="B33" i="2"/>
  <c r="B34" i="2"/>
  <c r="B36" i="2"/>
  <c r="B38" i="2"/>
  <c r="B39" i="2"/>
  <c r="B40" i="2"/>
  <c r="B41" i="2"/>
  <c r="B42" i="2"/>
  <c r="B43" i="2"/>
  <c r="B88" i="1"/>
  <c r="B60" i="1"/>
  <c r="B44" i="1"/>
  <c r="B68" i="1"/>
  <c r="B58" i="1"/>
  <c r="B40" i="1"/>
  <c r="B82" i="1"/>
  <c r="B83" i="1"/>
  <c r="B84" i="1"/>
  <c r="B85" i="1"/>
  <c r="B86" i="1"/>
  <c r="B87" i="1"/>
  <c r="B89" i="1"/>
  <c r="B69" i="1"/>
  <c r="B70" i="1"/>
  <c r="B72" i="1"/>
  <c r="B73" i="1"/>
  <c r="B74" i="1"/>
  <c r="B77" i="1"/>
  <c r="B78" i="1"/>
  <c r="B79" i="1"/>
  <c r="B80" i="1"/>
  <c r="B81" i="1"/>
  <c r="B67" i="1"/>
  <c r="B65" i="1"/>
  <c r="B63" i="1"/>
  <c r="B62" i="1"/>
  <c r="B61" i="1"/>
  <c r="B59" i="1"/>
  <c r="B57" i="1"/>
  <c r="B56" i="1"/>
  <c r="B55" i="1"/>
  <c r="B54" i="1"/>
  <c r="B53" i="1"/>
  <c r="B52" i="1"/>
  <c r="B51" i="1"/>
  <c r="B50" i="1"/>
  <c r="B42" i="1"/>
  <c r="B41" i="1"/>
  <c r="B39" i="1"/>
  <c r="B38" i="1"/>
  <c r="B18" i="1"/>
  <c r="B45" i="1"/>
  <c r="B46" i="1"/>
  <c r="B47" i="1"/>
  <c r="B48" i="1"/>
  <c r="B49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7" i="1"/>
  <c r="B2" i="1"/>
  <c r="S51" i="2" l="1"/>
</calcChain>
</file>

<file path=xl/sharedStrings.xml><?xml version="1.0" encoding="utf-8"?>
<sst xmlns="http://schemas.openxmlformats.org/spreadsheetml/2006/main" count="857" uniqueCount="210">
  <si>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</si>
  <si>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</si>
  <si>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</si>
  <si>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</si>
  <si>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</si>
  <si>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</si>
  <si>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</si>
  <si>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</si>
  <si>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</si>
  <si>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</si>
  <si>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</si>
  <si>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</si>
  <si>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</si>
  <si>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</si>
  <si>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</si>
  <si>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</si>
  <si>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</si>
  <si>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</si>
  <si>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</si>
  <si>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</si>
  <si>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</si>
  <si>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</si>
  <si>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</si>
  <si>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</si>
  <si>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</si>
  <si>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</si>
  <si>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</si>
  <si>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</si>
  <si>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</si>
  <si>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</si>
  <si>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</si>
  <si>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</si>
  <si>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</si>
  <si>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</si>
  <si>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</si>
  <si>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</si>
  <si>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</si>
  <si>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</si>
  <si>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</si>
  <si>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</si>
  <si>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</si>
  <si>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YBP</t>
  </si>
  <si>
    <t>Uni</t>
  </si>
  <si>
    <t>Colour</t>
  </si>
  <si>
    <t>Indicates…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</si>
  <si>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</si>
  <si>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</si>
  <si>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</si>
  <si>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</si>
  <si>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</si>
  <si>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</si>
  <si>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</si>
  <si>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</si>
  <si>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</si>
  <si>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</si>
  <si>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</si>
  <si>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</si>
  <si>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</si>
  <si>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</si>
  <si>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</si>
  <si>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</si>
  <si>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</si>
  <si>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</si>
  <si>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</si>
  <si>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</si>
  <si>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</si>
  <si>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</si>
  <si>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</si>
  <si>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</si>
  <si>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</si>
  <si>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</si>
  <si>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</si>
  <si>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</si>
  <si>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</si>
  <si>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</si>
  <si>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</si>
  <si>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WA 1440</t>
  </si>
  <si>
    <t>Exmouth Archers WA Weekend</t>
  </si>
  <si>
    <t>WA 50m, H2Hs</t>
  </si>
  <si>
    <t>WA 50m, H2H</t>
  </si>
  <si>
    <t>Double WA 50m</t>
  </si>
  <si>
    <t>Autumn Gold</t>
  </si>
  <si>
    <t>70m</t>
  </si>
  <si>
    <t>30m</t>
  </si>
  <si>
    <t>Plympton Lamb Feast</t>
  </si>
  <si>
    <t>Torpoint Summer Fete</t>
  </si>
  <si>
    <t>WA 900</t>
  </si>
  <si>
    <t>Olympic Target Day</t>
  </si>
  <si>
    <t>WINDY</t>
  </si>
  <si>
    <t>Target Panic Drill</t>
  </si>
  <si>
    <t>DCAS Postal</t>
  </si>
  <si>
    <t>Club Target Day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</si>
  <si>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</si>
  <si>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</si>
  <si>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</si>
  <si>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</si>
  <si>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</si>
  <si>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</si>
  <si>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</si>
  <si>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</si>
  <si>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</si>
  <si>
    <t>Half 720, not brilliant weather</t>
  </si>
  <si>
    <t>Widewell School Fete</t>
  </si>
  <si>
    <t>Windy, not good for TP; only one point off PB!</t>
  </si>
  <si>
    <t>Beat PB by 4 points, could've easily got even more but a shaky 50m ruined that, 60m went very well</t>
  </si>
  <si>
    <t>30yds</t>
  </si>
  <si>
    <t>usable for BUCS qualifications</t>
  </si>
  <si>
    <t>Got updated sight marks for 30 and 40 yards</t>
  </si>
  <si>
    <t>Got updated sight marks for 50 and 60 yards</t>
  </si>
  <si>
    <t>Date</t>
  </si>
  <si>
    <t>Arrows don't reach 80yds, had to break-off and reglue each point; TWO POINTS FELL OUT!</t>
  </si>
  <si>
    <t>Bareshaft tuning; rest moved A LOT, still need to sort horizontal</t>
  </si>
  <si>
    <t>Finish bareshaft tuning; MORE sightmarks</t>
  </si>
  <si>
    <t>Redid D-Loop</t>
  </si>
  <si>
    <t>End of AimForParis Virtual Competition</t>
  </si>
  <si>
    <t>Start of AimForParis Virtual Competition</t>
  </si>
  <si>
    <t>PLUM 60</t>
  </si>
  <si>
    <t>Warwick 50</t>
  </si>
  <si>
    <t>Western 40</t>
  </si>
  <si>
    <t>Warwick</t>
  </si>
  <si>
    <t>key dates</t>
  </si>
  <si>
    <t>Think I can pick up at least 4 points on this with a good day.</t>
  </si>
  <si>
    <t>Metric 80-30</t>
  </si>
  <si>
    <t>Exhausted after like 12 arrows? Used the session more as a social.</t>
  </si>
  <si>
    <t>UNI CLUB KIT CHECK</t>
  </si>
  <si>
    <t>Halloween Shoot</t>
  </si>
  <si>
    <t>Christmas Shoot</t>
  </si>
  <si>
    <t>DCAS Indoor Championships</t>
  </si>
  <si>
    <t>AGM</t>
  </si>
  <si>
    <t>Easter Shoot</t>
  </si>
  <si>
    <t>Star Wars Day Shoot</t>
  </si>
  <si>
    <t>Exmouth Archers Indoor Shoot</t>
  </si>
  <si>
    <t>WA 18m</t>
  </si>
  <si>
    <t>GWAS</t>
  </si>
  <si>
    <t>GWAS Indoor Championships</t>
  </si>
  <si>
    <t>Indoor Nationals</t>
  </si>
  <si>
    <t>Junior Indoor Nationals</t>
  </si>
  <si>
    <t>BUCS Indoor Qualifiers</t>
  </si>
  <si>
    <t>BUCS Indoor Finals</t>
  </si>
  <si>
    <t>Brixham Indoor Clipper</t>
  </si>
  <si>
    <t>Was on track for PB until last 8 arrows went LOW, I think peep sight might've slipped or I moved my sight wrong? Ruined the score.</t>
  </si>
  <si>
    <t>4 misses, got tired quite early. Highlights the importance of breakfast. Only 10 off PB so can't complain.</t>
  </si>
  <si>
    <t>Original plan to do Western 30, perfect score at 30, shredded foam target, moved up to 40yds instead</t>
  </si>
  <si>
    <t>First half using normal release aid, 19 points BELOW PB pace. Second half using Abyss, 18 points ABOVE PB TOTAL.</t>
  </si>
  <si>
    <t>Three Dozen Metric</t>
  </si>
  <si>
    <t>Aim4Paris (Virtual)</t>
  </si>
  <si>
    <t>Short Metric I</t>
  </si>
  <si>
    <t>Club Event</t>
  </si>
  <si>
    <t>WA 50m (80cm)</t>
  </si>
  <si>
    <t>Warwicks</t>
  </si>
  <si>
    <t>Short Metrics</t>
  </si>
  <si>
    <t>Nationals</t>
  </si>
  <si>
    <t>Westerns</t>
  </si>
  <si>
    <t>Long Metrics</t>
  </si>
  <si>
    <t>Windsors</t>
  </si>
  <si>
    <t>FRESHERS FAIR</t>
  </si>
  <si>
    <t>Rolle Marquee</t>
  </si>
  <si>
    <t>X10 went into wood and broke :(</t>
  </si>
  <si>
    <t>Need to work on stabilisation</t>
  </si>
  <si>
    <t>Only did first half, sight marks for 50 yards were wayyy off</t>
  </si>
  <si>
    <t>Got sight marks for 60 and 70m, stabilisation is better, still waiting for Contour CS's not arrived yet :(</t>
  </si>
  <si>
    <t>happy happy happy, little bit windy, 295 from the 50m which would extrapolate to a 590 WA 720!</t>
  </si>
  <si>
    <t>Compound Elimination Match</t>
  </si>
  <si>
    <t>poopy, lost the match but opponent went on to win the competition, as is ranked UK &lt;=10</t>
  </si>
  <si>
    <t>NEW PORTSMOUTH PB!</t>
  </si>
  <si>
    <t>New stabilisers!</t>
  </si>
  <si>
    <t>WIN</t>
  </si>
  <si>
    <t>First half 321, MASTER BOWMAN IS 640. Second half 280. The halfway break really ruined me here.</t>
  </si>
  <si>
    <t>loss, first end was TEN TEN MISS</t>
  </si>
  <si>
    <t>H/C</t>
  </si>
  <si>
    <t>(Half) Warwick</t>
  </si>
  <si>
    <t>Could hold a uni comp?</t>
  </si>
  <si>
    <t>I was so tired :(</t>
  </si>
  <si>
    <t>NEW PORTSMOUTH PB! :)</t>
  </si>
  <si>
    <t>Albion</t>
  </si>
  <si>
    <t>Warwickshire</t>
  </si>
  <si>
    <t>INDOOR NATIONALS ENTRIES OPEN 7PM</t>
  </si>
  <si>
    <t>JUNIOR INDOOR NATIONALS ENTRIES OPEN 7PM</t>
  </si>
  <si>
    <t>UNI CLUB MEMBERSHIP OPENS</t>
  </si>
  <si>
    <t>UNI CLUB CONSTITUTION SIGNING</t>
  </si>
  <si>
    <t>Uni Club Beginners Course</t>
  </si>
  <si>
    <t>Could hold a uni comp with YB?</t>
  </si>
  <si>
    <t>Internal Competition</t>
  </si>
  <si>
    <t>Internal Competition (Alt. Date)</t>
  </si>
  <si>
    <t>York/Bristols (I-V)</t>
  </si>
  <si>
    <t>Aim For Paris</t>
  </si>
  <si>
    <t>PB! Split over two sessions as light is getting limited.</t>
  </si>
  <si>
    <t>BOWMAN 2 ACHIEVED</t>
  </si>
  <si>
    <t>Three Dozen Metric 80-50</t>
  </si>
  <si>
    <t>Dragging left, moved stabiliser inwards</t>
  </si>
  <si>
    <t>H2Hs</t>
  </si>
  <si>
    <t>Bray I</t>
  </si>
  <si>
    <t>18m</t>
  </si>
  <si>
    <t>Plymouth SWWU</t>
  </si>
  <si>
    <t>CHRISTMAS BREAK</t>
  </si>
  <si>
    <t>Bareshaft and rest tuning</t>
  </si>
  <si>
    <t>UNI TASTER SESSION</t>
  </si>
  <si>
    <t>UNI COMMITTEE MEETING</t>
  </si>
  <si>
    <t>Half Portsmouth</t>
  </si>
  <si>
    <t>Possible CTD?</t>
  </si>
  <si>
    <t>PROBABLE CLOSING DATE FOR BUCS INDOOR ENTRIES</t>
  </si>
  <si>
    <t>Partial WA 18m</t>
  </si>
  <si>
    <t>No sight marks for 18m, X10 went through foam and bent :(</t>
  </si>
  <si>
    <t>New arrow tuning- VTAC-23s</t>
  </si>
  <si>
    <t>D-Loop was getting thiiinnnn so stopped shooting early; retied a new one.</t>
  </si>
  <si>
    <t>SWWU Leg 2 Experienced</t>
  </si>
  <si>
    <t>SWWU Leg 2 Novice</t>
  </si>
  <si>
    <t>Possible CTD? Check small hall</t>
  </si>
  <si>
    <t>Retied nother new D-Loop; previous was looonnnngggggg</t>
  </si>
  <si>
    <t>D-Loop slightly angled compared to peep sight; not making any changes before Exmouth though.  Helped with coaching.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</si>
</sst>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8" tint="0.59999389629810485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B050"/>
      <name val="Aptos Narrow"/>
      <family val="2"/>
      <scheme val="minor"/>
    </font>
    <font>
      <i/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3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0" fillId="10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1" fillId="7" borderId="4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14" fontId="1" fillId="6" borderId="0" xfId="0" applyNumberFormat="1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5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98805442337887E-2"/>
          <c:y val="0.19486111111111112"/>
          <c:w val="0.88460179670939743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'24-25-Indoors'!$P$1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'24-25-Indoors'!$P$2:$P$141</c:f>
              <c:numCache>
                <c:formatCode>General</c:formatCode>
                <c:ptCount val="140"/>
                <c:pt idx="0">
                  <c:v>29</c:v>
                </c:pt>
                <c:pt idx="4">
                  <c:v>29</c:v>
                </c:pt>
                <c:pt idx="16">
                  <c:v>29</c:v>
                </c:pt>
                <c:pt idx="19">
                  <c:v>37</c:v>
                </c:pt>
                <c:pt idx="24">
                  <c:v>29</c:v>
                </c:pt>
                <c:pt idx="25">
                  <c:v>32</c:v>
                </c:pt>
                <c:pt idx="27">
                  <c:v>32</c:v>
                </c:pt>
                <c:pt idx="2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F-4574-BF29-43B3FA15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'24-Outdoors'!$P$1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'24-Outdoors'!$P$2:$P$94</c:f>
              <c:numCache>
                <c:formatCode>General</c:formatCode>
                <c:ptCount val="93"/>
                <c:pt idx="2">
                  <c:v>43</c:v>
                </c:pt>
                <c:pt idx="3">
                  <c:v>39</c:v>
                </c:pt>
                <c:pt idx="5">
                  <c:v>42</c:v>
                </c:pt>
                <c:pt idx="10">
                  <c:v>34</c:v>
                </c:pt>
                <c:pt idx="12">
                  <c:v>36</c:v>
                </c:pt>
                <c:pt idx="13">
                  <c:v>44</c:v>
                </c:pt>
                <c:pt idx="14">
                  <c:v>38</c:v>
                </c:pt>
                <c:pt idx="20">
                  <c:v>37</c:v>
                </c:pt>
                <c:pt idx="21">
                  <c:v>37</c:v>
                </c:pt>
                <c:pt idx="25">
                  <c:v>36</c:v>
                </c:pt>
                <c:pt idx="26">
                  <c:v>50</c:v>
                </c:pt>
                <c:pt idx="30">
                  <c:v>43</c:v>
                </c:pt>
                <c:pt idx="31">
                  <c:v>41</c:v>
                </c:pt>
                <c:pt idx="33">
                  <c:v>37</c:v>
                </c:pt>
                <c:pt idx="35">
                  <c:v>35</c:v>
                </c:pt>
                <c:pt idx="53">
                  <c:v>43</c:v>
                </c:pt>
                <c:pt idx="54">
                  <c:v>31</c:v>
                </c:pt>
                <c:pt idx="60">
                  <c:v>41</c:v>
                </c:pt>
                <c:pt idx="61">
                  <c:v>38</c:v>
                </c:pt>
                <c:pt idx="63">
                  <c:v>34</c:v>
                </c:pt>
                <c:pt idx="66">
                  <c:v>39</c:v>
                </c:pt>
                <c:pt idx="69">
                  <c:v>34</c:v>
                </c:pt>
                <c:pt idx="72">
                  <c:v>30</c:v>
                </c:pt>
                <c:pt idx="75">
                  <c:v>34</c:v>
                </c:pt>
                <c:pt idx="80">
                  <c:v>27</c:v>
                </c:pt>
                <c:pt idx="83">
                  <c:v>30</c:v>
                </c:pt>
                <c:pt idx="8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848-8FA6-D13B826B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D1DC9836-A19D-4EBD-9382-B688DE34F77D}">
          <cx:tx>
            <cx:txData>
              <cx:f>_xlchart.v1.0</cx:f>
              <cx:v>Num. Arrows</cx:v>
            </cx:txData>
          </cx:tx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B1F696BD-D9F7-4E52-B643-A260CEFCCE4E}" formatIdx="1">
          <cx:tx>
            <cx:txData>
              <cx:f>_xlchart.v1.2</cx:f>
              <cx:v>Num. Arrows</cx:v>
            </cx:txData>
          </cx:tx>
          <cx:dataLabels pos="outEnd">
            <cx:visibility seriesName="0" categoryName="0" value="0"/>
            <cx:separator>, </cx:separator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10</xdr:row>
      <xdr:rowOff>0</xdr:rowOff>
    </xdr:from>
    <xdr:to>
      <xdr:col>21</xdr:col>
      <xdr:colOff>182217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B3FBA-0060-40B7-83C3-7754B9246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21</xdr:col>
      <xdr:colOff>149087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DA82F7-95B7-4601-9C6F-671FD8FDC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5334000"/>
              <a:ext cx="4568687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11</xdr:row>
      <xdr:rowOff>7454</xdr:rowOff>
    </xdr:from>
    <xdr:to>
      <xdr:col>21</xdr:col>
      <xdr:colOff>182217</xdr:colOff>
      <xdr:row>25</xdr:row>
      <xdr:rowOff>83654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0496A-6513-F3D4-6886-D1DBAECB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7454</xdr:rowOff>
    </xdr:from>
    <xdr:to>
      <xdr:col>21</xdr:col>
      <xdr:colOff>149087</xdr:colOff>
      <xdr:row>41</xdr:row>
      <xdr:rowOff>83654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62D17BD-03E1-DE49-2AEA-228381F217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4960454"/>
              <a:ext cx="4568687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6F8B-BAAF-49C4-80DC-F0AA35A5CBAB}">
  <dimension ref="A1:S126"/>
  <sheetViews>
    <sheetView zoomScale="115" zoomScaleNormal="115" workbookViewId="0">
      <pane ySplit="1" topLeftCell="A2" activePane="bottomLeft" state="frozen"/>
      <selection pane="bottomLeft" activeCell="G43" sqref="G43"/>
    </sheetView>
  </sheetViews>
  <sheetFormatPr defaultColWidth="9.140625" defaultRowHeight="15" x14ac:dyDescent="0.25"/>
  <cols>
    <col min="1" max="2" width="13.7109375" style="1" customWidth="1"/>
    <col min="3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customWidth="1"/>
    <col min="19" max="19" width="36.5703125" style="3" customWidth="1"/>
    <col min="20" max="16384" width="9.140625" style="3"/>
  </cols>
  <sheetData>
    <row r="1" spans="1:19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147</v>
      </c>
      <c r="H1" s="1" t="s">
        <v>10</v>
      </c>
      <c r="I1" s="60" t="s">
        <v>11</v>
      </c>
      <c r="J1" s="60"/>
      <c r="K1" s="60"/>
      <c r="L1" s="60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19" x14ac:dyDescent="0.25">
      <c r="A2" s="2">
        <v>45517</v>
      </c>
      <c r="B2" s="1" t="str">
        <f t="shared" ref="B2:B3" si="0">TEXT(A2, "dddd")</f>
        <v>Tuesday</v>
      </c>
      <c r="C2" s="3" t="s">
        <v>22</v>
      </c>
      <c r="D2" s="3" t="s">
        <v>27</v>
      </c>
      <c r="H2" s="3" t="s">
        <v>66</v>
      </c>
      <c r="I2" s="3" t="s">
        <v>28</v>
      </c>
      <c r="M2" s="3">
        <v>60</v>
      </c>
      <c r="N2" s="3">
        <v>558</v>
      </c>
      <c r="O2" s="3">
        <v>700</v>
      </c>
      <c r="P2" s="3">
        <v>29</v>
      </c>
      <c r="Q2" s="3" t="s">
        <v>164</v>
      </c>
      <c r="R2" s="9" t="s">
        <v>43</v>
      </c>
      <c r="S2" s="10" t="s">
        <v>44</v>
      </c>
    </row>
    <row r="3" spans="1:19" x14ac:dyDescent="0.25">
      <c r="A3" s="2">
        <v>45536</v>
      </c>
      <c r="B3" s="1" t="str">
        <f t="shared" si="0"/>
        <v>Sunday</v>
      </c>
      <c r="C3" s="48" t="s">
        <v>20</v>
      </c>
      <c r="D3" s="48"/>
      <c r="E3" s="58" t="s">
        <v>178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11" t="s">
        <v>31</v>
      </c>
      <c r="S3" s="12" t="s">
        <v>38</v>
      </c>
    </row>
    <row r="4" spans="1:19" x14ac:dyDescent="0.25">
      <c r="A4" s="2">
        <v>45541</v>
      </c>
      <c r="B4" s="1" t="str">
        <f t="shared" ref="B4:B81" si="1">TEXT(A4, "dddd")</f>
        <v>Friday</v>
      </c>
      <c r="C4" s="3" t="s">
        <v>22</v>
      </c>
      <c r="D4" s="3" t="s">
        <v>27</v>
      </c>
      <c r="E4" s="3" t="s">
        <v>24</v>
      </c>
      <c r="R4" s="14" t="s">
        <v>37</v>
      </c>
      <c r="S4" s="12" t="s">
        <v>39</v>
      </c>
    </row>
    <row r="5" spans="1:19" x14ac:dyDescent="0.25">
      <c r="A5" s="22">
        <v>45543</v>
      </c>
      <c r="B5" s="45" t="str">
        <f t="shared" si="1"/>
        <v>Sunday</v>
      </c>
      <c r="C5" s="23" t="s">
        <v>22</v>
      </c>
      <c r="D5" s="23" t="s">
        <v>24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  <c r="R5" s="15" t="s">
        <v>33</v>
      </c>
      <c r="S5" s="12" t="s">
        <v>40</v>
      </c>
    </row>
    <row r="6" spans="1:19" x14ac:dyDescent="0.25">
      <c r="A6" s="2">
        <v>45545</v>
      </c>
      <c r="B6" s="1" t="str">
        <f t="shared" si="1"/>
        <v>Tuesday</v>
      </c>
      <c r="C6" s="3" t="s">
        <v>22</v>
      </c>
      <c r="D6" s="3" t="s">
        <v>27</v>
      </c>
      <c r="E6" s="3" t="s">
        <v>24</v>
      </c>
      <c r="H6" s="3" t="s">
        <v>191</v>
      </c>
      <c r="I6" s="3" t="s">
        <v>28</v>
      </c>
      <c r="M6" s="3">
        <v>30</v>
      </c>
      <c r="N6" s="3">
        <v>271</v>
      </c>
      <c r="O6" s="3">
        <v>300</v>
      </c>
      <c r="P6" s="3">
        <v>29</v>
      </c>
      <c r="R6" s="16" t="s">
        <v>34</v>
      </c>
      <c r="S6" s="12" t="s">
        <v>106</v>
      </c>
    </row>
    <row r="7" spans="1:19" s="23" customFormat="1" x14ac:dyDescent="0.25">
      <c r="A7" s="22">
        <v>45548</v>
      </c>
      <c r="B7" s="45" t="str">
        <f t="shared" si="1"/>
        <v>Friday</v>
      </c>
      <c r="C7" s="23" t="s">
        <v>22</v>
      </c>
      <c r="D7" s="23" t="s">
        <v>27</v>
      </c>
      <c r="E7" s="23" t="s">
        <v>24</v>
      </c>
      <c r="R7" s="35" t="s">
        <v>116</v>
      </c>
      <c r="S7" s="57" t="s">
        <v>120</v>
      </c>
    </row>
    <row r="8" spans="1:19" x14ac:dyDescent="0.25">
      <c r="A8" s="22">
        <v>45550</v>
      </c>
      <c r="B8" s="45" t="str">
        <f t="shared" si="1"/>
        <v>Sunday</v>
      </c>
      <c r="C8" s="23" t="s">
        <v>20</v>
      </c>
      <c r="D8" s="23" t="s">
        <v>26</v>
      </c>
      <c r="E8" s="61" t="s">
        <v>124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2"/>
      <c r="R8" s="17" t="s">
        <v>35</v>
      </c>
      <c r="S8" s="12" t="s">
        <v>41</v>
      </c>
    </row>
    <row r="9" spans="1:19" x14ac:dyDescent="0.25">
      <c r="A9" s="2">
        <v>45552</v>
      </c>
      <c r="B9" s="1" t="str">
        <f t="shared" si="1"/>
        <v>Tuesday</v>
      </c>
      <c r="C9" s="3" t="s">
        <v>22</v>
      </c>
      <c r="D9" s="3" t="s">
        <v>27</v>
      </c>
      <c r="Q9" s="3" t="s">
        <v>195</v>
      </c>
      <c r="R9" s="18" t="s">
        <v>36</v>
      </c>
      <c r="S9" s="19" t="s">
        <v>42</v>
      </c>
    </row>
    <row r="10" spans="1:19" x14ac:dyDescent="0.25">
      <c r="A10" s="22">
        <v>45553</v>
      </c>
      <c r="B10" s="45" t="str">
        <f t="shared" si="1"/>
        <v>Wednesday</v>
      </c>
      <c r="C10" s="23" t="s">
        <v>20</v>
      </c>
      <c r="D10" s="55" t="s">
        <v>156</v>
      </c>
      <c r="E10" s="61" t="s">
        <v>155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2"/>
    </row>
    <row r="11" spans="1:19" x14ac:dyDescent="0.25">
      <c r="A11" s="2">
        <v>45555</v>
      </c>
      <c r="B11" s="1" t="str">
        <f t="shared" si="1"/>
        <v>Friday</v>
      </c>
      <c r="C11" s="3" t="s">
        <v>22</v>
      </c>
      <c r="D11" s="3" t="s">
        <v>27</v>
      </c>
    </row>
    <row r="12" spans="1:19" x14ac:dyDescent="0.25">
      <c r="A12" s="2">
        <v>45557</v>
      </c>
      <c r="B12" s="1" t="str">
        <f t="shared" si="1"/>
        <v>Sunday</v>
      </c>
      <c r="C12" s="3" t="s">
        <v>22</v>
      </c>
      <c r="D12" s="3" t="s">
        <v>24</v>
      </c>
      <c r="R12" s="44"/>
      <c r="S12" s="30"/>
    </row>
    <row r="13" spans="1:19" x14ac:dyDescent="0.25">
      <c r="A13" s="2">
        <v>45559</v>
      </c>
      <c r="B13" s="1" t="str">
        <f t="shared" si="1"/>
        <v>Tuesday</v>
      </c>
      <c r="C13" s="23" t="s">
        <v>20</v>
      </c>
      <c r="D13" s="23" t="s">
        <v>26</v>
      </c>
      <c r="E13" s="65" t="s">
        <v>196</v>
      </c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</row>
    <row r="14" spans="1:19" x14ac:dyDescent="0.25">
      <c r="A14" s="2">
        <v>45560</v>
      </c>
      <c r="B14" s="1" t="str">
        <f t="shared" si="1"/>
        <v>Wednesday</v>
      </c>
      <c r="C14" s="23" t="s">
        <v>20</v>
      </c>
      <c r="D14" s="55"/>
      <c r="E14" s="65" t="s">
        <v>197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</row>
    <row r="15" spans="1:19" x14ac:dyDescent="0.25">
      <c r="A15" s="2">
        <v>45561</v>
      </c>
      <c r="B15" s="1" t="str">
        <f t="shared" si="1"/>
        <v>Thursday</v>
      </c>
      <c r="C15" s="47"/>
      <c r="D15" s="47"/>
      <c r="E15" s="58" t="s">
        <v>176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</row>
    <row r="16" spans="1:19" x14ac:dyDescent="0.25">
      <c r="A16" s="2">
        <v>45562</v>
      </c>
      <c r="B16" s="1" t="str">
        <f t="shared" si="1"/>
        <v>Friday</v>
      </c>
      <c r="C16" s="3" t="s">
        <v>22</v>
      </c>
      <c r="D16" s="3" t="s">
        <v>27</v>
      </c>
    </row>
    <row r="17" spans="1:17" x14ac:dyDescent="0.25">
      <c r="A17" s="2">
        <v>45564</v>
      </c>
      <c r="B17" s="1" t="str">
        <f t="shared" si="1"/>
        <v>Sunday</v>
      </c>
      <c r="C17" s="3" t="s">
        <v>22</v>
      </c>
      <c r="D17" s="3" t="s">
        <v>24</v>
      </c>
    </row>
    <row r="18" spans="1:17" x14ac:dyDescent="0.25">
      <c r="A18" s="2">
        <v>45566</v>
      </c>
      <c r="B18" s="1" t="str">
        <f t="shared" si="1"/>
        <v>Tuesday</v>
      </c>
      <c r="C18" s="3" t="s">
        <v>22</v>
      </c>
      <c r="D18" s="3" t="s">
        <v>27</v>
      </c>
      <c r="H18" s="3" t="s">
        <v>198</v>
      </c>
      <c r="I18" s="3" t="s">
        <v>28</v>
      </c>
      <c r="M18" s="3">
        <v>30</v>
      </c>
      <c r="N18" s="3">
        <v>279</v>
      </c>
      <c r="O18" s="3">
        <v>300</v>
      </c>
      <c r="P18" s="82">
        <v>29</v>
      </c>
    </row>
    <row r="19" spans="1:17" x14ac:dyDescent="0.25">
      <c r="A19" s="22">
        <v>45567</v>
      </c>
      <c r="B19" s="45" t="str">
        <f t="shared" si="1"/>
        <v>Wednesday</v>
      </c>
      <c r="C19" s="55" t="s">
        <v>20</v>
      </c>
      <c r="D19" s="48"/>
      <c r="E19" s="65" t="s">
        <v>179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</row>
    <row r="20" spans="1:17" x14ac:dyDescent="0.25">
      <c r="A20" s="2">
        <v>45568</v>
      </c>
      <c r="B20" s="1" t="str">
        <f t="shared" si="1"/>
        <v>Thursday</v>
      </c>
      <c r="C20" s="59"/>
      <c r="D20" s="59"/>
      <c r="E20" s="58" t="s">
        <v>177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</row>
    <row r="21" spans="1:17" x14ac:dyDescent="0.25">
      <c r="A21" s="2">
        <v>45569</v>
      </c>
      <c r="B21" s="1" t="str">
        <f t="shared" si="1"/>
        <v>Friday</v>
      </c>
      <c r="C21" s="3" t="s">
        <v>20</v>
      </c>
      <c r="D21" s="3" t="s">
        <v>26</v>
      </c>
      <c r="E21" s="3" t="s">
        <v>27</v>
      </c>
      <c r="H21" s="3" t="s">
        <v>201</v>
      </c>
      <c r="I21" s="3" t="s">
        <v>192</v>
      </c>
      <c r="M21" s="3">
        <v>27</v>
      </c>
      <c r="N21" s="3">
        <v>234</v>
      </c>
      <c r="O21" s="3">
        <v>270</v>
      </c>
      <c r="P21" s="82">
        <v>37</v>
      </c>
      <c r="Q21" s="3" t="s">
        <v>202</v>
      </c>
    </row>
    <row r="22" spans="1:17" x14ac:dyDescent="0.25">
      <c r="A22" s="22">
        <v>45571</v>
      </c>
      <c r="B22" s="45" t="str">
        <f t="shared" si="1"/>
        <v>Sunday</v>
      </c>
      <c r="C22" s="23" t="s">
        <v>20</v>
      </c>
      <c r="D22" s="23" t="s">
        <v>26</v>
      </c>
      <c r="E22" s="3" t="s">
        <v>24</v>
      </c>
      <c r="G22" s="48" t="s">
        <v>180</v>
      </c>
    </row>
    <row r="23" spans="1:17" x14ac:dyDescent="0.25">
      <c r="A23" s="22">
        <v>45573</v>
      </c>
      <c r="B23" s="45" t="str">
        <f t="shared" si="1"/>
        <v>Tuesday</v>
      </c>
      <c r="C23" s="23" t="s">
        <v>22</v>
      </c>
      <c r="D23" s="23" t="s">
        <v>27</v>
      </c>
    </row>
    <row r="24" spans="1:17" x14ac:dyDescent="0.25">
      <c r="A24" s="2">
        <v>45576</v>
      </c>
      <c r="B24" s="1" t="str">
        <f t="shared" si="1"/>
        <v>Friday</v>
      </c>
      <c r="C24" s="3" t="s">
        <v>20</v>
      </c>
      <c r="D24" s="3" t="s">
        <v>26</v>
      </c>
      <c r="E24" s="3" t="s">
        <v>27</v>
      </c>
      <c r="Q24" s="3" t="s">
        <v>203</v>
      </c>
    </row>
    <row r="25" spans="1:17" x14ac:dyDescent="0.25">
      <c r="A25" s="22">
        <v>45578</v>
      </c>
      <c r="B25" s="45" t="str">
        <f t="shared" si="1"/>
        <v>Sunday</v>
      </c>
      <c r="C25" s="23" t="s">
        <v>20</v>
      </c>
      <c r="D25" s="23" t="s">
        <v>26</v>
      </c>
      <c r="E25" s="3" t="s">
        <v>24</v>
      </c>
      <c r="G25" s="48" t="s">
        <v>180</v>
      </c>
    </row>
    <row r="26" spans="1:17" x14ac:dyDescent="0.25">
      <c r="A26" s="2">
        <v>45580</v>
      </c>
      <c r="B26" s="1" t="str">
        <f t="shared" si="1"/>
        <v>Tuesday</v>
      </c>
      <c r="C26" s="3" t="s">
        <v>22</v>
      </c>
      <c r="D26" s="3" t="s">
        <v>27</v>
      </c>
      <c r="H26" s="3" t="s">
        <v>66</v>
      </c>
      <c r="I26" s="3" t="s">
        <v>28</v>
      </c>
      <c r="M26" s="3">
        <v>60</v>
      </c>
      <c r="N26" s="3">
        <v>558</v>
      </c>
      <c r="O26" s="3">
        <v>600</v>
      </c>
      <c r="P26" s="3">
        <v>29</v>
      </c>
    </row>
    <row r="27" spans="1:17" x14ac:dyDescent="0.25">
      <c r="A27" s="2">
        <v>45583</v>
      </c>
      <c r="B27" s="1" t="str">
        <f t="shared" si="1"/>
        <v>Friday</v>
      </c>
      <c r="C27" s="3" t="s">
        <v>20</v>
      </c>
      <c r="D27" s="3" t="s">
        <v>26</v>
      </c>
      <c r="E27" s="3" t="s">
        <v>27</v>
      </c>
      <c r="H27" s="3" t="s">
        <v>70</v>
      </c>
      <c r="M27" s="3">
        <v>9</v>
      </c>
      <c r="N27" s="3">
        <v>83</v>
      </c>
      <c r="O27" s="3">
        <v>90</v>
      </c>
      <c r="P27" s="82">
        <v>32</v>
      </c>
      <c r="Q27" s="3" t="s">
        <v>204</v>
      </c>
    </row>
    <row r="28" spans="1:17" x14ac:dyDescent="0.25">
      <c r="A28" s="22">
        <v>45585</v>
      </c>
      <c r="B28" s="45" t="str">
        <f t="shared" si="1"/>
        <v>Sunday</v>
      </c>
      <c r="C28" s="23" t="s">
        <v>20</v>
      </c>
      <c r="D28" s="23" t="s">
        <v>26</v>
      </c>
      <c r="E28" s="3" t="s">
        <v>24</v>
      </c>
      <c r="G28" s="48" t="s">
        <v>180</v>
      </c>
    </row>
    <row r="29" spans="1:17" x14ac:dyDescent="0.25">
      <c r="A29" s="2">
        <v>45587</v>
      </c>
      <c r="B29" s="1" t="str">
        <f t="shared" si="1"/>
        <v>Tuesday</v>
      </c>
      <c r="C29" s="3" t="s">
        <v>22</v>
      </c>
      <c r="D29" s="3" t="s">
        <v>27</v>
      </c>
      <c r="H29" s="3" t="s">
        <v>201</v>
      </c>
      <c r="M29" s="3">
        <v>12</v>
      </c>
      <c r="N29" s="3">
        <v>107</v>
      </c>
      <c r="O29" s="3">
        <v>120</v>
      </c>
      <c r="P29" s="82">
        <v>32</v>
      </c>
      <c r="Q29" s="3" t="s">
        <v>208</v>
      </c>
    </row>
    <row r="30" spans="1:17" x14ac:dyDescent="0.25">
      <c r="A30" s="2">
        <v>45590</v>
      </c>
      <c r="B30" s="1" t="str">
        <f t="shared" si="1"/>
        <v>Friday</v>
      </c>
      <c r="C30" s="3" t="s">
        <v>20</v>
      </c>
      <c r="D30" s="3" t="s">
        <v>26</v>
      </c>
      <c r="E30" s="3" t="s">
        <v>27</v>
      </c>
      <c r="H30" s="3" t="s">
        <v>201</v>
      </c>
      <c r="M30" s="3">
        <v>21</v>
      </c>
      <c r="N30" s="3">
        <v>191</v>
      </c>
      <c r="O30" s="3">
        <v>210</v>
      </c>
      <c r="P30" s="82">
        <v>27</v>
      </c>
      <c r="Q30" s="3" t="s">
        <v>209</v>
      </c>
    </row>
    <row r="31" spans="1:17" x14ac:dyDescent="0.25">
      <c r="A31" s="69">
        <v>45592</v>
      </c>
      <c r="B31" s="70" t="str">
        <f t="shared" si="1"/>
        <v>Sunday</v>
      </c>
      <c r="C31" s="66" t="s">
        <v>20</v>
      </c>
      <c r="D31" s="64" t="s">
        <v>56</v>
      </c>
      <c r="F31" s="63" t="s">
        <v>131</v>
      </c>
      <c r="G31" s="40"/>
      <c r="H31" s="5" t="s">
        <v>132</v>
      </c>
      <c r="I31" s="5" t="s">
        <v>192</v>
      </c>
      <c r="M31" s="3">
        <v>60</v>
      </c>
    </row>
    <row r="32" spans="1:17" x14ac:dyDescent="0.25">
      <c r="A32" s="69"/>
      <c r="B32" s="70"/>
      <c r="C32" s="66"/>
      <c r="D32" s="64"/>
      <c r="F32" s="63"/>
      <c r="G32" s="40"/>
      <c r="H32" s="52" t="s">
        <v>190</v>
      </c>
    </row>
    <row r="33" spans="1:19" x14ac:dyDescent="0.25">
      <c r="A33" s="22">
        <v>45592</v>
      </c>
      <c r="B33" s="45" t="str">
        <f t="shared" si="1"/>
        <v>Sunday</v>
      </c>
      <c r="C33" s="23" t="s">
        <v>20</v>
      </c>
      <c r="D33" s="23" t="s">
        <v>26</v>
      </c>
      <c r="E33" s="3" t="s">
        <v>24</v>
      </c>
      <c r="G33" s="49" t="s">
        <v>180</v>
      </c>
    </row>
    <row r="34" spans="1:19" x14ac:dyDescent="0.25">
      <c r="A34" s="2">
        <v>45594</v>
      </c>
      <c r="B34" s="1" t="str">
        <f t="shared" si="1"/>
        <v>Tuesday</v>
      </c>
      <c r="C34" s="3" t="s">
        <v>22</v>
      </c>
      <c r="D34" s="3" t="s">
        <v>27</v>
      </c>
    </row>
    <row r="35" spans="1:19" x14ac:dyDescent="0.25">
      <c r="A35" s="2">
        <v>45597</v>
      </c>
      <c r="B35" s="1" t="str">
        <f t="shared" si="1"/>
        <v>Friday</v>
      </c>
      <c r="C35" s="23" t="s">
        <v>22</v>
      </c>
      <c r="D35" s="23" t="s">
        <v>27</v>
      </c>
      <c r="G35" s="39" t="s">
        <v>125</v>
      </c>
    </row>
    <row r="36" spans="1:19" x14ac:dyDescent="0.25">
      <c r="A36" s="2">
        <v>45597</v>
      </c>
      <c r="B36" s="1" t="str">
        <f t="shared" si="1"/>
        <v>Friday</v>
      </c>
      <c r="C36" s="3" t="s">
        <v>20</v>
      </c>
      <c r="D36" s="3" t="s">
        <v>26</v>
      </c>
      <c r="E36" s="3" t="s">
        <v>27</v>
      </c>
    </row>
    <row r="37" spans="1:19" x14ac:dyDescent="0.25">
      <c r="A37" s="2">
        <v>45598</v>
      </c>
      <c r="B37" s="1" t="str">
        <f t="shared" si="1"/>
        <v>Saturday</v>
      </c>
      <c r="C37" s="3" t="s">
        <v>20</v>
      </c>
      <c r="D37" s="7" t="s">
        <v>47</v>
      </c>
      <c r="F37" s="40" t="s">
        <v>205</v>
      </c>
    </row>
    <row r="38" spans="1:19" x14ac:dyDescent="0.25">
      <c r="A38" s="2">
        <v>45599</v>
      </c>
      <c r="B38" s="1" t="str">
        <f t="shared" si="1"/>
        <v>Sunday</v>
      </c>
      <c r="C38" s="3" t="s">
        <v>20</v>
      </c>
      <c r="D38" s="3" t="s">
        <v>26</v>
      </c>
      <c r="E38" s="3" t="s">
        <v>24</v>
      </c>
    </row>
    <row r="39" spans="1:19" x14ac:dyDescent="0.25">
      <c r="A39" s="2">
        <v>45601</v>
      </c>
      <c r="B39" s="1" t="str">
        <f t="shared" si="1"/>
        <v>Tuesday</v>
      </c>
      <c r="C39" s="3" t="s">
        <v>22</v>
      </c>
      <c r="D39" s="3" t="s">
        <v>27</v>
      </c>
    </row>
    <row r="40" spans="1:19" x14ac:dyDescent="0.25">
      <c r="A40" s="2">
        <v>45604</v>
      </c>
      <c r="B40" s="1" t="str">
        <f t="shared" si="1"/>
        <v>Friday</v>
      </c>
      <c r="C40" s="3" t="s">
        <v>20</v>
      </c>
      <c r="D40" s="3" t="s">
        <v>26</v>
      </c>
      <c r="E40" s="3" t="s">
        <v>27</v>
      </c>
    </row>
    <row r="41" spans="1:19" x14ac:dyDescent="0.25">
      <c r="A41" s="2">
        <v>45606</v>
      </c>
      <c r="B41" s="1" t="str">
        <f t="shared" si="1"/>
        <v>Sunday</v>
      </c>
      <c r="C41" s="3" t="s">
        <v>20</v>
      </c>
      <c r="D41" s="3" t="s">
        <v>26</v>
      </c>
      <c r="E41" s="3" t="s">
        <v>24</v>
      </c>
    </row>
    <row r="42" spans="1:19" x14ac:dyDescent="0.25">
      <c r="A42" s="2">
        <v>45608</v>
      </c>
      <c r="B42" s="1" t="str">
        <f t="shared" si="1"/>
        <v>Tuesday</v>
      </c>
      <c r="C42" s="3" t="s">
        <v>22</v>
      </c>
      <c r="D42" s="3" t="s">
        <v>27</v>
      </c>
    </row>
    <row r="43" spans="1:19" x14ac:dyDescent="0.25">
      <c r="A43" s="2">
        <v>45611</v>
      </c>
      <c r="B43" s="1" t="str">
        <f t="shared" si="1"/>
        <v>Friday</v>
      </c>
      <c r="C43" s="3" t="s">
        <v>20</v>
      </c>
      <c r="D43" s="3" t="s">
        <v>26</v>
      </c>
      <c r="E43" s="3" t="s">
        <v>27</v>
      </c>
      <c r="F43" s="3" t="s">
        <v>199</v>
      </c>
    </row>
    <row r="44" spans="1:19" x14ac:dyDescent="0.25">
      <c r="A44" s="2">
        <v>45613</v>
      </c>
      <c r="B44" s="1" t="str">
        <f t="shared" si="1"/>
        <v>Sunday</v>
      </c>
      <c r="C44" s="3" t="s">
        <v>20</v>
      </c>
      <c r="D44" s="3" t="s">
        <v>26</v>
      </c>
      <c r="E44" s="3" t="s">
        <v>24</v>
      </c>
      <c r="F44" s="3" t="s">
        <v>207</v>
      </c>
    </row>
    <row r="45" spans="1:19" x14ac:dyDescent="0.25">
      <c r="A45" s="2">
        <v>45615</v>
      </c>
      <c r="B45" s="1" t="str">
        <f t="shared" si="1"/>
        <v>Tuesday</v>
      </c>
      <c r="C45" s="3" t="s">
        <v>22</v>
      </c>
      <c r="D45" s="3" t="s">
        <v>27</v>
      </c>
    </row>
    <row r="46" spans="1:19" x14ac:dyDescent="0.25">
      <c r="A46" s="2">
        <v>45618</v>
      </c>
      <c r="B46" s="1" t="str">
        <f t="shared" si="1"/>
        <v>Friday</v>
      </c>
      <c r="C46" s="3" t="s">
        <v>20</v>
      </c>
      <c r="D46" s="3" t="s">
        <v>26</v>
      </c>
      <c r="E46" s="3" t="s">
        <v>27</v>
      </c>
    </row>
    <row r="47" spans="1:19" x14ac:dyDescent="0.25">
      <c r="A47" s="22">
        <v>45619</v>
      </c>
      <c r="B47" s="45" t="str">
        <f t="shared" si="1"/>
        <v>Saturday</v>
      </c>
      <c r="C47" s="23" t="s">
        <v>20</v>
      </c>
      <c r="D47" s="28" t="s">
        <v>47</v>
      </c>
      <c r="E47" s="23"/>
      <c r="F47" s="23" t="s">
        <v>206</v>
      </c>
    </row>
    <row r="48" spans="1:19" x14ac:dyDescent="0.25">
      <c r="A48" s="2">
        <v>45620</v>
      </c>
      <c r="B48" s="1" t="str">
        <f t="shared" si="1"/>
        <v>Sunday</v>
      </c>
      <c r="C48" s="3" t="s">
        <v>20</v>
      </c>
      <c r="D48" s="3" t="s">
        <v>26</v>
      </c>
      <c r="E48" s="3" t="s">
        <v>24</v>
      </c>
      <c r="S48" s="3">
        <f>(SMALL(P:P,1))</f>
        <v>27</v>
      </c>
    </row>
    <row r="49" spans="1:19" x14ac:dyDescent="0.25">
      <c r="A49" s="2">
        <v>45622</v>
      </c>
      <c r="B49" s="1" t="str">
        <f t="shared" si="1"/>
        <v>Tuesday</v>
      </c>
      <c r="C49" s="3" t="s">
        <v>22</v>
      </c>
      <c r="D49" s="3" t="s">
        <v>27</v>
      </c>
      <c r="S49" s="3">
        <f>(SMALL(P:P,2))</f>
        <v>29</v>
      </c>
    </row>
    <row r="50" spans="1:19" ht="15.75" thickBot="1" x14ac:dyDescent="0.3">
      <c r="A50" s="2">
        <v>45625</v>
      </c>
      <c r="B50" s="1" t="str">
        <f t="shared" si="1"/>
        <v>Friday</v>
      </c>
      <c r="C50" s="3" t="s">
        <v>20</v>
      </c>
      <c r="D50" s="3" t="s">
        <v>26</v>
      </c>
      <c r="E50" s="3" t="s">
        <v>27</v>
      </c>
      <c r="S50" s="51">
        <f>(SMALL(P:P,3))</f>
        <v>29</v>
      </c>
    </row>
    <row r="51" spans="1:19" x14ac:dyDescent="0.25">
      <c r="A51" s="2">
        <v>45627</v>
      </c>
      <c r="B51" s="1" t="str">
        <f t="shared" si="1"/>
        <v>Sunday</v>
      </c>
      <c r="C51" s="3" t="s">
        <v>20</v>
      </c>
      <c r="D51" s="3" t="s">
        <v>26</v>
      </c>
      <c r="E51" s="3" t="s">
        <v>24</v>
      </c>
      <c r="F51" s="3" t="s">
        <v>199</v>
      </c>
      <c r="S51" s="3">
        <f>FLOOR(AVERAGE(S48:S50), 1)</f>
        <v>28</v>
      </c>
    </row>
    <row r="52" spans="1:19" x14ac:dyDescent="0.25">
      <c r="A52" s="2">
        <v>45629</v>
      </c>
      <c r="B52" s="1" t="str">
        <f t="shared" si="1"/>
        <v>Tuesday</v>
      </c>
      <c r="C52" s="3" t="s">
        <v>22</v>
      </c>
      <c r="D52" s="3" t="s">
        <v>27</v>
      </c>
    </row>
    <row r="53" spans="1:19" x14ac:dyDescent="0.25">
      <c r="A53" s="2">
        <v>45632</v>
      </c>
      <c r="B53" s="1" t="str">
        <f t="shared" si="1"/>
        <v>Friday</v>
      </c>
      <c r="C53" s="3" t="s">
        <v>20</v>
      </c>
      <c r="D53" s="3" t="s">
        <v>26</v>
      </c>
      <c r="E53" s="3" t="s">
        <v>27</v>
      </c>
    </row>
    <row r="54" spans="1:19" x14ac:dyDescent="0.25">
      <c r="A54" s="4">
        <v>45632</v>
      </c>
      <c r="B54" s="1" t="str">
        <f t="shared" si="1"/>
        <v>Friday</v>
      </c>
      <c r="C54" s="66" t="s">
        <v>20</v>
      </c>
      <c r="D54" s="64" t="s">
        <v>175</v>
      </c>
      <c r="F54" s="63" t="s">
        <v>135</v>
      </c>
      <c r="G54" s="41"/>
      <c r="H54" s="3" t="s">
        <v>132</v>
      </c>
      <c r="I54" s="3" t="s">
        <v>192</v>
      </c>
      <c r="M54" s="3">
        <v>60</v>
      </c>
    </row>
    <row r="55" spans="1:19" x14ac:dyDescent="0.25">
      <c r="A55" s="4">
        <v>45633</v>
      </c>
      <c r="B55" s="1" t="str">
        <f t="shared" si="1"/>
        <v>Saturday</v>
      </c>
      <c r="C55" s="66"/>
      <c r="D55" s="64"/>
      <c r="F55" s="63"/>
      <c r="G55" s="41"/>
      <c r="H55" s="3" t="s">
        <v>190</v>
      </c>
    </row>
    <row r="56" spans="1:19" x14ac:dyDescent="0.25">
      <c r="A56" s="4">
        <v>45634</v>
      </c>
      <c r="B56" s="1" t="str">
        <f t="shared" ref="B56" si="2">TEXT(A56, "dddd")</f>
        <v>Sunday</v>
      </c>
      <c r="C56" s="66"/>
      <c r="D56" s="64"/>
      <c r="F56" s="56" t="s">
        <v>136</v>
      </c>
      <c r="G56" s="41"/>
      <c r="H56" s="5" t="s">
        <v>66</v>
      </c>
      <c r="I56" s="3" t="s">
        <v>28</v>
      </c>
      <c r="M56" s="3">
        <v>60</v>
      </c>
    </row>
    <row r="57" spans="1:19" x14ac:dyDescent="0.25">
      <c r="A57" s="2">
        <v>45634</v>
      </c>
      <c r="B57" s="1" t="str">
        <f t="shared" si="1"/>
        <v>Sunday</v>
      </c>
      <c r="C57" s="3" t="s">
        <v>20</v>
      </c>
      <c r="D57" s="3" t="s">
        <v>26</v>
      </c>
      <c r="E57" s="3" t="s">
        <v>24</v>
      </c>
    </row>
    <row r="58" spans="1:19" x14ac:dyDescent="0.25">
      <c r="A58" s="2">
        <v>45636</v>
      </c>
      <c r="B58" s="1" t="str">
        <f t="shared" si="1"/>
        <v>Tuesday</v>
      </c>
      <c r="C58" s="3" t="s">
        <v>22</v>
      </c>
      <c r="D58" s="3" t="s">
        <v>27</v>
      </c>
    </row>
    <row r="59" spans="1:19" x14ac:dyDescent="0.25">
      <c r="A59" s="2">
        <v>45639</v>
      </c>
      <c r="B59" s="1" t="str">
        <f t="shared" si="1"/>
        <v>Friday</v>
      </c>
      <c r="C59" s="3" t="s">
        <v>20</v>
      </c>
      <c r="D59" s="3" t="s">
        <v>26</v>
      </c>
      <c r="E59" s="3" t="s">
        <v>27</v>
      </c>
    </row>
    <row r="60" spans="1:19" x14ac:dyDescent="0.25">
      <c r="A60" s="2">
        <v>45641</v>
      </c>
      <c r="B60" s="1" t="str">
        <f t="shared" si="1"/>
        <v>Sunday</v>
      </c>
      <c r="C60" s="3" t="s">
        <v>20</v>
      </c>
      <c r="D60" s="3" t="s">
        <v>26</v>
      </c>
      <c r="E60" s="3" t="s">
        <v>24</v>
      </c>
      <c r="F60" s="40" t="s">
        <v>193</v>
      </c>
      <c r="H60" s="5" t="s">
        <v>66</v>
      </c>
      <c r="I60" s="3" t="s">
        <v>28</v>
      </c>
      <c r="M60" s="3">
        <v>60</v>
      </c>
    </row>
    <row r="61" spans="1:19" x14ac:dyDescent="0.25">
      <c r="A61" s="2">
        <v>45643</v>
      </c>
      <c r="B61" s="1" t="str">
        <f t="shared" si="1"/>
        <v>Tuesday</v>
      </c>
      <c r="C61" s="3" t="s">
        <v>22</v>
      </c>
      <c r="D61" s="3" t="s">
        <v>27</v>
      </c>
      <c r="G61" s="39" t="s">
        <v>126</v>
      </c>
    </row>
    <row r="62" spans="1:19" x14ac:dyDescent="0.25">
      <c r="A62" s="2">
        <v>45646</v>
      </c>
      <c r="B62" s="1" t="str">
        <f t="shared" si="1"/>
        <v>Friday</v>
      </c>
      <c r="C62" s="3" t="s">
        <v>22</v>
      </c>
      <c r="D62" s="3" t="s">
        <v>27</v>
      </c>
    </row>
    <row r="63" spans="1:19" x14ac:dyDescent="0.25">
      <c r="A63" s="37">
        <v>45648</v>
      </c>
      <c r="B63" s="38" t="str">
        <f t="shared" si="1"/>
        <v>Sunday</v>
      </c>
      <c r="C63" s="68" t="s">
        <v>194</v>
      </c>
      <c r="D63" s="68"/>
      <c r="E63" s="68"/>
    </row>
    <row r="64" spans="1:19" x14ac:dyDescent="0.25">
      <c r="A64" s="37">
        <v>45650</v>
      </c>
      <c r="B64" s="38" t="str">
        <f t="shared" si="1"/>
        <v>Tuesday</v>
      </c>
      <c r="C64" s="68"/>
      <c r="D64" s="68"/>
      <c r="E64" s="68"/>
    </row>
    <row r="65" spans="1:17" x14ac:dyDescent="0.25">
      <c r="A65" s="37">
        <v>45653</v>
      </c>
      <c r="B65" s="38" t="str">
        <f t="shared" si="1"/>
        <v>Friday</v>
      </c>
      <c r="C65" s="68"/>
      <c r="D65" s="68"/>
      <c r="E65" s="68"/>
    </row>
    <row r="66" spans="1:17" x14ac:dyDescent="0.25">
      <c r="A66" s="37">
        <v>45655</v>
      </c>
      <c r="B66" s="38" t="str">
        <f t="shared" si="1"/>
        <v>Sunday</v>
      </c>
      <c r="C66" s="68"/>
      <c r="D66" s="68"/>
      <c r="E66" s="68"/>
    </row>
    <row r="67" spans="1:17" x14ac:dyDescent="0.25">
      <c r="A67" s="37">
        <v>45657</v>
      </c>
      <c r="B67" s="38" t="str">
        <f t="shared" si="1"/>
        <v>Tuesday</v>
      </c>
      <c r="C67" s="68"/>
      <c r="D67" s="68"/>
      <c r="E67" s="68"/>
    </row>
    <row r="68" spans="1:17" x14ac:dyDescent="0.25">
      <c r="A68" s="2">
        <v>45660</v>
      </c>
      <c r="B68" s="1" t="str">
        <f t="shared" si="1"/>
        <v>Friday</v>
      </c>
      <c r="C68" s="3" t="s">
        <v>22</v>
      </c>
      <c r="D68" s="3" t="s">
        <v>27</v>
      </c>
    </row>
    <row r="69" spans="1:17" x14ac:dyDescent="0.25">
      <c r="A69" s="2">
        <v>45662</v>
      </c>
      <c r="B69" s="1" t="str">
        <f t="shared" si="1"/>
        <v>Sunday</v>
      </c>
      <c r="C69" s="3" t="s">
        <v>22</v>
      </c>
      <c r="D69" s="3" t="s">
        <v>24</v>
      </c>
    </row>
    <row r="70" spans="1:17" x14ac:dyDescent="0.25">
      <c r="A70" s="2">
        <v>45664</v>
      </c>
      <c r="B70" s="1" t="str">
        <f t="shared" si="1"/>
        <v>Tuesday</v>
      </c>
      <c r="C70" s="3" t="s">
        <v>22</v>
      </c>
      <c r="D70" s="3" t="s">
        <v>27</v>
      </c>
    </row>
    <row r="71" spans="1:17" x14ac:dyDescent="0.25">
      <c r="A71" s="2">
        <v>45667</v>
      </c>
      <c r="B71" s="1" t="str">
        <f t="shared" si="1"/>
        <v>Friday</v>
      </c>
      <c r="C71" s="3" t="s">
        <v>22</v>
      </c>
      <c r="D71" s="3" t="s">
        <v>27</v>
      </c>
    </row>
    <row r="72" spans="1:17" x14ac:dyDescent="0.25">
      <c r="A72" s="2">
        <v>45669</v>
      </c>
      <c r="B72" s="1" t="str">
        <f t="shared" si="1"/>
        <v>Sunday</v>
      </c>
      <c r="C72" s="3" t="s">
        <v>22</v>
      </c>
      <c r="D72" s="3" t="s">
        <v>24</v>
      </c>
    </row>
    <row r="73" spans="1:17" x14ac:dyDescent="0.25">
      <c r="A73" s="2">
        <v>45671</v>
      </c>
      <c r="B73" s="1" t="str">
        <f t="shared" si="1"/>
        <v>Tuesday</v>
      </c>
      <c r="C73" s="3" t="s">
        <v>22</v>
      </c>
      <c r="D73" s="3" t="s">
        <v>27</v>
      </c>
    </row>
    <row r="74" spans="1:17" x14ac:dyDescent="0.25">
      <c r="A74" s="2">
        <v>45674</v>
      </c>
      <c r="B74" s="1" t="str">
        <f t="shared" si="1"/>
        <v>Friday</v>
      </c>
      <c r="C74" s="3" t="s">
        <v>22</v>
      </c>
      <c r="D74" s="3" t="s">
        <v>27</v>
      </c>
    </row>
    <row r="75" spans="1:17" x14ac:dyDescent="0.25">
      <c r="A75" s="2">
        <v>45676</v>
      </c>
      <c r="B75" s="1" t="str">
        <f t="shared" si="1"/>
        <v>Sunday</v>
      </c>
      <c r="C75" s="3" t="s">
        <v>20</v>
      </c>
      <c r="D75" s="3" t="s">
        <v>26</v>
      </c>
      <c r="E75" s="3" t="s">
        <v>24</v>
      </c>
      <c r="F75" s="5" t="s">
        <v>181</v>
      </c>
    </row>
    <row r="76" spans="1:17" x14ac:dyDescent="0.25">
      <c r="A76" s="2">
        <v>45678</v>
      </c>
      <c r="B76" s="1" t="str">
        <f t="shared" si="1"/>
        <v>Tuesday</v>
      </c>
      <c r="C76" s="3" t="s">
        <v>22</v>
      </c>
      <c r="D76" s="3" t="s">
        <v>27</v>
      </c>
    </row>
    <row r="77" spans="1:17" x14ac:dyDescent="0.25">
      <c r="A77" s="2">
        <v>45678</v>
      </c>
      <c r="B77" s="1" t="str">
        <f t="shared" si="1"/>
        <v>Tuesday</v>
      </c>
      <c r="C77" s="59"/>
      <c r="D77" s="59"/>
      <c r="E77" s="58" t="s">
        <v>200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</row>
    <row r="78" spans="1:17" x14ac:dyDescent="0.25">
      <c r="A78" s="2">
        <v>45681</v>
      </c>
      <c r="B78" s="1" t="str">
        <f t="shared" si="1"/>
        <v>Friday</v>
      </c>
      <c r="C78" s="3" t="s">
        <v>20</v>
      </c>
      <c r="D78" s="3" t="s">
        <v>26</v>
      </c>
      <c r="E78" s="3" t="s">
        <v>27</v>
      </c>
    </row>
    <row r="79" spans="1:17" x14ac:dyDescent="0.25">
      <c r="A79" s="4">
        <v>45683</v>
      </c>
      <c r="B79" s="1" t="str">
        <f t="shared" si="1"/>
        <v>Sunday</v>
      </c>
      <c r="C79" s="3" t="s">
        <v>22</v>
      </c>
      <c r="D79" s="7" t="s">
        <v>50</v>
      </c>
      <c r="F79" s="3" t="s">
        <v>139</v>
      </c>
    </row>
    <row r="80" spans="1:17" x14ac:dyDescent="0.25">
      <c r="A80" s="2">
        <v>45683</v>
      </c>
      <c r="B80" s="1" t="str">
        <f t="shared" si="1"/>
        <v>Sunday</v>
      </c>
      <c r="C80" s="3" t="s">
        <v>20</v>
      </c>
      <c r="D80" s="3" t="s">
        <v>26</v>
      </c>
      <c r="E80" s="3" t="s">
        <v>24</v>
      </c>
    </row>
    <row r="81" spans="1:13" x14ac:dyDescent="0.25">
      <c r="A81" s="2">
        <v>45685</v>
      </c>
      <c r="B81" s="1" t="str">
        <f t="shared" si="1"/>
        <v>Tuesday</v>
      </c>
      <c r="C81" s="3" t="s">
        <v>22</v>
      </c>
      <c r="D81" s="3" t="s">
        <v>27</v>
      </c>
    </row>
    <row r="82" spans="1:13" x14ac:dyDescent="0.25">
      <c r="A82" s="2">
        <v>45688</v>
      </c>
      <c r="B82" s="1" t="str">
        <f t="shared" ref="B82:B126" si="3">TEXT(A82, "dddd")</f>
        <v>Friday</v>
      </c>
      <c r="C82" s="3" t="s">
        <v>20</v>
      </c>
      <c r="D82" s="3" t="s">
        <v>26</v>
      </c>
      <c r="E82" s="3" t="s">
        <v>27</v>
      </c>
    </row>
    <row r="83" spans="1:13" x14ac:dyDescent="0.25">
      <c r="A83" s="2">
        <v>45690</v>
      </c>
      <c r="B83" s="1" t="str">
        <f t="shared" si="3"/>
        <v>Sunday</v>
      </c>
      <c r="C83" s="3" t="s">
        <v>20</v>
      </c>
      <c r="D83" s="3" t="s">
        <v>26</v>
      </c>
      <c r="E83" s="3" t="s">
        <v>24</v>
      </c>
    </row>
    <row r="84" spans="1:13" x14ac:dyDescent="0.25">
      <c r="A84" s="2">
        <v>45692</v>
      </c>
      <c r="B84" s="1" t="str">
        <f t="shared" si="3"/>
        <v>Tuesday</v>
      </c>
      <c r="C84" s="3" t="s">
        <v>22</v>
      </c>
      <c r="D84" s="3" t="s">
        <v>27</v>
      </c>
    </row>
    <row r="85" spans="1:13" x14ac:dyDescent="0.25">
      <c r="A85" s="2">
        <v>45695</v>
      </c>
      <c r="B85" s="1" t="str">
        <f t="shared" si="3"/>
        <v>Friday</v>
      </c>
      <c r="C85" s="3" t="s">
        <v>20</v>
      </c>
      <c r="D85" s="3" t="s">
        <v>26</v>
      </c>
      <c r="E85" s="3" t="s">
        <v>27</v>
      </c>
    </row>
    <row r="86" spans="1:13" x14ac:dyDescent="0.25">
      <c r="A86" s="2">
        <v>45697</v>
      </c>
      <c r="B86" s="1" t="str">
        <f t="shared" si="3"/>
        <v>Sunday</v>
      </c>
      <c r="C86" s="3" t="s">
        <v>20</v>
      </c>
      <c r="D86" s="3" t="s">
        <v>26</v>
      </c>
      <c r="E86" s="3" t="s">
        <v>24</v>
      </c>
      <c r="F86" s="3" t="s">
        <v>171</v>
      </c>
    </row>
    <row r="87" spans="1:13" x14ac:dyDescent="0.25">
      <c r="A87" s="2">
        <v>45699</v>
      </c>
      <c r="B87" s="1" t="str">
        <f t="shared" si="3"/>
        <v>Tuesday</v>
      </c>
      <c r="C87" s="3" t="s">
        <v>22</v>
      </c>
      <c r="D87" s="3" t="s">
        <v>27</v>
      </c>
    </row>
    <row r="88" spans="1:13" x14ac:dyDescent="0.25">
      <c r="A88" s="2">
        <v>45702</v>
      </c>
      <c r="B88" s="1" t="str">
        <f t="shared" si="3"/>
        <v>Friday</v>
      </c>
      <c r="C88" s="3" t="s">
        <v>20</v>
      </c>
      <c r="D88" s="3" t="s">
        <v>26</v>
      </c>
      <c r="E88" s="3" t="s">
        <v>27</v>
      </c>
    </row>
    <row r="89" spans="1:13" x14ac:dyDescent="0.25">
      <c r="A89" s="2">
        <v>45704</v>
      </c>
      <c r="B89" s="1" t="str">
        <f t="shared" si="3"/>
        <v>Sunday</v>
      </c>
      <c r="C89" s="3" t="s">
        <v>20</v>
      </c>
      <c r="D89" s="3" t="s">
        <v>26</v>
      </c>
      <c r="E89" s="3" t="s">
        <v>24</v>
      </c>
      <c r="F89" s="3" t="s">
        <v>171</v>
      </c>
    </row>
    <row r="90" spans="1:13" x14ac:dyDescent="0.25">
      <c r="A90" s="2">
        <v>45706</v>
      </c>
      <c r="B90" s="1" t="str">
        <f t="shared" si="3"/>
        <v>Tuesday</v>
      </c>
      <c r="C90" s="3" t="s">
        <v>22</v>
      </c>
      <c r="D90" s="3" t="s">
        <v>27</v>
      </c>
    </row>
    <row r="91" spans="1:13" x14ac:dyDescent="0.25">
      <c r="A91" s="2">
        <v>45709</v>
      </c>
      <c r="B91" s="1" t="str">
        <f t="shared" si="3"/>
        <v>Friday</v>
      </c>
      <c r="C91" s="3" t="s">
        <v>20</v>
      </c>
      <c r="D91" s="3" t="s">
        <v>26</v>
      </c>
      <c r="E91" s="3" t="s">
        <v>27</v>
      </c>
    </row>
    <row r="92" spans="1:13" x14ac:dyDescent="0.25">
      <c r="A92" s="4">
        <v>45710</v>
      </c>
      <c r="B92" s="1" t="str">
        <f t="shared" si="3"/>
        <v>Saturday</v>
      </c>
      <c r="C92" s="3" t="s">
        <v>20</v>
      </c>
      <c r="D92" s="7" t="s">
        <v>49</v>
      </c>
      <c r="F92" s="40" t="s">
        <v>137</v>
      </c>
      <c r="G92" s="40"/>
      <c r="H92" s="3" t="s">
        <v>66</v>
      </c>
      <c r="M92" s="3">
        <v>60</v>
      </c>
    </row>
    <row r="93" spans="1:13" x14ac:dyDescent="0.25">
      <c r="A93" s="4">
        <v>45711</v>
      </c>
      <c r="B93" s="1" t="str">
        <f t="shared" si="3"/>
        <v>Sunday</v>
      </c>
      <c r="C93" s="3" t="s">
        <v>22</v>
      </c>
      <c r="D93" s="7" t="s">
        <v>27</v>
      </c>
      <c r="F93" s="40" t="s">
        <v>127</v>
      </c>
      <c r="G93" s="40"/>
      <c r="H93" s="3" t="s">
        <v>132</v>
      </c>
      <c r="M93" s="3">
        <v>60</v>
      </c>
    </row>
    <row r="94" spans="1:13" x14ac:dyDescent="0.25">
      <c r="A94" s="2">
        <v>45711</v>
      </c>
      <c r="B94" s="1" t="str">
        <f t="shared" si="3"/>
        <v>Sunday</v>
      </c>
      <c r="C94" s="3" t="s">
        <v>20</v>
      </c>
      <c r="D94" s="3" t="s">
        <v>26</v>
      </c>
      <c r="E94" s="3" t="s">
        <v>24</v>
      </c>
    </row>
    <row r="95" spans="1:13" x14ac:dyDescent="0.25">
      <c r="A95" s="2">
        <v>45713</v>
      </c>
      <c r="B95" s="1" t="str">
        <f t="shared" si="3"/>
        <v>Tuesday</v>
      </c>
      <c r="C95" s="3" t="s">
        <v>22</v>
      </c>
      <c r="D95" s="3" t="s">
        <v>27</v>
      </c>
    </row>
    <row r="96" spans="1:13" x14ac:dyDescent="0.25">
      <c r="A96" s="2">
        <v>45716</v>
      </c>
      <c r="B96" s="1" t="str">
        <f t="shared" si="3"/>
        <v>Friday</v>
      </c>
      <c r="C96" s="3" t="s">
        <v>20</v>
      </c>
      <c r="D96" s="3" t="s">
        <v>26</v>
      </c>
      <c r="E96" s="3" t="s">
        <v>27</v>
      </c>
    </row>
    <row r="97" spans="1:13" x14ac:dyDescent="0.25">
      <c r="A97" s="2">
        <v>45718</v>
      </c>
      <c r="B97" s="1" t="str">
        <f t="shared" si="3"/>
        <v>Sunday</v>
      </c>
      <c r="C97" s="3" t="s">
        <v>22</v>
      </c>
      <c r="D97" s="7" t="s">
        <v>133</v>
      </c>
      <c r="F97" s="3" t="s">
        <v>134</v>
      </c>
    </row>
    <row r="98" spans="1:13" x14ac:dyDescent="0.25">
      <c r="A98" s="2">
        <v>45718</v>
      </c>
      <c r="B98" s="1" t="str">
        <f t="shared" si="3"/>
        <v>Sunday</v>
      </c>
      <c r="C98" s="3" t="s">
        <v>20</v>
      </c>
      <c r="D98" s="3" t="s">
        <v>26</v>
      </c>
      <c r="E98" s="3" t="s">
        <v>24</v>
      </c>
    </row>
    <row r="99" spans="1:13" x14ac:dyDescent="0.25">
      <c r="A99" s="2">
        <v>45720</v>
      </c>
      <c r="B99" s="1" t="str">
        <f t="shared" si="3"/>
        <v>Tuesday</v>
      </c>
      <c r="C99" s="3" t="s">
        <v>22</v>
      </c>
      <c r="D99" s="3" t="s">
        <v>27</v>
      </c>
    </row>
    <row r="100" spans="1:13" x14ac:dyDescent="0.25">
      <c r="A100" s="2">
        <v>45723</v>
      </c>
      <c r="B100" s="1" t="str">
        <f t="shared" si="3"/>
        <v>Friday</v>
      </c>
      <c r="C100" s="3" t="s">
        <v>20</v>
      </c>
      <c r="D100" s="3" t="s">
        <v>26</v>
      </c>
      <c r="E100" s="3" t="s">
        <v>27</v>
      </c>
    </row>
    <row r="101" spans="1:13" x14ac:dyDescent="0.25">
      <c r="A101" s="2">
        <v>45725</v>
      </c>
      <c r="B101" s="1" t="str">
        <f t="shared" si="3"/>
        <v>Sunday</v>
      </c>
      <c r="C101" s="3" t="s">
        <v>20</v>
      </c>
      <c r="D101" s="3" t="s">
        <v>26</v>
      </c>
      <c r="E101" s="3" t="s">
        <v>24</v>
      </c>
    </row>
    <row r="102" spans="1:13" x14ac:dyDescent="0.25">
      <c r="A102" s="2">
        <v>45727</v>
      </c>
      <c r="B102" s="1" t="str">
        <f t="shared" si="3"/>
        <v>Tuesday</v>
      </c>
      <c r="C102" s="3" t="s">
        <v>22</v>
      </c>
      <c r="D102" s="3" t="s">
        <v>27</v>
      </c>
    </row>
    <row r="103" spans="1:13" x14ac:dyDescent="0.25">
      <c r="A103" s="2">
        <v>45730</v>
      </c>
      <c r="B103" s="1" t="str">
        <f t="shared" si="3"/>
        <v>Friday</v>
      </c>
      <c r="C103" s="3" t="s">
        <v>20</v>
      </c>
      <c r="D103" s="3" t="s">
        <v>26</v>
      </c>
      <c r="E103" s="3" t="s">
        <v>27</v>
      </c>
    </row>
    <row r="104" spans="1:13" x14ac:dyDescent="0.25">
      <c r="A104" s="2">
        <v>45731</v>
      </c>
      <c r="B104" s="1" t="str">
        <f t="shared" si="3"/>
        <v>Saturday</v>
      </c>
      <c r="C104" s="3" t="s">
        <v>20</v>
      </c>
      <c r="D104" s="7" t="s">
        <v>119</v>
      </c>
      <c r="F104" s="3" t="s">
        <v>138</v>
      </c>
      <c r="H104" s="3" t="s">
        <v>132</v>
      </c>
      <c r="M104" s="3">
        <v>60</v>
      </c>
    </row>
    <row r="105" spans="1:13" x14ac:dyDescent="0.25">
      <c r="A105" s="2">
        <v>45732</v>
      </c>
      <c r="B105" s="1" t="str">
        <f t="shared" si="3"/>
        <v>Sunday</v>
      </c>
      <c r="C105" s="3" t="s">
        <v>20</v>
      </c>
      <c r="D105" s="3" t="s">
        <v>26</v>
      </c>
      <c r="E105" s="3" t="s">
        <v>24</v>
      </c>
    </row>
    <row r="106" spans="1:13" x14ac:dyDescent="0.25">
      <c r="A106" s="2">
        <v>45734</v>
      </c>
      <c r="B106" s="1" t="str">
        <f t="shared" si="3"/>
        <v>Tuesday</v>
      </c>
      <c r="C106" s="3" t="s">
        <v>22</v>
      </c>
      <c r="D106" s="3" t="s">
        <v>27</v>
      </c>
    </row>
    <row r="107" spans="1:13" x14ac:dyDescent="0.25">
      <c r="A107" s="2">
        <v>45737</v>
      </c>
      <c r="B107" s="1" t="str">
        <f t="shared" si="3"/>
        <v>Friday</v>
      </c>
      <c r="C107" s="3" t="s">
        <v>20</v>
      </c>
      <c r="D107" s="3" t="s">
        <v>26</v>
      </c>
      <c r="E107" s="3" t="s">
        <v>27</v>
      </c>
    </row>
    <row r="108" spans="1:13" x14ac:dyDescent="0.25">
      <c r="A108" s="2">
        <v>45739</v>
      </c>
      <c r="B108" s="1" t="str">
        <f t="shared" si="3"/>
        <v>Sunday</v>
      </c>
      <c r="C108" s="3" t="s">
        <v>20</v>
      </c>
      <c r="D108" s="3" t="s">
        <v>26</v>
      </c>
      <c r="E108" s="3" t="s">
        <v>24</v>
      </c>
    </row>
    <row r="109" spans="1:13" x14ac:dyDescent="0.25">
      <c r="A109" s="2">
        <v>45741</v>
      </c>
      <c r="B109" s="1" t="str">
        <f t="shared" si="3"/>
        <v>Tuesday</v>
      </c>
      <c r="C109" s="3" t="s">
        <v>22</v>
      </c>
      <c r="D109" s="3" t="s">
        <v>27</v>
      </c>
    </row>
    <row r="110" spans="1:13" x14ac:dyDescent="0.25">
      <c r="A110" s="2">
        <v>45744</v>
      </c>
      <c r="B110" s="1" t="str">
        <f t="shared" si="3"/>
        <v>Friday</v>
      </c>
      <c r="C110" s="3" t="s">
        <v>20</v>
      </c>
      <c r="D110" s="3" t="s">
        <v>26</v>
      </c>
    </row>
    <row r="111" spans="1:13" x14ac:dyDescent="0.25">
      <c r="A111" s="2">
        <v>45746</v>
      </c>
      <c r="B111" s="1" t="str">
        <f t="shared" si="3"/>
        <v>Sunday</v>
      </c>
      <c r="C111" s="3" t="s">
        <v>20</v>
      </c>
      <c r="D111" s="3" t="s">
        <v>26</v>
      </c>
      <c r="E111" s="3" t="s">
        <v>24</v>
      </c>
    </row>
    <row r="112" spans="1:13" x14ac:dyDescent="0.25">
      <c r="A112" s="2">
        <v>45748</v>
      </c>
      <c r="B112" s="1" t="str">
        <f t="shared" si="3"/>
        <v>Tuesday</v>
      </c>
      <c r="C112" s="3" t="s">
        <v>22</v>
      </c>
      <c r="D112" s="3" t="s">
        <v>27</v>
      </c>
      <c r="G112" s="39" t="s">
        <v>128</v>
      </c>
    </row>
    <row r="113" spans="1:7" x14ac:dyDescent="0.25">
      <c r="A113" s="2">
        <v>45751</v>
      </c>
      <c r="B113" s="1" t="str">
        <f t="shared" si="3"/>
        <v>Friday</v>
      </c>
      <c r="C113" s="3" t="s">
        <v>20</v>
      </c>
      <c r="D113" s="3" t="s">
        <v>26</v>
      </c>
      <c r="E113" s="3" t="s">
        <v>27</v>
      </c>
    </row>
    <row r="114" spans="1:7" x14ac:dyDescent="0.25">
      <c r="A114" s="2">
        <v>45753</v>
      </c>
      <c r="B114" s="1" t="str">
        <f t="shared" si="3"/>
        <v>Sunday</v>
      </c>
      <c r="C114" s="3" t="s">
        <v>20</v>
      </c>
      <c r="D114" s="3" t="s">
        <v>26</v>
      </c>
      <c r="E114" s="3" t="s">
        <v>24</v>
      </c>
    </row>
    <row r="115" spans="1:7" x14ac:dyDescent="0.25">
      <c r="A115" s="2">
        <v>45755</v>
      </c>
      <c r="B115" s="1" t="str">
        <f t="shared" si="3"/>
        <v>Tuesday</v>
      </c>
      <c r="C115" s="3" t="s">
        <v>22</v>
      </c>
      <c r="D115" s="3" t="s">
        <v>24</v>
      </c>
      <c r="E115" s="3" t="s">
        <v>27</v>
      </c>
    </row>
    <row r="116" spans="1:7" x14ac:dyDescent="0.25">
      <c r="A116" s="2">
        <v>45758</v>
      </c>
      <c r="B116" s="1" t="str">
        <f t="shared" si="3"/>
        <v>Friday</v>
      </c>
      <c r="C116" s="3" t="s">
        <v>20</v>
      </c>
      <c r="D116" s="3" t="s">
        <v>26</v>
      </c>
    </row>
    <row r="117" spans="1:7" x14ac:dyDescent="0.25">
      <c r="A117" s="2">
        <v>45760</v>
      </c>
      <c r="B117" s="1" t="str">
        <f t="shared" si="3"/>
        <v>Sunday</v>
      </c>
      <c r="C117" s="3" t="s">
        <v>20</v>
      </c>
      <c r="D117" s="3" t="s">
        <v>26</v>
      </c>
      <c r="E117" s="3" t="s">
        <v>24</v>
      </c>
    </row>
    <row r="118" spans="1:7" x14ac:dyDescent="0.25">
      <c r="A118" s="2">
        <v>45762</v>
      </c>
      <c r="B118" s="1" t="str">
        <f t="shared" si="3"/>
        <v>Tuesday</v>
      </c>
      <c r="C118" s="3" t="s">
        <v>22</v>
      </c>
      <c r="D118" s="3" t="s">
        <v>24</v>
      </c>
      <c r="E118" s="3" t="s">
        <v>27</v>
      </c>
      <c r="G118" s="39" t="s">
        <v>129</v>
      </c>
    </row>
    <row r="119" spans="1:7" x14ac:dyDescent="0.25">
      <c r="A119" s="2">
        <v>45765</v>
      </c>
      <c r="B119" s="1" t="str">
        <f t="shared" si="3"/>
        <v>Friday</v>
      </c>
      <c r="C119" s="3" t="s">
        <v>20</v>
      </c>
      <c r="D119" s="3" t="s">
        <v>26</v>
      </c>
    </row>
    <row r="120" spans="1:7" x14ac:dyDescent="0.25">
      <c r="A120" s="2">
        <v>45767</v>
      </c>
      <c r="B120" s="1" t="str">
        <f t="shared" si="3"/>
        <v>Sunday</v>
      </c>
      <c r="C120" s="3" t="s">
        <v>20</v>
      </c>
      <c r="D120" s="3" t="s">
        <v>26</v>
      </c>
      <c r="E120" s="3" t="s">
        <v>24</v>
      </c>
    </row>
    <row r="121" spans="1:7" x14ac:dyDescent="0.25">
      <c r="A121" s="2">
        <v>45769</v>
      </c>
      <c r="B121" s="1" t="str">
        <f t="shared" si="3"/>
        <v>Tuesday</v>
      </c>
      <c r="C121" s="3" t="s">
        <v>22</v>
      </c>
      <c r="D121" s="3" t="s">
        <v>24</v>
      </c>
      <c r="E121" s="3" t="s">
        <v>27</v>
      </c>
    </row>
    <row r="122" spans="1:7" x14ac:dyDescent="0.25">
      <c r="A122" s="2">
        <v>45772</v>
      </c>
      <c r="B122" s="1" t="str">
        <f t="shared" si="3"/>
        <v>Friday</v>
      </c>
      <c r="C122" s="3" t="s">
        <v>20</v>
      </c>
      <c r="D122" s="3" t="s">
        <v>26</v>
      </c>
    </row>
    <row r="123" spans="1:7" x14ac:dyDescent="0.25">
      <c r="A123" s="2">
        <v>45774</v>
      </c>
      <c r="B123" s="1" t="str">
        <f t="shared" si="3"/>
        <v>Sunday</v>
      </c>
      <c r="C123" s="3" t="s">
        <v>20</v>
      </c>
      <c r="D123" s="3" t="s">
        <v>26</v>
      </c>
      <c r="E123" s="3" t="s">
        <v>24</v>
      </c>
    </row>
    <row r="124" spans="1:7" x14ac:dyDescent="0.25">
      <c r="A124" s="2">
        <v>45776</v>
      </c>
      <c r="B124" s="1" t="str">
        <f t="shared" si="3"/>
        <v>Tuesday</v>
      </c>
      <c r="C124" s="3" t="s">
        <v>22</v>
      </c>
      <c r="D124" s="3" t="s">
        <v>24</v>
      </c>
      <c r="E124" s="3" t="s">
        <v>27</v>
      </c>
    </row>
    <row r="125" spans="1:7" x14ac:dyDescent="0.25">
      <c r="A125" s="2">
        <v>45779</v>
      </c>
      <c r="B125" s="1" t="str">
        <f t="shared" si="3"/>
        <v>Friday</v>
      </c>
      <c r="C125" s="3" t="s">
        <v>20</v>
      </c>
      <c r="D125" s="3" t="s">
        <v>26</v>
      </c>
    </row>
    <row r="126" spans="1:7" x14ac:dyDescent="0.25">
      <c r="A126" s="2">
        <v>45781</v>
      </c>
      <c r="B126" s="1" t="str">
        <f t="shared" si="3"/>
        <v>Sunday</v>
      </c>
      <c r="C126" s="3" t="s">
        <v>20</v>
      </c>
      <c r="D126" s="3" t="s">
        <v>26</v>
      </c>
      <c r="E126" s="3" t="s">
        <v>24</v>
      </c>
      <c r="G126" s="39" t="s">
        <v>130</v>
      </c>
    </row>
  </sheetData>
  <mergeCells count="21">
    <mergeCell ref="C63:E67"/>
    <mergeCell ref="A31:A32"/>
    <mergeCell ref="B31:B32"/>
    <mergeCell ref="F31:F32"/>
    <mergeCell ref="C54:C56"/>
    <mergeCell ref="E77:Q77"/>
    <mergeCell ref="C77:D77"/>
    <mergeCell ref="I1:L1"/>
    <mergeCell ref="E8:Q8"/>
    <mergeCell ref="F54:F55"/>
    <mergeCell ref="D54:D56"/>
    <mergeCell ref="E10:Q10"/>
    <mergeCell ref="E20:Q20"/>
    <mergeCell ref="C20:D20"/>
    <mergeCell ref="E15:Q15"/>
    <mergeCell ref="E3:Q3"/>
    <mergeCell ref="E19:Q19"/>
    <mergeCell ref="D31:D32"/>
    <mergeCell ref="C31:C32"/>
    <mergeCell ref="E13:Q13"/>
    <mergeCell ref="E14:Q14"/>
  </mergeCells>
  <conditionalFormatting sqref="C2:C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52" priority="45" operator="containsText" text="Yelverton">
      <formula>NOT(ISERROR(SEARCH("Yelverton",C2)))</formula>
    </cfRule>
    <cfRule type="containsText" dxfId="51" priority="44" operator="containsText" text="University">
      <formula>NOT(ISERROR(SEARCH("University",C2)))</formula>
    </cfRule>
    <cfRule type="colorScale" priority="42">
      <colorScale>
        <cfvo type="min"/>
        <cfvo type="max"/>
        <color theme="4"/>
        <color theme="7"/>
      </colorScale>
    </cfRule>
  </conditionalFormatting>
  <conditionalFormatting sqref="C4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max"/>
        <color theme="4"/>
        <color theme="7"/>
      </colorScale>
    </cfRule>
  </conditionalFormatting>
  <conditionalFormatting sqref="C4:C31 C57:C63 C68:C126">
    <cfRule type="containsText" dxfId="50" priority="72" operator="containsText" text="Yelverton">
      <formula>NOT(ISERROR(SEARCH("Yelverton",C4)))</formula>
    </cfRule>
    <cfRule type="containsText" dxfId="49" priority="71" operator="containsText" text="University">
      <formula>NOT(ISERROR(SEARCH("University",C4)))</formula>
    </cfRule>
  </conditionalFormatting>
  <conditionalFormatting sqref="C5">
    <cfRule type="colorScale" priority="167">
      <colorScale>
        <cfvo type="min"/>
        <cfvo type="max"/>
        <color theme="4"/>
        <color theme="7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213">
      <colorScale>
        <cfvo type="min"/>
        <cfvo type="max"/>
        <color theme="4"/>
        <color theme="7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49">
      <colorScale>
        <cfvo type="min"/>
        <cfvo type="max"/>
        <color theme="4"/>
        <color theme="7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14">
    <cfRule type="colorScale" priority="18">
      <colorScale>
        <cfvo type="min"/>
        <cfvo type="max"/>
        <color theme="4"/>
        <color theme="7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47">
      <colorScale>
        <cfvo type="min"/>
        <cfvo type="max"/>
        <color theme="4"/>
        <color theme="7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35">
      <colorScale>
        <cfvo type="min"/>
        <cfvo type="max"/>
        <color theme="4"/>
        <color theme="7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54">
    <cfRule type="containsText" dxfId="48" priority="4" operator="containsText" text="University">
      <formula>NOT(ISERROR(SEARCH("University",C33)))</formula>
    </cfRule>
    <cfRule type="containsText" dxfId="47" priority="5" operator="containsText" text="Yelverton">
      <formula>NOT(ISERROR(SEARCH("Yelverton",C33)))</formula>
    </cfRule>
  </conditionalFormatting>
  <conditionalFormatting sqref="C37">
    <cfRule type="colorScale" priority="14">
      <colorScale>
        <cfvo type="min"/>
        <cfvo type="max"/>
        <color theme="4"/>
        <color theme="7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theme="4"/>
        <color theme="7"/>
      </colorScale>
    </cfRule>
  </conditionalFormatting>
  <conditionalFormatting sqref="C57:C63 C9:C11 C15:C16 C18 C20:C31 C68:C114 C33:C36 C38:C46 C48:C5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max"/>
        <color theme="4"/>
        <color theme="7"/>
      </colorScale>
    </cfRule>
  </conditionalFormatting>
  <conditionalFormatting sqref="C11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max"/>
        <color theme="4"/>
        <color theme="7"/>
      </colorScale>
    </cfRule>
  </conditionalFormatting>
  <conditionalFormatting sqref="C116:C117">
    <cfRule type="colorScale" priority="127">
      <colorScale>
        <cfvo type="min"/>
        <cfvo type="max"/>
        <color theme="4"/>
        <color theme="7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8">
    <cfRule type="colorScale" priority="153">
      <colorScale>
        <cfvo type="min"/>
        <cfvo type="max"/>
        <color theme="4"/>
        <color theme="7"/>
      </colorScale>
    </cfRule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9:C120">
    <cfRule type="colorScale" priority="114">
      <colorScale>
        <cfvo type="min"/>
        <cfvo type="max"/>
        <color theme="4"/>
        <color theme="7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min"/>
        <cfvo type="max"/>
        <color theme="4"/>
        <color theme="7"/>
      </colorScale>
    </cfRule>
  </conditionalFormatting>
  <conditionalFormatting sqref="C122:C12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max"/>
        <color theme="4"/>
        <color theme="7"/>
      </colorScale>
    </cfRule>
  </conditionalFormatting>
  <conditionalFormatting sqref="C124">
    <cfRule type="colorScale" priority="81">
      <colorScale>
        <cfvo type="min"/>
        <cfvo type="max"/>
        <color theme="4"/>
        <color theme="7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5:C1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max"/>
        <color theme="4"/>
        <color theme="7"/>
      </colorScale>
    </cfRule>
  </conditionalFormatting>
  <conditionalFormatting sqref="D37">
    <cfRule type="containsText" dxfId="46" priority="10" operator="containsText" text="Wide">
      <formula>NOT(ISERROR(SEARCH("Wide",D37)))</formula>
    </cfRule>
    <cfRule type="containsText" dxfId="45" priority="8" operator="containsText" text="YMCA">
      <formula>NOT(ISERROR(SEARCH("YMCA",D37)))</formula>
    </cfRule>
    <cfRule type="containsText" dxfId="44" priority="9" operator="containsText" text="Lip">
      <formula>NOT(ISERROR(SEARCH("Lip",D37)))</formula>
    </cfRule>
  </conditionalFormatting>
  <conditionalFormatting sqref="D47">
    <cfRule type="containsText" dxfId="43" priority="1" operator="containsText" text="YMCA">
      <formula>NOT(ISERROR(SEARCH("YMCA",D47)))</formula>
    </cfRule>
    <cfRule type="containsText" dxfId="42" priority="3" operator="containsText" text="Wide">
      <formula>NOT(ISERROR(SEARCH("Wide",D47)))</formula>
    </cfRule>
    <cfRule type="containsText" dxfId="41" priority="2" operator="containsText" text="Lip">
      <formula>NOT(ISERROR(SEARCH("Lip",D47)))</formula>
    </cfRule>
  </conditionalFormatting>
  <conditionalFormatting sqref="D1:E31 E32 D33:E36 E37 D38:E46 E47 D48:E62 D68:E68 D69 D70:E71 D72 D73:E76 E77 D78:E1048576">
    <cfRule type="containsText" dxfId="40" priority="19" operator="containsText" text="Lipson">
      <formula>NOT(ISERROR(SEARCH("Lipson",D1)))</formula>
    </cfRule>
    <cfRule type="containsText" dxfId="39" priority="21" operator="containsText" text="YMCA">
      <formula>NOT(ISERROR(SEARCH("YMCA",D1)))</formula>
    </cfRule>
    <cfRule type="containsText" dxfId="38" priority="20" operator="containsText" text="Widewell">
      <formula>NOT(ISERROR(SEARCH("Widewell",D1)))</formula>
    </cfRule>
  </conditionalFormatting>
  <conditionalFormatting sqref="F1:G2">
    <cfRule type="containsText" dxfId="37" priority="39" operator="containsText" text="Club Target Day">
      <formula>NOT(ISERROR(SEARCH("Club Target Day",F1)))</formula>
    </cfRule>
  </conditionalFormatting>
  <conditionalFormatting sqref="I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387">
      <colorScale>
        <cfvo type="min"/>
        <cfvo type="max"/>
        <color rgb="FFFFEF9C"/>
        <color rgb="FF63BE7B"/>
      </colorScale>
    </cfRule>
  </conditionalFormatting>
  <conditionalFormatting sqref="M1:M1048576">
    <cfRule type="colorScale" priority="16">
      <colorScale>
        <cfvo type="min"/>
        <cfvo type="max"/>
        <color rgb="FFFFEF9C"/>
        <color rgb="FF63BE7B"/>
      </colorScale>
    </cfRule>
  </conditionalFormatting>
  <conditionalFormatting sqref="M2">
    <cfRule type="colorScale" priority="40">
      <colorScale>
        <cfvo type="min"/>
        <cfvo type="max"/>
        <color rgb="FFFFEF9C"/>
        <color rgb="FF63BE7B"/>
      </colorScale>
    </cfRule>
  </conditionalFormatting>
  <conditionalFormatting sqref="M78:M1048576 M6:M7 M1 M9 M11:M12 M4 M16:M18 M21:M76">
    <cfRule type="colorScale" priority="217">
      <colorScale>
        <cfvo type="min"/>
        <cfvo type="max"/>
        <color rgb="FF63BE7B"/>
        <color rgb="FFFFEF9C"/>
      </colorScale>
    </cfRule>
  </conditionalFormatting>
  <conditionalFormatting sqref="P1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8:P1048576 P6:P7 P1 P9 P11:P12 P4 P16:P18 P21:P76">
    <cfRule type="colorScale" priority="21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U94"/>
  <sheetViews>
    <sheetView tabSelected="1" zoomScale="115" zoomScaleNormal="115" workbookViewId="0">
      <pane ySplit="1" topLeftCell="A44" activePane="bottomLeft" state="frozen"/>
      <selection activeCell="G1" sqref="G1"/>
      <selection pane="bottomLeft" activeCell="C14" sqref="C14:D14"/>
    </sheetView>
  </sheetViews>
  <sheetFormatPr defaultColWidth="9.140625" defaultRowHeight="15" x14ac:dyDescent="0.25"/>
  <cols>
    <col min="1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bestFit="1" customWidth="1"/>
    <col min="19" max="19" width="36.5703125" style="3" customWidth="1"/>
    <col min="20" max="21" width="9.140625" style="3" customWidth="1"/>
    <col min="22" max="16384" width="9.140625" style="3"/>
  </cols>
  <sheetData>
    <row r="1" spans="1:21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147</v>
      </c>
      <c r="H1" s="1" t="s">
        <v>10</v>
      </c>
      <c r="I1" s="60" t="s">
        <v>11</v>
      </c>
      <c r="J1" s="60"/>
      <c r="K1" s="60"/>
      <c r="L1" s="60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21" x14ac:dyDescent="0.25">
      <c r="A2" s="22">
        <v>45389</v>
      </c>
      <c r="B2" s="22" t="str">
        <f>TEXT(A2, "dddd")</f>
        <v>Sunday</v>
      </c>
      <c r="C2" s="23" t="s">
        <v>22</v>
      </c>
      <c r="D2" s="23" t="s">
        <v>24</v>
      </c>
      <c r="E2" s="1"/>
      <c r="H2" s="1"/>
      <c r="I2" s="1"/>
      <c r="J2" s="1"/>
      <c r="K2" s="1"/>
      <c r="L2" s="1"/>
      <c r="M2" s="1"/>
      <c r="Q2" s="23" t="s">
        <v>58</v>
      </c>
      <c r="R2" s="9" t="s">
        <v>43</v>
      </c>
      <c r="S2" s="10" t="s">
        <v>44</v>
      </c>
      <c r="U2" s="1" t="s">
        <v>169</v>
      </c>
    </row>
    <row r="3" spans="1:21" x14ac:dyDescent="0.25">
      <c r="A3" s="20">
        <v>45391</v>
      </c>
      <c r="B3" s="20" t="str">
        <f t="shared" ref="B3:B73" si="0">TEXT(A3, "dddd")</f>
        <v>Tuesday</v>
      </c>
      <c r="C3" s="3" t="s">
        <v>22</v>
      </c>
      <c r="D3" s="3" t="s">
        <v>24</v>
      </c>
      <c r="E3" s="8" t="s">
        <v>27</v>
      </c>
      <c r="I3" s="3" t="s">
        <v>16</v>
      </c>
      <c r="M3" s="3">
        <v>60</v>
      </c>
      <c r="R3" s="11" t="s">
        <v>31</v>
      </c>
      <c r="S3" s="12" t="s">
        <v>38</v>
      </c>
      <c r="U3" s="3">
        <f>_xlfn.FLOOR.MATH(AVERAGE(SMALL(P1:P100, 1), SMALL(P1:P100, 2), SMALL(P1:P100, 3)))</f>
        <v>27</v>
      </c>
    </row>
    <row r="4" spans="1:21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H4" s="3" t="s">
        <v>62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63</v>
      </c>
      <c r="R4" s="13" t="s">
        <v>32</v>
      </c>
      <c r="S4" s="12" t="s">
        <v>45</v>
      </c>
    </row>
    <row r="5" spans="1:21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62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64</v>
      </c>
      <c r="R5" s="14" t="s">
        <v>37</v>
      </c>
      <c r="S5" s="12" t="s">
        <v>39</v>
      </c>
    </row>
    <row r="6" spans="1:21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R6" s="15" t="s">
        <v>33</v>
      </c>
      <c r="S6" s="12" t="s">
        <v>40</v>
      </c>
    </row>
    <row r="7" spans="1:21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6" t="s">
        <v>34</v>
      </c>
      <c r="S7" s="12" t="s">
        <v>106</v>
      </c>
    </row>
    <row r="8" spans="1:21" x14ac:dyDescent="0.25">
      <c r="A8" s="21">
        <v>45403</v>
      </c>
      <c r="B8" s="21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66</v>
      </c>
      <c r="I8" s="3" t="s">
        <v>28</v>
      </c>
      <c r="Q8" s="3" t="s">
        <v>65</v>
      </c>
      <c r="R8" s="35" t="s">
        <v>116</v>
      </c>
      <c r="S8" s="12" t="s">
        <v>120</v>
      </c>
    </row>
    <row r="9" spans="1:21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H9" s="3" t="s">
        <v>68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P9" s="32"/>
      <c r="Q9" s="3" t="s">
        <v>67</v>
      </c>
      <c r="R9" s="17" t="s">
        <v>35</v>
      </c>
      <c r="S9" s="12" t="s">
        <v>41</v>
      </c>
    </row>
    <row r="10" spans="1:21" x14ac:dyDescent="0.25">
      <c r="A10" s="22">
        <v>45408</v>
      </c>
      <c r="B10" s="22" t="str">
        <f t="shared" si="0"/>
        <v>Friday</v>
      </c>
      <c r="C10" s="23" t="s">
        <v>22</v>
      </c>
      <c r="D10" s="23" t="s">
        <v>24</v>
      </c>
      <c r="E10" s="26" t="s">
        <v>27</v>
      </c>
      <c r="Q10" s="23" t="s">
        <v>69</v>
      </c>
      <c r="R10" s="18" t="s">
        <v>36</v>
      </c>
      <c r="S10" s="19" t="s">
        <v>42</v>
      </c>
    </row>
    <row r="11" spans="1:21" x14ac:dyDescent="0.25">
      <c r="A11" s="21">
        <v>45410</v>
      </c>
      <c r="B11" s="21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70</v>
      </c>
      <c r="I11" s="3" t="s">
        <v>28</v>
      </c>
      <c r="M11" s="3">
        <v>33</v>
      </c>
      <c r="N11" s="3">
        <v>295</v>
      </c>
      <c r="O11" s="3">
        <v>330</v>
      </c>
    </row>
    <row r="12" spans="1:21" x14ac:dyDescent="0.25">
      <c r="A12" s="21">
        <v>45410</v>
      </c>
      <c r="B12" s="21" t="str">
        <f t="shared" si="0"/>
        <v>Sunday</v>
      </c>
      <c r="C12" s="30" t="s">
        <v>22</v>
      </c>
      <c r="D12" s="8" t="s">
        <v>27</v>
      </c>
      <c r="E12" s="1"/>
      <c r="H12" s="3" t="s">
        <v>66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21" x14ac:dyDescent="0.25">
      <c r="A13" s="22">
        <v>45415</v>
      </c>
      <c r="B13" s="22" t="str">
        <f t="shared" si="0"/>
        <v>Friday</v>
      </c>
      <c r="C13" s="23" t="s">
        <v>22</v>
      </c>
      <c r="D13" s="23" t="s">
        <v>24</v>
      </c>
      <c r="E13" s="26" t="s">
        <v>27</v>
      </c>
    </row>
    <row r="14" spans="1:21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47</v>
      </c>
      <c r="F14" s="25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5">
        <v>784</v>
      </c>
      <c r="O14" s="3">
        <v>900</v>
      </c>
      <c r="P14" s="3">
        <v>36</v>
      </c>
    </row>
    <row r="15" spans="1:21" x14ac:dyDescent="0.25">
      <c r="A15" s="4">
        <v>45417</v>
      </c>
      <c r="B15" s="2" t="str">
        <f t="shared" si="0"/>
        <v>Sunday</v>
      </c>
      <c r="C15" s="3" t="s">
        <v>22</v>
      </c>
      <c r="D15" s="7" t="s">
        <v>46</v>
      </c>
      <c r="F15" s="25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21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H16" s="3" t="s">
        <v>71</v>
      </c>
      <c r="I16" s="3" t="s">
        <v>16</v>
      </c>
      <c r="M16" s="3">
        <v>36</v>
      </c>
      <c r="N16" s="3">
        <v>273</v>
      </c>
      <c r="O16" s="3">
        <v>360</v>
      </c>
      <c r="P16" s="32">
        <v>38</v>
      </c>
      <c r="Q16" s="66" t="s">
        <v>72</v>
      </c>
    </row>
    <row r="17" spans="1:19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Q17" s="66"/>
    </row>
    <row r="18" spans="1:19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66"/>
    </row>
    <row r="19" spans="1:19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Q19" s="66"/>
    </row>
    <row r="20" spans="1:19" x14ac:dyDescent="0.25">
      <c r="A20" s="2">
        <v>45429</v>
      </c>
      <c r="B20" s="2" t="str">
        <f t="shared" si="0"/>
        <v>Friday</v>
      </c>
      <c r="C20" s="66" t="s">
        <v>22</v>
      </c>
      <c r="D20" s="64" t="s">
        <v>48</v>
      </c>
      <c r="F20" s="3" t="s">
        <v>2</v>
      </c>
      <c r="Q20" s="66"/>
    </row>
    <row r="21" spans="1:19" x14ac:dyDescent="0.25">
      <c r="A21" s="4">
        <v>45430</v>
      </c>
      <c r="B21" s="2" t="str">
        <f t="shared" si="0"/>
        <v>Saturday</v>
      </c>
      <c r="C21" s="66"/>
      <c r="D21" s="64"/>
      <c r="F21" s="80" t="s">
        <v>51</v>
      </c>
      <c r="G21" s="24"/>
      <c r="H21" s="23" t="s">
        <v>4</v>
      </c>
      <c r="I21" s="23" t="s">
        <v>14</v>
      </c>
      <c r="J21" s="23" t="s">
        <v>15</v>
      </c>
      <c r="K21" s="23" t="s">
        <v>12</v>
      </c>
      <c r="L21" s="23"/>
      <c r="M21" s="23"/>
      <c r="Q21" s="66" t="s">
        <v>96</v>
      </c>
    </row>
    <row r="22" spans="1:19" x14ac:dyDescent="0.25">
      <c r="A22" s="69">
        <v>45431</v>
      </c>
      <c r="B22" s="73" t="str">
        <f>TEXT(A22, "dddd")</f>
        <v>Sunday</v>
      </c>
      <c r="C22" s="66"/>
      <c r="D22" s="64"/>
      <c r="E22" s="79"/>
      <c r="F22" s="80"/>
      <c r="G22" s="24"/>
      <c r="H22" s="81" t="s">
        <v>80</v>
      </c>
      <c r="I22" s="81" t="s">
        <v>16</v>
      </c>
      <c r="J22" s="81" t="s">
        <v>16</v>
      </c>
      <c r="K22" s="79"/>
      <c r="M22" s="5">
        <v>72</v>
      </c>
      <c r="N22" s="3">
        <v>552</v>
      </c>
      <c r="O22" s="3">
        <v>720</v>
      </c>
      <c r="P22" s="3">
        <v>37</v>
      </c>
      <c r="Q22" s="66"/>
    </row>
    <row r="23" spans="1:19" x14ac:dyDescent="0.25">
      <c r="A23" s="69"/>
      <c r="B23" s="73"/>
      <c r="C23" s="66"/>
      <c r="D23" s="64"/>
      <c r="E23" s="79"/>
      <c r="F23" s="80"/>
      <c r="G23" s="24"/>
      <c r="H23" s="81"/>
      <c r="I23" s="81"/>
      <c r="J23" s="81"/>
      <c r="K23" s="79"/>
      <c r="M23" s="5">
        <v>72</v>
      </c>
      <c r="N23" s="3">
        <v>555</v>
      </c>
      <c r="O23" s="3">
        <v>720</v>
      </c>
      <c r="P23" s="3">
        <v>37</v>
      </c>
      <c r="Q23" s="66"/>
    </row>
    <row r="24" spans="1:19" x14ac:dyDescent="0.25">
      <c r="A24" s="69"/>
      <c r="B24" s="73"/>
      <c r="C24" s="3" t="s">
        <v>20</v>
      </c>
      <c r="D24" s="7" t="s">
        <v>49</v>
      </c>
      <c r="F24" s="23" t="s">
        <v>3</v>
      </c>
      <c r="G24" s="23"/>
      <c r="H24" s="29" t="s">
        <v>79</v>
      </c>
      <c r="I24" s="29" t="s">
        <v>16</v>
      </c>
      <c r="J24" s="23"/>
      <c r="K24" s="23"/>
      <c r="L24" s="23"/>
      <c r="M24" s="23"/>
    </row>
    <row r="25" spans="1:19" x14ac:dyDescent="0.25">
      <c r="A25" s="73">
        <v>45433</v>
      </c>
      <c r="B25" s="73" t="str">
        <f t="shared" si="0"/>
        <v>Tuesday</v>
      </c>
      <c r="C25" s="3" t="s">
        <v>22</v>
      </c>
      <c r="D25" s="3" t="s">
        <v>24</v>
      </c>
      <c r="E25" s="8" t="s">
        <v>27</v>
      </c>
      <c r="Q25" s="3" t="s">
        <v>73</v>
      </c>
    </row>
    <row r="26" spans="1:19" x14ac:dyDescent="0.25">
      <c r="A26" s="73"/>
      <c r="B26" s="73"/>
      <c r="C26" s="78" t="s">
        <v>29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1:19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3" t="s">
        <v>90</v>
      </c>
      <c r="H27" s="3" t="s">
        <v>74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9" x14ac:dyDescent="0.25">
      <c r="A28" s="4">
        <v>45438</v>
      </c>
      <c r="B28" s="2" t="str">
        <f t="shared" si="0"/>
        <v>Sunday</v>
      </c>
      <c r="C28" s="3" t="s">
        <v>22</v>
      </c>
      <c r="D28" s="7" t="s">
        <v>50</v>
      </c>
      <c r="F28" s="25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88</v>
      </c>
      <c r="S28" s="1"/>
    </row>
    <row r="29" spans="1:19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H29" s="3" t="s">
        <v>89</v>
      </c>
      <c r="I29" s="3" t="s">
        <v>28</v>
      </c>
      <c r="Q29" s="3" t="s">
        <v>98</v>
      </c>
      <c r="S29" s="1"/>
    </row>
    <row r="30" spans="1:19" x14ac:dyDescent="0.25">
      <c r="A30" s="73">
        <v>45443</v>
      </c>
      <c r="B30" s="73" t="str">
        <f t="shared" si="0"/>
        <v>Friday</v>
      </c>
      <c r="C30" s="3" t="s">
        <v>22</v>
      </c>
      <c r="D30" s="3" t="s">
        <v>24</v>
      </c>
      <c r="E30" s="8" t="s">
        <v>27</v>
      </c>
      <c r="H30" s="3" t="s">
        <v>89</v>
      </c>
      <c r="I30" s="3" t="s">
        <v>92</v>
      </c>
      <c r="Q30" s="3" t="s">
        <v>97</v>
      </c>
    </row>
    <row r="31" spans="1:19" x14ac:dyDescent="0.25">
      <c r="A31" s="73"/>
      <c r="B31" s="73"/>
      <c r="C31" s="58" t="s">
        <v>99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</row>
    <row r="32" spans="1:19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F32" s="3" t="s">
        <v>91</v>
      </c>
      <c r="H32" s="3" t="s">
        <v>86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100</v>
      </c>
    </row>
    <row r="33" spans="1:19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H33" s="3" t="s">
        <v>148</v>
      </c>
      <c r="I33" s="3" t="s">
        <v>16</v>
      </c>
      <c r="M33" s="3">
        <v>36</v>
      </c>
      <c r="N33" s="3">
        <v>262</v>
      </c>
      <c r="O33" s="3">
        <v>360</v>
      </c>
      <c r="P33" s="32">
        <v>41</v>
      </c>
      <c r="Q33" s="3" t="s">
        <v>101</v>
      </c>
    </row>
    <row r="34" spans="1:19" x14ac:dyDescent="0.25">
      <c r="A34" s="22">
        <v>45450</v>
      </c>
      <c r="B34" s="22" t="str">
        <f t="shared" si="0"/>
        <v>Friday</v>
      </c>
      <c r="C34" s="23" t="s">
        <v>22</v>
      </c>
      <c r="D34" s="23" t="s">
        <v>24</v>
      </c>
      <c r="E34" s="26" t="s">
        <v>27</v>
      </c>
      <c r="Q34" s="23" t="s">
        <v>93</v>
      </c>
    </row>
    <row r="35" spans="1:19" x14ac:dyDescent="0.25">
      <c r="A35" s="69">
        <v>45451</v>
      </c>
      <c r="B35" s="73" t="str">
        <f t="shared" si="0"/>
        <v>Saturday</v>
      </c>
      <c r="C35" s="66" t="s">
        <v>20</v>
      </c>
      <c r="D35" s="64" t="s">
        <v>25</v>
      </c>
      <c r="F35" s="80" t="s">
        <v>52</v>
      </c>
      <c r="G35" s="24"/>
      <c r="H35" s="5" t="s">
        <v>79</v>
      </c>
      <c r="I35" s="5" t="s">
        <v>16</v>
      </c>
      <c r="M35" s="5">
        <v>72</v>
      </c>
      <c r="N35" s="3">
        <v>554</v>
      </c>
      <c r="O35" s="3">
        <v>720</v>
      </c>
      <c r="P35" s="3">
        <v>37</v>
      </c>
      <c r="Q35" s="3" t="s">
        <v>103</v>
      </c>
    </row>
    <row r="36" spans="1:19" x14ac:dyDescent="0.25">
      <c r="A36" s="69"/>
      <c r="B36" s="73"/>
      <c r="C36" s="66"/>
      <c r="D36" s="64"/>
      <c r="F36" s="80"/>
      <c r="G36" s="24"/>
      <c r="H36" s="30" t="s">
        <v>162</v>
      </c>
      <c r="I36" s="3" t="s">
        <v>16</v>
      </c>
      <c r="M36" s="3">
        <v>15</v>
      </c>
      <c r="N36" s="3">
        <v>113</v>
      </c>
      <c r="O36" s="3">
        <v>150</v>
      </c>
      <c r="Q36" s="3" t="s">
        <v>163</v>
      </c>
    </row>
    <row r="37" spans="1:19" x14ac:dyDescent="0.25">
      <c r="A37" s="4">
        <v>45452</v>
      </c>
      <c r="B37" s="2" t="str">
        <f t="shared" si="0"/>
        <v>Sunday</v>
      </c>
      <c r="C37" s="66"/>
      <c r="D37" s="64"/>
      <c r="F37" s="80"/>
      <c r="G37" s="24"/>
      <c r="H37" s="5" t="s">
        <v>7</v>
      </c>
      <c r="I37" s="5" t="s">
        <v>17</v>
      </c>
      <c r="J37" s="5" t="s">
        <v>16</v>
      </c>
      <c r="K37" s="5" t="s">
        <v>18</v>
      </c>
      <c r="M37" s="5">
        <v>90</v>
      </c>
      <c r="N37" s="3">
        <v>789</v>
      </c>
      <c r="O37" s="3">
        <v>900</v>
      </c>
      <c r="P37" s="3">
        <v>35</v>
      </c>
      <c r="Q37" s="3" t="s">
        <v>104</v>
      </c>
    </row>
    <row r="38" spans="1:19" x14ac:dyDescent="0.25">
      <c r="A38" s="6">
        <v>45454</v>
      </c>
      <c r="B38" s="6" t="str">
        <f t="shared" si="0"/>
        <v>Tuesday</v>
      </c>
      <c r="C38" s="74" t="s">
        <v>75</v>
      </c>
      <c r="D38" s="74"/>
      <c r="F38" s="24"/>
      <c r="G38" s="24"/>
      <c r="Q38" s="23" t="s">
        <v>95</v>
      </c>
    </row>
    <row r="39" spans="1:19" x14ac:dyDescent="0.25">
      <c r="A39" s="6">
        <v>45457</v>
      </c>
      <c r="B39" s="6" t="str">
        <f t="shared" si="0"/>
        <v>Friday</v>
      </c>
      <c r="C39" s="74"/>
      <c r="D39" s="74"/>
      <c r="F39" s="24"/>
      <c r="G39" s="24"/>
      <c r="Q39" s="23" t="s">
        <v>95</v>
      </c>
    </row>
    <row r="40" spans="1:19" x14ac:dyDescent="0.25">
      <c r="A40" s="22">
        <v>45458</v>
      </c>
      <c r="B40" s="22" t="str">
        <f t="shared" si="0"/>
        <v>Saturday</v>
      </c>
      <c r="C40" s="71" t="s">
        <v>84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 spans="1:19" x14ac:dyDescent="0.25">
      <c r="A41" s="6">
        <v>45459</v>
      </c>
      <c r="B41" s="6" t="str">
        <f t="shared" si="0"/>
        <v>Sunday</v>
      </c>
      <c r="C41" s="74" t="s">
        <v>75</v>
      </c>
      <c r="D41" s="74"/>
      <c r="F41" s="24"/>
      <c r="G41" s="24"/>
      <c r="Q41" s="23" t="s">
        <v>95</v>
      </c>
    </row>
    <row r="42" spans="1:19" x14ac:dyDescent="0.25">
      <c r="A42" s="6">
        <v>45461</v>
      </c>
      <c r="B42" s="6" t="str">
        <f t="shared" si="0"/>
        <v>Tuesday</v>
      </c>
      <c r="C42" s="74"/>
      <c r="D42" s="74"/>
      <c r="F42" s="24"/>
      <c r="G42" s="24"/>
      <c r="Q42" s="23" t="s">
        <v>95</v>
      </c>
    </row>
    <row r="43" spans="1:19" x14ac:dyDescent="0.25">
      <c r="A43" s="34">
        <v>45464</v>
      </c>
      <c r="B43" s="34" t="str">
        <f>TEXT(A43, "dddd")</f>
        <v>Friday</v>
      </c>
      <c r="C43" s="75" t="s">
        <v>102</v>
      </c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</row>
    <row r="44" spans="1:19" x14ac:dyDescent="0.25">
      <c r="A44" s="33">
        <v>45464</v>
      </c>
      <c r="B44" s="33" t="str">
        <f>TEXT(A44, "dddd")</f>
        <v>Friday</v>
      </c>
      <c r="C44" s="23" t="s">
        <v>22</v>
      </c>
      <c r="D44" s="23" t="s">
        <v>24</v>
      </c>
      <c r="E44" s="8" t="s">
        <v>27</v>
      </c>
      <c r="S44" s="3">
        <f>(SMALL(P:P,1))</f>
        <v>26</v>
      </c>
    </row>
    <row r="45" spans="1:19" x14ac:dyDescent="0.25">
      <c r="A45" s="27">
        <v>45465</v>
      </c>
      <c r="B45" s="22" t="str">
        <f t="shared" si="0"/>
        <v>Saturday</v>
      </c>
      <c r="C45" s="23" t="s">
        <v>22</v>
      </c>
      <c r="D45" s="28" t="s">
        <v>53</v>
      </c>
      <c r="F45" s="23" t="s">
        <v>54</v>
      </c>
      <c r="G45" s="23"/>
      <c r="H45" s="29" t="s">
        <v>5</v>
      </c>
      <c r="I45" s="29" t="s">
        <v>16</v>
      </c>
      <c r="S45" s="3">
        <f>(SMALL(P:P,2))</f>
        <v>27</v>
      </c>
    </row>
    <row r="46" spans="1:19" ht="15.75" thickBot="1" x14ac:dyDescent="0.3">
      <c r="A46" s="22">
        <v>45466</v>
      </c>
      <c r="B46" s="22" t="str">
        <f t="shared" si="0"/>
        <v>Sunday</v>
      </c>
      <c r="C46" s="23" t="s">
        <v>22</v>
      </c>
      <c r="D46" s="23" t="s">
        <v>24</v>
      </c>
      <c r="F46" s="23" t="s">
        <v>91</v>
      </c>
      <c r="G46" s="23" t="s">
        <v>154</v>
      </c>
      <c r="S46" s="51">
        <f>(SMALL(P:P,3))</f>
        <v>30</v>
      </c>
    </row>
    <row r="47" spans="1:19" x14ac:dyDescent="0.25">
      <c r="A47" s="2">
        <v>45468</v>
      </c>
      <c r="B47" s="2" t="str">
        <f t="shared" si="0"/>
        <v>Tuesday</v>
      </c>
      <c r="C47" s="3" t="s">
        <v>22</v>
      </c>
      <c r="D47" s="3" t="s">
        <v>24</v>
      </c>
      <c r="E47" s="8" t="s">
        <v>27</v>
      </c>
      <c r="I47" s="3" t="s">
        <v>105</v>
      </c>
      <c r="J47" s="3" t="s">
        <v>92</v>
      </c>
      <c r="Q47" s="3" t="s">
        <v>107</v>
      </c>
      <c r="S47" s="3">
        <f>FLOOR(AVERAGE(S44:S46), 1)</f>
        <v>27</v>
      </c>
    </row>
    <row r="48" spans="1:19" x14ac:dyDescent="0.25">
      <c r="A48" s="2">
        <v>45471</v>
      </c>
      <c r="B48" s="2" t="str">
        <f t="shared" si="0"/>
        <v>Friday</v>
      </c>
      <c r="C48" s="3" t="s">
        <v>22</v>
      </c>
      <c r="D48" s="3" t="s">
        <v>24</v>
      </c>
      <c r="E48" s="8" t="s">
        <v>27</v>
      </c>
      <c r="I48" s="3" t="s">
        <v>13</v>
      </c>
      <c r="J48" s="3" t="s">
        <v>12</v>
      </c>
      <c r="Q48" s="3" t="s">
        <v>108</v>
      </c>
    </row>
    <row r="49" spans="1:17" x14ac:dyDescent="0.25">
      <c r="A49" s="2">
        <v>45473</v>
      </c>
      <c r="B49" s="2" t="str">
        <f t="shared" si="0"/>
        <v>Sunday</v>
      </c>
      <c r="C49" s="3" t="s">
        <v>22</v>
      </c>
      <c r="D49" s="3" t="s">
        <v>24</v>
      </c>
      <c r="F49" s="3" t="s">
        <v>91</v>
      </c>
      <c r="G49" s="3" t="s">
        <v>149</v>
      </c>
      <c r="H49" s="3" t="s">
        <v>74</v>
      </c>
      <c r="I49" s="3" t="s">
        <v>15</v>
      </c>
      <c r="J49" s="3" t="s">
        <v>12</v>
      </c>
      <c r="M49" s="3">
        <v>48</v>
      </c>
      <c r="N49" s="3" t="s">
        <v>2</v>
      </c>
      <c r="O49" s="3">
        <v>432</v>
      </c>
      <c r="Q49" s="3" t="s">
        <v>110</v>
      </c>
    </row>
    <row r="50" spans="1:17" x14ac:dyDescent="0.25">
      <c r="A50" s="2">
        <v>45475</v>
      </c>
      <c r="B50" s="2" t="str">
        <f t="shared" si="0"/>
        <v>Tuesday</v>
      </c>
      <c r="C50" s="3" t="s">
        <v>22</v>
      </c>
      <c r="D50" s="3" t="s">
        <v>24</v>
      </c>
      <c r="E50" s="8" t="s">
        <v>27</v>
      </c>
      <c r="I50" s="3" t="s">
        <v>105</v>
      </c>
      <c r="J50" s="3" t="s">
        <v>92</v>
      </c>
      <c r="K50" s="3" t="s">
        <v>13</v>
      </c>
    </row>
    <row r="51" spans="1:17" x14ac:dyDescent="0.25">
      <c r="A51" s="2">
        <v>45478</v>
      </c>
      <c r="B51" s="2" t="str">
        <f t="shared" si="0"/>
        <v>Friday</v>
      </c>
      <c r="C51" s="3" t="s">
        <v>22</v>
      </c>
      <c r="D51" s="8" t="s">
        <v>27</v>
      </c>
      <c r="I51" s="3" t="s">
        <v>28</v>
      </c>
      <c r="Q51" s="3" t="s">
        <v>111</v>
      </c>
    </row>
    <row r="52" spans="1:17" x14ac:dyDescent="0.25">
      <c r="A52" s="2">
        <v>45480</v>
      </c>
      <c r="B52" s="2" t="str">
        <f t="shared" si="0"/>
        <v>Sunday</v>
      </c>
      <c r="C52" s="3" t="s">
        <v>22</v>
      </c>
      <c r="D52" s="3" t="s">
        <v>24</v>
      </c>
      <c r="F52" s="3" t="s">
        <v>91</v>
      </c>
      <c r="G52" s="3" t="s">
        <v>151</v>
      </c>
      <c r="I52" s="3" t="s">
        <v>28</v>
      </c>
      <c r="J52" s="3" t="s">
        <v>105</v>
      </c>
      <c r="K52" s="3" t="s">
        <v>92</v>
      </c>
      <c r="Q52" s="3" t="s">
        <v>112</v>
      </c>
    </row>
    <row r="53" spans="1:17" x14ac:dyDescent="0.25">
      <c r="A53" s="2">
        <v>45482</v>
      </c>
      <c r="B53" s="2" t="str">
        <f t="shared" si="0"/>
        <v>Tuesday</v>
      </c>
      <c r="C53" s="3" t="s">
        <v>22</v>
      </c>
      <c r="D53" s="3" t="s">
        <v>24</v>
      </c>
      <c r="E53" s="8" t="s">
        <v>27</v>
      </c>
      <c r="F53" s="3" t="s">
        <v>91</v>
      </c>
      <c r="G53" s="3" t="s">
        <v>149</v>
      </c>
    </row>
    <row r="54" spans="1:17" x14ac:dyDescent="0.25">
      <c r="A54" s="2">
        <v>45485</v>
      </c>
      <c r="B54" s="2" t="str">
        <f t="shared" si="0"/>
        <v>Friday</v>
      </c>
      <c r="C54" s="3" t="s">
        <v>22</v>
      </c>
      <c r="D54" s="8" t="s">
        <v>27</v>
      </c>
      <c r="I54" s="3" t="s">
        <v>28</v>
      </c>
      <c r="Q54" s="3" t="s">
        <v>113</v>
      </c>
    </row>
    <row r="55" spans="1:17" x14ac:dyDescent="0.25">
      <c r="A55" s="2">
        <v>45487</v>
      </c>
      <c r="B55" s="2" t="str">
        <f t="shared" si="0"/>
        <v>Sunday</v>
      </c>
      <c r="C55" s="3" t="s">
        <v>22</v>
      </c>
      <c r="D55" s="3" t="s">
        <v>24</v>
      </c>
      <c r="F55" s="3" t="s">
        <v>91</v>
      </c>
      <c r="G55" s="3" t="s">
        <v>152</v>
      </c>
      <c r="H55" s="3" t="s">
        <v>118</v>
      </c>
      <c r="I55" s="3" t="s">
        <v>92</v>
      </c>
      <c r="J55" s="3" t="s">
        <v>105</v>
      </c>
      <c r="M55" s="3">
        <v>96</v>
      </c>
      <c r="N55" s="3">
        <v>828</v>
      </c>
      <c r="O55" s="3">
        <v>864</v>
      </c>
      <c r="P55" s="3">
        <v>43</v>
      </c>
      <c r="Q55" s="3" t="s">
        <v>142</v>
      </c>
    </row>
    <row r="56" spans="1:17" x14ac:dyDescent="0.25">
      <c r="A56" s="2">
        <v>45489</v>
      </c>
      <c r="B56" s="2" t="str">
        <f t="shared" si="0"/>
        <v>Tuesday</v>
      </c>
      <c r="C56" s="3" t="s">
        <v>22</v>
      </c>
      <c r="D56" s="3" t="s">
        <v>24</v>
      </c>
      <c r="E56" s="8" t="s">
        <v>27</v>
      </c>
      <c r="F56" s="3" t="s">
        <v>91</v>
      </c>
      <c r="G56" s="3" t="s">
        <v>149</v>
      </c>
      <c r="H56" s="3" t="s">
        <v>117</v>
      </c>
      <c r="I56" s="3" t="s">
        <v>13</v>
      </c>
      <c r="J56" s="3" t="s">
        <v>92</v>
      </c>
      <c r="M56" s="3">
        <v>48</v>
      </c>
      <c r="N56" s="3">
        <v>420</v>
      </c>
      <c r="O56" s="3">
        <v>432</v>
      </c>
      <c r="P56" s="3">
        <v>31</v>
      </c>
      <c r="Q56" s="3" t="s">
        <v>121</v>
      </c>
    </row>
    <row r="57" spans="1:17" x14ac:dyDescent="0.25">
      <c r="A57" s="6">
        <v>45492</v>
      </c>
      <c r="B57" s="6" t="str">
        <f t="shared" si="0"/>
        <v>Friday</v>
      </c>
      <c r="C57" s="77" t="s">
        <v>75</v>
      </c>
      <c r="D57" s="77"/>
      <c r="E57" s="8" t="s">
        <v>27</v>
      </c>
      <c r="Q57" s="23" t="s">
        <v>94</v>
      </c>
    </row>
    <row r="58" spans="1:17" x14ac:dyDescent="0.25">
      <c r="A58" s="22">
        <v>45493</v>
      </c>
      <c r="B58" s="22" t="str">
        <f t="shared" si="0"/>
        <v>Saturday</v>
      </c>
      <c r="C58" s="71" t="s">
        <v>85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</row>
    <row r="59" spans="1:17" x14ac:dyDescent="0.25">
      <c r="A59" s="6">
        <v>45494</v>
      </c>
      <c r="B59" s="6" t="str">
        <f t="shared" si="0"/>
        <v>Sunday</v>
      </c>
      <c r="C59" s="77" t="s">
        <v>75</v>
      </c>
      <c r="D59" s="77"/>
      <c r="F59" s="23" t="s">
        <v>91</v>
      </c>
      <c r="G59" s="23" t="s">
        <v>149</v>
      </c>
      <c r="Q59" s="23" t="s">
        <v>94</v>
      </c>
    </row>
    <row r="60" spans="1:17" x14ac:dyDescent="0.25">
      <c r="A60" s="2">
        <v>45496</v>
      </c>
      <c r="B60" s="2" t="str">
        <f t="shared" si="0"/>
        <v>Tuesday</v>
      </c>
      <c r="C60" s="78" t="s">
        <v>115</v>
      </c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1:17" x14ac:dyDescent="0.25">
      <c r="A61" s="2">
        <v>45496</v>
      </c>
      <c r="B61" s="2" t="str">
        <f t="shared" si="0"/>
        <v>Tuesday</v>
      </c>
      <c r="C61" s="3" t="s">
        <v>22</v>
      </c>
      <c r="D61" s="3" t="s">
        <v>24</v>
      </c>
      <c r="E61" s="8" t="s">
        <v>27</v>
      </c>
      <c r="H61" s="3" t="s">
        <v>122</v>
      </c>
      <c r="I61" s="3" t="s">
        <v>83</v>
      </c>
      <c r="Q61" s="3" t="s">
        <v>123</v>
      </c>
    </row>
    <row r="62" spans="1:17" x14ac:dyDescent="0.25">
      <c r="A62" s="2">
        <v>45499</v>
      </c>
      <c r="B62" s="1" t="str">
        <f t="shared" si="0"/>
        <v>Friday</v>
      </c>
      <c r="C62" s="3" t="s">
        <v>22</v>
      </c>
      <c r="D62" s="3" t="s">
        <v>24</v>
      </c>
      <c r="E62" s="8" t="s">
        <v>27</v>
      </c>
      <c r="F62" s="3" t="s">
        <v>91</v>
      </c>
      <c r="G62" s="3" t="s">
        <v>149</v>
      </c>
      <c r="H62" s="3" t="s">
        <v>148</v>
      </c>
      <c r="I62" s="3" t="s">
        <v>16</v>
      </c>
      <c r="M62" s="3">
        <v>72</v>
      </c>
      <c r="N62" s="3">
        <v>526</v>
      </c>
      <c r="O62" s="3">
        <v>720</v>
      </c>
      <c r="P62" s="3">
        <v>41</v>
      </c>
      <c r="Q62" s="3" t="s">
        <v>140</v>
      </c>
    </row>
    <row r="63" spans="1:17" x14ac:dyDescent="0.25">
      <c r="A63" s="73">
        <v>45501</v>
      </c>
      <c r="B63" s="70" t="str">
        <f t="shared" si="0"/>
        <v>Sunday</v>
      </c>
      <c r="C63" s="66" t="s">
        <v>22</v>
      </c>
      <c r="D63" s="66" t="s">
        <v>24</v>
      </c>
      <c r="E63" s="72" t="s">
        <v>27</v>
      </c>
      <c r="F63" s="3" t="s">
        <v>91</v>
      </c>
      <c r="G63" s="3" t="s">
        <v>87</v>
      </c>
      <c r="H63" s="3" t="s">
        <v>148</v>
      </c>
      <c r="I63" s="3" t="s">
        <v>16</v>
      </c>
      <c r="M63" s="3">
        <v>72</v>
      </c>
      <c r="N63" s="3">
        <v>545</v>
      </c>
      <c r="O63" s="3">
        <v>720</v>
      </c>
      <c r="P63" s="3">
        <v>38</v>
      </c>
      <c r="Q63" s="3" t="s">
        <v>141</v>
      </c>
    </row>
    <row r="64" spans="1:17" x14ac:dyDescent="0.25">
      <c r="A64" s="73"/>
      <c r="B64" s="70"/>
      <c r="C64" s="66"/>
      <c r="D64" s="66"/>
      <c r="E64" s="72"/>
      <c r="F64" s="3" t="s">
        <v>145</v>
      </c>
      <c r="H64" s="3" t="s">
        <v>144</v>
      </c>
      <c r="I64" s="3" t="s">
        <v>16</v>
      </c>
      <c r="N64" s="3">
        <v>281</v>
      </c>
      <c r="O64" s="3">
        <v>360</v>
      </c>
      <c r="Q64" s="3" t="s">
        <v>2</v>
      </c>
    </row>
    <row r="65" spans="1:17" x14ac:dyDescent="0.25">
      <c r="A65" s="73">
        <v>45503</v>
      </c>
      <c r="B65" s="70" t="str">
        <f>TEXT(A65, "dddd")</f>
        <v>Tuesday</v>
      </c>
      <c r="C65" s="66" t="s">
        <v>22</v>
      </c>
      <c r="D65" s="66" t="s">
        <v>24</v>
      </c>
      <c r="E65" s="72" t="s">
        <v>27</v>
      </c>
      <c r="H65" s="3" t="s">
        <v>148</v>
      </c>
      <c r="I65" s="3" t="s">
        <v>16</v>
      </c>
      <c r="M65" s="3">
        <v>72</v>
      </c>
      <c r="N65" s="3">
        <v>573</v>
      </c>
      <c r="O65" s="3">
        <v>720</v>
      </c>
      <c r="P65" s="3">
        <v>34</v>
      </c>
      <c r="Q65" s="3" t="s">
        <v>143</v>
      </c>
    </row>
    <row r="66" spans="1:17" x14ac:dyDescent="0.25">
      <c r="A66" s="73"/>
      <c r="B66" s="70"/>
      <c r="C66" s="66"/>
      <c r="D66" s="66"/>
      <c r="E66" s="72"/>
      <c r="F66" s="3" t="s">
        <v>145</v>
      </c>
      <c r="H66" s="3" t="s">
        <v>188</v>
      </c>
      <c r="I66" s="3" t="s">
        <v>16</v>
      </c>
      <c r="N66" s="3">
        <v>305</v>
      </c>
      <c r="O66" s="3">
        <v>360</v>
      </c>
      <c r="Q66" s="3" t="s">
        <v>2</v>
      </c>
    </row>
    <row r="67" spans="1:17" x14ac:dyDescent="0.25">
      <c r="A67" s="2">
        <v>45506</v>
      </c>
      <c r="B67" s="1" t="str">
        <f t="shared" si="0"/>
        <v>Friday</v>
      </c>
      <c r="C67" s="3" t="s">
        <v>22</v>
      </c>
      <c r="D67" s="3" t="s">
        <v>24</v>
      </c>
      <c r="E67" s="8" t="s">
        <v>27</v>
      </c>
      <c r="H67" s="3" t="s">
        <v>148</v>
      </c>
      <c r="I67" s="3" t="s">
        <v>16</v>
      </c>
      <c r="Q67" s="3" t="s">
        <v>157</v>
      </c>
    </row>
    <row r="68" spans="1:17" x14ac:dyDescent="0.25">
      <c r="A68" s="2">
        <v>45508</v>
      </c>
      <c r="B68" s="1" t="str">
        <f t="shared" si="0"/>
        <v>Sunday</v>
      </c>
      <c r="C68" s="3" t="s">
        <v>22</v>
      </c>
      <c r="D68" s="3" t="s">
        <v>24</v>
      </c>
      <c r="F68" s="24" t="s">
        <v>91</v>
      </c>
      <c r="G68" s="3" t="s">
        <v>87</v>
      </c>
      <c r="H68" s="3" t="s">
        <v>148</v>
      </c>
      <c r="I68" s="3" t="s">
        <v>16</v>
      </c>
      <c r="M68" s="3">
        <v>72</v>
      </c>
      <c r="N68" s="3">
        <v>541</v>
      </c>
      <c r="O68" s="3">
        <v>720</v>
      </c>
      <c r="P68" s="3">
        <v>39</v>
      </c>
      <c r="Q68" s="3" t="s">
        <v>158</v>
      </c>
    </row>
    <row r="69" spans="1:17" x14ac:dyDescent="0.25">
      <c r="A69" s="2">
        <v>45510</v>
      </c>
      <c r="B69" s="1" t="str">
        <f t="shared" si="0"/>
        <v>Tuesday</v>
      </c>
      <c r="C69" s="3" t="s">
        <v>22</v>
      </c>
      <c r="D69" s="3" t="s">
        <v>24</v>
      </c>
      <c r="E69" s="8" t="s">
        <v>27</v>
      </c>
      <c r="F69" s="24" t="s">
        <v>91</v>
      </c>
      <c r="G69" s="24" t="s">
        <v>149</v>
      </c>
      <c r="H69" s="3" t="s">
        <v>119</v>
      </c>
      <c r="I69" s="3" t="s">
        <v>12</v>
      </c>
      <c r="J69" s="3" t="s">
        <v>13</v>
      </c>
      <c r="M69" s="3">
        <v>24</v>
      </c>
      <c r="N69" s="3">
        <v>188</v>
      </c>
      <c r="O69" s="3">
        <v>216</v>
      </c>
      <c r="Q69" s="3" t="s">
        <v>159</v>
      </c>
    </row>
    <row r="70" spans="1:17" x14ac:dyDescent="0.25">
      <c r="A70" s="2">
        <v>45513</v>
      </c>
      <c r="B70" s="1" t="str">
        <f t="shared" si="0"/>
        <v>Friday</v>
      </c>
      <c r="C70" s="3" t="s">
        <v>22</v>
      </c>
      <c r="D70" s="3" t="s">
        <v>24</v>
      </c>
      <c r="E70" s="8" t="s">
        <v>27</v>
      </c>
      <c r="I70" s="3" t="s">
        <v>82</v>
      </c>
      <c r="J70" s="3" t="s">
        <v>17</v>
      </c>
      <c r="M70" s="3">
        <v>72</v>
      </c>
      <c r="O70" s="3">
        <v>720</v>
      </c>
      <c r="Q70" s="3" t="s">
        <v>160</v>
      </c>
    </row>
    <row r="71" spans="1:17" x14ac:dyDescent="0.25">
      <c r="A71" s="42">
        <v>45515</v>
      </c>
      <c r="B71" s="36" t="str">
        <f t="shared" si="0"/>
        <v>Sunday</v>
      </c>
      <c r="C71" s="3" t="s">
        <v>22</v>
      </c>
      <c r="D71" s="3" t="s">
        <v>24</v>
      </c>
      <c r="E71" s="8" t="s">
        <v>27</v>
      </c>
      <c r="F71" s="24" t="s">
        <v>91</v>
      </c>
      <c r="G71" s="24" t="s">
        <v>150</v>
      </c>
      <c r="H71" s="24" t="s">
        <v>146</v>
      </c>
      <c r="I71" s="24" t="s">
        <v>16</v>
      </c>
      <c r="J71" s="24" t="s">
        <v>83</v>
      </c>
      <c r="M71" s="3">
        <v>72</v>
      </c>
      <c r="N71" s="3">
        <v>618</v>
      </c>
      <c r="O71" s="3">
        <v>720</v>
      </c>
      <c r="P71" s="3">
        <v>34</v>
      </c>
      <c r="Q71" s="3" t="s">
        <v>161</v>
      </c>
    </row>
    <row r="72" spans="1:17" x14ac:dyDescent="0.25">
      <c r="A72" s="21">
        <v>45517</v>
      </c>
      <c r="B72" s="46" t="str">
        <f t="shared" si="0"/>
        <v>Tuesday</v>
      </c>
      <c r="C72" s="3" t="s">
        <v>22</v>
      </c>
      <c r="D72" s="8" t="s">
        <v>27</v>
      </c>
      <c r="H72" s="3" t="s">
        <v>66</v>
      </c>
      <c r="I72" s="3" t="s">
        <v>28</v>
      </c>
      <c r="M72" s="3">
        <v>60</v>
      </c>
      <c r="N72" s="3">
        <v>558</v>
      </c>
      <c r="O72" s="3">
        <v>700</v>
      </c>
      <c r="Q72" s="3" t="s">
        <v>173</v>
      </c>
    </row>
    <row r="73" spans="1:17" x14ac:dyDescent="0.25">
      <c r="A73" s="2">
        <v>45520</v>
      </c>
      <c r="B73" s="1" t="str">
        <f t="shared" si="0"/>
        <v>Friday</v>
      </c>
      <c r="C73" s="3" t="s">
        <v>22</v>
      </c>
      <c r="D73" s="3" t="s">
        <v>24</v>
      </c>
      <c r="E73" s="8" t="s">
        <v>27</v>
      </c>
      <c r="H73" s="3" t="s">
        <v>148</v>
      </c>
      <c r="I73" s="3" t="s">
        <v>16</v>
      </c>
      <c r="M73" s="3">
        <v>72</v>
      </c>
      <c r="O73" s="3">
        <v>720</v>
      </c>
    </row>
    <row r="74" spans="1:17" x14ac:dyDescent="0.25">
      <c r="A74" s="69">
        <v>45521</v>
      </c>
      <c r="B74" s="70" t="str">
        <f t="shared" ref="B74:B94" si="2">TEXT(A74, "dddd")</f>
        <v>Saturday</v>
      </c>
      <c r="C74" s="66" t="s">
        <v>22</v>
      </c>
      <c r="D74" s="64" t="s">
        <v>56</v>
      </c>
      <c r="F74" s="76" t="s">
        <v>77</v>
      </c>
      <c r="G74" s="43"/>
      <c r="H74" s="31" t="s">
        <v>78</v>
      </c>
      <c r="I74" s="5" t="s">
        <v>16</v>
      </c>
      <c r="M74" s="3">
        <v>72</v>
      </c>
      <c r="N74" s="5">
        <v>601</v>
      </c>
      <c r="O74" s="3">
        <v>720</v>
      </c>
      <c r="P74" s="3">
        <v>30</v>
      </c>
      <c r="Q74" s="3" t="s">
        <v>167</v>
      </c>
    </row>
    <row r="75" spans="1:17" x14ac:dyDescent="0.25">
      <c r="A75" s="69"/>
      <c r="B75" s="70"/>
      <c r="C75" s="66"/>
      <c r="D75" s="64"/>
      <c r="F75" s="76"/>
      <c r="G75" s="43"/>
      <c r="H75" s="30" t="s">
        <v>162</v>
      </c>
      <c r="I75" s="3" t="s">
        <v>16</v>
      </c>
      <c r="M75" s="3">
        <v>15</v>
      </c>
      <c r="N75" s="3">
        <v>132</v>
      </c>
      <c r="O75" s="3">
        <v>150</v>
      </c>
      <c r="Q75" s="3" t="s">
        <v>166</v>
      </c>
    </row>
    <row r="76" spans="1:17" x14ac:dyDescent="0.25">
      <c r="A76" s="69"/>
      <c r="B76" s="70"/>
      <c r="C76" s="66"/>
      <c r="D76" s="64"/>
      <c r="F76" s="76"/>
      <c r="G76" s="43"/>
      <c r="H76" s="30" t="s">
        <v>162</v>
      </c>
      <c r="I76" s="3" t="s">
        <v>16</v>
      </c>
      <c r="M76" s="3">
        <v>15</v>
      </c>
      <c r="N76" s="3">
        <v>120</v>
      </c>
      <c r="O76" s="3">
        <v>150</v>
      </c>
      <c r="Q76" s="3" t="s">
        <v>168</v>
      </c>
    </row>
    <row r="77" spans="1:17" x14ac:dyDescent="0.25">
      <c r="A77" s="4">
        <v>45522</v>
      </c>
      <c r="B77" s="1" t="str">
        <f t="shared" si="2"/>
        <v>Sunday</v>
      </c>
      <c r="C77" s="66"/>
      <c r="D77" s="64"/>
      <c r="F77" s="76"/>
      <c r="G77" s="43"/>
      <c r="H77" s="30" t="s">
        <v>76</v>
      </c>
      <c r="I77" s="3" t="s">
        <v>82</v>
      </c>
      <c r="J77" s="3" t="s">
        <v>17</v>
      </c>
      <c r="K77" s="3" t="s">
        <v>16</v>
      </c>
      <c r="L77" s="3" t="s">
        <v>83</v>
      </c>
      <c r="M77" s="3">
        <v>144</v>
      </c>
      <c r="N77" s="3">
        <v>1203</v>
      </c>
      <c r="O77" s="3">
        <v>1440</v>
      </c>
      <c r="P77" s="3">
        <v>34</v>
      </c>
      <c r="Q77" s="3" t="s">
        <v>172</v>
      </c>
    </row>
    <row r="78" spans="1:17" x14ac:dyDescent="0.25">
      <c r="A78" s="2">
        <v>45522</v>
      </c>
      <c r="B78" s="1" t="str">
        <f t="shared" si="2"/>
        <v>Sunday</v>
      </c>
      <c r="C78" s="3" t="s">
        <v>22</v>
      </c>
      <c r="D78" s="3" t="s">
        <v>24</v>
      </c>
      <c r="F78" s="23" t="s">
        <v>91</v>
      </c>
      <c r="G78" s="23" t="s">
        <v>151</v>
      </c>
      <c r="H78" s="23" t="s">
        <v>119</v>
      </c>
      <c r="I78" s="23" t="s">
        <v>12</v>
      </c>
      <c r="J78" s="23" t="s">
        <v>13</v>
      </c>
    </row>
    <row r="79" spans="1:17" x14ac:dyDescent="0.25">
      <c r="A79" s="2">
        <v>45524</v>
      </c>
      <c r="B79" s="1" t="str">
        <f t="shared" si="2"/>
        <v>Tuesday</v>
      </c>
      <c r="C79" s="3" t="s">
        <v>22</v>
      </c>
      <c r="D79" s="3" t="s">
        <v>24</v>
      </c>
      <c r="E79" s="8" t="s">
        <v>27</v>
      </c>
      <c r="I79" s="3" t="s">
        <v>13</v>
      </c>
      <c r="Q79" s="3" t="s">
        <v>165</v>
      </c>
    </row>
    <row r="80" spans="1:17" x14ac:dyDescent="0.25">
      <c r="A80" s="2">
        <v>45527</v>
      </c>
      <c r="B80" s="1" t="str">
        <f t="shared" si="2"/>
        <v>Friday</v>
      </c>
      <c r="C80" s="3" t="s">
        <v>22</v>
      </c>
      <c r="D80" s="3" t="s">
        <v>24</v>
      </c>
      <c r="E80" s="8" t="s">
        <v>27</v>
      </c>
      <c r="F80" s="24" t="s">
        <v>91</v>
      </c>
      <c r="G80" s="24" t="s">
        <v>149</v>
      </c>
      <c r="H80" s="3" t="s">
        <v>170</v>
      </c>
      <c r="I80" s="3" t="s">
        <v>12</v>
      </c>
      <c r="M80" s="3">
        <v>24</v>
      </c>
      <c r="N80" s="3">
        <v>206</v>
      </c>
      <c r="O80" s="3">
        <v>216</v>
      </c>
    </row>
    <row r="81" spans="1:17" x14ac:dyDescent="0.25">
      <c r="A81" s="42">
        <v>45529</v>
      </c>
      <c r="B81" s="36" t="str">
        <f>TEXT(A81, "dddd")</f>
        <v>Sunday</v>
      </c>
      <c r="C81" s="24" t="s">
        <v>22</v>
      </c>
      <c r="D81" s="24" t="s">
        <v>24</v>
      </c>
      <c r="E81" s="24"/>
      <c r="F81" s="24" t="s">
        <v>91</v>
      </c>
      <c r="G81" s="24" t="s">
        <v>149</v>
      </c>
    </row>
    <row r="82" spans="1:17" s="24" customFormat="1" x14ac:dyDescent="0.25">
      <c r="A82" s="42">
        <v>45531</v>
      </c>
      <c r="B82" s="36" t="str">
        <f t="shared" si="2"/>
        <v>Tuesday</v>
      </c>
      <c r="C82" s="24" t="s">
        <v>22</v>
      </c>
      <c r="D82" s="24" t="s">
        <v>24</v>
      </c>
      <c r="E82" s="50" t="s">
        <v>27</v>
      </c>
      <c r="F82" s="24" t="s">
        <v>91</v>
      </c>
      <c r="G82" s="24" t="s">
        <v>185</v>
      </c>
      <c r="H82" s="66" t="s">
        <v>148</v>
      </c>
      <c r="I82" s="66" t="s">
        <v>16</v>
      </c>
      <c r="J82" s="66"/>
      <c r="K82" s="66"/>
      <c r="L82" s="66"/>
      <c r="M82" s="24">
        <v>36</v>
      </c>
      <c r="N82" s="66">
        <v>612</v>
      </c>
      <c r="O82" s="66">
        <v>720</v>
      </c>
      <c r="P82" s="66">
        <v>27</v>
      </c>
      <c r="Q82" s="66" t="s">
        <v>186</v>
      </c>
    </row>
    <row r="83" spans="1:17" s="24" customFormat="1" x14ac:dyDescent="0.25">
      <c r="A83" s="42">
        <v>45534</v>
      </c>
      <c r="B83" s="36" t="str">
        <f t="shared" si="2"/>
        <v>Friday</v>
      </c>
      <c r="C83" s="24" t="s">
        <v>22</v>
      </c>
      <c r="D83" s="24" t="s">
        <v>24</v>
      </c>
      <c r="E83" s="50" t="s">
        <v>27</v>
      </c>
      <c r="F83" s="24" t="s">
        <v>91</v>
      </c>
      <c r="G83" s="24" t="s">
        <v>149</v>
      </c>
      <c r="H83" s="66"/>
      <c r="I83" s="66"/>
      <c r="J83" s="66"/>
      <c r="K83" s="66"/>
      <c r="L83" s="66"/>
      <c r="M83" s="24">
        <v>36</v>
      </c>
      <c r="N83" s="66"/>
      <c r="O83" s="66"/>
      <c r="P83" s="66"/>
      <c r="Q83" s="66"/>
    </row>
    <row r="84" spans="1:17" x14ac:dyDescent="0.25">
      <c r="A84" s="4">
        <v>45536</v>
      </c>
      <c r="B84" s="1" t="str">
        <f t="shared" si="2"/>
        <v>Sunday</v>
      </c>
      <c r="C84" s="3" t="s">
        <v>22</v>
      </c>
      <c r="D84" s="7" t="s">
        <v>48</v>
      </c>
      <c r="F84" s="23" t="s">
        <v>81</v>
      </c>
      <c r="G84" s="30"/>
      <c r="H84" s="3" t="s">
        <v>174</v>
      </c>
      <c r="I84" s="3" t="s">
        <v>15</v>
      </c>
      <c r="J84" s="3" t="s">
        <v>12</v>
      </c>
      <c r="K84" s="3" t="s">
        <v>13</v>
      </c>
      <c r="O84" s="3">
        <v>972</v>
      </c>
    </row>
    <row r="85" spans="1:17" x14ac:dyDescent="0.25">
      <c r="A85" s="2">
        <v>45536</v>
      </c>
      <c r="B85" s="1" t="str">
        <f t="shared" si="2"/>
        <v>Sunday</v>
      </c>
      <c r="C85" s="3" t="s">
        <v>22</v>
      </c>
      <c r="D85" s="3" t="s">
        <v>24</v>
      </c>
      <c r="F85" s="30" t="s">
        <v>91</v>
      </c>
      <c r="G85" s="30" t="s">
        <v>153</v>
      </c>
      <c r="H85" s="3" t="s">
        <v>148</v>
      </c>
      <c r="I85" s="3" t="s">
        <v>16</v>
      </c>
      <c r="M85" s="3">
        <v>72</v>
      </c>
      <c r="N85" s="3">
        <v>599</v>
      </c>
      <c r="O85" s="3">
        <v>720</v>
      </c>
      <c r="P85" s="3">
        <v>30</v>
      </c>
      <c r="Q85" s="3" t="s">
        <v>187</v>
      </c>
    </row>
    <row r="86" spans="1:17" x14ac:dyDescent="0.25">
      <c r="A86" s="2">
        <v>45538</v>
      </c>
      <c r="B86" s="1" t="str">
        <f t="shared" si="2"/>
        <v>Tuesday</v>
      </c>
      <c r="C86" s="3" t="s">
        <v>22</v>
      </c>
      <c r="D86" s="3" t="s">
        <v>24</v>
      </c>
      <c r="E86" s="8" t="s">
        <v>27</v>
      </c>
      <c r="F86" s="3" t="s">
        <v>91</v>
      </c>
      <c r="G86" s="3" t="s">
        <v>149</v>
      </c>
      <c r="H86" s="66" t="s">
        <v>148</v>
      </c>
      <c r="I86" s="66" t="s">
        <v>16</v>
      </c>
      <c r="J86" s="66"/>
      <c r="K86" s="66"/>
      <c r="L86" s="66"/>
      <c r="M86" s="24">
        <v>36</v>
      </c>
      <c r="N86" s="66">
        <v>618</v>
      </c>
      <c r="O86" s="66">
        <v>720</v>
      </c>
      <c r="P86" s="66">
        <v>26</v>
      </c>
      <c r="Q86" s="3" t="s">
        <v>189</v>
      </c>
    </row>
    <row r="87" spans="1:17" x14ac:dyDescent="0.25">
      <c r="A87" s="2">
        <v>45541</v>
      </c>
      <c r="B87" s="1" t="str">
        <f t="shared" si="2"/>
        <v>Friday</v>
      </c>
      <c r="C87" s="3" t="s">
        <v>22</v>
      </c>
      <c r="D87" s="3" t="s">
        <v>24</v>
      </c>
      <c r="E87" s="8" t="s">
        <v>27</v>
      </c>
      <c r="F87" s="3" t="s">
        <v>91</v>
      </c>
      <c r="G87" s="3" t="s">
        <v>149</v>
      </c>
      <c r="H87" s="66"/>
      <c r="I87" s="66"/>
      <c r="J87" s="66"/>
      <c r="K87" s="66"/>
      <c r="L87" s="66"/>
      <c r="M87" s="24">
        <v>36</v>
      </c>
      <c r="N87" s="66"/>
      <c r="O87" s="66"/>
      <c r="P87" s="66"/>
    </row>
    <row r="88" spans="1:17" x14ac:dyDescent="0.25">
      <c r="A88" s="4">
        <v>45543</v>
      </c>
      <c r="B88" s="1" t="str">
        <f t="shared" si="2"/>
        <v>Sunday</v>
      </c>
      <c r="C88" s="58" t="s">
        <v>114</v>
      </c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</row>
    <row r="89" spans="1:17" x14ac:dyDescent="0.25">
      <c r="A89" s="27">
        <v>45543</v>
      </c>
      <c r="B89" s="45" t="str">
        <f t="shared" si="2"/>
        <v>Sunday</v>
      </c>
      <c r="C89" s="23" t="s">
        <v>22</v>
      </c>
      <c r="D89" s="28" t="s">
        <v>24</v>
      </c>
    </row>
    <row r="90" spans="1:17" x14ac:dyDescent="0.25">
      <c r="A90" s="21">
        <v>45545</v>
      </c>
      <c r="B90" s="46" t="str">
        <f t="shared" si="2"/>
        <v>Tuesday</v>
      </c>
      <c r="C90" s="3" t="s">
        <v>22</v>
      </c>
      <c r="D90" s="8" t="s">
        <v>27</v>
      </c>
    </row>
    <row r="91" spans="1:17" x14ac:dyDescent="0.25">
      <c r="A91" s="2">
        <v>45548</v>
      </c>
      <c r="B91" s="1" t="str">
        <f t="shared" si="2"/>
        <v>Friday</v>
      </c>
      <c r="C91" s="3" t="s">
        <v>22</v>
      </c>
      <c r="D91" s="7" t="s">
        <v>24</v>
      </c>
      <c r="E91" s="8" t="s">
        <v>27</v>
      </c>
      <c r="F91" s="3" t="s">
        <v>91</v>
      </c>
      <c r="G91" s="3" t="s">
        <v>149</v>
      </c>
    </row>
    <row r="92" spans="1:17" s="23" customFormat="1" x14ac:dyDescent="0.25">
      <c r="A92" s="22">
        <v>45550</v>
      </c>
      <c r="B92" s="45" t="str">
        <f t="shared" si="2"/>
        <v>Sunday</v>
      </c>
      <c r="C92" s="23" t="s">
        <v>22</v>
      </c>
      <c r="D92" s="28" t="s">
        <v>24</v>
      </c>
      <c r="F92" s="28" t="s">
        <v>182</v>
      </c>
      <c r="G92" s="28" t="s">
        <v>151</v>
      </c>
    </row>
    <row r="93" spans="1:17" x14ac:dyDescent="0.25">
      <c r="A93" s="2">
        <v>45557</v>
      </c>
      <c r="B93" s="1" t="str">
        <f t="shared" si="2"/>
        <v>Sunday</v>
      </c>
      <c r="C93" s="3" t="s">
        <v>22</v>
      </c>
      <c r="D93" s="7" t="s">
        <v>24</v>
      </c>
      <c r="F93" s="7" t="s">
        <v>183</v>
      </c>
      <c r="G93" s="7" t="s">
        <v>151</v>
      </c>
    </row>
    <row r="94" spans="1:17" x14ac:dyDescent="0.25">
      <c r="A94" s="2">
        <v>45564</v>
      </c>
      <c r="B94" s="1" t="str">
        <f t="shared" si="2"/>
        <v>Sunday</v>
      </c>
      <c r="C94" s="3" t="s">
        <v>22</v>
      </c>
      <c r="D94" s="7" t="s">
        <v>24</v>
      </c>
      <c r="F94" s="3" t="s">
        <v>91</v>
      </c>
      <c r="G94" s="3" t="s">
        <v>184</v>
      </c>
    </row>
  </sheetData>
  <mergeCells count="65">
    <mergeCell ref="I1:L1"/>
    <mergeCell ref="C40:Q40"/>
    <mergeCell ref="C38:D39"/>
    <mergeCell ref="F35:F37"/>
    <mergeCell ref="D35:D37"/>
    <mergeCell ref="C35:C37"/>
    <mergeCell ref="Q16:Q20"/>
    <mergeCell ref="I22:I23"/>
    <mergeCell ref="J22:J23"/>
    <mergeCell ref="K22:K23"/>
    <mergeCell ref="Q21:Q23"/>
    <mergeCell ref="C26:Q26"/>
    <mergeCell ref="H22:H23"/>
    <mergeCell ref="F21:F23"/>
    <mergeCell ref="A22:A24"/>
    <mergeCell ref="B22:B24"/>
    <mergeCell ref="E22:E23"/>
    <mergeCell ref="B25:B26"/>
    <mergeCell ref="D20:D23"/>
    <mergeCell ref="C20:C23"/>
    <mergeCell ref="C88:Q88"/>
    <mergeCell ref="A25:A26"/>
    <mergeCell ref="A30:A31"/>
    <mergeCell ref="B30:B31"/>
    <mergeCell ref="C31:Q31"/>
    <mergeCell ref="C41:D42"/>
    <mergeCell ref="C43:Q43"/>
    <mergeCell ref="C74:C77"/>
    <mergeCell ref="D74:D77"/>
    <mergeCell ref="F74:F77"/>
    <mergeCell ref="C59:D59"/>
    <mergeCell ref="C57:D57"/>
    <mergeCell ref="C60:Q60"/>
    <mergeCell ref="A63:A64"/>
    <mergeCell ref="A35:A36"/>
    <mergeCell ref="B35:B36"/>
    <mergeCell ref="C58:Q58"/>
    <mergeCell ref="D63:D64"/>
    <mergeCell ref="A74:A76"/>
    <mergeCell ref="B74:B76"/>
    <mergeCell ref="E63:E64"/>
    <mergeCell ref="E65:E66"/>
    <mergeCell ref="B63:B64"/>
    <mergeCell ref="C63:C64"/>
    <mergeCell ref="C65:C66"/>
    <mergeCell ref="B65:B66"/>
    <mergeCell ref="A65:A66"/>
    <mergeCell ref="D65:D66"/>
    <mergeCell ref="N82:N83"/>
    <mergeCell ref="O82:O83"/>
    <mergeCell ref="P82:P83"/>
    <mergeCell ref="Q82:Q83"/>
    <mergeCell ref="H82:H83"/>
    <mergeCell ref="I82:I83"/>
    <mergeCell ref="J82:J83"/>
    <mergeCell ref="K82:K83"/>
    <mergeCell ref="L82:L83"/>
    <mergeCell ref="N86:N87"/>
    <mergeCell ref="O86:O87"/>
    <mergeCell ref="P86:P87"/>
    <mergeCell ref="H86:H87"/>
    <mergeCell ref="I86:I87"/>
    <mergeCell ref="J86:J87"/>
    <mergeCell ref="K86:K87"/>
    <mergeCell ref="L86:L87"/>
  </mergeCells>
  <conditionalFormatting sqref="C2:C20 C24:C25 C27:C36 C44:C56 C72:C76">
    <cfRule type="containsText" dxfId="36" priority="143" operator="containsText" text="Yelverton">
      <formula>NOT(ISERROR(SEARCH("Yelverton",C2)))</formula>
    </cfRule>
  </conditionalFormatting>
  <conditionalFormatting sqref="C44:C56 D35:D36 D15 D28 C27:C36 C24:C25 C2:C20">
    <cfRule type="colorScale" priority="145">
      <colorScale>
        <cfvo type="min"/>
        <cfvo type="max"/>
        <color theme="4"/>
        <color theme="7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3 C65 C67">
    <cfRule type="colorScale" priority="355">
      <colorScale>
        <cfvo type="min"/>
        <cfvo type="max"/>
        <color theme="4"/>
        <color theme="7"/>
      </colorScale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3 C65 C67:C71 C78:C94">
    <cfRule type="containsText" dxfId="35" priority="14" operator="containsText" text="University">
      <formula>NOT(ISERROR(SEARCH("University",C61)))</formula>
    </cfRule>
    <cfRule type="containsText" dxfId="34" priority="15" operator="containsText" text="Yelverton">
      <formula>NOT(ISERROR(SEARCH("Yelverton",C61)))</formula>
    </cfRule>
  </conditionalFormatting>
  <conditionalFormatting sqref="C6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max"/>
        <color theme="4"/>
        <color theme="7"/>
      </colorScale>
    </cfRule>
  </conditionalFormatting>
  <conditionalFormatting sqref="C6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max"/>
        <color theme="4"/>
        <color theme="7"/>
      </colorScale>
    </cfRule>
  </conditionalFormatting>
  <conditionalFormatting sqref="C70:C7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max"/>
        <color theme="4"/>
        <color theme="7"/>
      </colorScale>
    </cfRule>
  </conditionalFormatting>
  <conditionalFormatting sqref="C7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max"/>
        <color theme="4"/>
        <color theme="7"/>
      </colorScale>
    </cfRule>
  </conditionalFormatting>
  <conditionalFormatting sqref="C72:C76 C2:C20 C24:C25 C27:C36 C44:C56">
    <cfRule type="containsText" dxfId="33" priority="142" operator="containsText" text="University">
      <formula>NOT(ISERROR(SEARCH("University",C2)))</formula>
    </cfRule>
  </conditionalFormatting>
  <conditionalFormatting sqref="C7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max"/>
        <color theme="4"/>
        <color theme="7"/>
      </colorScale>
    </cfRule>
  </conditionalFormatting>
  <conditionalFormatting sqref="C74:C76">
    <cfRule type="colorScale" priority="92">
      <colorScale>
        <cfvo type="min"/>
        <cfvo type="max"/>
        <color theme="4"/>
        <color theme="7"/>
      </colorScale>
    </cfRule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max"/>
        <color theme="4"/>
        <color theme="7"/>
      </colorScale>
    </cfRule>
  </conditionalFormatting>
  <conditionalFormatting sqref="C79:C94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">
      <colorScale>
        <cfvo type="min"/>
        <cfvo type="max"/>
        <color theme="4"/>
        <color theme="7"/>
      </colorScale>
    </cfRule>
  </conditionalFormatting>
  <conditionalFormatting sqref="D1:D11 D44:D50 D52:D53 D55:D59 D61:D63 D65 D67:D71 D73:D87 D89:D1048576">
    <cfRule type="containsText" dxfId="32" priority="7" operator="containsText" text="YMCA">
      <formula>NOT(ISERROR(SEARCH("YMCA",D1)))</formula>
    </cfRule>
  </conditionalFormatting>
  <conditionalFormatting sqref="D2:D11 D13:D20 D24:D25 D27:D36 D44:D48 D49:E49 D73">
    <cfRule type="containsText" dxfId="31" priority="141" operator="containsText" text="Wide">
      <formula>NOT(ISERROR(SEARCH("Wide",D2)))</formula>
    </cfRule>
  </conditionalFormatting>
  <conditionalFormatting sqref="D13:D20 D24:D25 D27:D36 D49:E49 D73:D76 D2:D11 D44:D48">
    <cfRule type="containsText" dxfId="30" priority="140" operator="containsText" text="Lip">
      <formula>NOT(ISERROR(SEARCH("Lip",D2)))</formula>
    </cfRule>
  </conditionalFormatting>
  <conditionalFormatting sqref="D13:D42 D49:E49">
    <cfRule type="containsText" dxfId="29" priority="138" operator="containsText" text="YMCA">
      <formula>NOT(ISERROR(SEARCH("YMCA",D13)))</formula>
    </cfRule>
  </conditionalFormatting>
  <conditionalFormatting sqref="D50 D52:D53 D55:D56">
    <cfRule type="containsText" dxfId="28" priority="124" operator="containsText" text="Wide">
      <formula>NOT(ISERROR(SEARCH("Wide",D50)))</formula>
    </cfRule>
    <cfRule type="containsText" dxfId="27" priority="123" operator="containsText" text="Lip">
      <formula>NOT(ISERROR(SEARCH("Lip",D50)))</formula>
    </cfRule>
  </conditionalFormatting>
  <conditionalFormatting sqref="D61:D63 D65 D67:D71">
    <cfRule type="containsText" dxfId="26" priority="12" operator="containsText" text="Lip">
      <formula>NOT(ISERROR(SEARCH("Lip",D61)))</formula>
    </cfRule>
    <cfRule type="containsText" dxfId="25" priority="13" operator="containsText" text="Wide">
      <formula>NOT(ISERROR(SEARCH("Wide",D61)))</formula>
    </cfRule>
  </conditionalFormatting>
  <conditionalFormatting sqref="D78:D87 D89:D94">
    <cfRule type="containsText" dxfId="24" priority="33" operator="containsText" text="Wide">
      <formula>NOT(ISERROR(SEARCH("Wide",D78)))</formula>
    </cfRule>
    <cfRule type="containsText" dxfId="23" priority="32" operator="containsText" text="Lip">
      <formula>NOT(ISERROR(SEARCH("Lip",D78)))</formula>
    </cfRule>
  </conditionalFormatting>
  <conditionalFormatting sqref="D74:E76">
    <cfRule type="containsText" dxfId="22" priority="47" operator="containsText" text="Wide">
      <formula>NOT(ISERROR(SEARCH("Wide",D74)))</formula>
    </cfRule>
  </conditionalFormatting>
  <conditionalFormatting sqref="E8 E18">
    <cfRule type="containsText" dxfId="21" priority="134" operator="containsText" text="YMCA">
      <formula>NOT(ISERROR(SEARCH("YMCA",E8)))</formula>
    </cfRule>
    <cfRule type="containsText" dxfId="20" priority="136" operator="containsText" text="Wide">
      <formula>NOT(ISERROR(SEARCH("Wide",E8)))</formula>
    </cfRule>
    <cfRule type="containsText" dxfId="19" priority="135" operator="containsText" text="Lip">
      <formula>NOT(ISERROR(SEARCH("Lip",E8)))</formula>
    </cfRule>
  </conditionalFormatting>
  <conditionalFormatting sqref="E11">
    <cfRule type="containsText" dxfId="18" priority="128" operator="containsText" text="YMCA">
      <formula>NOT(ISERROR(SEARCH("YMCA",E11)))</formula>
    </cfRule>
    <cfRule type="containsText" dxfId="17" priority="129" operator="containsText" text="Lip">
      <formula>NOT(ISERROR(SEARCH("Lip",E11)))</formula>
    </cfRule>
    <cfRule type="containsText" dxfId="16" priority="130" operator="containsText" text="Wide">
      <formula>NOT(ISERROR(SEARCH("Wide",E11)))</formula>
    </cfRule>
  </conditionalFormatting>
  <conditionalFormatting sqref="E52">
    <cfRule type="containsText" dxfId="15" priority="121" operator="containsText" text="Wide">
      <formula>NOT(ISERROR(SEARCH("Wide",E52)))</formula>
    </cfRule>
    <cfRule type="containsText" dxfId="14" priority="120" operator="containsText" text="Lip">
      <formula>NOT(ISERROR(SEARCH("Lip",E52)))</formula>
    </cfRule>
    <cfRule type="containsText" dxfId="13" priority="119" operator="containsText" text="YMCA">
      <formula>NOT(ISERROR(SEARCH("YMCA",E52)))</formula>
    </cfRule>
  </conditionalFormatting>
  <conditionalFormatting sqref="E55">
    <cfRule type="containsText" dxfId="12" priority="116" operator="containsText" text="YMCA">
      <formula>NOT(ISERROR(SEARCH("YMCA",E55)))</formula>
    </cfRule>
    <cfRule type="containsText" dxfId="11" priority="117" operator="containsText" text="Lip">
      <formula>NOT(ISERROR(SEARCH("Lip",E55)))</formula>
    </cfRule>
    <cfRule type="containsText" dxfId="10" priority="118" operator="containsText" text="Wide">
      <formula>NOT(ISERROR(SEARCH("Wide",E55)))</formula>
    </cfRule>
  </conditionalFormatting>
  <conditionalFormatting sqref="E59">
    <cfRule type="containsText" dxfId="9" priority="113" operator="containsText" text="YMCA">
      <formula>NOT(ISERROR(SEARCH("YMCA",E59)))</formula>
    </cfRule>
    <cfRule type="containsText" dxfId="8" priority="114" operator="containsText" text="Lip">
      <formula>NOT(ISERROR(SEARCH("Lip",E59)))</formula>
    </cfRule>
    <cfRule type="containsText" dxfId="7" priority="115" operator="containsText" text="Wide">
      <formula>NOT(ISERROR(SEARCH("Wide",E59)))</formula>
    </cfRule>
  </conditionalFormatting>
  <conditionalFormatting sqref="E74:E76">
    <cfRule type="containsText" dxfId="6" priority="46" operator="containsText" text="Lip">
      <formula>NOT(ISERROR(SEARCH("Lip",E74)))</formula>
    </cfRule>
    <cfRule type="containsText" dxfId="5" priority="45" operator="containsText" text="YMCA">
      <formula>NOT(ISERROR(SEARCH("YMCA",E74)))</formula>
    </cfRule>
  </conditionalFormatting>
  <conditionalFormatting sqref="E84">
    <cfRule type="containsText" dxfId="4" priority="25" operator="containsText" text="YMCA">
      <formula>NOT(ISERROR(SEARCH("YMCA",E84)))</formula>
    </cfRule>
    <cfRule type="containsText" dxfId="3" priority="26" operator="containsText" text="Lip">
      <formula>NOT(ISERROR(SEARCH("Lip",E84)))</formula>
    </cfRule>
    <cfRule type="containsText" dxfId="2" priority="27" operator="containsText" text="Wide">
      <formula>NOT(ISERROR(SEARCH("Wide",E84)))</formula>
    </cfRule>
  </conditionalFormatting>
  <conditionalFormatting sqref="F94">
    <cfRule type="containsText" dxfId="1" priority="1" operator="containsText" text="Club Target Day">
      <formula>NOT(ISERROR(SEARCH("Club Target Day",F94)))</formula>
    </cfRule>
  </conditionalFormatting>
  <conditionalFormatting sqref="F1:G42 F44:G59 F61:G62 F63 F64:G67 F68 F69:G87 F89:G93 F95:G1048576">
    <cfRule type="containsText" dxfId="0" priority="8" operator="containsText" text="Club Target Day">
      <formula>NOT(ISERROR(SEARCH("Club Target Day",F1)))</formula>
    </cfRule>
  </conditionalFormatting>
  <conditionalFormatting sqref="I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L42 I24:L25 I3:L22 I27:L30 I32:L35 I37:L3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L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M1048576 M1:M30 M44:M59 M32:M42 M61:M87">
    <cfRule type="colorScale" priority="10">
      <colorScale>
        <cfvo type="min"/>
        <cfvo type="max"/>
        <color rgb="FFFFEF9C"/>
        <color rgb="FF63BE7B"/>
      </colorScale>
    </cfRule>
  </conditionalFormatting>
  <conditionalFormatting sqref="P89:P1048576 P41:P42 P59 P1:P30 P32:P39 P84:P86 P44:P57 P61:P8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24-25-Indoors</vt:lpstr>
      <vt:lpstr>24-Outdoors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(s) Corey Richardson</cp:lastModifiedBy>
  <dcterms:created xsi:type="dcterms:W3CDTF">2024-04-07T06:57:14Z</dcterms:created>
  <dcterms:modified xsi:type="dcterms:W3CDTF">2024-10-26T13:33:30Z</dcterms:modified>
</cp:coreProperties>
</file>