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-SHEETS\"/>
    </mc:Choice>
  </mc:AlternateContent>
  <xr:revisionPtr revIDLastSave="0" documentId="13_ncr:1_{63959AA9-3B10-45BE-BC09-10D6DF3F1F05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5-Outdoors" sheetId="3" r:id="rId1"/>
    <sheet name="24-25-Indoors" sheetId="2" r:id="rId2"/>
    <sheet name="24-Outdoors" sheetId="1" r:id="rId3"/>
  </sheets>
  <definedNames>
    <definedName name="_xlchart.v1.0" hidden="1">'24-25-Indoors'!$J$1</definedName>
    <definedName name="_xlchart.v1.1" hidden="1">'24-25-Indoors'!$J$2:$J$105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3" l="1"/>
  <c r="B65" i="3"/>
  <c r="B41" i="3"/>
  <c r="B35" i="3"/>
  <c r="B34" i="3"/>
  <c r="B33" i="3"/>
  <c r="B36" i="3"/>
  <c r="B69" i="3"/>
  <c r="B72" i="3"/>
  <c r="B70" i="3"/>
  <c r="S13" i="3"/>
  <c r="U3" i="1"/>
  <c r="S12" i="3"/>
  <c r="B75" i="3"/>
  <c r="B51" i="3"/>
  <c r="B39" i="3"/>
  <c r="B26" i="3"/>
  <c r="B16" i="3"/>
  <c r="B21" i="3"/>
  <c r="B17" i="3"/>
  <c r="B58" i="3"/>
  <c r="B59" i="3"/>
  <c r="B60" i="3"/>
  <c r="B61" i="3"/>
  <c r="B62" i="3"/>
  <c r="B63" i="3"/>
  <c r="B64" i="3"/>
  <c r="B67" i="3"/>
  <c r="B68" i="3"/>
  <c r="B71" i="3"/>
  <c r="B73" i="3"/>
  <c r="B74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8" i="3"/>
  <c r="B9" i="3"/>
  <c r="B10" i="3"/>
  <c r="B11" i="3"/>
  <c r="B12" i="3"/>
  <c r="B13" i="3"/>
  <c r="B14" i="3"/>
  <c r="B15" i="3"/>
  <c r="B19" i="3"/>
  <c r="B20" i="3"/>
  <c r="B22" i="3"/>
  <c r="B24" i="3"/>
  <c r="B25" i="3"/>
  <c r="B27" i="3"/>
  <c r="B28" i="3"/>
  <c r="B29" i="3"/>
  <c r="B30" i="3"/>
  <c r="B31" i="3"/>
  <c r="B32" i="3"/>
  <c r="B37" i="3"/>
  <c r="B38" i="3"/>
  <c r="B40" i="3"/>
  <c r="B43" i="3"/>
  <c r="B44" i="3"/>
  <c r="B45" i="3"/>
  <c r="B46" i="3"/>
  <c r="B47" i="3"/>
  <c r="B48" i="3"/>
  <c r="B49" i="3"/>
  <c r="B50" i="3"/>
  <c r="B53" i="3"/>
  <c r="B54" i="3"/>
  <c r="B55" i="3"/>
  <c r="B56" i="3"/>
  <c r="B57" i="3"/>
  <c r="B7" i="3"/>
  <c r="B6" i="3"/>
  <c r="B5" i="3"/>
  <c r="B4" i="3"/>
  <c r="B3" i="3"/>
  <c r="B2" i="3"/>
  <c r="B109" i="2"/>
  <c r="B108" i="2"/>
  <c r="B85" i="2"/>
  <c r="B71" i="2"/>
  <c r="B57" i="2"/>
  <c r="B56" i="2"/>
  <c r="B114" i="2"/>
  <c r="B78" i="2"/>
  <c r="B93" i="2"/>
  <c r="B86" i="2"/>
  <c r="B36" i="2"/>
  <c r="B46" i="2"/>
  <c r="B14" i="2"/>
  <c r="P45" i="2"/>
  <c r="P44" i="2"/>
  <c r="P43" i="2"/>
  <c r="S46" i="1"/>
  <c r="S47" i="1" s="1"/>
  <c r="S45" i="1"/>
  <c r="S44" i="1"/>
  <c r="B94" i="1"/>
  <c r="B93" i="1"/>
  <c r="B92" i="1"/>
  <c r="B91" i="1"/>
  <c r="B90" i="1"/>
  <c r="B19" i="2"/>
  <c r="B3" i="2"/>
  <c r="B15" i="2"/>
  <c r="B20" i="2"/>
  <c r="B2" i="2"/>
  <c r="B10" i="2"/>
  <c r="B71" i="1"/>
  <c r="B79" i="2"/>
  <c r="B104" i="2"/>
  <c r="B54" i="2"/>
  <c r="B53" i="2"/>
  <c r="B52" i="2"/>
  <c r="B97" i="2"/>
  <c r="B31" i="2"/>
  <c r="B118" i="2"/>
  <c r="B94" i="2"/>
  <c r="B117" i="2"/>
  <c r="B116" i="2"/>
  <c r="B115" i="2"/>
  <c r="B113" i="2"/>
  <c r="B112" i="2"/>
  <c r="B111" i="2"/>
  <c r="B110" i="2"/>
  <c r="B107" i="2"/>
  <c r="B106" i="2"/>
  <c r="B105" i="2"/>
  <c r="B103" i="2"/>
  <c r="B60" i="2"/>
  <c r="B61" i="2"/>
  <c r="B62" i="2"/>
  <c r="B63" i="2"/>
  <c r="B64" i="2"/>
  <c r="B65" i="2"/>
  <c r="B66" i="2"/>
  <c r="B67" i="2"/>
  <c r="B68" i="2"/>
  <c r="B70" i="2"/>
  <c r="B72" i="2"/>
  <c r="B73" i="2"/>
  <c r="B74" i="2"/>
  <c r="B75" i="2"/>
  <c r="B76" i="2"/>
  <c r="B77" i="2"/>
  <c r="B80" i="2"/>
  <c r="B81" i="2"/>
  <c r="B82" i="2"/>
  <c r="B83" i="2"/>
  <c r="B84" i="2"/>
  <c r="B87" i="2"/>
  <c r="B88" i="2"/>
  <c r="B89" i="2"/>
  <c r="B90" i="2"/>
  <c r="B91" i="2"/>
  <c r="B92" i="2"/>
  <c r="B95" i="2"/>
  <c r="B96" i="2"/>
  <c r="B98" i="2"/>
  <c r="B99" i="2"/>
  <c r="B100" i="2"/>
  <c r="B101" i="2"/>
  <c r="B102" i="2"/>
  <c r="B51" i="2"/>
  <c r="B55" i="2"/>
  <c r="B58" i="2"/>
  <c r="B59" i="2"/>
  <c r="B50" i="2"/>
  <c r="B49" i="2"/>
  <c r="B48" i="2"/>
  <c r="B47" i="2"/>
  <c r="B45" i="2"/>
  <c r="B44" i="2"/>
  <c r="B43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4" i="2"/>
  <c r="B35" i="2"/>
  <c r="B37" i="2"/>
  <c r="B38" i="2"/>
  <c r="B39" i="2"/>
  <c r="B40" i="2"/>
  <c r="B41" i="2"/>
  <c r="B42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P46" i="2" l="1"/>
</calcChain>
</file>

<file path=xl/sharedStrings.xml><?xml version="1.0" encoding="utf-8"?>
<sst xmlns="http://schemas.openxmlformats.org/spreadsheetml/2006/main" count="1230" uniqueCount="246">
  <si>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</si>
  <si>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</si>
  <si>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</si>
  <si>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</si>
  <si>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</si>
  <si>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</si>
  <si>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</si>
  <si>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</si>
  <si>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</si>
  <si>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</si>
  <si>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</si>
  <si>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</si>
  <si>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</si>
  <si>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</si>
  <si>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</si>
  <si>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</si>
  <si>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</si>
  <si>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</si>
  <si>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</si>
  <si>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</si>
  <si>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</si>
  <si>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</si>
  <si>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</si>
  <si>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</si>
  <si>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</si>
  <si>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</si>
  <si>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</si>
  <si>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</si>
  <si>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</si>
  <si>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</si>
  <si>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</si>
  <si>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</si>
  <si>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</si>
  <si>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</si>
  <si>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</si>
  <si>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</si>
  <si>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</si>
  <si>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</si>
  <si>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</si>
  <si>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</si>
  <si>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</si>
  <si>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</si>
  <si>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</si>
  <si>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</si>
  <si>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</si>
  <si>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</si>
  <si>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</si>
  <si>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</si>
  <si>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</si>
  <si>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</si>
  <si>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</si>
  <si>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</si>
  <si>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</si>
  <si>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</si>
  <si>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</si>
  <si>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</si>
  <si>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</si>
  <si>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</si>
  <si>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</si>
  <si>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</si>
  <si>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</si>
  <si>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</si>
  <si>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</si>
  <si>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</si>
  <si>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</si>
  <si>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</si>
  <si>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</si>
  <si>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</si>
  <si>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</si>
  <si>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</si>
  <si>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</si>
  <si>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</si>
  <si>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</si>
  <si>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</si>
  <si>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</si>
  <si>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</si>
  <si>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</si>
  <si>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</si>
  <si>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</si>
  <si>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</si>
  <si>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</si>
  <si>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</si>
  <si>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</si>
  <si>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</si>
  <si>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</si>
  <si>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</si>
  <si>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</si>
  <si>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</si>
  <si>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</si>
  <si>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</si>
  <si>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</si>
  <si>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</si>
  <si>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</si>
  <si>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</si>
  <si>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</si>
  <si>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</si>
  <si>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</si>
  <si>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</si>
  <si>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</si>
  <si>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</si>
  <si>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</si>
  <si>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</si>
  <si>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</si>
  <si>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</si>
  <si>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</si>
  <si>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</si>
  <si>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</si>
  <si>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</si>
  <si>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</si>
  <si>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</si>
  <si>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</si>
  <si>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</si>
  <si>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</si>
  <si>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</si>
  <si>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</si>
  <si>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</si>
  <si>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</si>
  <si>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</si>
  <si>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</si>
  <si>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</si>
  <si>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</si>
  <si>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</si>
  <si>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</si>
  <si>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</si>
  <si>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</si>
  <si>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</si>
  <si>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</si>
  <si>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</si>
  <si>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</si>
  <si>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</si>
  <si>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</si>
  <si>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</si>
  <si>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</si>
  <si>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</si>
  <si>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</si>
  <si>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</si>
  <si>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</si>
  <si>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</si>
  <si>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</si>
  <si>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</si>
  <si>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</si>
  <si>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</si>
  <si>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</si>
  <si>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</si>
  <si>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</si>
  <si>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</si>
  <si>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</si>
  <si>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</si>
  <si>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</si>
  <si>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</si>
  <si>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</si>
  <si>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</si>
  <si>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</si>
  <si>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</si>
  <si>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</si>
  <si>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</si>
  <si>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</si>
  <si>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</si>
  <si>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</si>
  <si>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</si>
  <si>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</si>
  <si>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</si>
  <si>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</si>
  <si>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</si>
  <si>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</si>
  <si>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</si>
  <si>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</si>
  <si>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</si>
  <si>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</si>
  <si>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</si>
  <si>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</si>
  <si>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</si>
  <si>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</si>
  <si>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</si>
  <si>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</si>
  <si>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</si>
  <si>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</si>
  <si>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</si>
  <si>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</si>
  <si>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</si>
  <si>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</si>
  <si>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</si>
  <si>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</si>
  <si>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</si>
  <si>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</si>
  <si>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</si>
  <si>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</si>
  <si>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</si>
  <si>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</si>
  <si>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</si>
  <si>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</si>
  <si>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</si>
  <si>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</si>
  <si>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</si>
  <si>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</si>
  <si>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Partial WA 18m</t>
  </si>
  <si>
    <t>No sight marks for 18m, X10 went through foam and bent :(</t>
  </si>
  <si>
    <t>New arrow tuning- VTAC-23s</t>
  </si>
  <si>
    <t>D-Loop was getting thiiinnnn so stopped shooting early; retied a new one.</t>
  </si>
  <si>
    <t>SWWU Leg 2 Experienced</t>
  </si>
  <si>
    <t>SWWU Leg 2 Novice</t>
  </si>
  <si>
    <t>Retied nother new D-Loop; previous was looonnnngggggg</t>
  </si>
  <si>
    <t>D-Loop slightly angled compared to peep sight; not making any changes before Exmouth though.  Helped with coaching.</t>
  </si>
  <si>
    <t>CTD?</t>
  </si>
  <si>
    <t>RIBS AND BACK OUCHIE</t>
  </si>
  <si>
    <t>Small Hall</t>
  </si>
  <si>
    <t>Still a bit ouchie, D-Loop still a tiny bit long</t>
  </si>
  <si>
    <t>Fireworks night :)</t>
  </si>
  <si>
    <t>PB!</t>
  </si>
  <si>
    <t>Vegas 300</t>
  </si>
  <si>
    <t>IB1 score!</t>
  </si>
  <si>
    <t>15yds</t>
  </si>
  <si>
    <t>CLOSING DATE FOR BUCS INDOOR ENTRIES</t>
  </si>
  <si>
    <t>DCAS INDOOR CHAMPIONSHIP SETUP</t>
  </si>
  <si>
    <t>SWWU Leg 4</t>
  </si>
  <si>
    <t>Frostbite</t>
  </si>
  <si>
    <t>Stafford</t>
  </si>
  <si>
    <t>CHRISTMAS DINNER</t>
  </si>
  <si>
    <t>Waypoint</t>
  </si>
  <si>
    <t>DCAS COUNTY TRAINING</t>
  </si>
  <si>
    <t>IB1 achieved!</t>
  </si>
  <si>
    <t>Bray I + H2Hs</t>
  </si>
  <si>
    <t>VEGAS</t>
  </si>
  <si>
    <t>Uni Head 2 Heads CTD</t>
  </si>
  <si>
    <t>Uni Portsmouth CTD</t>
  </si>
  <si>
    <t>Valentines Shoot</t>
  </si>
  <si>
    <t>Exmouth Archers Open</t>
  </si>
  <si>
    <t>WA 50m</t>
  </si>
  <si>
    <t>SWWU Leg 8: Outdoor Championships</t>
  </si>
  <si>
    <t>SWWU Leg 7: Exeter</t>
  </si>
  <si>
    <t>TBD</t>
  </si>
  <si>
    <t>SWWU Clout</t>
  </si>
  <si>
    <t>Lilleshall</t>
  </si>
  <si>
    <t>WA 50m + H2Hs</t>
  </si>
  <si>
    <t>Exmouth Archers WRS</t>
  </si>
  <si>
    <t>90m</t>
  </si>
  <si>
    <t>Star Wars Shoot</t>
  </si>
  <si>
    <t>Num Arrows</t>
  </si>
  <si>
    <t>SWWU Leg 6</t>
  </si>
  <si>
    <t>British Target Championships</t>
  </si>
  <si>
    <t>GNAM</t>
  </si>
  <si>
    <t>Yorks</t>
  </si>
  <si>
    <t>Entries Open: 6th March 2025</t>
  </si>
  <si>
    <t>Redruth Double American</t>
  </si>
  <si>
    <t>American</t>
  </si>
  <si>
    <t>Redruth WRS Double WA 1440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</si>
</sst>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'24-25-Indoors'!$M$1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'24-25-Indoors'!$A$2:$A$129</c:f>
              <c:numCache>
                <c:formatCode>m/d/yyyy</c:formatCode>
                <c:ptCount val="128"/>
                <c:pt idx="0">
                  <c:v>45517</c:v>
                </c:pt>
                <c:pt idx="1">
                  <c:v>45536</c:v>
                </c:pt>
                <c:pt idx="2">
                  <c:v>45541</c:v>
                </c:pt>
                <c:pt idx="3">
                  <c:v>45543</c:v>
                </c:pt>
                <c:pt idx="4">
                  <c:v>45545</c:v>
                </c:pt>
                <c:pt idx="5">
                  <c:v>45548</c:v>
                </c:pt>
                <c:pt idx="6">
                  <c:v>45550</c:v>
                </c:pt>
                <c:pt idx="7">
                  <c:v>45552</c:v>
                </c:pt>
                <c:pt idx="8">
                  <c:v>45553</c:v>
                </c:pt>
                <c:pt idx="9">
                  <c:v>45555</c:v>
                </c:pt>
                <c:pt idx="10">
                  <c:v>45557</c:v>
                </c:pt>
                <c:pt idx="11">
                  <c:v>45559</c:v>
                </c:pt>
                <c:pt idx="12">
                  <c:v>45560</c:v>
                </c:pt>
                <c:pt idx="13">
                  <c:v>45561</c:v>
                </c:pt>
                <c:pt idx="14">
                  <c:v>45562</c:v>
                </c:pt>
                <c:pt idx="15">
                  <c:v>45564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45571</c:v>
                </c:pt>
                <c:pt idx="21">
                  <c:v>45573</c:v>
                </c:pt>
                <c:pt idx="22">
                  <c:v>45576</c:v>
                </c:pt>
                <c:pt idx="23">
                  <c:v>45578</c:v>
                </c:pt>
                <c:pt idx="24">
                  <c:v>45580</c:v>
                </c:pt>
                <c:pt idx="25">
                  <c:v>45583</c:v>
                </c:pt>
                <c:pt idx="26">
                  <c:v>45585</c:v>
                </c:pt>
                <c:pt idx="27">
                  <c:v>45587</c:v>
                </c:pt>
                <c:pt idx="28">
                  <c:v>45590</c:v>
                </c:pt>
                <c:pt idx="29">
                  <c:v>45592</c:v>
                </c:pt>
                <c:pt idx="31">
                  <c:v>45592</c:v>
                </c:pt>
                <c:pt idx="32">
                  <c:v>45594</c:v>
                </c:pt>
                <c:pt idx="33">
                  <c:v>45597</c:v>
                </c:pt>
                <c:pt idx="34">
                  <c:v>45598</c:v>
                </c:pt>
                <c:pt idx="35">
                  <c:v>45599</c:v>
                </c:pt>
                <c:pt idx="36">
                  <c:v>45601</c:v>
                </c:pt>
                <c:pt idx="37">
                  <c:v>45604</c:v>
                </c:pt>
                <c:pt idx="38">
                  <c:v>45606</c:v>
                </c:pt>
                <c:pt idx="39">
                  <c:v>45608</c:v>
                </c:pt>
                <c:pt idx="40">
                  <c:v>45611</c:v>
                </c:pt>
                <c:pt idx="41">
                  <c:v>45613</c:v>
                </c:pt>
                <c:pt idx="42">
                  <c:v>45615</c:v>
                </c:pt>
                <c:pt idx="43">
                  <c:v>45618</c:v>
                </c:pt>
                <c:pt idx="44">
                  <c:v>45619</c:v>
                </c:pt>
                <c:pt idx="45">
                  <c:v>45620</c:v>
                </c:pt>
                <c:pt idx="46">
                  <c:v>45622</c:v>
                </c:pt>
                <c:pt idx="47">
                  <c:v>45625</c:v>
                </c:pt>
                <c:pt idx="48">
                  <c:v>45627</c:v>
                </c:pt>
                <c:pt idx="49">
                  <c:v>45629</c:v>
                </c:pt>
                <c:pt idx="50">
                  <c:v>45632</c:v>
                </c:pt>
                <c:pt idx="51">
                  <c:v>45633</c:v>
                </c:pt>
                <c:pt idx="52">
                  <c:v>45634</c:v>
                </c:pt>
                <c:pt idx="53">
                  <c:v>45636</c:v>
                </c:pt>
                <c:pt idx="54">
                  <c:v>45639</c:v>
                </c:pt>
                <c:pt idx="55">
                  <c:v>45640</c:v>
                </c:pt>
                <c:pt idx="56">
                  <c:v>45641</c:v>
                </c:pt>
                <c:pt idx="57">
                  <c:v>45643</c:v>
                </c:pt>
                <c:pt idx="58">
                  <c:v>45646</c:v>
                </c:pt>
                <c:pt idx="59">
                  <c:v>45648</c:v>
                </c:pt>
                <c:pt idx="60">
                  <c:v>45650</c:v>
                </c:pt>
                <c:pt idx="61">
                  <c:v>45653</c:v>
                </c:pt>
                <c:pt idx="62">
                  <c:v>45655</c:v>
                </c:pt>
                <c:pt idx="63">
                  <c:v>45657</c:v>
                </c:pt>
                <c:pt idx="64">
                  <c:v>45660</c:v>
                </c:pt>
                <c:pt idx="65">
                  <c:v>45662</c:v>
                </c:pt>
                <c:pt idx="66">
                  <c:v>45664</c:v>
                </c:pt>
                <c:pt idx="68">
                  <c:v>45667</c:v>
                </c:pt>
                <c:pt idx="69">
                  <c:v>45668</c:v>
                </c:pt>
                <c:pt idx="70">
                  <c:v>45669</c:v>
                </c:pt>
                <c:pt idx="71">
                  <c:v>45671</c:v>
                </c:pt>
                <c:pt idx="72">
                  <c:v>45674</c:v>
                </c:pt>
                <c:pt idx="73">
                  <c:v>45676</c:v>
                </c:pt>
                <c:pt idx="74">
                  <c:v>45678</c:v>
                </c:pt>
                <c:pt idx="75">
                  <c:v>45681</c:v>
                </c:pt>
                <c:pt idx="76">
                  <c:v>45682</c:v>
                </c:pt>
                <c:pt idx="77">
                  <c:v>45683</c:v>
                </c:pt>
                <c:pt idx="78">
                  <c:v>45685</c:v>
                </c:pt>
                <c:pt idx="79">
                  <c:v>45688</c:v>
                </c:pt>
                <c:pt idx="80">
                  <c:v>45690</c:v>
                </c:pt>
                <c:pt idx="81">
                  <c:v>45692</c:v>
                </c:pt>
                <c:pt idx="82">
                  <c:v>45695</c:v>
                </c:pt>
                <c:pt idx="83">
                  <c:v>45696</c:v>
                </c:pt>
                <c:pt idx="84">
                  <c:v>45696</c:v>
                </c:pt>
                <c:pt idx="85">
                  <c:v>45697</c:v>
                </c:pt>
                <c:pt idx="86">
                  <c:v>45699</c:v>
                </c:pt>
                <c:pt idx="87">
                  <c:v>45702</c:v>
                </c:pt>
                <c:pt idx="88">
                  <c:v>45704</c:v>
                </c:pt>
                <c:pt idx="89">
                  <c:v>45706</c:v>
                </c:pt>
                <c:pt idx="90">
                  <c:v>45709</c:v>
                </c:pt>
                <c:pt idx="91">
                  <c:v>45710</c:v>
                </c:pt>
                <c:pt idx="92">
                  <c:v>45711</c:v>
                </c:pt>
                <c:pt idx="93">
                  <c:v>45713</c:v>
                </c:pt>
                <c:pt idx="94">
                  <c:v>45716</c:v>
                </c:pt>
                <c:pt idx="95">
                  <c:v>45718</c:v>
                </c:pt>
                <c:pt idx="96">
                  <c:v>45718</c:v>
                </c:pt>
                <c:pt idx="97">
                  <c:v>45720</c:v>
                </c:pt>
                <c:pt idx="98">
                  <c:v>45723</c:v>
                </c:pt>
                <c:pt idx="99">
                  <c:v>45725</c:v>
                </c:pt>
                <c:pt idx="100">
                  <c:v>45727</c:v>
                </c:pt>
                <c:pt idx="101">
                  <c:v>45730</c:v>
                </c:pt>
                <c:pt idx="102">
                  <c:v>45731</c:v>
                </c:pt>
                <c:pt idx="103">
                  <c:v>45732</c:v>
                </c:pt>
                <c:pt idx="104">
                  <c:v>45734</c:v>
                </c:pt>
                <c:pt idx="105">
                  <c:v>45737</c:v>
                </c:pt>
                <c:pt idx="106">
                  <c:v>45738</c:v>
                </c:pt>
                <c:pt idx="107">
                  <c:v>45739</c:v>
                </c:pt>
                <c:pt idx="108">
                  <c:v>45739</c:v>
                </c:pt>
                <c:pt idx="109">
                  <c:v>45741</c:v>
                </c:pt>
                <c:pt idx="110">
                  <c:v>45744</c:v>
                </c:pt>
                <c:pt idx="111">
                  <c:v>45746</c:v>
                </c:pt>
                <c:pt idx="112">
                  <c:v>45746</c:v>
                </c:pt>
                <c:pt idx="113">
                  <c:v>45748</c:v>
                </c:pt>
                <c:pt idx="114">
                  <c:v>45751</c:v>
                </c:pt>
                <c:pt idx="115">
                  <c:v>45753</c:v>
                </c:pt>
                <c:pt idx="116">
                  <c:v>45755</c:v>
                </c:pt>
              </c:numCache>
            </c:numRef>
          </c:xVal>
          <c:yVal>
            <c:numRef>
              <c:f>'24-25-Indoors'!$M$2:$M$129</c:f>
              <c:numCache>
                <c:formatCode>General</c:formatCode>
                <c:ptCount val="128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  <c:pt idx="24">
                  <c:v>29</c:v>
                </c:pt>
                <c:pt idx="25">
                  <c:v>32</c:v>
                </c:pt>
                <c:pt idx="27">
                  <c:v>32</c:v>
                </c:pt>
                <c:pt idx="28">
                  <c:v>27</c:v>
                </c:pt>
                <c:pt idx="32">
                  <c:v>33</c:v>
                </c:pt>
                <c:pt idx="37">
                  <c:v>32</c:v>
                </c:pt>
                <c:pt idx="39">
                  <c:v>27</c:v>
                </c:pt>
                <c:pt idx="42">
                  <c:v>27</c:v>
                </c:pt>
                <c:pt idx="43">
                  <c:v>21</c:v>
                </c:pt>
                <c:pt idx="46">
                  <c:v>25</c:v>
                </c:pt>
                <c:pt idx="49">
                  <c:v>23</c:v>
                </c:pt>
                <c:pt idx="50">
                  <c:v>24</c:v>
                </c:pt>
                <c:pt idx="52">
                  <c:v>25</c:v>
                </c:pt>
                <c:pt idx="53">
                  <c:v>21</c:v>
                </c:pt>
                <c:pt idx="56">
                  <c:v>28</c:v>
                </c:pt>
                <c:pt idx="57">
                  <c:v>23</c:v>
                </c:pt>
                <c:pt idx="58">
                  <c:v>21</c:v>
                </c:pt>
                <c:pt idx="70">
                  <c:v>37</c:v>
                </c:pt>
                <c:pt idx="71">
                  <c:v>21</c:v>
                </c:pt>
                <c:pt idx="72">
                  <c:v>30</c:v>
                </c:pt>
                <c:pt idx="73">
                  <c:v>26</c:v>
                </c:pt>
                <c:pt idx="74">
                  <c:v>19</c:v>
                </c:pt>
                <c:pt idx="77">
                  <c:v>27</c:v>
                </c:pt>
                <c:pt idx="78">
                  <c:v>22</c:v>
                </c:pt>
                <c:pt idx="81">
                  <c:v>20</c:v>
                </c:pt>
                <c:pt idx="84">
                  <c:v>25</c:v>
                </c:pt>
                <c:pt idx="8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D-4C5F-9582-B7CEBBEB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30144"/>
        <c:axId val="403932064"/>
      </c:scatterChart>
      <c:valAx>
        <c:axId val="4039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2064"/>
        <c:crosses val="autoZero"/>
        <c:crossBetween val="midCat"/>
      </c:valAx>
      <c:valAx>
        <c:axId val="40393206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190493</xdr:rowOff>
    </xdr:from>
    <xdr:to>
      <xdr:col>18</xdr:col>
      <xdr:colOff>149087</xdr:colOff>
      <xdr:row>41</xdr:row>
      <xdr:rowOff>76193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0" y="4762493"/>
              <a:ext cx="4568687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8282</xdr:colOff>
      <xdr:row>9</xdr:row>
      <xdr:rowOff>189670</xdr:rowOff>
    </xdr:from>
    <xdr:to>
      <xdr:col>18</xdr:col>
      <xdr:colOff>157369</xdr:colOff>
      <xdr:row>24</xdr:row>
      <xdr:rowOff>75370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CE5B5D-35D0-FB2C-A3D2-F9AE775B1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9545-7166-440B-8152-40EDB8A80F3C}">
  <dimension ref="A1:S108"/>
  <sheetViews>
    <sheetView tabSelected="1" zoomScale="110" zoomScaleNormal="110" workbookViewId="0">
      <selection activeCell="C70" sqref="C70:C71"/>
    </sheetView>
  </sheetViews>
  <sheetFormatPr defaultRowHeight="15" x14ac:dyDescent="0.25"/>
  <cols>
    <col min="1" max="5" width="13.7109375" style="3" customWidth="1"/>
    <col min="6" max="7" width="35.7109375" style="3" customWidth="1"/>
    <col min="8" max="8" width="28" style="3" customWidth="1"/>
    <col min="9" max="12" width="9.140625" style="3"/>
    <col min="13" max="16" width="13.7109375" style="3" customWidth="1"/>
    <col min="17" max="17" width="114.28515625" style="3" customWidth="1"/>
    <col min="18" max="18" width="12.85546875" style="3" customWidth="1"/>
    <col min="19" max="19" width="36.7109375" style="3" customWidth="1"/>
    <col min="20" max="16384" width="9.140625" style="3"/>
  </cols>
  <sheetData>
    <row r="1" spans="1:19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146</v>
      </c>
      <c r="H1" s="1" t="s">
        <v>10</v>
      </c>
      <c r="I1" s="93" t="s">
        <v>11</v>
      </c>
      <c r="J1" s="93"/>
      <c r="K1" s="93"/>
      <c r="L1" s="93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45755</v>
      </c>
      <c r="B2" s="44" t="str">
        <f t="shared" ref="B2:B85" si="0">TEXT(A2, "dddd")</f>
        <v>Tuesday</v>
      </c>
      <c r="C2" s="48" t="s">
        <v>20</v>
      </c>
      <c r="D2" s="48" t="s">
        <v>26</v>
      </c>
      <c r="E2" s="39" t="s">
        <v>24</v>
      </c>
      <c r="R2" s="9" t="s">
        <v>43</v>
      </c>
      <c r="S2" s="10" t="s">
        <v>44</v>
      </c>
    </row>
    <row r="3" spans="1:19" x14ac:dyDescent="0.25">
      <c r="A3" s="2">
        <v>45758</v>
      </c>
      <c r="B3" s="44" t="str">
        <f t="shared" si="0"/>
        <v>Friday</v>
      </c>
      <c r="C3" s="39" t="s">
        <v>22</v>
      </c>
      <c r="D3" s="39" t="s">
        <v>24</v>
      </c>
      <c r="E3" s="8" t="s">
        <v>27</v>
      </c>
      <c r="R3" s="11" t="s">
        <v>31</v>
      </c>
      <c r="S3" s="12" t="s">
        <v>38</v>
      </c>
    </row>
    <row r="4" spans="1:19" x14ac:dyDescent="0.25">
      <c r="A4" s="2">
        <v>45760</v>
      </c>
      <c r="B4" s="44" t="str">
        <f t="shared" si="0"/>
        <v>Sunday</v>
      </c>
      <c r="C4" s="39" t="s">
        <v>22</v>
      </c>
      <c r="D4" s="39" t="s">
        <v>24</v>
      </c>
      <c r="E4" s="8" t="s">
        <v>27</v>
      </c>
      <c r="R4" s="13" t="s">
        <v>32</v>
      </c>
      <c r="S4" s="12" t="s">
        <v>45</v>
      </c>
    </row>
    <row r="5" spans="1:19" x14ac:dyDescent="0.25">
      <c r="A5" s="2">
        <v>45762</v>
      </c>
      <c r="B5" s="44" t="str">
        <f t="shared" si="0"/>
        <v>Tuesday</v>
      </c>
      <c r="C5" s="39" t="s">
        <v>22</v>
      </c>
      <c r="D5" s="39" t="s">
        <v>24</v>
      </c>
      <c r="E5" s="8" t="s">
        <v>27</v>
      </c>
      <c r="G5" s="39" t="s">
        <v>129</v>
      </c>
      <c r="R5" s="14" t="s">
        <v>37</v>
      </c>
      <c r="S5" s="12" t="s">
        <v>39</v>
      </c>
    </row>
    <row r="6" spans="1:19" x14ac:dyDescent="0.25">
      <c r="A6" s="2">
        <v>45765</v>
      </c>
      <c r="B6" s="44" t="str">
        <f t="shared" si="0"/>
        <v>Friday</v>
      </c>
      <c r="C6" s="39" t="s">
        <v>22</v>
      </c>
      <c r="D6" s="39" t="s">
        <v>24</v>
      </c>
      <c r="E6" s="8" t="s">
        <v>27</v>
      </c>
      <c r="R6" s="15" t="s">
        <v>33</v>
      </c>
      <c r="S6" s="12" t="s">
        <v>40</v>
      </c>
    </row>
    <row r="7" spans="1:19" x14ac:dyDescent="0.25">
      <c r="A7" s="2">
        <v>45767</v>
      </c>
      <c r="B7" s="44" t="str">
        <f t="shared" si="0"/>
        <v>Sunday</v>
      </c>
      <c r="C7" s="39" t="s">
        <v>22</v>
      </c>
      <c r="D7" s="39" t="s">
        <v>24</v>
      </c>
      <c r="E7" s="8" t="s">
        <v>27</v>
      </c>
      <c r="R7" s="16" t="s">
        <v>34</v>
      </c>
      <c r="S7" s="12" t="s">
        <v>106</v>
      </c>
    </row>
    <row r="8" spans="1:19" x14ac:dyDescent="0.25">
      <c r="A8" s="2">
        <v>45769</v>
      </c>
      <c r="B8" s="44" t="str">
        <f t="shared" si="0"/>
        <v>Tuesday</v>
      </c>
      <c r="C8" s="39" t="s">
        <v>22</v>
      </c>
      <c r="D8" s="39" t="s">
        <v>24</v>
      </c>
      <c r="E8" s="8" t="s">
        <v>27</v>
      </c>
      <c r="R8" s="35" t="s">
        <v>116</v>
      </c>
      <c r="S8" s="12" t="s">
        <v>120</v>
      </c>
    </row>
    <row r="9" spans="1:19" x14ac:dyDescent="0.25">
      <c r="A9" s="2">
        <v>45772</v>
      </c>
      <c r="B9" s="44" t="str">
        <f t="shared" si="0"/>
        <v>Friday</v>
      </c>
      <c r="C9" s="39" t="s">
        <v>22</v>
      </c>
      <c r="D9" s="39" t="s">
        <v>24</v>
      </c>
      <c r="E9" s="8" t="s">
        <v>27</v>
      </c>
      <c r="R9" s="17" t="s">
        <v>35</v>
      </c>
      <c r="S9" s="12" t="s">
        <v>41</v>
      </c>
    </row>
    <row r="10" spans="1:19" x14ac:dyDescent="0.25">
      <c r="A10" s="2">
        <v>45774</v>
      </c>
      <c r="B10" s="44" t="str">
        <f t="shared" si="0"/>
        <v>Sunday</v>
      </c>
      <c r="C10" s="39" t="s">
        <v>22</v>
      </c>
      <c r="D10" s="39" t="s">
        <v>24</v>
      </c>
      <c r="E10" s="8" t="s">
        <v>27</v>
      </c>
      <c r="R10" s="18" t="s">
        <v>36</v>
      </c>
      <c r="S10" s="19" t="s">
        <v>42</v>
      </c>
    </row>
    <row r="11" spans="1:19" x14ac:dyDescent="0.25">
      <c r="A11" s="2">
        <v>45776</v>
      </c>
      <c r="B11" s="44" t="str">
        <f t="shared" si="0"/>
        <v>Tuesday</v>
      </c>
      <c r="C11" s="39" t="s">
        <v>22</v>
      </c>
      <c r="D11" s="39" t="s">
        <v>24</v>
      </c>
      <c r="E11" s="8" t="s">
        <v>27</v>
      </c>
    </row>
    <row r="12" spans="1:19" x14ac:dyDescent="0.25">
      <c r="A12" s="2">
        <v>45779</v>
      </c>
      <c r="B12" s="44" t="str">
        <f t="shared" si="0"/>
        <v>Friday</v>
      </c>
      <c r="C12" s="39" t="s">
        <v>22</v>
      </c>
      <c r="D12" s="39" t="s">
        <v>24</v>
      </c>
      <c r="E12" s="8" t="s">
        <v>27</v>
      </c>
      <c r="R12" s="3" t="s">
        <v>237</v>
      </c>
      <c r="S12" s="3">
        <f>SUM(M1:M1009)</f>
        <v>1584</v>
      </c>
    </row>
    <row r="13" spans="1:19" x14ac:dyDescent="0.25">
      <c r="A13" s="2">
        <v>45781</v>
      </c>
      <c r="B13" s="44" t="str">
        <f t="shared" si="0"/>
        <v>Sunday</v>
      </c>
      <c r="C13" s="39" t="s">
        <v>22</v>
      </c>
      <c r="D13" s="39" t="s">
        <v>24</v>
      </c>
      <c r="E13" s="8" t="s">
        <v>27</v>
      </c>
      <c r="G13" s="39" t="s">
        <v>236</v>
      </c>
      <c r="R13" s="3" t="s">
        <v>167</v>
      </c>
      <c r="S13" s="3" t="e">
        <f>_xlfn.FLOOR.MATH(AVERAGE(SMALL(P1:P110, 1), SMALL(P1:P110, 2), SMALL(P1:P110, 3)))</f>
        <v>#NUM!</v>
      </c>
    </row>
    <row r="14" spans="1:19" x14ac:dyDescent="0.25">
      <c r="A14" s="2">
        <v>45783</v>
      </c>
      <c r="B14" s="44" t="str">
        <f t="shared" si="0"/>
        <v>Tuesday</v>
      </c>
      <c r="C14" s="39" t="s">
        <v>22</v>
      </c>
      <c r="D14" s="39" t="s">
        <v>24</v>
      </c>
      <c r="E14" s="8" t="s">
        <v>27</v>
      </c>
    </row>
    <row r="15" spans="1:19" x14ac:dyDescent="0.25">
      <c r="A15" s="2">
        <v>45786</v>
      </c>
      <c r="B15" s="44" t="str">
        <f t="shared" si="0"/>
        <v>Friday</v>
      </c>
      <c r="C15" s="39" t="s">
        <v>22</v>
      </c>
      <c r="D15" s="39" t="s">
        <v>24</v>
      </c>
      <c r="E15" s="8" t="s">
        <v>27</v>
      </c>
    </row>
    <row r="16" spans="1:19" x14ac:dyDescent="0.25">
      <c r="A16" s="4">
        <v>45787</v>
      </c>
      <c r="B16" s="96" t="str">
        <f t="shared" si="0"/>
        <v>Saturday</v>
      </c>
      <c r="C16" s="48" t="s">
        <v>20</v>
      </c>
      <c r="D16" s="7" t="s">
        <v>46</v>
      </c>
      <c r="F16" s="40" t="s">
        <v>229</v>
      </c>
      <c r="H16" s="3" t="s">
        <v>86</v>
      </c>
      <c r="I16" s="3" t="s">
        <v>17</v>
      </c>
      <c r="J16" s="3" t="s">
        <v>16</v>
      </c>
      <c r="K16" s="3" t="s">
        <v>18</v>
      </c>
      <c r="M16" s="3">
        <v>90</v>
      </c>
      <c r="O16" s="3">
        <v>900</v>
      </c>
    </row>
    <row r="17" spans="1:15" x14ac:dyDescent="0.25">
      <c r="A17" s="83">
        <v>45788</v>
      </c>
      <c r="B17" s="97" t="str">
        <f>TEXT(A17, "dddd")</f>
        <v>Sunday</v>
      </c>
      <c r="C17" s="99" t="s">
        <v>22</v>
      </c>
      <c r="D17" s="81" t="s">
        <v>56</v>
      </c>
      <c r="E17" s="92"/>
      <c r="F17" s="102" t="s">
        <v>226</v>
      </c>
      <c r="G17" s="92"/>
      <c r="H17" s="3" t="s">
        <v>227</v>
      </c>
      <c r="I17" s="3" t="s">
        <v>16</v>
      </c>
      <c r="M17" s="3">
        <v>72</v>
      </c>
      <c r="O17" s="3">
        <v>720</v>
      </c>
    </row>
    <row r="18" spans="1:15" x14ac:dyDescent="0.25">
      <c r="A18" s="83"/>
      <c r="B18" s="97"/>
      <c r="C18" s="99"/>
      <c r="D18" s="81"/>
      <c r="E18" s="92"/>
      <c r="F18" s="102"/>
      <c r="G18" s="92"/>
      <c r="H18" s="3" t="s">
        <v>227</v>
      </c>
      <c r="I18" s="3" t="s">
        <v>16</v>
      </c>
      <c r="M18" s="3">
        <v>72</v>
      </c>
      <c r="O18" s="3">
        <v>720</v>
      </c>
    </row>
    <row r="19" spans="1:15" x14ac:dyDescent="0.25">
      <c r="A19" s="2">
        <v>45790</v>
      </c>
      <c r="B19" s="44" t="str">
        <f t="shared" si="0"/>
        <v>Tuesday</v>
      </c>
      <c r="C19" s="39" t="s">
        <v>22</v>
      </c>
      <c r="D19" s="39" t="s">
        <v>24</v>
      </c>
      <c r="E19" s="8" t="s">
        <v>27</v>
      </c>
      <c r="F19" s="30"/>
    </row>
    <row r="20" spans="1:15" x14ac:dyDescent="0.25">
      <c r="A20" s="2">
        <v>45793</v>
      </c>
      <c r="B20" s="44" t="str">
        <f t="shared" si="0"/>
        <v>Friday</v>
      </c>
      <c r="C20" s="39" t="s">
        <v>22</v>
      </c>
      <c r="D20" s="39" t="s">
        <v>24</v>
      </c>
      <c r="E20" s="8" t="s">
        <v>27</v>
      </c>
      <c r="F20" s="30"/>
    </row>
    <row r="21" spans="1:15" x14ac:dyDescent="0.25">
      <c r="A21" s="4">
        <v>45794</v>
      </c>
      <c r="B21" s="96" t="str">
        <f t="shared" si="0"/>
        <v>Saturday</v>
      </c>
      <c r="C21" s="48" t="s">
        <v>20</v>
      </c>
      <c r="D21" s="7" t="s">
        <v>49</v>
      </c>
      <c r="F21" s="40" t="s">
        <v>228</v>
      </c>
      <c r="H21" s="3" t="s">
        <v>227</v>
      </c>
      <c r="I21" s="3" t="s">
        <v>16</v>
      </c>
      <c r="M21" s="3">
        <v>72</v>
      </c>
      <c r="O21" s="3">
        <v>720</v>
      </c>
    </row>
    <row r="22" spans="1:15" x14ac:dyDescent="0.25">
      <c r="A22" s="83">
        <v>45795</v>
      </c>
      <c r="B22" s="97" t="str">
        <f>TEXT(A22, "dddd")</f>
        <v>Sunday</v>
      </c>
      <c r="C22" s="99" t="s">
        <v>22</v>
      </c>
      <c r="D22" s="81" t="s">
        <v>48</v>
      </c>
      <c r="F22" s="80" t="s">
        <v>51</v>
      </c>
      <c r="H22" s="3" t="s">
        <v>227</v>
      </c>
      <c r="I22" s="3" t="s">
        <v>16</v>
      </c>
      <c r="M22" s="3">
        <v>72</v>
      </c>
      <c r="O22" s="3">
        <v>720</v>
      </c>
    </row>
    <row r="23" spans="1:15" x14ac:dyDescent="0.25">
      <c r="A23" s="83"/>
      <c r="B23" s="97"/>
      <c r="C23" s="99"/>
      <c r="D23" s="81"/>
      <c r="F23" s="80"/>
      <c r="H23" s="3" t="s">
        <v>227</v>
      </c>
      <c r="I23" s="3" t="s">
        <v>16</v>
      </c>
      <c r="M23" s="3">
        <v>72</v>
      </c>
      <c r="O23" s="3">
        <v>720</v>
      </c>
    </row>
    <row r="24" spans="1:15" x14ac:dyDescent="0.25">
      <c r="A24" s="2">
        <v>45797</v>
      </c>
      <c r="B24" s="44" t="str">
        <f t="shared" si="0"/>
        <v>Tuesday</v>
      </c>
      <c r="C24" s="39" t="s">
        <v>22</v>
      </c>
      <c r="D24" s="39" t="s">
        <v>24</v>
      </c>
      <c r="E24" s="8" t="s">
        <v>27</v>
      </c>
    </row>
    <row r="25" spans="1:15" x14ac:dyDescent="0.25">
      <c r="A25" s="2">
        <v>45800</v>
      </c>
      <c r="B25" s="44" t="str">
        <f t="shared" si="0"/>
        <v>Friday</v>
      </c>
      <c r="C25" s="39" t="s">
        <v>22</v>
      </c>
      <c r="D25" s="39" t="s">
        <v>24</v>
      </c>
      <c r="E25" s="8" t="s">
        <v>27</v>
      </c>
    </row>
    <row r="26" spans="1:15" x14ac:dyDescent="0.25">
      <c r="A26" s="4">
        <v>45801</v>
      </c>
      <c r="B26" s="96" t="str">
        <f t="shared" si="0"/>
        <v>Saturday</v>
      </c>
      <c r="C26" s="100" t="s">
        <v>20</v>
      </c>
      <c r="D26" s="81" t="s">
        <v>230</v>
      </c>
      <c r="F26" s="103" t="s">
        <v>231</v>
      </c>
    </row>
    <row r="27" spans="1:15" x14ac:dyDescent="0.25">
      <c r="A27" s="4">
        <v>45802</v>
      </c>
      <c r="B27" s="96" t="str">
        <f t="shared" si="0"/>
        <v>Sunday</v>
      </c>
      <c r="C27" s="100"/>
      <c r="D27" s="81"/>
      <c r="F27" s="103"/>
    </row>
    <row r="28" spans="1:15" x14ac:dyDescent="0.25">
      <c r="A28" s="2">
        <v>45804</v>
      </c>
      <c r="B28" s="44" t="str">
        <f t="shared" si="0"/>
        <v>Tuesday</v>
      </c>
      <c r="C28" s="39" t="s">
        <v>22</v>
      </c>
      <c r="D28" s="39" t="s">
        <v>24</v>
      </c>
      <c r="E28" s="8" t="s">
        <v>27</v>
      </c>
    </row>
    <row r="29" spans="1:15" x14ac:dyDescent="0.25">
      <c r="A29" s="2">
        <v>45807</v>
      </c>
      <c r="B29" s="44" t="str">
        <f t="shared" si="0"/>
        <v>Friday</v>
      </c>
      <c r="C29" s="39" t="s">
        <v>22</v>
      </c>
      <c r="D29" s="39" t="s">
        <v>24</v>
      </c>
      <c r="E29" s="8" t="s">
        <v>27</v>
      </c>
    </row>
    <row r="30" spans="1:15" x14ac:dyDescent="0.25">
      <c r="A30" s="2">
        <v>45809</v>
      </c>
      <c r="B30" s="44" t="str">
        <f t="shared" si="0"/>
        <v>Sunday</v>
      </c>
      <c r="C30" s="39" t="s">
        <v>22</v>
      </c>
      <c r="D30" s="39" t="s">
        <v>24</v>
      </c>
      <c r="E30" s="8" t="s">
        <v>27</v>
      </c>
    </row>
    <row r="31" spans="1:15" x14ac:dyDescent="0.25">
      <c r="A31" s="2">
        <v>45811</v>
      </c>
      <c r="B31" s="44" t="str">
        <f t="shared" si="0"/>
        <v>Tuesday</v>
      </c>
      <c r="C31" s="39" t="s">
        <v>22</v>
      </c>
      <c r="D31" s="39" t="s">
        <v>24</v>
      </c>
      <c r="E31" s="8" t="s">
        <v>27</v>
      </c>
    </row>
    <row r="32" spans="1:15" x14ac:dyDescent="0.25">
      <c r="A32" s="2">
        <v>45814</v>
      </c>
      <c r="B32" s="44" t="str">
        <f t="shared" si="0"/>
        <v>Friday</v>
      </c>
      <c r="C32" s="39" t="s">
        <v>22</v>
      </c>
      <c r="D32" s="39" t="s">
        <v>24</v>
      </c>
      <c r="E32" s="8" t="s">
        <v>27</v>
      </c>
    </row>
    <row r="33" spans="1:17" x14ac:dyDescent="0.25">
      <c r="A33" s="2">
        <v>45814</v>
      </c>
      <c r="B33" s="44" t="str">
        <f t="shared" si="0"/>
        <v>Friday</v>
      </c>
      <c r="C33" s="98"/>
      <c r="D33" s="81" t="s">
        <v>232</v>
      </c>
      <c r="E33" s="101"/>
      <c r="F33" s="71" t="s">
        <v>240</v>
      </c>
      <c r="H33" s="3" t="s">
        <v>150</v>
      </c>
      <c r="Q33" s="71" t="s">
        <v>242</v>
      </c>
    </row>
    <row r="34" spans="1:17" x14ac:dyDescent="0.25">
      <c r="A34" s="2">
        <v>45815</v>
      </c>
      <c r="B34" s="44" t="str">
        <f t="shared" si="0"/>
        <v>Saturday</v>
      </c>
      <c r="C34" s="98"/>
      <c r="D34" s="81"/>
      <c r="E34" s="101"/>
      <c r="F34" s="71"/>
      <c r="H34" s="3" t="s">
        <v>241</v>
      </c>
      <c r="Q34" s="71"/>
    </row>
    <row r="35" spans="1:17" x14ac:dyDescent="0.25">
      <c r="A35" s="2">
        <v>45816</v>
      </c>
      <c r="B35" s="44" t="str">
        <f t="shared" si="0"/>
        <v>Sunday</v>
      </c>
      <c r="C35" s="98"/>
      <c r="D35" s="81"/>
      <c r="E35" s="101"/>
      <c r="F35" s="71"/>
      <c r="H35" s="3" t="s">
        <v>241</v>
      </c>
      <c r="Q35" s="71"/>
    </row>
    <row r="36" spans="1:17" x14ac:dyDescent="0.25">
      <c r="A36" s="2">
        <v>45816</v>
      </c>
      <c r="B36" s="44" t="str">
        <f t="shared" si="0"/>
        <v>Sunday</v>
      </c>
      <c r="C36" s="39" t="s">
        <v>22</v>
      </c>
      <c r="D36" s="39" t="s">
        <v>24</v>
      </c>
      <c r="E36" s="8" t="s">
        <v>27</v>
      </c>
    </row>
    <row r="37" spans="1:17" x14ac:dyDescent="0.25">
      <c r="A37" s="2">
        <v>45818</v>
      </c>
      <c r="B37" s="44" t="str">
        <f t="shared" si="0"/>
        <v>Tuesday</v>
      </c>
      <c r="C37" s="39" t="s">
        <v>22</v>
      </c>
      <c r="D37" s="39" t="s">
        <v>24</v>
      </c>
      <c r="E37" s="8" t="s">
        <v>27</v>
      </c>
    </row>
    <row r="38" spans="1:17" x14ac:dyDescent="0.25">
      <c r="A38" s="2">
        <v>45821</v>
      </c>
      <c r="B38" s="44" t="str">
        <f t="shared" si="0"/>
        <v>Friday</v>
      </c>
      <c r="C38" s="39" t="s">
        <v>22</v>
      </c>
      <c r="D38" s="39" t="s">
        <v>24</v>
      </c>
      <c r="E38" s="8" t="s">
        <v>27</v>
      </c>
    </row>
    <row r="39" spans="1:17" x14ac:dyDescent="0.25">
      <c r="A39" s="4">
        <v>45822</v>
      </c>
      <c r="B39" s="96" t="str">
        <f t="shared" si="0"/>
        <v>Saturday</v>
      </c>
      <c r="C39" s="100" t="s">
        <v>20</v>
      </c>
      <c r="D39" s="81" t="s">
        <v>232</v>
      </c>
      <c r="F39" s="102" t="s">
        <v>52</v>
      </c>
      <c r="H39" s="3" t="s">
        <v>233</v>
      </c>
      <c r="I39" s="3" t="s">
        <v>16</v>
      </c>
      <c r="M39" s="3">
        <v>72</v>
      </c>
      <c r="O39" s="3">
        <v>720</v>
      </c>
    </row>
    <row r="40" spans="1:17" x14ac:dyDescent="0.25">
      <c r="A40" s="4">
        <v>45823</v>
      </c>
      <c r="B40" s="96" t="str">
        <f t="shared" si="0"/>
        <v>Sunday</v>
      </c>
      <c r="C40" s="100"/>
      <c r="D40" s="81"/>
      <c r="F40" s="102"/>
      <c r="H40" s="3" t="s">
        <v>86</v>
      </c>
      <c r="I40" s="3" t="s">
        <v>17</v>
      </c>
      <c r="J40" s="3" t="s">
        <v>16</v>
      </c>
      <c r="K40" s="3" t="s">
        <v>18</v>
      </c>
      <c r="M40" s="3">
        <v>90</v>
      </c>
      <c r="O40" s="3">
        <v>900</v>
      </c>
    </row>
    <row r="41" spans="1:17" x14ac:dyDescent="0.25">
      <c r="A41" s="83">
        <v>45823</v>
      </c>
      <c r="B41" s="97" t="str">
        <f>TEXT(A41, "dddd")</f>
        <v>Sunday</v>
      </c>
      <c r="C41" s="99" t="s">
        <v>22</v>
      </c>
      <c r="D41" s="81" t="s">
        <v>48</v>
      </c>
      <c r="F41" s="76" t="s">
        <v>243</v>
      </c>
      <c r="H41" s="3" t="s">
        <v>244</v>
      </c>
      <c r="I41" s="3" t="s">
        <v>12</v>
      </c>
      <c r="J41" s="3" t="s">
        <v>13</v>
      </c>
      <c r="K41" s="3" t="s">
        <v>92</v>
      </c>
      <c r="M41" s="3">
        <v>90</v>
      </c>
    </row>
    <row r="42" spans="1:17" x14ac:dyDescent="0.25">
      <c r="A42" s="83"/>
      <c r="B42" s="97"/>
      <c r="C42" s="99"/>
      <c r="D42" s="81"/>
      <c r="F42" s="76"/>
      <c r="H42" s="3" t="s">
        <v>244</v>
      </c>
      <c r="I42" s="3" t="s">
        <v>12</v>
      </c>
      <c r="J42" s="3" t="s">
        <v>13</v>
      </c>
      <c r="K42" s="3" t="s">
        <v>92</v>
      </c>
      <c r="M42" s="3">
        <v>90</v>
      </c>
    </row>
    <row r="43" spans="1:17" x14ac:dyDescent="0.25">
      <c r="A43" s="2">
        <v>45825</v>
      </c>
      <c r="B43" s="44" t="str">
        <f t="shared" si="0"/>
        <v>Tuesday</v>
      </c>
      <c r="C43" s="39" t="s">
        <v>22</v>
      </c>
      <c r="D43" s="39" t="s">
        <v>24</v>
      </c>
      <c r="E43" s="8" t="s">
        <v>27</v>
      </c>
    </row>
    <row r="44" spans="1:17" x14ac:dyDescent="0.25">
      <c r="A44" s="2">
        <v>45828</v>
      </c>
      <c r="B44" s="44" t="str">
        <f t="shared" si="0"/>
        <v>Friday</v>
      </c>
      <c r="C44" s="39" t="s">
        <v>22</v>
      </c>
      <c r="D44" s="39" t="s">
        <v>24</v>
      </c>
      <c r="E44" s="8" t="s">
        <v>27</v>
      </c>
    </row>
    <row r="45" spans="1:17" x14ac:dyDescent="0.25">
      <c r="A45" s="2">
        <v>45830</v>
      </c>
      <c r="B45" s="44" t="str">
        <f t="shared" si="0"/>
        <v>Sunday</v>
      </c>
      <c r="C45" s="39" t="s">
        <v>22</v>
      </c>
      <c r="D45" s="39" t="s">
        <v>24</v>
      </c>
      <c r="E45" s="8" t="s">
        <v>27</v>
      </c>
    </row>
    <row r="46" spans="1:17" x14ac:dyDescent="0.25">
      <c r="A46" s="2">
        <v>45832</v>
      </c>
      <c r="B46" s="44" t="str">
        <f t="shared" si="0"/>
        <v>Tuesday</v>
      </c>
      <c r="C46" s="39" t="s">
        <v>22</v>
      </c>
      <c r="D46" s="39" t="s">
        <v>24</v>
      </c>
      <c r="E46" s="8" t="s">
        <v>27</v>
      </c>
    </row>
    <row r="47" spans="1:17" x14ac:dyDescent="0.25">
      <c r="A47" s="2">
        <v>45835</v>
      </c>
      <c r="B47" s="44" t="str">
        <f t="shared" si="0"/>
        <v>Friday</v>
      </c>
      <c r="C47" s="39" t="s">
        <v>22</v>
      </c>
      <c r="D47" s="39" t="s">
        <v>24</v>
      </c>
      <c r="E47" s="8" t="s">
        <v>27</v>
      </c>
    </row>
    <row r="48" spans="1:17" x14ac:dyDescent="0.25">
      <c r="A48" s="2">
        <v>45837</v>
      </c>
      <c r="B48" s="44" t="str">
        <f t="shared" si="0"/>
        <v>Sunday</v>
      </c>
      <c r="C48" s="39" t="s">
        <v>22</v>
      </c>
      <c r="D48" s="39" t="s">
        <v>24</v>
      </c>
      <c r="E48" s="8" t="s">
        <v>27</v>
      </c>
    </row>
    <row r="49" spans="1:15" x14ac:dyDescent="0.25">
      <c r="A49" s="2">
        <v>45839</v>
      </c>
      <c r="B49" s="44" t="str">
        <f t="shared" si="0"/>
        <v>Tuesday</v>
      </c>
      <c r="C49" s="39" t="s">
        <v>22</v>
      </c>
      <c r="D49" s="39" t="s">
        <v>24</v>
      </c>
      <c r="E49" s="8" t="s">
        <v>27</v>
      </c>
    </row>
    <row r="50" spans="1:15" x14ac:dyDescent="0.25">
      <c r="A50" s="2">
        <v>45842</v>
      </c>
      <c r="B50" s="44" t="str">
        <f t="shared" si="0"/>
        <v>Friday</v>
      </c>
      <c r="C50" s="39" t="s">
        <v>22</v>
      </c>
      <c r="D50" s="39" t="s">
        <v>24</v>
      </c>
      <c r="E50" s="8" t="s">
        <v>27</v>
      </c>
    </row>
    <row r="51" spans="1:15" x14ac:dyDescent="0.25">
      <c r="A51" s="83">
        <v>45843</v>
      </c>
      <c r="B51" s="97" t="str">
        <f>TEXT(A51, "dddd")</f>
        <v>Saturday</v>
      </c>
      <c r="C51" s="99" t="s">
        <v>22</v>
      </c>
      <c r="D51" s="81" t="s">
        <v>56</v>
      </c>
      <c r="F51" s="102" t="s">
        <v>234</v>
      </c>
      <c r="H51" s="3" t="s">
        <v>227</v>
      </c>
      <c r="I51" s="3" t="s">
        <v>16</v>
      </c>
      <c r="M51" s="3">
        <v>72</v>
      </c>
      <c r="O51" s="3">
        <v>720</v>
      </c>
    </row>
    <row r="52" spans="1:15" x14ac:dyDescent="0.25">
      <c r="A52" s="83"/>
      <c r="B52" s="97"/>
      <c r="C52" s="99"/>
      <c r="D52" s="81"/>
      <c r="F52" s="102"/>
      <c r="H52" s="3" t="s">
        <v>227</v>
      </c>
      <c r="I52" s="3" t="s">
        <v>16</v>
      </c>
      <c r="M52" s="3">
        <v>72</v>
      </c>
      <c r="O52" s="3">
        <v>720</v>
      </c>
    </row>
    <row r="53" spans="1:15" x14ac:dyDescent="0.25">
      <c r="A53" s="4">
        <v>45844</v>
      </c>
      <c r="B53" s="96" t="str">
        <f t="shared" si="0"/>
        <v>Sunday</v>
      </c>
      <c r="C53" s="99"/>
      <c r="D53" s="81"/>
      <c r="F53" s="102"/>
      <c r="H53" s="3" t="s">
        <v>76</v>
      </c>
      <c r="I53" s="3" t="s">
        <v>235</v>
      </c>
      <c r="J53" s="3" t="s">
        <v>82</v>
      </c>
      <c r="K53" s="3" t="s">
        <v>17</v>
      </c>
      <c r="L53" s="3" t="s">
        <v>16</v>
      </c>
      <c r="M53" s="3">
        <v>144</v>
      </c>
      <c r="O53" s="3">
        <v>1440</v>
      </c>
    </row>
    <row r="54" spans="1:15" x14ac:dyDescent="0.25">
      <c r="A54" s="2">
        <v>45846</v>
      </c>
      <c r="B54" s="44" t="str">
        <f t="shared" si="0"/>
        <v>Tuesday</v>
      </c>
      <c r="C54" s="39" t="s">
        <v>22</v>
      </c>
      <c r="D54" s="39" t="s">
        <v>24</v>
      </c>
      <c r="E54" s="8" t="s">
        <v>27</v>
      </c>
    </row>
    <row r="55" spans="1:15" x14ac:dyDescent="0.25">
      <c r="A55" s="2">
        <v>45849</v>
      </c>
      <c r="B55" s="44" t="str">
        <f t="shared" si="0"/>
        <v>Friday</v>
      </c>
      <c r="C55" s="39" t="s">
        <v>22</v>
      </c>
      <c r="D55" s="39" t="s">
        <v>24</v>
      </c>
      <c r="E55" s="8" t="s">
        <v>27</v>
      </c>
    </row>
    <row r="56" spans="1:15" x14ac:dyDescent="0.25">
      <c r="A56" s="2">
        <v>45851</v>
      </c>
      <c r="B56" s="44" t="str">
        <f t="shared" si="0"/>
        <v>Sunday</v>
      </c>
      <c r="C56" s="39" t="s">
        <v>22</v>
      </c>
      <c r="D56" s="39" t="s">
        <v>24</v>
      </c>
      <c r="E56" s="8" t="s">
        <v>27</v>
      </c>
    </row>
    <row r="57" spans="1:15" x14ac:dyDescent="0.25">
      <c r="A57" s="2">
        <v>45853</v>
      </c>
      <c r="B57" s="44" t="str">
        <f t="shared" si="0"/>
        <v>Tuesday</v>
      </c>
      <c r="C57" s="39" t="s">
        <v>22</v>
      </c>
      <c r="D57" s="39" t="s">
        <v>24</v>
      </c>
      <c r="E57" s="8" t="s">
        <v>27</v>
      </c>
    </row>
    <row r="58" spans="1:15" x14ac:dyDescent="0.25">
      <c r="A58" s="2">
        <v>45856</v>
      </c>
      <c r="B58" s="44" t="str">
        <f t="shared" si="0"/>
        <v>Friday</v>
      </c>
      <c r="C58" s="39" t="s">
        <v>22</v>
      </c>
      <c r="D58" s="39" t="s">
        <v>24</v>
      </c>
      <c r="E58" s="8" t="s">
        <v>27</v>
      </c>
    </row>
    <row r="59" spans="1:15" x14ac:dyDescent="0.25">
      <c r="A59" s="2">
        <v>45858</v>
      </c>
      <c r="B59" s="44" t="str">
        <f t="shared" si="0"/>
        <v>Sunday</v>
      </c>
      <c r="C59" s="39" t="s">
        <v>22</v>
      </c>
      <c r="D59" s="39" t="s">
        <v>24</v>
      </c>
      <c r="E59" s="8" t="s">
        <v>27</v>
      </c>
    </row>
    <row r="60" spans="1:15" x14ac:dyDescent="0.25">
      <c r="A60" s="2">
        <v>45860</v>
      </c>
      <c r="B60" s="44" t="str">
        <f t="shared" si="0"/>
        <v>Tuesday</v>
      </c>
      <c r="C60" s="39" t="s">
        <v>22</v>
      </c>
      <c r="D60" s="39" t="s">
        <v>24</v>
      </c>
      <c r="E60" s="8" t="s">
        <v>27</v>
      </c>
    </row>
    <row r="61" spans="1:15" x14ac:dyDescent="0.25">
      <c r="A61" s="2">
        <v>45863</v>
      </c>
      <c r="B61" s="44" t="str">
        <f t="shared" si="0"/>
        <v>Friday</v>
      </c>
      <c r="C61" s="39" t="s">
        <v>22</v>
      </c>
      <c r="D61" s="39" t="s">
        <v>24</v>
      </c>
      <c r="E61" s="8" t="s">
        <v>27</v>
      </c>
    </row>
    <row r="62" spans="1:15" x14ac:dyDescent="0.25">
      <c r="A62" s="2">
        <v>45865</v>
      </c>
      <c r="B62" s="44" t="str">
        <f t="shared" si="0"/>
        <v>Sunday</v>
      </c>
      <c r="C62" s="39" t="s">
        <v>22</v>
      </c>
      <c r="D62" s="39" t="s">
        <v>24</v>
      </c>
      <c r="E62" s="8" t="s">
        <v>27</v>
      </c>
    </row>
    <row r="63" spans="1:15" x14ac:dyDescent="0.25">
      <c r="A63" s="2">
        <v>45867</v>
      </c>
      <c r="B63" s="44" t="str">
        <f t="shared" si="0"/>
        <v>Tuesday</v>
      </c>
      <c r="C63" s="39" t="s">
        <v>22</v>
      </c>
      <c r="D63" s="39" t="s">
        <v>24</v>
      </c>
      <c r="E63" s="8" t="s">
        <v>27</v>
      </c>
    </row>
    <row r="64" spans="1:15" x14ac:dyDescent="0.25">
      <c r="A64" s="2">
        <v>45870</v>
      </c>
      <c r="B64" s="44" t="str">
        <f t="shared" si="0"/>
        <v>Friday</v>
      </c>
      <c r="C64" s="39" t="s">
        <v>22</v>
      </c>
      <c r="D64" s="39" t="s">
        <v>24</v>
      </c>
      <c r="E64" s="8" t="s">
        <v>27</v>
      </c>
    </row>
    <row r="65" spans="1:15" x14ac:dyDescent="0.25">
      <c r="A65" s="4">
        <v>45871</v>
      </c>
      <c r="B65" s="96" t="str">
        <f t="shared" si="0"/>
        <v>Saturday</v>
      </c>
      <c r="C65" s="99" t="s">
        <v>22</v>
      </c>
      <c r="D65" s="81" t="s">
        <v>48</v>
      </c>
      <c r="E65" s="101"/>
      <c r="F65" s="71" t="s">
        <v>245</v>
      </c>
      <c r="H65" s="3" t="s">
        <v>76</v>
      </c>
      <c r="I65" s="3" t="s">
        <v>235</v>
      </c>
      <c r="J65" s="3" t="s">
        <v>82</v>
      </c>
      <c r="K65" s="3" t="s">
        <v>17</v>
      </c>
      <c r="L65" s="3" t="s">
        <v>16</v>
      </c>
      <c r="M65" s="3">
        <v>144</v>
      </c>
      <c r="O65" s="3">
        <v>1440</v>
      </c>
    </row>
    <row r="66" spans="1:15" x14ac:dyDescent="0.25">
      <c r="A66" s="4">
        <v>45872</v>
      </c>
      <c r="B66" s="96" t="str">
        <f t="shared" si="0"/>
        <v>Sunday</v>
      </c>
      <c r="C66" s="99"/>
      <c r="D66" s="81"/>
      <c r="E66" s="101"/>
      <c r="F66" s="71"/>
      <c r="H66" s="3" t="s">
        <v>76</v>
      </c>
      <c r="I66" s="3" t="s">
        <v>235</v>
      </c>
      <c r="J66" s="3" t="s">
        <v>82</v>
      </c>
      <c r="K66" s="3" t="s">
        <v>17</v>
      </c>
      <c r="L66" s="3" t="s">
        <v>16</v>
      </c>
      <c r="M66" s="3">
        <v>144</v>
      </c>
      <c r="O66" s="3">
        <v>1440</v>
      </c>
    </row>
    <row r="67" spans="1:15" x14ac:dyDescent="0.25">
      <c r="A67" s="2">
        <v>45874</v>
      </c>
      <c r="B67" s="44" t="str">
        <f t="shared" si="0"/>
        <v>Tuesday</v>
      </c>
      <c r="C67" s="39" t="s">
        <v>22</v>
      </c>
      <c r="D67" s="39" t="s">
        <v>24</v>
      </c>
      <c r="E67" s="8" t="s">
        <v>27</v>
      </c>
    </row>
    <row r="68" spans="1:15" x14ac:dyDescent="0.25">
      <c r="A68" s="2">
        <v>45877</v>
      </c>
      <c r="B68" s="44" t="str">
        <f>TEXT(A68, "dddd")</f>
        <v>Friday</v>
      </c>
      <c r="C68" s="39" t="s">
        <v>22</v>
      </c>
      <c r="D68" s="39" t="s">
        <v>24</v>
      </c>
      <c r="E68" s="8" t="s">
        <v>27</v>
      </c>
    </row>
    <row r="69" spans="1:15" x14ac:dyDescent="0.25">
      <c r="A69" s="2">
        <v>45878</v>
      </c>
      <c r="B69" s="44" t="str">
        <f t="shared" ref="B69" si="1">TEXT(A69, "dddd")</f>
        <v>Saturday</v>
      </c>
      <c r="C69" s="39" t="s">
        <v>22</v>
      </c>
      <c r="D69" s="39" t="s">
        <v>24</v>
      </c>
      <c r="E69" s="8" t="s">
        <v>27</v>
      </c>
    </row>
    <row r="70" spans="1:15" x14ac:dyDescent="0.25">
      <c r="A70" s="4">
        <v>45878</v>
      </c>
      <c r="B70" s="96" t="str">
        <f t="shared" si="0"/>
        <v>Saturday</v>
      </c>
      <c r="C70" s="98"/>
      <c r="D70" s="81" t="s">
        <v>232</v>
      </c>
      <c r="E70" s="104"/>
      <c r="F70" s="71" t="s">
        <v>239</v>
      </c>
    </row>
    <row r="71" spans="1:15" x14ac:dyDescent="0.25">
      <c r="A71" s="4">
        <v>45879</v>
      </c>
      <c r="B71" s="96" t="str">
        <f t="shared" si="0"/>
        <v>Sunday</v>
      </c>
      <c r="C71" s="98"/>
      <c r="D71" s="81"/>
      <c r="E71" s="104"/>
      <c r="F71" s="71"/>
    </row>
    <row r="72" spans="1:15" x14ac:dyDescent="0.25">
      <c r="A72" s="2">
        <v>45879</v>
      </c>
      <c r="B72" s="44" t="str">
        <f t="shared" ref="B72" si="2">TEXT(A72, "dddd")</f>
        <v>Sunday</v>
      </c>
      <c r="C72" s="39" t="s">
        <v>22</v>
      </c>
      <c r="D72" s="39" t="s">
        <v>24</v>
      </c>
      <c r="E72" s="8" t="s">
        <v>27</v>
      </c>
      <c r="F72" s="24"/>
    </row>
    <row r="73" spans="1:15" x14ac:dyDescent="0.25">
      <c r="A73" s="2">
        <v>45881</v>
      </c>
      <c r="B73" s="44" t="str">
        <f t="shared" si="0"/>
        <v>Tuesday</v>
      </c>
      <c r="C73" s="39" t="s">
        <v>22</v>
      </c>
      <c r="D73" s="39" t="s">
        <v>24</v>
      </c>
      <c r="E73" s="8" t="s">
        <v>27</v>
      </c>
    </row>
    <row r="74" spans="1:15" x14ac:dyDescent="0.25">
      <c r="A74" s="2">
        <v>45884</v>
      </c>
      <c r="B74" s="44" t="str">
        <f t="shared" si="0"/>
        <v>Friday</v>
      </c>
      <c r="C74" s="39" t="s">
        <v>22</v>
      </c>
      <c r="D74" s="39" t="s">
        <v>24</v>
      </c>
      <c r="E74" s="8" t="s">
        <v>27</v>
      </c>
    </row>
    <row r="75" spans="1:15" x14ac:dyDescent="0.25">
      <c r="A75" s="4">
        <v>45885</v>
      </c>
      <c r="B75" s="96" t="str">
        <f t="shared" si="0"/>
        <v>Saturday</v>
      </c>
      <c r="C75" s="99" t="s">
        <v>22</v>
      </c>
      <c r="D75" s="81" t="s">
        <v>56</v>
      </c>
      <c r="F75" s="102" t="s">
        <v>77</v>
      </c>
      <c r="H75" s="3" t="s">
        <v>233</v>
      </c>
      <c r="I75" s="3" t="s">
        <v>16</v>
      </c>
      <c r="M75" s="3">
        <v>72</v>
      </c>
      <c r="O75" s="3">
        <v>720</v>
      </c>
    </row>
    <row r="76" spans="1:15" x14ac:dyDescent="0.25">
      <c r="A76" s="4">
        <v>45886</v>
      </c>
      <c r="B76" s="96" t="str">
        <f t="shared" si="0"/>
        <v>Sunday</v>
      </c>
      <c r="C76" s="99"/>
      <c r="D76" s="81"/>
      <c r="F76" s="102"/>
      <c r="H76" s="3" t="s">
        <v>76</v>
      </c>
      <c r="I76" s="3" t="s">
        <v>235</v>
      </c>
      <c r="J76" s="3" t="s">
        <v>82</v>
      </c>
      <c r="K76" s="3" t="s">
        <v>17</v>
      </c>
      <c r="L76" s="3" t="s">
        <v>16</v>
      </c>
      <c r="M76" s="3">
        <v>144</v>
      </c>
      <c r="O76" s="3">
        <v>1440</v>
      </c>
    </row>
    <row r="77" spans="1:15" x14ac:dyDescent="0.25">
      <c r="A77" s="2">
        <v>45888</v>
      </c>
      <c r="B77" s="44" t="str">
        <f t="shared" si="0"/>
        <v>Tuesday</v>
      </c>
      <c r="C77" s="39" t="s">
        <v>22</v>
      </c>
      <c r="D77" s="39" t="s">
        <v>24</v>
      </c>
      <c r="E77" s="8" t="s">
        <v>27</v>
      </c>
    </row>
    <row r="78" spans="1:15" x14ac:dyDescent="0.25">
      <c r="A78" s="2">
        <v>45891</v>
      </c>
      <c r="B78" s="44" t="str">
        <f t="shared" si="0"/>
        <v>Friday</v>
      </c>
      <c r="C78" s="39" t="s">
        <v>22</v>
      </c>
      <c r="D78" s="39" t="s">
        <v>24</v>
      </c>
      <c r="E78" s="8" t="s">
        <v>27</v>
      </c>
    </row>
    <row r="79" spans="1:15" x14ac:dyDescent="0.25">
      <c r="A79" s="2">
        <v>45893</v>
      </c>
      <c r="B79" s="44" t="str">
        <f t="shared" si="0"/>
        <v>Sunday</v>
      </c>
      <c r="C79" s="39" t="s">
        <v>22</v>
      </c>
      <c r="D79" s="39" t="s">
        <v>24</v>
      </c>
      <c r="E79" s="8" t="s">
        <v>27</v>
      </c>
    </row>
    <row r="80" spans="1:15" x14ac:dyDescent="0.25">
      <c r="A80" s="2">
        <v>45895</v>
      </c>
      <c r="B80" s="44" t="str">
        <f t="shared" si="0"/>
        <v>Tuesday</v>
      </c>
      <c r="C80" s="39" t="s">
        <v>22</v>
      </c>
      <c r="D80" s="39" t="s">
        <v>24</v>
      </c>
      <c r="E80" s="8" t="s">
        <v>27</v>
      </c>
    </row>
    <row r="81" spans="1:5" x14ac:dyDescent="0.25">
      <c r="A81" s="2">
        <v>45898</v>
      </c>
      <c r="B81" s="44" t="str">
        <f t="shared" si="0"/>
        <v>Friday</v>
      </c>
      <c r="C81" s="39" t="s">
        <v>22</v>
      </c>
      <c r="D81" s="39" t="s">
        <v>24</v>
      </c>
      <c r="E81" s="8" t="s">
        <v>27</v>
      </c>
    </row>
    <row r="82" spans="1:5" x14ac:dyDescent="0.25">
      <c r="A82" s="2">
        <v>45900</v>
      </c>
      <c r="B82" s="44" t="str">
        <f t="shared" si="0"/>
        <v>Sunday</v>
      </c>
      <c r="C82" s="39" t="s">
        <v>22</v>
      </c>
      <c r="D82" s="39" t="s">
        <v>24</v>
      </c>
      <c r="E82" s="8" t="s">
        <v>27</v>
      </c>
    </row>
    <row r="83" spans="1:5" x14ac:dyDescent="0.25">
      <c r="A83" s="2">
        <v>45902</v>
      </c>
      <c r="B83" s="44" t="str">
        <f t="shared" si="0"/>
        <v>Tuesday</v>
      </c>
      <c r="C83" s="39" t="s">
        <v>22</v>
      </c>
      <c r="D83" s="39" t="s">
        <v>24</v>
      </c>
      <c r="E83" s="8" t="s">
        <v>27</v>
      </c>
    </row>
    <row r="84" spans="1:5" x14ac:dyDescent="0.25">
      <c r="A84" s="2">
        <v>45905</v>
      </c>
      <c r="B84" s="44" t="str">
        <f t="shared" si="0"/>
        <v>Friday</v>
      </c>
      <c r="C84" s="39" t="s">
        <v>22</v>
      </c>
      <c r="D84" s="39" t="s">
        <v>24</v>
      </c>
      <c r="E84" s="8" t="s">
        <v>27</v>
      </c>
    </row>
    <row r="85" spans="1:5" x14ac:dyDescent="0.25">
      <c r="A85" s="2">
        <v>45907</v>
      </c>
      <c r="B85" s="44" t="str">
        <f t="shared" si="0"/>
        <v>Sunday</v>
      </c>
      <c r="C85" s="39" t="s">
        <v>22</v>
      </c>
      <c r="D85" s="39" t="s">
        <v>24</v>
      </c>
      <c r="E85" s="8" t="s">
        <v>27</v>
      </c>
    </row>
    <row r="86" spans="1:5" x14ac:dyDescent="0.25">
      <c r="A86" s="2">
        <v>45909</v>
      </c>
      <c r="B86" s="44" t="str">
        <f>TEXT(A86, "dddd")</f>
        <v>Tuesday</v>
      </c>
      <c r="C86" s="39" t="s">
        <v>22</v>
      </c>
      <c r="D86" s="39" t="s">
        <v>24</v>
      </c>
      <c r="E86" s="8" t="s">
        <v>27</v>
      </c>
    </row>
    <row r="87" spans="1:5" x14ac:dyDescent="0.25">
      <c r="A87" s="2">
        <v>45912</v>
      </c>
      <c r="B87" s="44" t="str">
        <f>TEXT(A87, "dddd")</f>
        <v>Friday</v>
      </c>
      <c r="C87" s="39" t="s">
        <v>22</v>
      </c>
      <c r="D87" s="39" t="s">
        <v>24</v>
      </c>
      <c r="E87" s="8" t="s">
        <v>27</v>
      </c>
    </row>
    <row r="88" spans="1:5" x14ac:dyDescent="0.25">
      <c r="A88" s="2">
        <v>45914</v>
      </c>
      <c r="B88" s="44" t="str">
        <f>TEXT(A88, "dddd")</f>
        <v>Sunday</v>
      </c>
      <c r="C88" s="39" t="s">
        <v>22</v>
      </c>
      <c r="D88" s="39" t="s">
        <v>24</v>
      </c>
      <c r="E88" s="8" t="s">
        <v>27</v>
      </c>
    </row>
    <row r="89" spans="1:5" x14ac:dyDescent="0.25">
      <c r="A89" s="2">
        <v>45916</v>
      </c>
      <c r="B89" s="44" t="str">
        <f>TEXT(A89, "dddd")</f>
        <v>Tuesday</v>
      </c>
      <c r="C89" s="39" t="s">
        <v>22</v>
      </c>
      <c r="D89" s="39" t="s">
        <v>24</v>
      </c>
      <c r="E89" s="8" t="s">
        <v>27</v>
      </c>
    </row>
    <row r="90" spans="1:5" x14ac:dyDescent="0.25">
      <c r="A90" s="2">
        <v>45919</v>
      </c>
      <c r="B90" s="44" t="str">
        <f>TEXT(A90, "dddd")</f>
        <v>Friday</v>
      </c>
      <c r="C90" s="39" t="s">
        <v>22</v>
      </c>
      <c r="D90" s="39" t="s">
        <v>24</v>
      </c>
      <c r="E90" s="8" t="s">
        <v>27</v>
      </c>
    </row>
    <row r="91" spans="1:5" x14ac:dyDescent="0.25">
      <c r="A91" s="2">
        <v>45921</v>
      </c>
      <c r="B91" s="44" t="str">
        <f>TEXT(A91, "dddd")</f>
        <v>Sunday</v>
      </c>
      <c r="C91" s="39" t="s">
        <v>22</v>
      </c>
      <c r="D91" s="39" t="s">
        <v>24</v>
      </c>
      <c r="E91" s="8" t="s">
        <v>27</v>
      </c>
    </row>
    <row r="92" spans="1:5" x14ac:dyDescent="0.25">
      <c r="A92" s="2">
        <v>45923</v>
      </c>
      <c r="B92" s="44" t="str">
        <f>TEXT(A92, "dddd")</f>
        <v>Tuesday</v>
      </c>
      <c r="C92" s="39" t="s">
        <v>22</v>
      </c>
      <c r="D92" s="39" t="s">
        <v>24</v>
      </c>
      <c r="E92" s="8" t="s">
        <v>27</v>
      </c>
    </row>
    <row r="93" spans="1:5" x14ac:dyDescent="0.25">
      <c r="A93" s="2">
        <v>45926</v>
      </c>
      <c r="B93" s="44" t="str">
        <f>TEXT(A93, "dddd")</f>
        <v>Friday</v>
      </c>
      <c r="C93" s="39" t="s">
        <v>22</v>
      </c>
      <c r="D93" s="39" t="s">
        <v>24</v>
      </c>
      <c r="E93" s="8" t="s">
        <v>27</v>
      </c>
    </row>
    <row r="94" spans="1:5" x14ac:dyDescent="0.25">
      <c r="A94" s="2">
        <v>45928</v>
      </c>
      <c r="B94" s="44" t="str">
        <f>TEXT(A94, "dddd")</f>
        <v>Sunday</v>
      </c>
      <c r="C94" s="39" t="s">
        <v>22</v>
      </c>
      <c r="D94" s="39" t="s">
        <v>24</v>
      </c>
      <c r="E94" s="8" t="s">
        <v>27</v>
      </c>
    </row>
    <row r="95" spans="1:5" x14ac:dyDescent="0.25">
      <c r="A95" s="2">
        <v>45930</v>
      </c>
      <c r="B95" s="44" t="str">
        <f>TEXT(A95, "dddd")</f>
        <v>Tuesday</v>
      </c>
      <c r="C95" s="39" t="s">
        <v>22</v>
      </c>
      <c r="D95" s="39" t="s">
        <v>24</v>
      </c>
      <c r="E95" s="8" t="s">
        <v>27</v>
      </c>
    </row>
    <row r="96" spans="1:5" x14ac:dyDescent="0.25">
      <c r="A96" s="2"/>
      <c r="B96" s="44"/>
    </row>
    <row r="97" spans="1:2" x14ac:dyDescent="0.25">
      <c r="A97" s="2"/>
      <c r="B97" s="44"/>
    </row>
    <row r="98" spans="1:2" x14ac:dyDescent="0.25">
      <c r="A98" s="2"/>
      <c r="B98" s="44"/>
    </row>
    <row r="99" spans="1:2" x14ac:dyDescent="0.25">
      <c r="A99" s="2"/>
      <c r="B99" s="44"/>
    </row>
    <row r="100" spans="1:2" x14ac:dyDescent="0.25">
      <c r="A100" s="2"/>
      <c r="B100" s="44"/>
    </row>
    <row r="101" spans="1:2" x14ac:dyDescent="0.25">
      <c r="A101" s="2"/>
      <c r="B101" s="44"/>
    </row>
    <row r="102" spans="1:2" x14ac:dyDescent="0.25">
      <c r="A102" s="2"/>
      <c r="B102" s="44"/>
    </row>
    <row r="103" spans="1:2" x14ac:dyDescent="0.25">
      <c r="A103" s="2"/>
      <c r="B103" s="44"/>
    </row>
    <row r="104" spans="1:2" x14ac:dyDescent="0.25">
      <c r="A104" s="2"/>
      <c r="B104" s="44"/>
    </row>
    <row r="105" spans="1:2" x14ac:dyDescent="0.25">
      <c r="A105" s="2"/>
      <c r="B105" s="44"/>
    </row>
    <row r="106" spans="1:2" x14ac:dyDescent="0.25">
      <c r="A106" s="2"/>
      <c r="B106" s="44"/>
    </row>
    <row r="107" spans="1:2" x14ac:dyDescent="0.25">
      <c r="A107" s="2"/>
      <c r="B107" s="44"/>
    </row>
    <row r="108" spans="1:2" x14ac:dyDescent="0.25">
      <c r="A108" s="2"/>
      <c r="B108" s="44"/>
    </row>
  </sheetData>
  <mergeCells count="43">
    <mergeCell ref="Q33:Q35"/>
    <mergeCell ref="A41:A42"/>
    <mergeCell ref="B41:B42"/>
    <mergeCell ref="C41:C42"/>
    <mergeCell ref="D41:D42"/>
    <mergeCell ref="F41:F42"/>
    <mergeCell ref="C33:C35"/>
    <mergeCell ref="C26:C27"/>
    <mergeCell ref="F70:F71"/>
    <mergeCell ref="C70:C71"/>
    <mergeCell ref="D70:D71"/>
    <mergeCell ref="E70:E71"/>
    <mergeCell ref="D33:D35"/>
    <mergeCell ref="F33:F35"/>
    <mergeCell ref="D65:D66"/>
    <mergeCell ref="C65:C66"/>
    <mergeCell ref="F65:F66"/>
    <mergeCell ref="D75:D76"/>
    <mergeCell ref="F75:F76"/>
    <mergeCell ref="C51:C53"/>
    <mergeCell ref="C39:C40"/>
    <mergeCell ref="C75:C76"/>
    <mergeCell ref="A51:A52"/>
    <mergeCell ref="B51:B52"/>
    <mergeCell ref="D51:D53"/>
    <mergeCell ref="F51:F53"/>
    <mergeCell ref="E17:E18"/>
    <mergeCell ref="G17:G18"/>
    <mergeCell ref="F22:F23"/>
    <mergeCell ref="D26:D27"/>
    <mergeCell ref="F26:F27"/>
    <mergeCell ref="D39:D40"/>
    <mergeCell ref="F39:F40"/>
    <mergeCell ref="I1:L1"/>
    <mergeCell ref="A17:A18"/>
    <mergeCell ref="B17:B18"/>
    <mergeCell ref="F17:F18"/>
    <mergeCell ref="D17:D18"/>
    <mergeCell ref="A22:A23"/>
    <mergeCell ref="B22:B23"/>
    <mergeCell ref="D22:D23"/>
    <mergeCell ref="C22:C23"/>
    <mergeCell ref="C17:C18"/>
  </mergeCells>
  <conditionalFormatting sqref="D1">
    <cfRule type="containsText" dxfId="58" priority="1" operator="containsText" text="YMCA">
      <formula>NOT(ISERROR(SEARCH("YMCA",D1)))</formula>
    </cfRule>
  </conditionalFormatting>
  <conditionalFormatting sqref="F1:G1">
    <cfRule type="containsText" dxfId="57" priority="2" operator="containsText" text="Club Target Day">
      <formula>NOT(ISERROR(SEARCH("Club Target Day",F1)))</formula>
    </cfRule>
  </conditionalFormatting>
  <conditionalFormatting sqref="M1">
    <cfRule type="colorScale" priority="3">
      <colorScale>
        <cfvo type="min"/>
        <cfvo type="max"/>
        <color rgb="FFFFEF9C"/>
        <color rgb="FF63BE7B"/>
      </colorScale>
    </cfRule>
  </conditionalFormatting>
  <conditionalFormatting sqref="P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P129"/>
  <sheetViews>
    <sheetView zoomScale="110" zoomScaleNormal="110" workbookViewId="0">
      <pane ySplit="1" topLeftCell="A52" activePane="bottomLeft" state="frozen"/>
      <selection pane="bottomLeft" activeCell="F106" sqref="F106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9" width="11.42578125" style="3" customWidth="1"/>
    <col min="10" max="10" width="13.7109375" style="3" customWidth="1"/>
    <col min="11" max="13" width="11.42578125" style="3" customWidth="1"/>
    <col min="14" max="14" width="114.28515625" style="3" customWidth="1"/>
    <col min="15" max="15" width="11.42578125" style="3" customWidth="1"/>
    <col min="16" max="16" width="36.5703125" style="3" customWidth="1"/>
    <col min="17" max="16384" width="9.140625" style="3"/>
  </cols>
  <sheetData>
    <row r="1" spans="1:16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146</v>
      </c>
      <c r="H1" s="1" t="s">
        <v>10</v>
      </c>
      <c r="I1" s="1" t="s">
        <v>11</v>
      </c>
      <c r="J1" s="1" t="s">
        <v>55</v>
      </c>
      <c r="K1" s="1" t="s">
        <v>59</v>
      </c>
      <c r="L1" s="1" t="s">
        <v>60</v>
      </c>
      <c r="M1" s="1" t="s">
        <v>61</v>
      </c>
      <c r="N1" s="1" t="s">
        <v>57</v>
      </c>
    </row>
    <row r="2" spans="1:16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J2" s="3">
        <v>60</v>
      </c>
      <c r="K2" s="3">
        <v>558</v>
      </c>
      <c r="L2" s="3">
        <v>700</v>
      </c>
      <c r="M2" s="3">
        <v>29</v>
      </c>
      <c r="O2" s="9" t="s">
        <v>43</v>
      </c>
      <c r="P2" s="10" t="s">
        <v>44</v>
      </c>
    </row>
    <row r="3" spans="1:16" x14ac:dyDescent="0.25">
      <c r="A3" s="22">
        <v>45536</v>
      </c>
      <c r="B3" s="45" t="str">
        <f t="shared" si="0"/>
        <v>Sunday</v>
      </c>
      <c r="C3" s="48" t="s">
        <v>20</v>
      </c>
      <c r="D3" s="48"/>
      <c r="E3" s="66" t="s">
        <v>175</v>
      </c>
      <c r="F3" s="66"/>
      <c r="G3" s="66"/>
      <c r="H3" s="66"/>
      <c r="I3" s="66"/>
      <c r="J3" s="66"/>
      <c r="K3" s="66"/>
      <c r="L3" s="66"/>
      <c r="M3" s="66"/>
      <c r="N3" s="66"/>
      <c r="O3" s="11" t="s">
        <v>31</v>
      </c>
      <c r="P3" s="12" t="s">
        <v>38</v>
      </c>
    </row>
    <row r="4" spans="1:16" x14ac:dyDescent="0.25">
      <c r="A4" s="2">
        <v>45541</v>
      </c>
      <c r="B4" s="1" t="str">
        <f t="shared" ref="B4:B80" si="1">TEXT(A4, "dddd")</f>
        <v>Friday</v>
      </c>
      <c r="C4" s="3" t="s">
        <v>22</v>
      </c>
      <c r="D4" s="3" t="s">
        <v>27</v>
      </c>
      <c r="E4" s="3" t="s">
        <v>24</v>
      </c>
      <c r="O4" s="14" t="s">
        <v>37</v>
      </c>
      <c r="P4" s="12" t="s">
        <v>39</v>
      </c>
    </row>
    <row r="5" spans="1:16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2"/>
      <c r="F5" s="52"/>
      <c r="G5" s="52"/>
      <c r="H5" s="52"/>
      <c r="I5" s="52"/>
      <c r="J5" s="52"/>
      <c r="K5" s="52"/>
      <c r="L5" s="52"/>
      <c r="M5" s="52"/>
      <c r="N5" s="53"/>
      <c r="O5" s="15" t="s">
        <v>33</v>
      </c>
      <c r="P5" s="12" t="s">
        <v>40</v>
      </c>
    </row>
    <row r="6" spans="1:16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187</v>
      </c>
      <c r="I6" s="3" t="s">
        <v>28</v>
      </c>
      <c r="J6" s="3">
        <v>30</v>
      </c>
      <c r="K6" s="3">
        <v>271</v>
      </c>
      <c r="L6" s="3">
        <v>300</v>
      </c>
      <c r="M6" s="3">
        <v>29</v>
      </c>
      <c r="O6" s="16" t="s">
        <v>34</v>
      </c>
      <c r="P6" s="12" t="s">
        <v>106</v>
      </c>
    </row>
    <row r="7" spans="1:16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O7" s="35" t="s">
        <v>116</v>
      </c>
      <c r="P7" s="56" t="s">
        <v>120</v>
      </c>
    </row>
    <row r="8" spans="1:16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78" t="s">
        <v>124</v>
      </c>
      <c r="F8" s="78"/>
      <c r="G8" s="78"/>
      <c r="H8" s="78"/>
      <c r="I8" s="78"/>
      <c r="J8" s="78"/>
      <c r="K8" s="78"/>
      <c r="L8" s="78"/>
      <c r="M8" s="78"/>
      <c r="N8" s="79"/>
      <c r="O8" s="17" t="s">
        <v>35</v>
      </c>
      <c r="P8" s="12" t="s">
        <v>41</v>
      </c>
    </row>
    <row r="9" spans="1:16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N9" s="3" t="s">
        <v>191</v>
      </c>
      <c r="O9" s="18" t="s">
        <v>36</v>
      </c>
      <c r="P9" s="19" t="s">
        <v>42</v>
      </c>
    </row>
    <row r="10" spans="1:16" x14ac:dyDescent="0.25">
      <c r="A10" s="22">
        <v>45553</v>
      </c>
      <c r="B10" s="45" t="str">
        <f t="shared" si="1"/>
        <v>Wednesday</v>
      </c>
      <c r="C10" s="23" t="s">
        <v>20</v>
      </c>
      <c r="D10" s="54" t="s">
        <v>155</v>
      </c>
      <c r="E10" s="78" t="s">
        <v>154</v>
      </c>
      <c r="F10" s="78"/>
      <c r="G10" s="78"/>
      <c r="H10" s="78"/>
      <c r="I10" s="78"/>
      <c r="J10" s="78"/>
      <c r="K10" s="78"/>
      <c r="L10" s="78"/>
      <c r="M10" s="78"/>
      <c r="N10" s="79"/>
    </row>
    <row r="11" spans="1:16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6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O12" s="44"/>
      <c r="P12" s="30"/>
    </row>
    <row r="13" spans="1:16" x14ac:dyDescent="0.25">
      <c r="A13" s="22">
        <v>45559</v>
      </c>
      <c r="B13" s="45" t="str">
        <f t="shared" si="1"/>
        <v>Tuesday</v>
      </c>
      <c r="C13" s="23" t="s">
        <v>20</v>
      </c>
      <c r="D13" s="23" t="s">
        <v>26</v>
      </c>
      <c r="E13" s="70" t="s">
        <v>192</v>
      </c>
      <c r="F13" s="77"/>
      <c r="G13" s="77"/>
      <c r="H13" s="77"/>
      <c r="I13" s="77"/>
      <c r="J13" s="77"/>
      <c r="K13" s="77"/>
      <c r="L13" s="77"/>
      <c r="M13" s="77"/>
      <c r="N13" s="77"/>
    </row>
    <row r="14" spans="1:16" x14ac:dyDescent="0.25">
      <c r="A14" s="22">
        <v>45560</v>
      </c>
      <c r="B14" s="45" t="str">
        <f t="shared" si="1"/>
        <v>Wednesday</v>
      </c>
      <c r="C14" s="23" t="s">
        <v>20</v>
      </c>
      <c r="D14" s="54"/>
      <c r="E14" s="70" t="s">
        <v>193</v>
      </c>
      <c r="F14" s="70"/>
      <c r="G14" s="70"/>
      <c r="H14" s="70"/>
      <c r="I14" s="70"/>
      <c r="J14" s="70"/>
      <c r="K14" s="70"/>
      <c r="L14" s="70"/>
      <c r="M14" s="70"/>
      <c r="N14" s="70"/>
    </row>
    <row r="15" spans="1:16" x14ac:dyDescent="0.25">
      <c r="A15" s="22">
        <v>45561</v>
      </c>
      <c r="B15" s="45" t="str">
        <f t="shared" si="1"/>
        <v>Thursday</v>
      </c>
      <c r="C15" s="47"/>
      <c r="D15" s="47"/>
      <c r="E15" s="66" t="s">
        <v>173</v>
      </c>
      <c r="F15" s="66"/>
      <c r="G15" s="66"/>
      <c r="H15" s="66"/>
      <c r="I15" s="66"/>
      <c r="J15" s="66"/>
      <c r="K15" s="66"/>
      <c r="L15" s="66"/>
      <c r="M15" s="66"/>
      <c r="N15" s="66"/>
    </row>
    <row r="16" spans="1:16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4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4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194</v>
      </c>
      <c r="I18" s="3" t="s">
        <v>28</v>
      </c>
      <c r="J18" s="3">
        <v>30</v>
      </c>
      <c r="K18" s="3">
        <v>279</v>
      </c>
      <c r="L18" s="3">
        <v>300</v>
      </c>
      <c r="M18" s="57">
        <v>29</v>
      </c>
    </row>
    <row r="19" spans="1:14" x14ac:dyDescent="0.25">
      <c r="A19" s="22">
        <v>45567</v>
      </c>
      <c r="B19" s="45" t="str">
        <f t="shared" si="1"/>
        <v>Wednesday</v>
      </c>
      <c r="C19" s="54" t="s">
        <v>20</v>
      </c>
      <c r="D19" s="48"/>
      <c r="E19" s="70" t="s">
        <v>176</v>
      </c>
      <c r="F19" s="70"/>
      <c r="G19" s="70"/>
      <c r="H19" s="70"/>
      <c r="I19" s="70"/>
      <c r="J19" s="70"/>
      <c r="K19" s="70"/>
      <c r="L19" s="70"/>
      <c r="M19" s="70"/>
      <c r="N19" s="70"/>
    </row>
    <row r="20" spans="1:14" x14ac:dyDescent="0.25">
      <c r="A20" s="22">
        <v>45568</v>
      </c>
      <c r="B20" s="45" t="str">
        <f t="shared" si="1"/>
        <v>Thursday</v>
      </c>
      <c r="C20" s="67"/>
      <c r="D20" s="67"/>
      <c r="E20" s="66" t="s">
        <v>174</v>
      </c>
      <c r="F20" s="66"/>
      <c r="G20" s="66"/>
      <c r="H20" s="66"/>
      <c r="I20" s="66"/>
      <c r="J20" s="66"/>
      <c r="K20" s="66"/>
      <c r="L20" s="66"/>
      <c r="M20" s="66"/>
      <c r="N20" s="66"/>
    </row>
    <row r="21" spans="1:14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195</v>
      </c>
      <c r="I21" s="3" t="s">
        <v>188</v>
      </c>
      <c r="J21" s="3">
        <v>27</v>
      </c>
      <c r="K21" s="3">
        <v>234</v>
      </c>
      <c r="L21" s="3">
        <v>270</v>
      </c>
      <c r="M21" s="57">
        <v>37</v>
      </c>
      <c r="N21" s="3" t="s">
        <v>196</v>
      </c>
    </row>
    <row r="22" spans="1:14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177</v>
      </c>
    </row>
    <row r="23" spans="1:14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4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N24" s="3" t="s">
        <v>197</v>
      </c>
    </row>
    <row r="25" spans="1:14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177</v>
      </c>
    </row>
    <row r="26" spans="1:14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  <c r="I26" s="3" t="s">
        <v>28</v>
      </c>
      <c r="J26" s="3">
        <v>60</v>
      </c>
      <c r="K26" s="3">
        <v>558</v>
      </c>
      <c r="L26" s="3">
        <v>600</v>
      </c>
      <c r="M26" s="3">
        <v>29</v>
      </c>
    </row>
    <row r="27" spans="1:14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70</v>
      </c>
      <c r="J27" s="3">
        <v>9</v>
      </c>
      <c r="K27" s="3">
        <v>83</v>
      </c>
      <c r="L27" s="3">
        <v>90</v>
      </c>
      <c r="M27" s="57">
        <v>32</v>
      </c>
      <c r="N27" s="3" t="s">
        <v>198</v>
      </c>
    </row>
    <row r="28" spans="1:14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177</v>
      </c>
    </row>
    <row r="29" spans="1:14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195</v>
      </c>
      <c r="J29" s="3">
        <v>12</v>
      </c>
      <c r="K29" s="3">
        <v>107</v>
      </c>
      <c r="L29" s="3">
        <v>120</v>
      </c>
      <c r="M29" s="57">
        <v>32</v>
      </c>
      <c r="N29" s="3" t="s">
        <v>201</v>
      </c>
    </row>
    <row r="30" spans="1:14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195</v>
      </c>
      <c r="J30" s="3">
        <v>21</v>
      </c>
      <c r="K30" s="3">
        <v>191</v>
      </c>
      <c r="L30" s="3">
        <v>210</v>
      </c>
      <c r="M30" s="57">
        <v>27</v>
      </c>
      <c r="N30" s="3" t="s">
        <v>202</v>
      </c>
    </row>
    <row r="31" spans="1:14" x14ac:dyDescent="0.25">
      <c r="A31" s="73">
        <v>45592</v>
      </c>
      <c r="B31" s="64" t="str">
        <f t="shared" si="1"/>
        <v>Sunday</v>
      </c>
      <c r="C31" s="76" t="s">
        <v>20</v>
      </c>
      <c r="D31" s="75" t="s">
        <v>56</v>
      </c>
      <c r="F31" s="74" t="s">
        <v>130</v>
      </c>
      <c r="G31" s="40"/>
      <c r="H31" s="29" t="s">
        <v>131</v>
      </c>
      <c r="I31" s="29" t="s">
        <v>188</v>
      </c>
      <c r="N31" s="71" t="s">
        <v>204</v>
      </c>
    </row>
    <row r="32" spans="1:14" x14ac:dyDescent="0.25">
      <c r="A32" s="73"/>
      <c r="B32" s="64"/>
      <c r="C32" s="76"/>
      <c r="D32" s="75"/>
      <c r="F32" s="74"/>
      <c r="G32" s="40"/>
      <c r="H32" s="23" t="s">
        <v>186</v>
      </c>
      <c r="N32" s="71"/>
    </row>
    <row r="33" spans="1:16" x14ac:dyDescent="0.25">
      <c r="A33" s="22">
        <v>45592</v>
      </c>
      <c r="B33" s="64"/>
      <c r="C33" s="23" t="s">
        <v>20</v>
      </c>
      <c r="D33" s="23" t="s">
        <v>26</v>
      </c>
      <c r="E33" s="3" t="s">
        <v>24</v>
      </c>
      <c r="G33" s="49" t="s">
        <v>177</v>
      </c>
    </row>
    <row r="34" spans="1:16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  <c r="H34" s="3" t="s">
        <v>195</v>
      </c>
      <c r="J34" s="3">
        <v>45</v>
      </c>
      <c r="K34" s="3">
        <v>401</v>
      </c>
      <c r="L34" s="3">
        <v>450</v>
      </c>
      <c r="M34" s="57">
        <v>33</v>
      </c>
      <c r="N34" s="3" t="s">
        <v>206</v>
      </c>
    </row>
    <row r="35" spans="1:16" x14ac:dyDescent="0.25">
      <c r="A35" s="2">
        <v>45597</v>
      </c>
      <c r="B35" s="1" t="str">
        <f t="shared" si="1"/>
        <v>Friday</v>
      </c>
      <c r="C35" s="3" t="s">
        <v>20</v>
      </c>
      <c r="D35" s="3" t="s">
        <v>26</v>
      </c>
      <c r="E35" s="3" t="s">
        <v>27</v>
      </c>
      <c r="G35" s="59" t="s">
        <v>125</v>
      </c>
    </row>
    <row r="36" spans="1:16" x14ac:dyDescent="0.25">
      <c r="A36" s="27">
        <v>45598</v>
      </c>
      <c r="B36" s="45" t="str">
        <f t="shared" si="1"/>
        <v>Saturday</v>
      </c>
      <c r="C36" s="23" t="s">
        <v>20</v>
      </c>
      <c r="D36" s="28" t="s">
        <v>47</v>
      </c>
      <c r="F36" s="60" t="s">
        <v>199</v>
      </c>
      <c r="H36" s="3" t="s">
        <v>131</v>
      </c>
      <c r="I36" s="3" t="s">
        <v>188</v>
      </c>
      <c r="L36" s="3">
        <v>600</v>
      </c>
    </row>
    <row r="37" spans="1:16" x14ac:dyDescent="0.25">
      <c r="A37" s="22">
        <v>45599</v>
      </c>
      <c r="B37" s="45" t="str">
        <f t="shared" si="1"/>
        <v>Sunday</v>
      </c>
      <c r="C37" s="23" t="s">
        <v>20</v>
      </c>
      <c r="D37" s="23" t="s">
        <v>26</v>
      </c>
      <c r="E37" s="3" t="s">
        <v>24</v>
      </c>
      <c r="G37" s="49" t="s">
        <v>177</v>
      </c>
    </row>
    <row r="38" spans="1:16" x14ac:dyDescent="0.25">
      <c r="A38" s="22">
        <v>45601</v>
      </c>
      <c r="B38" s="45" t="str">
        <f t="shared" si="1"/>
        <v>Tuesday</v>
      </c>
      <c r="C38" s="23" t="s">
        <v>22</v>
      </c>
      <c r="D38" s="23" t="s">
        <v>27</v>
      </c>
      <c r="N38" s="3" t="s">
        <v>207</v>
      </c>
    </row>
    <row r="39" spans="1:16" x14ac:dyDescent="0.25">
      <c r="A39" s="2">
        <v>45604</v>
      </c>
      <c r="B39" s="1" t="str">
        <f t="shared" si="1"/>
        <v>Friday</v>
      </c>
      <c r="C39" s="3" t="s">
        <v>20</v>
      </c>
      <c r="D39" s="3" t="s">
        <v>26</v>
      </c>
      <c r="E39" s="3" t="s">
        <v>27</v>
      </c>
      <c r="H39" s="3" t="s">
        <v>70</v>
      </c>
      <c r="I39" s="3" t="s">
        <v>28</v>
      </c>
      <c r="J39" s="3">
        <v>36</v>
      </c>
      <c r="K39" s="3">
        <v>332</v>
      </c>
      <c r="L39" s="3">
        <v>360</v>
      </c>
      <c r="M39" s="57">
        <v>32</v>
      </c>
    </row>
    <row r="40" spans="1:16" x14ac:dyDescent="0.25">
      <c r="A40" s="22">
        <v>45606</v>
      </c>
      <c r="B40" s="45" t="str">
        <f t="shared" si="1"/>
        <v>Sunday</v>
      </c>
      <c r="C40" s="23" t="s">
        <v>20</v>
      </c>
      <c r="D40" s="23" t="s">
        <v>26</v>
      </c>
      <c r="E40" s="3" t="s">
        <v>24</v>
      </c>
      <c r="G40" s="49" t="s">
        <v>177</v>
      </c>
    </row>
    <row r="41" spans="1:16" x14ac:dyDescent="0.25">
      <c r="A41" s="2">
        <v>45608</v>
      </c>
      <c r="B41" s="1" t="str">
        <f t="shared" si="1"/>
        <v>Tuesday</v>
      </c>
      <c r="C41" s="3" t="s">
        <v>22</v>
      </c>
      <c r="D41" s="3" t="s">
        <v>27</v>
      </c>
      <c r="H41" s="71" t="s">
        <v>66</v>
      </c>
      <c r="I41" s="71" t="s">
        <v>28</v>
      </c>
      <c r="J41" s="3">
        <v>45</v>
      </c>
      <c r="K41" s="72">
        <v>561</v>
      </c>
      <c r="L41" s="72">
        <v>600</v>
      </c>
      <c r="M41" s="72">
        <v>27</v>
      </c>
      <c r="N41" s="72"/>
    </row>
    <row r="42" spans="1:16" s="23" customFormat="1" x14ac:dyDescent="0.25">
      <c r="A42" s="20">
        <v>45611</v>
      </c>
      <c r="B42" s="44" t="str">
        <f t="shared" si="1"/>
        <v>Friday</v>
      </c>
      <c r="C42" s="3" t="s">
        <v>22</v>
      </c>
      <c r="D42" s="3" t="s">
        <v>27</v>
      </c>
      <c r="E42" s="23" t="s">
        <v>26</v>
      </c>
      <c r="H42" s="71"/>
      <c r="I42" s="71"/>
      <c r="J42" s="30">
        <v>15</v>
      </c>
      <c r="K42" s="72"/>
      <c r="L42" s="72"/>
      <c r="M42" s="72"/>
      <c r="N42" s="72"/>
    </row>
    <row r="43" spans="1:16" x14ac:dyDescent="0.25">
      <c r="A43" s="22">
        <v>45613</v>
      </c>
      <c r="B43" s="45" t="str">
        <f t="shared" si="1"/>
        <v>Sunday</v>
      </c>
      <c r="C43" s="23" t="s">
        <v>20</v>
      </c>
      <c r="D43" s="23" t="s">
        <v>26</v>
      </c>
      <c r="E43" s="3" t="s">
        <v>24</v>
      </c>
      <c r="P43" s="3">
        <f>(SMALL(M:M,1))</f>
        <v>19</v>
      </c>
    </row>
    <row r="44" spans="1:16" x14ac:dyDescent="0.25">
      <c r="A44" s="2">
        <v>45615</v>
      </c>
      <c r="B44" s="1" t="str">
        <f t="shared" si="1"/>
        <v>Tuesday</v>
      </c>
      <c r="C44" s="3" t="s">
        <v>22</v>
      </c>
      <c r="D44" s="3" t="s">
        <v>27</v>
      </c>
      <c r="H44" s="3" t="s">
        <v>66</v>
      </c>
      <c r="I44" s="3" t="s">
        <v>28</v>
      </c>
      <c r="J44" s="3">
        <v>60</v>
      </c>
      <c r="K44" s="3">
        <v>561</v>
      </c>
      <c r="L44" s="3">
        <v>600</v>
      </c>
      <c r="M44" s="3">
        <v>27</v>
      </c>
      <c r="P44" s="3">
        <f>(SMALL(M:M,2))</f>
        <v>20</v>
      </c>
    </row>
    <row r="45" spans="1:16" ht="15.75" thickBot="1" x14ac:dyDescent="0.3">
      <c r="A45" s="2">
        <v>45618</v>
      </c>
      <c r="B45" s="1" t="str">
        <f t="shared" si="1"/>
        <v>Friday</v>
      </c>
      <c r="C45" s="3" t="s">
        <v>22</v>
      </c>
      <c r="D45" s="3" t="s">
        <v>27</v>
      </c>
      <c r="E45" s="48" t="s">
        <v>205</v>
      </c>
      <c r="H45" s="3" t="s">
        <v>209</v>
      </c>
      <c r="I45" s="3" t="s">
        <v>28</v>
      </c>
      <c r="J45" s="3">
        <v>30</v>
      </c>
      <c r="K45" s="3">
        <v>288</v>
      </c>
      <c r="L45" s="3">
        <v>300</v>
      </c>
      <c r="M45" s="3">
        <v>21</v>
      </c>
      <c r="N45" s="3" t="s">
        <v>210</v>
      </c>
      <c r="P45" s="51">
        <f>(SMALL(M:M,3))</f>
        <v>21</v>
      </c>
    </row>
    <row r="46" spans="1:16" x14ac:dyDescent="0.25">
      <c r="A46" s="27">
        <v>45619</v>
      </c>
      <c r="B46" s="45" t="str">
        <f t="shared" si="1"/>
        <v>Saturday</v>
      </c>
      <c r="C46" s="23" t="s">
        <v>20</v>
      </c>
      <c r="D46" s="28" t="s">
        <v>47</v>
      </c>
      <c r="E46" s="23"/>
      <c r="F46" s="23" t="s">
        <v>200</v>
      </c>
      <c r="H46" s="3" t="s">
        <v>66</v>
      </c>
      <c r="P46" s="3">
        <f>FLOOR(AVERAGE(P43:P45), 1)</f>
        <v>20</v>
      </c>
    </row>
    <row r="47" spans="1:16" x14ac:dyDescent="0.25">
      <c r="A47" s="2">
        <v>45620</v>
      </c>
      <c r="B47" s="1" t="str">
        <f t="shared" si="1"/>
        <v>Sunday</v>
      </c>
      <c r="C47" s="3" t="s">
        <v>20</v>
      </c>
      <c r="D47" s="48" t="s">
        <v>205</v>
      </c>
      <c r="E47" s="3" t="s">
        <v>24</v>
      </c>
    </row>
    <row r="48" spans="1:16" x14ac:dyDescent="0.25">
      <c r="A48" s="2">
        <v>45622</v>
      </c>
      <c r="B48" s="1" t="str">
        <f t="shared" si="1"/>
        <v>Tuesday</v>
      </c>
      <c r="C48" s="3" t="s">
        <v>22</v>
      </c>
      <c r="D48" s="3" t="s">
        <v>27</v>
      </c>
      <c r="H48" s="3" t="s">
        <v>131</v>
      </c>
      <c r="I48" s="3" t="s">
        <v>188</v>
      </c>
      <c r="J48" s="3">
        <v>60</v>
      </c>
      <c r="K48" s="3">
        <v>550</v>
      </c>
      <c r="L48" s="3">
        <v>600</v>
      </c>
      <c r="M48" s="3">
        <v>25</v>
      </c>
    </row>
    <row r="49" spans="1:14" x14ac:dyDescent="0.25">
      <c r="A49" s="2">
        <v>45625</v>
      </c>
      <c r="B49" s="1" t="str">
        <f t="shared" si="1"/>
        <v>Friday</v>
      </c>
      <c r="C49" s="3" t="s">
        <v>20</v>
      </c>
      <c r="D49" s="48" t="s">
        <v>205</v>
      </c>
      <c r="E49" s="3" t="s">
        <v>27</v>
      </c>
      <c r="I49" s="3" t="s">
        <v>211</v>
      </c>
    </row>
    <row r="50" spans="1:14" x14ac:dyDescent="0.25">
      <c r="A50" s="2">
        <v>45627</v>
      </c>
      <c r="B50" s="1" t="str">
        <f t="shared" si="1"/>
        <v>Sunday</v>
      </c>
      <c r="C50" s="3" t="s">
        <v>20</v>
      </c>
      <c r="D50" s="48" t="s">
        <v>205</v>
      </c>
      <c r="E50" s="3" t="s">
        <v>24</v>
      </c>
      <c r="I50" s="3" t="s">
        <v>211</v>
      </c>
    </row>
    <row r="51" spans="1:14" x14ac:dyDescent="0.25">
      <c r="A51" s="2">
        <v>45629</v>
      </c>
      <c r="B51" s="1" t="str">
        <f t="shared" si="1"/>
        <v>Tuesday</v>
      </c>
      <c r="C51" s="3" t="s">
        <v>22</v>
      </c>
      <c r="D51" s="3" t="s">
        <v>27</v>
      </c>
      <c r="H51" s="3" t="s">
        <v>131</v>
      </c>
      <c r="I51" s="3" t="s">
        <v>188</v>
      </c>
      <c r="J51" s="3">
        <v>33</v>
      </c>
      <c r="K51" s="3">
        <v>305</v>
      </c>
      <c r="L51" s="3">
        <v>330</v>
      </c>
      <c r="M51" s="57">
        <v>23</v>
      </c>
    </row>
    <row r="52" spans="1:14" x14ac:dyDescent="0.25">
      <c r="A52" s="4">
        <v>45632</v>
      </c>
      <c r="B52" s="1" t="str">
        <f t="shared" si="1"/>
        <v>Friday</v>
      </c>
      <c r="C52" s="71" t="s">
        <v>22</v>
      </c>
      <c r="D52" s="81" t="s">
        <v>172</v>
      </c>
      <c r="F52" s="80" t="s">
        <v>134</v>
      </c>
      <c r="G52" s="41"/>
      <c r="H52" s="3" t="s">
        <v>131</v>
      </c>
      <c r="I52" s="3" t="s">
        <v>188</v>
      </c>
      <c r="J52" s="3">
        <v>60</v>
      </c>
      <c r="K52" s="3">
        <v>548</v>
      </c>
      <c r="L52" s="3">
        <v>600</v>
      </c>
      <c r="M52" s="3">
        <v>24</v>
      </c>
    </row>
    <row r="53" spans="1:14" x14ac:dyDescent="0.25">
      <c r="A53" s="4">
        <v>45633</v>
      </c>
      <c r="B53" s="1" t="str">
        <f t="shared" si="1"/>
        <v>Saturday</v>
      </c>
      <c r="C53" s="71"/>
      <c r="D53" s="81"/>
      <c r="F53" s="80"/>
      <c r="G53" s="41"/>
      <c r="H53" s="23" t="s">
        <v>186</v>
      </c>
    </row>
    <row r="54" spans="1:14" x14ac:dyDescent="0.25">
      <c r="A54" s="4">
        <v>45634</v>
      </c>
      <c r="B54" s="1" t="str">
        <f t="shared" ref="B54" si="2">TEXT(A54, "dddd")</f>
        <v>Sunday</v>
      </c>
      <c r="C54" s="71"/>
      <c r="D54" s="81"/>
      <c r="F54" s="55" t="s">
        <v>135</v>
      </c>
      <c r="G54" s="41"/>
      <c r="H54" s="5" t="s">
        <v>66</v>
      </c>
      <c r="I54" s="5" t="s">
        <v>28</v>
      </c>
      <c r="J54" s="3">
        <v>60</v>
      </c>
      <c r="K54" s="3">
        <v>563</v>
      </c>
      <c r="L54" s="3">
        <v>600</v>
      </c>
      <c r="M54" s="3">
        <v>25</v>
      </c>
    </row>
    <row r="55" spans="1:14" x14ac:dyDescent="0.25">
      <c r="A55" s="2">
        <v>45636</v>
      </c>
      <c r="B55" s="1" t="str">
        <f t="shared" si="1"/>
        <v>Tuesday</v>
      </c>
      <c r="C55" s="3" t="s">
        <v>22</v>
      </c>
      <c r="D55" s="3" t="s">
        <v>27</v>
      </c>
      <c r="H55" s="3" t="s">
        <v>209</v>
      </c>
      <c r="I55" s="3" t="s">
        <v>28</v>
      </c>
      <c r="J55" s="3">
        <v>30</v>
      </c>
      <c r="K55" s="3">
        <v>288</v>
      </c>
      <c r="L55" s="3">
        <v>300</v>
      </c>
      <c r="M55" s="3">
        <v>21</v>
      </c>
      <c r="N55" s="3" t="s">
        <v>220</v>
      </c>
    </row>
    <row r="56" spans="1:14" x14ac:dyDescent="0.25">
      <c r="A56" s="22">
        <v>45639</v>
      </c>
      <c r="B56" s="45" t="str">
        <f t="shared" ref="B56" si="3">TEXT(A56, "dddd")</f>
        <v>Friday</v>
      </c>
      <c r="C56" s="3" t="s">
        <v>20</v>
      </c>
      <c r="D56" s="49" t="s">
        <v>218</v>
      </c>
      <c r="E56" s="70" t="s">
        <v>217</v>
      </c>
      <c r="F56" s="70"/>
      <c r="G56" s="70"/>
      <c r="H56" s="70"/>
      <c r="I56" s="70"/>
      <c r="J56" s="70"/>
      <c r="K56" s="70"/>
      <c r="L56" s="70"/>
      <c r="M56" s="70"/>
      <c r="N56" s="70"/>
    </row>
    <row r="57" spans="1:14" x14ac:dyDescent="0.25">
      <c r="A57" s="22">
        <v>45640</v>
      </c>
      <c r="B57" s="45" t="str">
        <f t="shared" si="1"/>
        <v>Saturday</v>
      </c>
      <c r="C57" s="65"/>
      <c r="D57" s="65"/>
      <c r="E57" s="66" t="s">
        <v>219</v>
      </c>
      <c r="F57" s="67"/>
      <c r="G57" s="67"/>
      <c r="H57" s="67"/>
      <c r="I57" s="67"/>
      <c r="J57" s="67"/>
      <c r="K57" s="67"/>
      <c r="L57" s="67"/>
      <c r="M57" s="67"/>
      <c r="N57" s="67"/>
    </row>
    <row r="58" spans="1:14" x14ac:dyDescent="0.25">
      <c r="A58" s="4">
        <v>45641</v>
      </c>
      <c r="B58" s="1" t="str">
        <f t="shared" si="1"/>
        <v>Sunday</v>
      </c>
      <c r="C58" s="3" t="s">
        <v>20</v>
      </c>
      <c r="D58" s="3" t="s">
        <v>26</v>
      </c>
      <c r="E58" s="3" t="s">
        <v>24</v>
      </c>
      <c r="F58" s="58" t="s">
        <v>189</v>
      </c>
      <c r="H58" s="5" t="s">
        <v>66</v>
      </c>
      <c r="I58" s="5" t="s">
        <v>28</v>
      </c>
      <c r="J58" s="3">
        <v>60</v>
      </c>
      <c r="K58" s="3">
        <v>559</v>
      </c>
      <c r="L58" s="3">
        <v>600</v>
      </c>
      <c r="M58" s="3">
        <v>28</v>
      </c>
    </row>
    <row r="59" spans="1:14" x14ac:dyDescent="0.25">
      <c r="A59" s="2">
        <v>45643</v>
      </c>
      <c r="B59" s="1" t="str">
        <f t="shared" si="1"/>
        <v>Tuesday</v>
      </c>
      <c r="C59" s="3" t="s">
        <v>22</v>
      </c>
      <c r="D59" s="3" t="s">
        <v>27</v>
      </c>
      <c r="G59" s="39" t="s">
        <v>126</v>
      </c>
      <c r="H59" s="3" t="s">
        <v>209</v>
      </c>
      <c r="I59" s="3" t="s">
        <v>28</v>
      </c>
      <c r="J59" s="3">
        <v>30</v>
      </c>
      <c r="K59" s="3">
        <v>286</v>
      </c>
      <c r="L59" s="3">
        <v>300</v>
      </c>
      <c r="M59" s="3">
        <v>23</v>
      </c>
    </row>
    <row r="60" spans="1:14" x14ac:dyDescent="0.25">
      <c r="A60" s="2">
        <v>45646</v>
      </c>
      <c r="B60" s="1" t="str">
        <f t="shared" si="1"/>
        <v>Friday</v>
      </c>
      <c r="C60" s="3" t="s">
        <v>22</v>
      </c>
      <c r="D60" s="3" t="s">
        <v>27</v>
      </c>
      <c r="H60" s="3" t="s">
        <v>66</v>
      </c>
      <c r="I60" s="3" t="s">
        <v>28</v>
      </c>
      <c r="J60" s="3">
        <v>60</v>
      </c>
      <c r="K60" s="3">
        <v>568</v>
      </c>
      <c r="L60" s="3">
        <v>600</v>
      </c>
      <c r="M60" s="3">
        <v>21</v>
      </c>
      <c r="N60" s="3" t="s">
        <v>208</v>
      </c>
    </row>
    <row r="61" spans="1:14" x14ac:dyDescent="0.25">
      <c r="A61" s="37">
        <v>45648</v>
      </c>
      <c r="B61" s="38" t="str">
        <f t="shared" si="1"/>
        <v>Sunday</v>
      </c>
      <c r="C61" s="69" t="s">
        <v>190</v>
      </c>
      <c r="D61" s="69"/>
      <c r="E61" s="69"/>
    </row>
    <row r="62" spans="1:14" x14ac:dyDescent="0.25">
      <c r="A62" s="37">
        <v>45650</v>
      </c>
      <c r="B62" s="38" t="str">
        <f t="shared" si="1"/>
        <v>Tuesday</v>
      </c>
      <c r="C62" s="69"/>
      <c r="D62" s="69"/>
      <c r="E62" s="69"/>
    </row>
    <row r="63" spans="1:14" x14ac:dyDescent="0.25">
      <c r="A63" s="37">
        <v>45653</v>
      </c>
      <c r="B63" s="38" t="str">
        <f t="shared" si="1"/>
        <v>Friday</v>
      </c>
      <c r="C63" s="69"/>
      <c r="D63" s="69"/>
      <c r="E63" s="69"/>
    </row>
    <row r="64" spans="1:14" x14ac:dyDescent="0.25">
      <c r="A64" s="37">
        <v>45655</v>
      </c>
      <c r="B64" s="38" t="str">
        <f t="shared" si="1"/>
        <v>Sunday</v>
      </c>
      <c r="C64" s="69"/>
      <c r="D64" s="69"/>
      <c r="E64" s="69"/>
    </row>
    <row r="65" spans="1:14" x14ac:dyDescent="0.25">
      <c r="A65" s="37">
        <v>45657</v>
      </c>
      <c r="B65" s="38" t="str">
        <f t="shared" si="1"/>
        <v>Tuesday</v>
      </c>
      <c r="C65" s="69"/>
      <c r="D65" s="69"/>
      <c r="E65" s="69"/>
    </row>
    <row r="66" spans="1:14" x14ac:dyDescent="0.25">
      <c r="A66" s="22">
        <v>45660</v>
      </c>
      <c r="B66" s="45" t="str">
        <f t="shared" si="1"/>
        <v>Friday</v>
      </c>
      <c r="C66" s="23" t="s">
        <v>22</v>
      </c>
      <c r="D66" s="23" t="s">
        <v>27</v>
      </c>
    </row>
    <row r="67" spans="1:14" x14ac:dyDescent="0.25">
      <c r="A67" s="22">
        <v>45662</v>
      </c>
      <c r="B67" s="45" t="str">
        <f t="shared" si="1"/>
        <v>Sunday</v>
      </c>
      <c r="C67" s="23" t="s">
        <v>22</v>
      </c>
      <c r="D67" s="23" t="s">
        <v>24</v>
      </c>
    </row>
    <row r="68" spans="1:14" x14ac:dyDescent="0.25">
      <c r="A68" s="63">
        <v>45664</v>
      </c>
      <c r="B68" s="64" t="str">
        <f t="shared" si="1"/>
        <v>Tuesday</v>
      </c>
      <c r="C68" s="23" t="s">
        <v>22</v>
      </c>
      <c r="D68" s="23" t="s">
        <v>27</v>
      </c>
    </row>
    <row r="69" spans="1:14" x14ac:dyDescent="0.25">
      <c r="A69" s="63"/>
      <c r="B69" s="64"/>
      <c r="C69" s="67"/>
      <c r="D69" s="67"/>
      <c r="E69" s="66" t="s">
        <v>212</v>
      </c>
      <c r="F69" s="66"/>
      <c r="G69" s="66"/>
      <c r="H69" s="66"/>
      <c r="I69" s="66"/>
      <c r="J69" s="66"/>
      <c r="K69" s="66"/>
      <c r="L69" s="66"/>
      <c r="M69" s="66"/>
      <c r="N69" s="66"/>
    </row>
    <row r="70" spans="1:14" x14ac:dyDescent="0.25">
      <c r="A70" s="2">
        <v>45667</v>
      </c>
      <c r="B70" s="1" t="str">
        <f t="shared" si="1"/>
        <v>Friday</v>
      </c>
      <c r="C70" s="3" t="s">
        <v>20</v>
      </c>
      <c r="D70" s="3" t="s">
        <v>26</v>
      </c>
      <c r="E70" s="3" t="s">
        <v>27</v>
      </c>
    </row>
    <row r="71" spans="1:14" x14ac:dyDescent="0.25">
      <c r="A71" s="22">
        <v>45668</v>
      </c>
      <c r="B71" s="45" t="str">
        <f t="shared" ref="B71" si="4">TEXT(A71, "dddd")</f>
        <v>Saturday</v>
      </c>
      <c r="C71" s="65"/>
      <c r="D71" s="65"/>
      <c r="E71" s="66" t="s">
        <v>219</v>
      </c>
      <c r="F71" s="67"/>
      <c r="G71" s="67"/>
      <c r="H71" s="67"/>
      <c r="I71" s="67"/>
      <c r="J71" s="67"/>
      <c r="K71" s="67"/>
      <c r="L71" s="67"/>
      <c r="M71" s="67"/>
      <c r="N71" s="67"/>
    </row>
    <row r="72" spans="1:14" x14ac:dyDescent="0.25">
      <c r="A72" s="2">
        <v>45669</v>
      </c>
      <c r="B72" s="1" t="str">
        <f t="shared" si="1"/>
        <v>Sunday</v>
      </c>
      <c r="C72" s="3" t="s">
        <v>20</v>
      </c>
      <c r="D72" s="3" t="s">
        <v>26</v>
      </c>
      <c r="E72" s="3" t="s">
        <v>24</v>
      </c>
      <c r="H72" s="3" t="s">
        <v>66</v>
      </c>
      <c r="I72" s="3" t="s">
        <v>28</v>
      </c>
      <c r="J72" s="3">
        <v>60</v>
      </c>
      <c r="K72" s="3">
        <v>546</v>
      </c>
      <c r="L72" s="3">
        <v>600</v>
      </c>
      <c r="M72" s="3">
        <v>37</v>
      </c>
    </row>
    <row r="73" spans="1:14" x14ac:dyDescent="0.25">
      <c r="A73" s="2">
        <v>45671</v>
      </c>
      <c r="B73" s="1" t="str">
        <f t="shared" si="1"/>
        <v>Tuesday</v>
      </c>
      <c r="C73" s="3" t="s">
        <v>22</v>
      </c>
      <c r="D73" s="3" t="s">
        <v>27</v>
      </c>
      <c r="H73" s="3" t="s">
        <v>66</v>
      </c>
      <c r="I73" s="3" t="s">
        <v>28</v>
      </c>
      <c r="J73" s="3">
        <v>60</v>
      </c>
      <c r="K73" s="3">
        <v>569</v>
      </c>
      <c r="L73" s="3">
        <v>600</v>
      </c>
      <c r="M73" s="3">
        <v>21</v>
      </c>
      <c r="N73" s="3" t="s">
        <v>208</v>
      </c>
    </row>
    <row r="74" spans="1:14" x14ac:dyDescent="0.25">
      <c r="A74" s="2">
        <v>45674</v>
      </c>
      <c r="B74" s="1" t="str">
        <f t="shared" si="1"/>
        <v>Friday</v>
      </c>
      <c r="C74" s="3" t="s">
        <v>20</v>
      </c>
      <c r="D74" s="3" t="s">
        <v>26</v>
      </c>
      <c r="H74" s="3" t="s">
        <v>70</v>
      </c>
      <c r="I74" s="3" t="s">
        <v>28</v>
      </c>
      <c r="J74" s="3">
        <v>45</v>
      </c>
      <c r="K74" s="3">
        <v>418</v>
      </c>
      <c r="L74" s="3">
        <v>450</v>
      </c>
      <c r="M74" s="57">
        <v>30</v>
      </c>
    </row>
    <row r="75" spans="1:14" x14ac:dyDescent="0.25">
      <c r="A75" s="2">
        <v>45676</v>
      </c>
      <c r="B75" s="1" t="str">
        <f t="shared" si="1"/>
        <v>Sunday</v>
      </c>
      <c r="C75" s="3" t="s">
        <v>20</v>
      </c>
      <c r="D75" s="3" t="s">
        <v>26</v>
      </c>
      <c r="E75" s="3" t="s">
        <v>24</v>
      </c>
      <c r="H75" s="3" t="s">
        <v>209</v>
      </c>
      <c r="I75" s="3" t="s">
        <v>28</v>
      </c>
      <c r="J75" s="3">
        <v>30</v>
      </c>
      <c r="K75" s="3">
        <v>282</v>
      </c>
      <c r="L75" s="3">
        <v>300</v>
      </c>
      <c r="M75" s="3">
        <v>26</v>
      </c>
    </row>
    <row r="76" spans="1:14" x14ac:dyDescent="0.25">
      <c r="A76" s="2">
        <v>45678</v>
      </c>
      <c r="B76" s="1" t="str">
        <f t="shared" si="1"/>
        <v>Tuesday</v>
      </c>
      <c r="C76" s="3" t="s">
        <v>22</v>
      </c>
      <c r="D76" s="3" t="s">
        <v>27</v>
      </c>
      <c r="H76" s="3" t="s">
        <v>66</v>
      </c>
      <c r="I76" s="3" t="s">
        <v>28</v>
      </c>
      <c r="J76" s="3">
        <v>60</v>
      </c>
      <c r="K76" s="3">
        <v>571</v>
      </c>
      <c r="L76" s="3">
        <v>600</v>
      </c>
      <c r="M76" s="3">
        <v>19</v>
      </c>
      <c r="N76" s="3" t="s">
        <v>208</v>
      </c>
    </row>
    <row r="77" spans="1:14" x14ac:dyDescent="0.25">
      <c r="A77" s="2">
        <v>45681</v>
      </c>
      <c r="B77" s="1" t="str">
        <f t="shared" si="1"/>
        <v>Friday</v>
      </c>
      <c r="C77" s="3" t="s">
        <v>20</v>
      </c>
      <c r="D77" s="3" t="s">
        <v>26</v>
      </c>
      <c r="E77" s="3" t="s">
        <v>27</v>
      </c>
    </row>
    <row r="78" spans="1:14" x14ac:dyDescent="0.25">
      <c r="A78" s="27">
        <v>45682</v>
      </c>
      <c r="B78" s="45" t="str">
        <f t="shared" si="1"/>
        <v>Saturday</v>
      </c>
      <c r="C78" s="23" t="s">
        <v>20</v>
      </c>
      <c r="D78" s="28" t="s">
        <v>46</v>
      </c>
      <c r="F78" s="23" t="s">
        <v>214</v>
      </c>
      <c r="H78" s="3" t="s">
        <v>215</v>
      </c>
      <c r="I78" s="3" t="s">
        <v>83</v>
      </c>
    </row>
    <row r="79" spans="1:14" x14ac:dyDescent="0.25">
      <c r="A79" s="4">
        <v>45683</v>
      </c>
      <c r="B79" s="1" t="str">
        <f t="shared" si="1"/>
        <v>Sunday</v>
      </c>
      <c r="C79" s="3" t="s">
        <v>20</v>
      </c>
      <c r="D79" s="7" t="s">
        <v>50</v>
      </c>
      <c r="F79" s="58" t="s">
        <v>138</v>
      </c>
      <c r="H79" s="3" t="s">
        <v>66</v>
      </c>
      <c r="I79" s="3" t="s">
        <v>28</v>
      </c>
      <c r="J79" s="3">
        <v>60</v>
      </c>
      <c r="K79" s="3">
        <v>560</v>
      </c>
      <c r="L79" s="3">
        <v>600</v>
      </c>
      <c r="M79" s="3">
        <v>27</v>
      </c>
    </row>
    <row r="80" spans="1:14" x14ac:dyDescent="0.25">
      <c r="A80" s="2">
        <v>45685</v>
      </c>
      <c r="B80" s="1" t="str">
        <f t="shared" si="1"/>
        <v>Tuesday</v>
      </c>
      <c r="C80" s="3" t="s">
        <v>22</v>
      </c>
      <c r="D80" s="3" t="s">
        <v>27</v>
      </c>
      <c r="H80" s="3" t="s">
        <v>66</v>
      </c>
      <c r="I80" s="3" t="s">
        <v>28</v>
      </c>
      <c r="J80" s="3">
        <v>60</v>
      </c>
      <c r="K80" s="3">
        <v>567</v>
      </c>
      <c r="L80" s="3">
        <v>600</v>
      </c>
      <c r="M80" s="3">
        <v>22</v>
      </c>
    </row>
    <row r="81" spans="1:14" x14ac:dyDescent="0.25">
      <c r="A81" s="2">
        <v>45688</v>
      </c>
      <c r="B81" s="1" t="str">
        <f t="shared" ref="B81:B129" si="5">TEXT(A81, "dddd")</f>
        <v>Friday</v>
      </c>
      <c r="C81" s="3" t="s">
        <v>20</v>
      </c>
      <c r="D81" s="3" t="s">
        <v>26</v>
      </c>
      <c r="E81" s="3" t="s">
        <v>27</v>
      </c>
    </row>
    <row r="82" spans="1:14" x14ac:dyDescent="0.25">
      <c r="A82" s="62">
        <v>45690</v>
      </c>
      <c r="B82" s="1" t="str">
        <f t="shared" si="5"/>
        <v>Sunday</v>
      </c>
      <c r="C82" s="3" t="s">
        <v>20</v>
      </c>
      <c r="D82" s="3" t="s">
        <v>26</v>
      </c>
      <c r="E82" s="3" t="s">
        <v>24</v>
      </c>
      <c r="F82" s="61" t="s">
        <v>224</v>
      </c>
    </row>
    <row r="83" spans="1:14" x14ac:dyDescent="0.25">
      <c r="A83" s="2">
        <v>45692</v>
      </c>
      <c r="B83" s="1" t="str">
        <f t="shared" si="5"/>
        <v>Tuesday</v>
      </c>
      <c r="C83" s="3" t="s">
        <v>22</v>
      </c>
      <c r="D83" s="3" t="s">
        <v>27</v>
      </c>
      <c r="H83" s="3" t="s">
        <v>66</v>
      </c>
      <c r="I83" s="3" t="s">
        <v>28</v>
      </c>
      <c r="J83" s="3">
        <v>60</v>
      </c>
      <c r="K83" s="3">
        <v>570</v>
      </c>
      <c r="L83" s="3">
        <v>600</v>
      </c>
      <c r="M83" s="3">
        <v>20</v>
      </c>
    </row>
    <row r="84" spans="1:14" x14ac:dyDescent="0.25">
      <c r="A84" s="2">
        <v>45695</v>
      </c>
      <c r="B84" s="1" t="str">
        <f t="shared" si="5"/>
        <v>Friday</v>
      </c>
      <c r="C84" s="3" t="s">
        <v>20</v>
      </c>
      <c r="D84" s="3" t="s">
        <v>26</v>
      </c>
      <c r="E84" s="3" t="s">
        <v>27</v>
      </c>
    </row>
    <row r="85" spans="1:14" x14ac:dyDescent="0.25">
      <c r="A85" s="2">
        <v>45696</v>
      </c>
      <c r="B85" s="1" t="str">
        <f t="shared" si="5"/>
        <v>Saturday</v>
      </c>
      <c r="C85" s="65"/>
      <c r="D85" s="65"/>
      <c r="E85" s="66" t="s">
        <v>219</v>
      </c>
      <c r="F85" s="67"/>
      <c r="G85" s="67"/>
      <c r="H85" s="67"/>
      <c r="I85" s="67"/>
      <c r="J85" s="67"/>
      <c r="K85" s="67"/>
      <c r="L85" s="67"/>
      <c r="M85" s="67"/>
      <c r="N85" s="67"/>
    </row>
    <row r="86" spans="1:14" x14ac:dyDescent="0.25">
      <c r="A86" s="4">
        <v>45696</v>
      </c>
      <c r="B86" s="1" t="str">
        <f t="shared" si="5"/>
        <v>Saturday</v>
      </c>
      <c r="C86" s="3" t="s">
        <v>20</v>
      </c>
      <c r="D86" s="7" t="s">
        <v>49</v>
      </c>
      <c r="F86" s="58" t="s">
        <v>136</v>
      </c>
      <c r="G86" s="40"/>
      <c r="H86" s="5" t="s">
        <v>66</v>
      </c>
      <c r="I86" s="5" t="s">
        <v>28</v>
      </c>
      <c r="J86" s="3">
        <v>60</v>
      </c>
      <c r="K86" s="3">
        <v>563</v>
      </c>
      <c r="L86" s="3">
        <v>600</v>
      </c>
      <c r="M86" s="3">
        <v>25</v>
      </c>
    </row>
    <row r="87" spans="1:14" x14ac:dyDescent="0.25">
      <c r="A87" s="2">
        <v>45697</v>
      </c>
      <c r="B87" s="1" t="str">
        <f t="shared" si="5"/>
        <v>Sunday</v>
      </c>
      <c r="C87" s="3" t="s">
        <v>20</v>
      </c>
      <c r="D87" s="3" t="s">
        <v>26</v>
      </c>
      <c r="E87" s="3" t="s">
        <v>24</v>
      </c>
    </row>
    <row r="88" spans="1:14" x14ac:dyDescent="0.25">
      <c r="A88" s="2">
        <v>45699</v>
      </c>
      <c r="B88" s="1" t="str">
        <f t="shared" si="5"/>
        <v>Tuesday</v>
      </c>
      <c r="C88" s="3" t="s">
        <v>22</v>
      </c>
      <c r="D88" s="3" t="s">
        <v>27</v>
      </c>
      <c r="H88" s="71" t="s">
        <v>131</v>
      </c>
      <c r="I88" s="71" t="s">
        <v>188</v>
      </c>
      <c r="J88" s="71">
        <v>60</v>
      </c>
      <c r="K88" s="71">
        <v>553</v>
      </c>
      <c r="L88" s="71">
        <v>600</v>
      </c>
      <c r="M88" s="71">
        <v>23</v>
      </c>
    </row>
    <row r="89" spans="1:14" x14ac:dyDescent="0.25">
      <c r="A89" s="2">
        <v>45702</v>
      </c>
      <c r="B89" s="1" t="str">
        <f t="shared" si="5"/>
        <v>Friday</v>
      </c>
      <c r="C89" s="3" t="s">
        <v>20</v>
      </c>
      <c r="D89" s="3" t="s">
        <v>26</v>
      </c>
      <c r="E89" s="3" t="s">
        <v>27</v>
      </c>
      <c r="H89" s="71"/>
      <c r="I89" s="71"/>
      <c r="J89" s="71"/>
      <c r="K89" s="71"/>
      <c r="L89" s="71"/>
      <c r="M89" s="71"/>
    </row>
    <row r="90" spans="1:14" x14ac:dyDescent="0.25">
      <c r="A90" s="62">
        <v>45704</v>
      </c>
      <c r="B90" s="1" t="str">
        <f t="shared" si="5"/>
        <v>Sunday</v>
      </c>
      <c r="C90" s="3" t="s">
        <v>20</v>
      </c>
      <c r="D90" s="3" t="s">
        <v>26</v>
      </c>
      <c r="E90" s="3" t="s">
        <v>24</v>
      </c>
      <c r="F90" s="61" t="s">
        <v>223</v>
      </c>
    </row>
    <row r="91" spans="1:14" x14ac:dyDescent="0.25">
      <c r="A91" s="2">
        <v>45706</v>
      </c>
      <c r="B91" s="1" t="str">
        <f t="shared" si="5"/>
        <v>Tuesday</v>
      </c>
      <c r="C91" s="3" t="s">
        <v>22</v>
      </c>
      <c r="D91" s="3" t="s">
        <v>27</v>
      </c>
      <c r="G91" s="39" t="s">
        <v>225</v>
      </c>
    </row>
    <row r="92" spans="1:14" x14ac:dyDescent="0.25">
      <c r="A92" s="2">
        <v>45709</v>
      </c>
      <c r="B92" s="1" t="str">
        <f t="shared" si="5"/>
        <v>Friday</v>
      </c>
      <c r="C92" s="3" t="s">
        <v>20</v>
      </c>
      <c r="D92" s="3" t="s">
        <v>26</v>
      </c>
      <c r="E92" s="3" t="s">
        <v>27</v>
      </c>
    </row>
    <row r="93" spans="1:14" x14ac:dyDescent="0.25">
      <c r="A93" s="2">
        <v>45710</v>
      </c>
      <c r="B93" s="1" t="str">
        <f t="shared" si="5"/>
        <v>Saturday</v>
      </c>
      <c r="C93" s="47" t="s">
        <v>22</v>
      </c>
      <c r="D93" s="47" t="s">
        <v>27</v>
      </c>
      <c r="E93" s="68" t="s">
        <v>213</v>
      </c>
      <c r="F93" s="68"/>
      <c r="G93" s="68"/>
      <c r="H93" s="68"/>
      <c r="I93" s="68"/>
      <c r="J93" s="68"/>
      <c r="K93" s="68"/>
      <c r="L93" s="68"/>
      <c r="M93" s="68"/>
      <c r="N93" s="68"/>
    </row>
    <row r="94" spans="1:14" x14ac:dyDescent="0.25">
      <c r="A94" s="4">
        <v>45711</v>
      </c>
      <c r="B94" s="1" t="str">
        <f t="shared" si="5"/>
        <v>Sunday</v>
      </c>
      <c r="C94" s="3" t="s">
        <v>22</v>
      </c>
      <c r="D94" s="7" t="s">
        <v>27</v>
      </c>
      <c r="F94" s="58" t="s">
        <v>127</v>
      </c>
      <c r="G94" s="40"/>
      <c r="H94" s="5" t="s">
        <v>131</v>
      </c>
      <c r="I94" s="5" t="s">
        <v>188</v>
      </c>
      <c r="J94" s="3">
        <v>60</v>
      </c>
      <c r="L94" s="3">
        <v>600</v>
      </c>
    </row>
    <row r="95" spans="1:14" x14ac:dyDescent="0.25">
      <c r="A95" s="2">
        <v>45713</v>
      </c>
      <c r="B95" s="1" t="str">
        <f t="shared" si="5"/>
        <v>Tuesday</v>
      </c>
      <c r="C95" s="3" t="s">
        <v>22</v>
      </c>
      <c r="D95" s="3" t="s">
        <v>27</v>
      </c>
    </row>
    <row r="96" spans="1:14" x14ac:dyDescent="0.25">
      <c r="A96" s="2">
        <v>45716</v>
      </c>
      <c r="B96" s="1" t="str">
        <f t="shared" si="5"/>
        <v>Friday</v>
      </c>
      <c r="C96" s="3" t="s">
        <v>20</v>
      </c>
      <c r="D96" s="3" t="s">
        <v>26</v>
      </c>
      <c r="E96" s="3" t="s">
        <v>27</v>
      </c>
    </row>
    <row r="97" spans="1:14" x14ac:dyDescent="0.25">
      <c r="A97" s="4">
        <v>45718</v>
      </c>
      <c r="B97" s="1" t="str">
        <f t="shared" si="5"/>
        <v>Sunday</v>
      </c>
      <c r="C97" s="3" t="s">
        <v>22</v>
      </c>
      <c r="D97" s="7" t="s">
        <v>132</v>
      </c>
      <c r="F97" s="58" t="s">
        <v>133</v>
      </c>
      <c r="H97" s="5" t="s">
        <v>131</v>
      </c>
      <c r="I97" s="5" t="s">
        <v>188</v>
      </c>
      <c r="J97" s="3">
        <v>60</v>
      </c>
      <c r="L97" s="3">
        <v>600</v>
      </c>
    </row>
    <row r="98" spans="1:14" x14ac:dyDescent="0.25">
      <c r="A98" s="2">
        <v>45718</v>
      </c>
      <c r="B98" s="1" t="str">
        <f t="shared" si="5"/>
        <v>Sunday</v>
      </c>
      <c r="C98" s="3" t="s">
        <v>20</v>
      </c>
      <c r="D98" s="3" t="s">
        <v>26</v>
      </c>
      <c r="E98" s="3" t="s">
        <v>24</v>
      </c>
    </row>
    <row r="99" spans="1:14" x14ac:dyDescent="0.25">
      <c r="A99" s="2">
        <v>45720</v>
      </c>
      <c r="B99" s="1" t="str">
        <f t="shared" si="5"/>
        <v>Tuesday</v>
      </c>
      <c r="C99" s="3" t="s">
        <v>22</v>
      </c>
      <c r="D99" s="3" t="s">
        <v>27</v>
      </c>
    </row>
    <row r="100" spans="1:14" x14ac:dyDescent="0.25">
      <c r="A100" s="2">
        <v>45723</v>
      </c>
      <c r="B100" s="1" t="str">
        <f t="shared" si="5"/>
        <v>Friday</v>
      </c>
      <c r="C100" s="3" t="s">
        <v>20</v>
      </c>
      <c r="D100" s="3" t="s">
        <v>26</v>
      </c>
      <c r="E100" s="3" t="s">
        <v>27</v>
      </c>
    </row>
    <row r="101" spans="1:14" x14ac:dyDescent="0.25">
      <c r="A101" s="62">
        <v>45725</v>
      </c>
      <c r="B101" s="1" t="str">
        <f t="shared" si="5"/>
        <v>Sunday</v>
      </c>
      <c r="C101" s="3" t="s">
        <v>20</v>
      </c>
      <c r="D101" s="3" t="s">
        <v>26</v>
      </c>
      <c r="E101" s="3" t="s">
        <v>24</v>
      </c>
      <c r="F101" s="61" t="s">
        <v>203</v>
      </c>
      <c r="G101" s="61" t="s">
        <v>222</v>
      </c>
    </row>
    <row r="102" spans="1:14" x14ac:dyDescent="0.25">
      <c r="A102" s="2">
        <v>45727</v>
      </c>
      <c r="B102" s="1" t="str">
        <f t="shared" si="5"/>
        <v>Tuesday</v>
      </c>
      <c r="C102" s="3" t="s">
        <v>22</v>
      </c>
      <c r="D102" s="3" t="s">
        <v>27</v>
      </c>
    </row>
    <row r="103" spans="1:14" x14ac:dyDescent="0.25">
      <c r="A103" s="2">
        <v>45730</v>
      </c>
      <c r="B103" s="1" t="str">
        <f t="shared" si="5"/>
        <v>Friday</v>
      </c>
      <c r="C103" s="3" t="s">
        <v>20</v>
      </c>
      <c r="D103" s="3" t="s">
        <v>26</v>
      </c>
      <c r="E103" s="3" t="s">
        <v>27</v>
      </c>
    </row>
    <row r="104" spans="1:14" x14ac:dyDescent="0.25">
      <c r="A104" s="4">
        <v>45731</v>
      </c>
      <c r="B104" s="1" t="str">
        <f t="shared" si="5"/>
        <v>Saturday</v>
      </c>
      <c r="C104" s="3" t="s">
        <v>20</v>
      </c>
      <c r="D104" s="7" t="s">
        <v>119</v>
      </c>
      <c r="F104" s="3" t="s">
        <v>137</v>
      </c>
      <c r="H104" s="5" t="s">
        <v>131</v>
      </c>
      <c r="I104" s="5" t="s">
        <v>188</v>
      </c>
    </row>
    <row r="105" spans="1:14" x14ac:dyDescent="0.25">
      <c r="A105" s="2">
        <v>45732</v>
      </c>
      <c r="B105" s="1" t="str">
        <f t="shared" si="5"/>
        <v>Sunday</v>
      </c>
      <c r="C105" s="3" t="s">
        <v>20</v>
      </c>
      <c r="D105" s="3" t="s">
        <v>26</v>
      </c>
      <c r="E105" s="3" t="s">
        <v>24</v>
      </c>
    </row>
    <row r="106" spans="1:14" x14ac:dyDescent="0.25">
      <c r="A106" s="2">
        <v>45734</v>
      </c>
      <c r="B106" s="1" t="str">
        <f t="shared" si="5"/>
        <v>Tuesday</v>
      </c>
      <c r="C106" s="3" t="s">
        <v>22</v>
      </c>
      <c r="D106" s="3" t="s">
        <v>27</v>
      </c>
    </row>
    <row r="107" spans="1:14" x14ac:dyDescent="0.25">
      <c r="A107" s="2">
        <v>45737</v>
      </c>
      <c r="B107" s="1" t="str">
        <f t="shared" si="5"/>
        <v>Friday</v>
      </c>
      <c r="C107" s="3" t="s">
        <v>20</v>
      </c>
      <c r="D107" s="3" t="s">
        <v>26</v>
      </c>
      <c r="E107" s="3" t="s">
        <v>27</v>
      </c>
    </row>
    <row r="108" spans="1:14" x14ac:dyDescent="0.25">
      <c r="A108" s="2">
        <v>45738</v>
      </c>
      <c r="B108" s="1" t="str">
        <f t="shared" si="5"/>
        <v>Saturday</v>
      </c>
      <c r="C108" s="65"/>
      <c r="D108" s="65"/>
      <c r="E108" s="66" t="s">
        <v>219</v>
      </c>
      <c r="F108" s="67"/>
      <c r="G108" s="67"/>
      <c r="H108" s="67"/>
      <c r="I108" s="67"/>
      <c r="J108" s="67"/>
      <c r="K108" s="67"/>
      <c r="L108" s="67"/>
      <c r="M108" s="67"/>
      <c r="N108" s="67"/>
    </row>
    <row r="109" spans="1:14" x14ac:dyDescent="0.25">
      <c r="A109" s="2">
        <v>45739</v>
      </c>
      <c r="B109" s="1" t="str">
        <f t="shared" si="5"/>
        <v>Sunday</v>
      </c>
      <c r="C109" s="3" t="s">
        <v>20</v>
      </c>
      <c r="D109" s="7" t="s">
        <v>49</v>
      </c>
      <c r="E109" s="1"/>
      <c r="F109" s="40" t="s">
        <v>238</v>
      </c>
      <c r="H109" s="3" t="s">
        <v>221</v>
      </c>
      <c r="I109" s="3" t="s">
        <v>28</v>
      </c>
      <c r="J109" s="3">
        <v>30</v>
      </c>
      <c r="L109" s="3">
        <v>300</v>
      </c>
    </row>
    <row r="110" spans="1:14" x14ac:dyDescent="0.25">
      <c r="A110" s="2">
        <v>45739</v>
      </c>
      <c r="B110" s="1" t="str">
        <f t="shared" si="5"/>
        <v>Sunday</v>
      </c>
      <c r="C110" s="3" t="s">
        <v>20</v>
      </c>
      <c r="D110" s="3" t="s">
        <v>26</v>
      </c>
      <c r="E110" s="3" t="s">
        <v>24</v>
      </c>
    </row>
    <row r="111" spans="1:14" x14ac:dyDescent="0.25">
      <c r="A111" s="2">
        <v>45741</v>
      </c>
      <c r="B111" s="1" t="str">
        <f t="shared" si="5"/>
        <v>Tuesday</v>
      </c>
      <c r="C111" s="3" t="s">
        <v>22</v>
      </c>
      <c r="D111" s="3" t="s">
        <v>27</v>
      </c>
    </row>
    <row r="112" spans="1:14" x14ac:dyDescent="0.25">
      <c r="A112" s="22">
        <v>45744</v>
      </c>
      <c r="B112" s="45" t="str">
        <f t="shared" si="5"/>
        <v>Friday</v>
      </c>
      <c r="C112" s="3" t="s">
        <v>20</v>
      </c>
      <c r="D112" s="48"/>
      <c r="E112" s="70" t="s">
        <v>128</v>
      </c>
      <c r="F112" s="70"/>
      <c r="G112" s="70"/>
      <c r="H112" s="70"/>
      <c r="I112" s="70"/>
      <c r="J112" s="70"/>
      <c r="K112" s="70"/>
      <c r="L112" s="70"/>
      <c r="M112" s="70"/>
      <c r="N112" s="70"/>
    </row>
    <row r="113" spans="1:10" x14ac:dyDescent="0.25">
      <c r="A113" s="62">
        <v>45746</v>
      </c>
      <c r="B113" s="1" t="str">
        <f t="shared" si="5"/>
        <v>Sunday</v>
      </c>
      <c r="C113" s="3" t="s">
        <v>20</v>
      </c>
      <c r="D113" s="3" t="s">
        <v>26</v>
      </c>
      <c r="E113" s="3" t="s">
        <v>24</v>
      </c>
      <c r="F113" s="61" t="s">
        <v>203</v>
      </c>
    </row>
    <row r="114" spans="1:10" x14ac:dyDescent="0.25">
      <c r="A114" s="4">
        <v>45746</v>
      </c>
      <c r="B114" s="1" t="str">
        <f t="shared" si="5"/>
        <v>Sunday</v>
      </c>
      <c r="C114" s="3" t="s">
        <v>22</v>
      </c>
      <c r="D114" s="7" t="s">
        <v>53</v>
      </c>
      <c r="F114" s="23" t="s">
        <v>54</v>
      </c>
      <c r="H114" s="3" t="s">
        <v>216</v>
      </c>
      <c r="I114" s="3" t="s">
        <v>83</v>
      </c>
      <c r="J114" s="3">
        <v>72</v>
      </c>
    </row>
    <row r="115" spans="1:10" x14ac:dyDescent="0.25">
      <c r="A115" s="2">
        <v>45748</v>
      </c>
      <c r="B115" s="1" t="str">
        <f t="shared" si="5"/>
        <v>Tuesday</v>
      </c>
      <c r="C115" s="3" t="s">
        <v>22</v>
      </c>
      <c r="D115" s="3" t="s">
        <v>27</v>
      </c>
      <c r="G115" s="39" t="s">
        <v>128</v>
      </c>
    </row>
    <row r="116" spans="1:10" x14ac:dyDescent="0.25">
      <c r="A116" s="2">
        <v>45751</v>
      </c>
      <c r="B116" s="1" t="str">
        <f t="shared" si="5"/>
        <v>Friday</v>
      </c>
      <c r="C116" s="3" t="s">
        <v>20</v>
      </c>
      <c r="D116" s="3" t="s">
        <v>26</v>
      </c>
      <c r="E116" s="3" t="s">
        <v>27</v>
      </c>
    </row>
    <row r="117" spans="1:10" x14ac:dyDescent="0.25">
      <c r="A117" s="2">
        <v>45753</v>
      </c>
      <c r="B117" s="1" t="str">
        <f t="shared" si="5"/>
        <v>Sunday</v>
      </c>
      <c r="C117" s="3" t="s">
        <v>20</v>
      </c>
      <c r="D117" s="3" t="s">
        <v>26</v>
      </c>
      <c r="E117" s="3" t="s">
        <v>24</v>
      </c>
    </row>
    <row r="118" spans="1:10" x14ac:dyDescent="0.25">
      <c r="A118" s="2">
        <v>45755</v>
      </c>
      <c r="B118" s="1" t="str">
        <f t="shared" si="5"/>
        <v>Tuesday</v>
      </c>
      <c r="C118" s="3" t="s">
        <v>22</v>
      </c>
      <c r="D118" s="3" t="s">
        <v>24</v>
      </c>
      <c r="E118" s="3" t="s">
        <v>27</v>
      </c>
    </row>
    <row r="119" spans="1:10" x14ac:dyDescent="0.25">
      <c r="A119" s="2"/>
    </row>
    <row r="120" spans="1:10" x14ac:dyDescent="0.25">
      <c r="A120" s="2"/>
    </row>
    <row r="121" spans="1:10" x14ac:dyDescent="0.25">
      <c r="A121" s="2"/>
      <c r="G121" s="101"/>
    </row>
    <row r="122" spans="1:10" x14ac:dyDescent="0.25">
      <c r="A122" s="2"/>
      <c r="G122" s="101"/>
    </row>
    <row r="123" spans="1:10" x14ac:dyDescent="0.25">
      <c r="A123" s="2"/>
      <c r="G123" s="101"/>
    </row>
    <row r="124" spans="1:10" x14ac:dyDescent="0.25">
      <c r="A124" s="2"/>
      <c r="G124" s="101"/>
    </row>
    <row r="125" spans="1:10" x14ac:dyDescent="0.25">
      <c r="A125" s="2"/>
      <c r="G125" s="101"/>
    </row>
    <row r="126" spans="1:10" x14ac:dyDescent="0.25">
      <c r="A126" s="2"/>
      <c r="G126" s="101"/>
    </row>
    <row r="127" spans="1:10" x14ac:dyDescent="0.25">
      <c r="A127" s="2"/>
      <c r="G127" s="101"/>
    </row>
    <row r="128" spans="1:10" x14ac:dyDescent="0.25">
      <c r="A128" s="2"/>
      <c r="G128" s="101"/>
    </row>
    <row r="129" spans="1:7" x14ac:dyDescent="0.25">
      <c r="A129" s="2"/>
      <c r="G129" s="101"/>
    </row>
  </sheetData>
  <mergeCells count="46">
    <mergeCell ref="M88:M89"/>
    <mergeCell ref="E112:N112"/>
    <mergeCell ref="H88:H89"/>
    <mergeCell ref="I88:I89"/>
    <mergeCell ref="J88:J89"/>
    <mergeCell ref="K88:K89"/>
    <mergeCell ref="L88:L89"/>
    <mergeCell ref="A31:A32"/>
    <mergeCell ref="F31:F32"/>
    <mergeCell ref="C52:C54"/>
    <mergeCell ref="H41:H42"/>
    <mergeCell ref="E3:N3"/>
    <mergeCell ref="E19:N19"/>
    <mergeCell ref="D31:D32"/>
    <mergeCell ref="C31:C32"/>
    <mergeCell ref="E13:N13"/>
    <mergeCell ref="E14:N14"/>
    <mergeCell ref="N31:N32"/>
    <mergeCell ref="E8:N8"/>
    <mergeCell ref="F52:F53"/>
    <mergeCell ref="D52:D54"/>
    <mergeCell ref="E10:N10"/>
    <mergeCell ref="E20:N20"/>
    <mergeCell ref="C20:D20"/>
    <mergeCell ref="E15:N15"/>
    <mergeCell ref="I41:I42"/>
    <mergeCell ref="K41:K42"/>
    <mergeCell ref="L41:L42"/>
    <mergeCell ref="M41:M42"/>
    <mergeCell ref="N41:N42"/>
    <mergeCell ref="A68:A69"/>
    <mergeCell ref="B68:B69"/>
    <mergeCell ref="B31:B33"/>
    <mergeCell ref="C108:D108"/>
    <mergeCell ref="E108:N108"/>
    <mergeCell ref="C57:D57"/>
    <mergeCell ref="E57:N57"/>
    <mergeCell ref="C71:D71"/>
    <mergeCell ref="E71:N71"/>
    <mergeCell ref="C85:D85"/>
    <mergeCell ref="E85:N85"/>
    <mergeCell ref="C69:D69"/>
    <mergeCell ref="E69:N69"/>
    <mergeCell ref="E93:N93"/>
    <mergeCell ref="C61:E65"/>
    <mergeCell ref="E56:N56"/>
  </mergeCells>
  <conditionalFormatting sqref="C2:C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max"/>
        <color theme="4"/>
        <color theme="7"/>
      </colorScale>
    </cfRule>
    <cfRule type="containsText" dxfId="56" priority="64" operator="containsText" text="University">
      <formula>NOT(ISERROR(SEARCH("University",C2)))</formula>
    </cfRule>
    <cfRule type="containsText" dxfId="55" priority="65" operator="containsText" text="Yelverton">
      <formula>NOT(ISERROR(SEARCH("Yelverton",C2)))</formula>
    </cfRule>
  </conditionalFormatting>
  <conditionalFormatting sqref="C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max"/>
        <color theme="4"/>
        <color theme="7"/>
      </colorScale>
    </cfRule>
  </conditionalFormatting>
  <conditionalFormatting sqref="C4:C31 C33:C52 C55:C61 C66:C129">
    <cfRule type="containsText" dxfId="54" priority="91" operator="containsText" text="University">
      <formula>NOT(ISERROR(SEARCH("University",C4)))</formula>
    </cfRule>
    <cfRule type="containsText" dxfId="53" priority="92" operator="containsText" text="Yelverton">
      <formula>NOT(ISERROR(SEARCH("Yelverton",C4)))</formula>
    </cfRule>
  </conditionalFormatting>
  <conditionalFormatting sqref="C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max"/>
        <color theme="4"/>
        <color theme="7"/>
      </colorScale>
    </cfRule>
  </conditionalFormatting>
  <conditionalFormatting sqref="C6:C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max"/>
        <color theme="4"/>
        <color theme="7"/>
      </colorScale>
    </cfRule>
  </conditionalFormatting>
  <conditionalFormatting sqref="C9:C11 C15:C16 C18 C20:C31 C33:C35 C47:C52 C37:C45 C55:C61 C66:C117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max"/>
        <color theme="4"/>
        <color theme="7"/>
      </colorScale>
    </cfRule>
  </conditionalFormatting>
  <conditionalFormatting sqref="C1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max"/>
        <color theme="4"/>
        <color theme="7"/>
      </colorScale>
    </cfRule>
  </conditionalFormatting>
  <conditionalFormatting sqref="C13:C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theme="4"/>
        <color theme="7"/>
      </colorScale>
    </cfRule>
  </conditionalFormatting>
  <conditionalFormatting sqref="C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max"/>
        <color theme="4"/>
        <color theme="7"/>
      </colorScale>
    </cfRule>
  </conditionalFormatting>
  <conditionalFormatting sqref="C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max"/>
        <color theme="4"/>
        <color theme="7"/>
      </colorScale>
    </cfRule>
  </conditionalFormatting>
  <conditionalFormatting sqref="C3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theme="4"/>
        <color theme="7"/>
      </colorScale>
    </cfRule>
  </conditionalFormatting>
  <conditionalFormatting sqref="C4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max"/>
        <color theme="4"/>
        <color theme="7"/>
      </colorScale>
    </cfRule>
  </conditionalFormatting>
  <conditionalFormatting sqref="C118:C12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max"/>
        <color theme="4"/>
        <color theme="7"/>
      </colorScale>
    </cfRule>
  </conditionalFormatting>
  <conditionalFormatting sqref="C1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max"/>
        <color theme="4"/>
        <color theme="7"/>
      </colorScale>
    </cfRule>
  </conditionalFormatting>
  <conditionalFormatting sqref="C12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max"/>
        <color theme="4"/>
        <color theme="7"/>
      </colorScale>
    </cfRule>
  </conditionalFormatting>
  <conditionalFormatting sqref="C1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max"/>
        <color theme="4"/>
        <color theme="7"/>
      </colorScale>
    </cfRule>
  </conditionalFormatting>
  <conditionalFormatting sqref="D36">
    <cfRule type="containsText" dxfId="52" priority="28" operator="containsText" text="YMCA">
      <formula>NOT(ISERROR(SEARCH("YMCA",D36)))</formula>
    </cfRule>
    <cfRule type="containsText" dxfId="51" priority="29" operator="containsText" text="Lip">
      <formula>NOT(ISERROR(SEARCH("Lip",D36)))</formula>
    </cfRule>
    <cfRule type="containsText" dxfId="50" priority="30" operator="containsText" text="Wide">
      <formula>NOT(ISERROR(SEARCH("Wide",D36)))</formula>
    </cfRule>
  </conditionalFormatting>
  <conditionalFormatting sqref="D46">
    <cfRule type="containsText" dxfId="49" priority="21" operator="containsText" text="YMCA">
      <formula>NOT(ISERROR(SEARCH("YMCA",D46)))</formula>
    </cfRule>
    <cfRule type="containsText" dxfId="48" priority="22" operator="containsText" text="Lip">
      <formula>NOT(ISERROR(SEARCH("Lip",D46)))</formula>
    </cfRule>
    <cfRule type="containsText" dxfId="47" priority="23" operator="containsText" text="Wide">
      <formula>NOT(ISERROR(SEARCH("Wide",D46)))</formula>
    </cfRule>
  </conditionalFormatting>
  <conditionalFormatting sqref="D70 D72:E84 D86:E107">
    <cfRule type="containsText" dxfId="46" priority="18" operator="containsText" text="Lipson">
      <formula>NOT(ISERROR(SEARCH("Lipson",D70)))</formula>
    </cfRule>
    <cfRule type="containsText" dxfId="45" priority="19" operator="containsText" text="Widewell">
      <formula>NOT(ISERROR(SEARCH("Widewell",D70)))</formula>
    </cfRule>
    <cfRule type="containsText" dxfId="44" priority="20" operator="containsText" text="YMCA">
      <formula>NOT(ISERROR(SEARCH("YMCA",D70)))</formula>
    </cfRule>
  </conditionalFormatting>
  <conditionalFormatting sqref="D109">
    <cfRule type="containsText" dxfId="43" priority="15" operator="containsText" text="Lipson">
      <formula>NOT(ISERROR(SEARCH("Lipson",D109)))</formula>
    </cfRule>
    <cfRule type="containsText" dxfId="42" priority="16" operator="containsText" text="Widewell">
      <formula>NOT(ISERROR(SEARCH("Widewell",D109)))</formula>
    </cfRule>
    <cfRule type="containsText" dxfId="41" priority="17" operator="containsText" text="YMCA">
      <formula>NOT(ISERROR(SEARCH("YMCA",D109)))</formula>
    </cfRule>
  </conditionalFormatting>
  <conditionalFormatting sqref="D1:E31 E32 D33:E35 E36 D37:E44 D45 E45:E46 D47:E56 E57 D58:E60 D66:E66 D67 D68:E68 E69:E71 E85 E108:E109 D110:E1048576">
    <cfRule type="containsText" dxfId="40" priority="39" operator="containsText" text="Lipson">
      <formula>NOT(ISERROR(SEARCH("Lipson",D1)))</formula>
    </cfRule>
    <cfRule type="containsText" dxfId="39" priority="40" operator="containsText" text="Widewell">
      <formula>NOT(ISERROR(SEARCH("Widewell",D1)))</formula>
    </cfRule>
    <cfRule type="containsText" dxfId="38" priority="41" operator="containsText" text="YMCA">
      <formula>NOT(ISERROR(SEARCH("YMCA",D1)))</formula>
    </cfRule>
  </conditionalFormatting>
  <conditionalFormatting sqref="F1:G2">
    <cfRule type="containsText" dxfId="37" priority="59" operator="containsText" text="Club Target Day">
      <formula>NOT(ISERROR(SEARCH("Club Target Day",F1)))</formula>
    </cfRule>
  </conditionalFormatting>
  <conditionalFormatting sqref="I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07">
      <colorScale>
        <cfvo type="min"/>
        <cfvo type="max"/>
        <color rgb="FFFFEF9C"/>
        <color rgb="FF63BE7B"/>
      </colorScale>
    </cfRule>
  </conditionalFormatting>
  <conditionalFormatting sqref="J2">
    <cfRule type="colorScale" priority="60">
      <colorScale>
        <cfvo type="min"/>
        <cfvo type="max"/>
        <color rgb="FFFFEF9C"/>
        <color rgb="FF63BE7B"/>
      </colorScale>
    </cfRule>
  </conditionalFormatting>
  <conditionalFormatting sqref="J110:J111 J94:J107 J1:J55 J58:J70 J72:J84 J86:J88 J90:J92 J113:J1048576">
    <cfRule type="colorScale" priority="36">
      <colorScale>
        <cfvo type="min"/>
        <cfvo type="max"/>
        <color rgb="FFFFEF9C"/>
        <color rgb="FF63BE7B"/>
      </colorScale>
    </cfRule>
  </conditionalFormatting>
  <conditionalFormatting sqref="J110:J111 J94:J107 J6:J7 J1 J9 J11:J12 J4 J16:J18 J21:J55 J70 J58:J68 J72:J84 J86:J88 J90:J92 J113:J1048576">
    <cfRule type="colorScale" priority="237">
      <colorScale>
        <cfvo type="min"/>
        <cfvo type="max"/>
        <color rgb="FF63BE7B"/>
        <color rgb="FFFFEF9C"/>
      </colorScale>
    </cfRule>
  </conditionalFormatting>
  <conditionalFormatting sqref="M1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M111 M94:M107 M1:M41 M43:M55 M58:M70 M72:M84 M86:M88 M90:M92 M113:M1048576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M111 M94:M107 M6:M7 M1 M9 M11:M12 M4 M16:M18 M43:M55 M21:M41 M70 M58:M68 M72:M84 M86:M88 M90:M92 M113:M1048576">
    <cfRule type="colorScale" priority="422">
      <colorScale>
        <cfvo type="min"/>
        <cfvo type="max"/>
        <color rgb="FFFFEF9C"/>
        <color rgb="FF63BE7B"/>
      </colorScale>
    </cfRule>
  </conditionalFormatting>
  <conditionalFormatting sqref="C1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theme="4"/>
        <color theme="7"/>
      </colorScale>
    </cfRule>
  </conditionalFormatting>
  <conditionalFormatting sqref="C1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theme="4"/>
        <color theme="7"/>
      </colorScale>
    </cfRule>
  </conditionalFormatting>
  <conditionalFormatting sqref="C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theme="4"/>
        <color theme="7"/>
      </colorScale>
    </cfRule>
  </conditionalFormatting>
  <conditionalFormatting sqref="C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theme="4"/>
        <color theme="7"/>
      </colorScale>
    </cfRule>
  </conditionalFormatting>
  <conditionalFormatting sqref="C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theme="4"/>
        <color theme="7"/>
      </colorScale>
    </cfRule>
  </conditionalFormatting>
  <conditionalFormatting sqref="C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theme="4"/>
        <color theme="7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zoomScale="110" zoomScaleNormal="110" workbookViewId="0">
      <pane ySplit="1" topLeftCell="A35" activePane="bottomLeft" state="frozen"/>
      <selection activeCell="G1" sqref="G1"/>
      <selection pane="bottomLeft" activeCell="E74" sqref="A74:XFD74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146</v>
      </c>
      <c r="H1" s="1" t="s">
        <v>10</v>
      </c>
      <c r="I1" s="93" t="s">
        <v>11</v>
      </c>
      <c r="J1" s="93"/>
      <c r="K1" s="93"/>
      <c r="L1" s="93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167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71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71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71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71"/>
    </row>
    <row r="20" spans="1:19" x14ac:dyDescent="0.25">
      <c r="A20" s="2">
        <v>45429</v>
      </c>
      <c r="B20" s="2" t="str">
        <f t="shared" si="0"/>
        <v>Friday</v>
      </c>
      <c r="C20" s="71" t="s">
        <v>22</v>
      </c>
      <c r="D20" s="81" t="s">
        <v>48</v>
      </c>
      <c r="F20" s="3" t="s">
        <v>2</v>
      </c>
      <c r="Q20" s="71"/>
    </row>
    <row r="21" spans="1:19" x14ac:dyDescent="0.25">
      <c r="A21" s="4">
        <v>45430</v>
      </c>
      <c r="B21" s="2" t="str">
        <f t="shared" si="0"/>
        <v>Saturday</v>
      </c>
      <c r="C21" s="71"/>
      <c r="D21" s="81"/>
      <c r="F21" s="94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71" t="s">
        <v>96</v>
      </c>
    </row>
    <row r="22" spans="1:19" x14ac:dyDescent="0.25">
      <c r="A22" s="83">
        <v>45431</v>
      </c>
      <c r="B22" s="86" t="str">
        <f>TEXT(A22, "dddd")</f>
        <v>Sunday</v>
      </c>
      <c r="C22" s="71"/>
      <c r="D22" s="81"/>
      <c r="E22" s="92"/>
      <c r="F22" s="94"/>
      <c r="G22" s="24"/>
      <c r="H22" s="95" t="s">
        <v>80</v>
      </c>
      <c r="I22" s="95" t="s">
        <v>16</v>
      </c>
      <c r="J22" s="95" t="s">
        <v>16</v>
      </c>
      <c r="K22" s="92"/>
      <c r="M22" s="5">
        <v>72</v>
      </c>
      <c r="N22" s="5">
        <v>552</v>
      </c>
      <c r="O22" s="3">
        <v>720</v>
      </c>
      <c r="P22" s="3">
        <v>37</v>
      </c>
      <c r="Q22" s="71"/>
    </row>
    <row r="23" spans="1:19" x14ac:dyDescent="0.25">
      <c r="A23" s="83"/>
      <c r="B23" s="86"/>
      <c r="C23" s="71"/>
      <c r="D23" s="81"/>
      <c r="E23" s="92"/>
      <c r="F23" s="94"/>
      <c r="G23" s="24"/>
      <c r="H23" s="95"/>
      <c r="I23" s="95"/>
      <c r="J23" s="95"/>
      <c r="K23" s="92"/>
      <c r="M23" s="5">
        <v>72</v>
      </c>
      <c r="N23" s="5">
        <v>555</v>
      </c>
      <c r="O23" s="3">
        <v>720</v>
      </c>
      <c r="P23" s="3">
        <v>37</v>
      </c>
      <c r="Q23" s="71"/>
    </row>
    <row r="24" spans="1:19" x14ac:dyDescent="0.25">
      <c r="A24" s="83"/>
      <c r="B24" s="86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86">
        <v>45433</v>
      </c>
      <c r="B25" s="86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86"/>
      <c r="B26" s="86"/>
      <c r="C26" s="91" t="s">
        <v>29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86">
        <v>45443</v>
      </c>
      <c r="B30" s="86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86"/>
      <c r="B31" s="86"/>
      <c r="C31" s="66" t="s">
        <v>99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147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83">
        <v>45451</v>
      </c>
      <c r="B35" s="86" t="str">
        <f t="shared" si="0"/>
        <v>Saturday</v>
      </c>
      <c r="C35" s="71" t="s">
        <v>20</v>
      </c>
      <c r="D35" s="81" t="s">
        <v>25</v>
      </c>
      <c r="F35" s="94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83"/>
      <c r="B36" s="86"/>
      <c r="C36" s="71"/>
      <c r="D36" s="81"/>
      <c r="F36" s="94"/>
      <c r="G36" s="24"/>
      <c r="H36" s="30" t="s">
        <v>161</v>
      </c>
      <c r="I36" s="3" t="s">
        <v>16</v>
      </c>
      <c r="M36" s="3">
        <v>15</v>
      </c>
      <c r="N36" s="3">
        <v>113</v>
      </c>
      <c r="O36" s="3">
        <v>150</v>
      </c>
      <c r="Q36" s="3" t="s">
        <v>162</v>
      </c>
    </row>
    <row r="37" spans="1:19" x14ac:dyDescent="0.25">
      <c r="A37" s="4">
        <v>45452</v>
      </c>
      <c r="B37" s="2" t="str">
        <f t="shared" si="0"/>
        <v>Sunday</v>
      </c>
      <c r="C37" s="71"/>
      <c r="D37" s="81"/>
      <c r="F37" s="94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87" t="s">
        <v>75</v>
      </c>
      <c r="D38" s="87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87"/>
      <c r="D39" s="87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82" t="s">
        <v>84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1:19" x14ac:dyDescent="0.25">
      <c r="A41" s="6">
        <v>45459</v>
      </c>
      <c r="B41" s="6" t="str">
        <f t="shared" si="0"/>
        <v>Sunday</v>
      </c>
      <c r="C41" s="87" t="s">
        <v>75</v>
      </c>
      <c r="D41" s="87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87"/>
      <c r="D42" s="87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88" t="s">
        <v>102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153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148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150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148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151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141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148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90" t="s">
        <v>75</v>
      </c>
      <c r="D57" s="90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82" t="s">
        <v>85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1:17" x14ac:dyDescent="0.25">
      <c r="A59" s="6">
        <v>45494</v>
      </c>
      <c r="B59" s="6" t="str">
        <f t="shared" si="0"/>
        <v>Sunday</v>
      </c>
      <c r="C59" s="90" t="s">
        <v>75</v>
      </c>
      <c r="D59" s="90"/>
      <c r="F59" s="23" t="s">
        <v>91</v>
      </c>
      <c r="G59" s="23" t="s">
        <v>148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91" t="s">
        <v>115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148</v>
      </c>
      <c r="H62" s="3" t="s">
        <v>147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139</v>
      </c>
    </row>
    <row r="63" spans="1:17" x14ac:dyDescent="0.25">
      <c r="A63" s="86">
        <v>45501</v>
      </c>
      <c r="B63" s="84" t="str">
        <f t="shared" si="0"/>
        <v>Sunday</v>
      </c>
      <c r="C63" s="71" t="s">
        <v>22</v>
      </c>
      <c r="D63" s="71" t="s">
        <v>24</v>
      </c>
      <c r="E63" s="85" t="s">
        <v>27</v>
      </c>
      <c r="F63" s="3" t="s">
        <v>91</v>
      </c>
      <c r="G63" s="3" t="s">
        <v>87</v>
      </c>
      <c r="H63" s="3" t="s">
        <v>147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140</v>
      </c>
    </row>
    <row r="64" spans="1:17" x14ac:dyDescent="0.25">
      <c r="A64" s="86"/>
      <c r="B64" s="84"/>
      <c r="C64" s="71"/>
      <c r="D64" s="71"/>
      <c r="E64" s="85"/>
      <c r="F64" s="3" t="s">
        <v>144</v>
      </c>
      <c r="H64" s="3" t="s">
        <v>143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86">
        <v>45503</v>
      </c>
      <c r="B65" s="84" t="str">
        <f>TEXT(A65, "dddd")</f>
        <v>Tuesday</v>
      </c>
      <c r="C65" s="71" t="s">
        <v>22</v>
      </c>
      <c r="D65" s="71" t="s">
        <v>24</v>
      </c>
      <c r="E65" s="85" t="s">
        <v>27</v>
      </c>
      <c r="H65" s="3" t="s">
        <v>147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142</v>
      </c>
    </row>
    <row r="66" spans="1:17" x14ac:dyDescent="0.25">
      <c r="A66" s="86"/>
      <c r="B66" s="84"/>
      <c r="C66" s="71"/>
      <c r="D66" s="71"/>
      <c r="E66" s="85"/>
      <c r="F66" s="3" t="s">
        <v>144</v>
      </c>
      <c r="H66" s="3" t="s">
        <v>184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147</v>
      </c>
      <c r="I67" s="3" t="s">
        <v>16</v>
      </c>
      <c r="Q67" s="3" t="s">
        <v>156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147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157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148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158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159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149</v>
      </c>
      <c r="H71" s="24" t="s">
        <v>145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160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170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147</v>
      </c>
      <c r="I73" s="3" t="s">
        <v>16</v>
      </c>
      <c r="M73" s="3">
        <v>72</v>
      </c>
      <c r="O73" s="3">
        <v>720</v>
      </c>
    </row>
    <row r="74" spans="1:17" x14ac:dyDescent="0.25">
      <c r="A74" s="83">
        <v>45521</v>
      </c>
      <c r="B74" s="84" t="str">
        <f t="shared" ref="B74:B94" si="2">TEXT(A74, "dddd")</f>
        <v>Saturday</v>
      </c>
      <c r="C74" s="71" t="s">
        <v>22</v>
      </c>
      <c r="D74" s="81" t="s">
        <v>56</v>
      </c>
      <c r="F74" s="89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165</v>
      </c>
    </row>
    <row r="75" spans="1:17" x14ac:dyDescent="0.25">
      <c r="A75" s="83"/>
      <c r="B75" s="84"/>
      <c r="C75" s="71"/>
      <c r="D75" s="81"/>
      <c r="F75" s="89"/>
      <c r="G75" s="43"/>
      <c r="H75" s="30" t="s">
        <v>161</v>
      </c>
      <c r="I75" s="3" t="s">
        <v>16</v>
      </c>
      <c r="M75" s="3">
        <v>15</v>
      </c>
      <c r="N75" s="3">
        <v>132</v>
      </c>
      <c r="O75" s="3">
        <v>150</v>
      </c>
      <c r="Q75" s="3" t="s">
        <v>164</v>
      </c>
    </row>
    <row r="76" spans="1:17" x14ac:dyDescent="0.25">
      <c r="A76" s="83"/>
      <c r="B76" s="84"/>
      <c r="C76" s="71"/>
      <c r="D76" s="81"/>
      <c r="F76" s="89"/>
      <c r="G76" s="43"/>
      <c r="H76" s="30" t="s">
        <v>161</v>
      </c>
      <c r="I76" s="3" t="s">
        <v>16</v>
      </c>
      <c r="M76" s="3">
        <v>15</v>
      </c>
      <c r="N76" s="3">
        <v>120</v>
      </c>
      <c r="O76" s="3">
        <v>150</v>
      </c>
      <c r="Q76" s="3" t="s">
        <v>166</v>
      </c>
    </row>
    <row r="77" spans="1:17" x14ac:dyDescent="0.25">
      <c r="A77" s="4">
        <v>45522</v>
      </c>
      <c r="B77" s="1" t="str">
        <f t="shared" si="2"/>
        <v>Sunday</v>
      </c>
      <c r="C77" s="71"/>
      <c r="D77" s="81"/>
      <c r="F77" s="89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169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150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163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148</v>
      </c>
      <c r="H80" s="3" t="s">
        <v>168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148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181</v>
      </c>
      <c r="H82" s="71" t="s">
        <v>147</v>
      </c>
      <c r="I82" s="71" t="s">
        <v>16</v>
      </c>
      <c r="J82" s="71"/>
      <c r="K82" s="71"/>
      <c r="L82" s="71"/>
      <c r="M82" s="24">
        <v>36</v>
      </c>
      <c r="N82" s="71">
        <v>612</v>
      </c>
      <c r="O82" s="71">
        <v>720</v>
      </c>
      <c r="P82" s="71">
        <v>27</v>
      </c>
      <c r="Q82" s="71" t="s">
        <v>182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148</v>
      </c>
      <c r="H83" s="71"/>
      <c r="I83" s="71"/>
      <c r="J83" s="71"/>
      <c r="K83" s="71"/>
      <c r="L83" s="71"/>
      <c r="M83" s="24">
        <v>36</v>
      </c>
      <c r="N83" s="71"/>
      <c r="O83" s="71"/>
      <c r="P83" s="71"/>
      <c r="Q83" s="71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171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152</v>
      </c>
      <c r="H85" s="3" t="s">
        <v>147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183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148</v>
      </c>
      <c r="H86" s="71" t="s">
        <v>147</v>
      </c>
      <c r="I86" s="71" t="s">
        <v>16</v>
      </c>
      <c r="J86" s="71"/>
      <c r="K86" s="71"/>
      <c r="L86" s="71"/>
      <c r="M86" s="24">
        <v>36</v>
      </c>
      <c r="N86" s="71">
        <v>618</v>
      </c>
      <c r="O86" s="71">
        <v>720</v>
      </c>
      <c r="P86" s="71">
        <v>26</v>
      </c>
      <c r="Q86" s="3" t="s">
        <v>185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148</v>
      </c>
      <c r="H87" s="71"/>
      <c r="I87" s="71"/>
      <c r="J87" s="71"/>
      <c r="K87" s="71"/>
      <c r="L87" s="71"/>
      <c r="M87" s="24">
        <v>36</v>
      </c>
      <c r="N87" s="71"/>
      <c r="O87" s="71"/>
      <c r="P87" s="71"/>
    </row>
    <row r="88" spans="1:17" x14ac:dyDescent="0.25">
      <c r="A88" s="4">
        <v>45543</v>
      </c>
      <c r="B88" s="1" t="str">
        <f t="shared" si="2"/>
        <v>Sunday</v>
      </c>
      <c r="C88" s="66" t="s">
        <v>114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148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178</v>
      </c>
      <c r="G92" s="28" t="s">
        <v>150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179</v>
      </c>
      <c r="G93" s="7" t="s">
        <v>150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180</v>
      </c>
    </row>
  </sheetData>
  <mergeCells count="65"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  <mergeCell ref="A22:A24"/>
    <mergeCell ref="B22:B24"/>
    <mergeCell ref="E22:E23"/>
    <mergeCell ref="B25:B26"/>
    <mergeCell ref="D20:D23"/>
    <mergeCell ref="C20:C23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N86:N87"/>
    <mergeCell ref="O86:O87"/>
    <mergeCell ref="P86:P87"/>
    <mergeCell ref="H86:H87"/>
    <mergeCell ref="I86:I87"/>
    <mergeCell ref="J86:J87"/>
    <mergeCell ref="K86:K87"/>
    <mergeCell ref="L86:L87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max"/>
        <color theme="4"/>
        <color theme="7"/>
      </colorScale>
    </cfRule>
  </conditionalFormatting>
  <conditionalFormatting sqref="C61:C63 C65 C6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5">
      <colorScale>
        <cfvo type="min"/>
        <cfvo type="max"/>
        <color theme="4"/>
        <color theme="7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theme="4"/>
        <color theme="7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3" operator="containsText" text="Lip">
      <formula>NOT(ISERROR(SEARCH("Lip",D50)))</formula>
    </cfRule>
    <cfRule type="containsText" dxfId="27" priority="124" operator="containsText" text="Wide">
      <formula>NOT(ISERROR(SEARCH("Wide",D50)))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2" operator="containsText" text="Lip">
      <formula>NOT(ISERROR(SEARCH("Lip",D78)))</formula>
    </cfRule>
    <cfRule type="containsText" dxfId="23" priority="33" operator="containsText" text="Wide">
      <formula>NOT(ISERROR(SEARCH("Wide",D78)))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5" operator="containsText" text="Lip">
      <formula>NOT(ISERROR(SEARCH("Lip",E8)))</formula>
    </cfRule>
    <cfRule type="containsText" dxfId="19" priority="136" operator="containsText" text="Wide">
      <formula>NOT(ISERROR(SEARCH("Wide",E8)))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19" operator="containsText" text="YMCA">
      <formula>NOT(ISERROR(SEARCH("YMCA",E52)))</formula>
    </cfRule>
    <cfRule type="containsText" dxfId="14" priority="120" operator="containsText" text="Lip">
      <formula>NOT(ISERROR(SEARCH("Lip",E52)))</formula>
    </cfRule>
    <cfRule type="containsText" dxfId="13" priority="121" operator="containsText" text="Wide">
      <formula>NOT(ISERROR(SEARCH("Wide",E52)))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5" operator="containsText" text="YMCA">
      <formula>NOT(ISERROR(SEARCH("YMCA",E74)))</formula>
    </cfRule>
    <cfRule type="containsText" dxfId="5" priority="46" operator="containsText" text="Lip">
      <formula>NOT(ISERROR(SEARCH("Lip",E74)))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25-Outdoors</vt:lpstr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2025-02-18T23:58:50Z</dcterms:modified>
</cp:coreProperties>
</file>