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Default Extension="jpeg" ContentType="image/jpeg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0" yWindow="1640" windowWidth="16540" windowHeight="10180" tabRatio="500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cores_qual" sheetId="6" r:id="rId6"/>
  </sheets>
  <calcPr calcId="130000" concurrentCalc="0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D9" i="6"/>
  <c r="C9" i="1"/>
  <c r="B9"/>
  <c r="A9"/>
  <c r="B8"/>
  <c r="A8"/>
  <c r="A7"/>
  <c r="F10" i="2"/>
  <c r="E10"/>
  <c r="D10"/>
  <c r="C10"/>
  <c r="F9"/>
  <c r="E9"/>
  <c r="D9"/>
  <c r="C9"/>
  <c r="F8"/>
  <c r="E8"/>
  <c r="D8"/>
  <c r="C8"/>
  <c r="E6"/>
  <c r="D6"/>
  <c r="C6"/>
  <c r="D7" i="4"/>
  <c r="E6"/>
  <c r="D6"/>
  <c r="C5"/>
  <c r="D4"/>
  <c r="C4"/>
  <c r="D3"/>
  <c r="D2"/>
  <c r="C2"/>
  <c r="F29" i="5"/>
  <c r="E26"/>
  <c r="D26"/>
  <c r="C26"/>
  <c r="E19"/>
  <c r="C15"/>
  <c r="C13"/>
  <c r="G12"/>
  <c r="F12"/>
  <c r="C12"/>
  <c r="G11"/>
  <c r="C11"/>
  <c r="G10"/>
  <c r="C10"/>
  <c r="C9"/>
  <c r="C8"/>
  <c r="C6"/>
  <c r="C5"/>
  <c r="D2"/>
</calcChain>
</file>

<file path=xl/sharedStrings.xml><?xml version="1.0" encoding="utf-8"?>
<sst xmlns="http://schemas.openxmlformats.org/spreadsheetml/2006/main" count="33" uniqueCount="32">
  <si>
    <t>customer id</t>
    <phoneticPr fontId="2" type="noConversion"/>
  </si>
  <si>
    <t>movie id</t>
    <phoneticPr fontId="2" type="noConversion"/>
  </si>
  <si>
    <t>rating</t>
    <phoneticPr fontId="2" type="noConversion"/>
  </si>
  <si>
    <t>date</t>
    <phoneticPr fontId="2" type="noConversion"/>
  </si>
  <si>
    <t># unique</t>
    <phoneticPr fontId="2" type="noConversion"/>
  </si>
  <si>
    <t>movie</t>
    <phoneticPr fontId="2" type="noConversion"/>
  </si>
  <si>
    <t>rating</t>
    <phoneticPr fontId="2" type="noConversion"/>
  </si>
  <si>
    <t>year</t>
    <phoneticPr fontId="2" type="noConversion"/>
  </si>
  <si>
    <t>month</t>
    <phoneticPr fontId="2" type="noConversion"/>
  </si>
  <si>
    <t>day</t>
    <phoneticPr fontId="2" type="noConversion"/>
  </si>
  <si>
    <t>customer</t>
    <phoneticPr fontId="2" type="noConversion"/>
  </si>
  <si>
    <t>movie</t>
    <phoneticPr fontId="2" type="noConversion"/>
  </si>
  <si>
    <t>rating</t>
    <phoneticPr fontId="2" type="noConversion"/>
  </si>
  <si>
    <t>customer</t>
    <phoneticPr fontId="2" type="noConversion"/>
  </si>
  <si>
    <t>prize</t>
    <phoneticPr fontId="2" type="noConversion"/>
  </si>
  <si>
    <t>probe</t>
    <phoneticPr fontId="2" type="noConversion"/>
  </si>
  <si>
    <t>probe</t>
    <phoneticPr fontId="2" type="noConversion"/>
  </si>
  <si>
    <t># movies</t>
    <phoneticPr fontId="2" type="noConversion"/>
  </si>
  <si>
    <t># ratings</t>
    <phoneticPr fontId="2" type="noConversion"/>
  </si>
  <si>
    <t># records</t>
    <phoneticPr fontId="2" type="noConversion"/>
  </si>
  <si>
    <t># nulls</t>
    <phoneticPr fontId="2" type="noConversion"/>
  </si>
  <si>
    <t># slots</t>
    <phoneticPr fontId="2" type="noConversion"/>
  </si>
  <si>
    <t>min date</t>
    <phoneticPr fontId="2" type="noConversion"/>
  </si>
  <si>
    <t>max date</t>
    <phoneticPr fontId="2" type="noConversion"/>
  </si>
  <si>
    <t>training</t>
    <phoneticPr fontId="2" type="noConversion"/>
  </si>
  <si>
    <t>qual</t>
    <phoneticPr fontId="2" type="noConversion"/>
  </si>
  <si>
    <t>probe</t>
    <phoneticPr fontId="2" type="noConversion"/>
  </si>
  <si>
    <t>global average</t>
    <phoneticPr fontId="2" type="noConversion"/>
  </si>
  <si>
    <t>Date</t>
    <phoneticPr fontId="2" type="noConversion"/>
  </si>
  <si>
    <t>#</t>
    <phoneticPr fontId="2" type="noConversion"/>
  </si>
  <si>
    <t>RMSE</t>
    <phoneticPr fontId="2" type="noConversion"/>
  </si>
  <si>
    <t>Approach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</si>
</sst>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  <numFmt numFmtId="171" formatCode="yyyy\-mm\-dd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0" fillId="0" borderId="0" xfId="0" applyNumberFormat="1"/>
    <xf numFmtId="171" fontId="0" fillId="0" borderId="0" xfId="0" applyNumberFormat="1"/>
    <xf numFmtId="0" fontId="1" fillId="0" borderId="0" xfId="0" applyFont="1" applyAlignment="1">
      <alignment horizontal="center"/>
    </xf>
    <xf numFmtId="17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9"/>
  <sheetViews>
    <sheetView workbookViewId="0">
      <selection activeCell="C13" sqref="C13"/>
    </sheetView>
  </sheetViews>
  <sheetFormatPr baseColWidth="10" defaultRowHeight="13"/>
  <cols>
    <col min="1" max="2" width="11" bestFit="1" customWidth="1"/>
  </cols>
  <sheetData>
    <row r="1" spans="1:3">
      <c r="A1">
        <v>100000000</v>
      </c>
    </row>
    <row r="2" spans="1:3">
      <c r="A2">
        <v>4</v>
      </c>
    </row>
    <row r="3" spans="1:3">
      <c r="A3">
        <v>4</v>
      </c>
    </row>
    <row r="4" spans="1:3">
      <c r="A4">
        <v>4</v>
      </c>
    </row>
    <row r="5" spans="1:3">
      <c r="A5">
        <v>4</v>
      </c>
    </row>
    <row r="6" spans="1:3">
      <c r="A6">
        <v>8</v>
      </c>
    </row>
    <row r="7" spans="1:3">
      <c r="A7">
        <f>SUM(A2:A6)</f>
        <v>24</v>
      </c>
    </row>
    <row r="8" spans="1:3">
      <c r="A8">
        <f>A7*A1</f>
        <v>2400000000</v>
      </c>
      <c r="B8">
        <f>A1*12</f>
        <v>1200000000</v>
      </c>
    </row>
    <row r="9" spans="1:3">
      <c r="A9">
        <f>A8/1024/1024/1024</f>
        <v>2.2351741790771484</v>
      </c>
      <c r="B9">
        <f>B8/1024/1024/1024</f>
        <v>1.1175870895385742</v>
      </c>
      <c r="C9">
        <f>A9+B9</f>
        <v>3.3527612686157227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0"/>
  <sheetViews>
    <sheetView workbookViewId="0">
      <selection activeCell="F11" sqref="F11"/>
    </sheetView>
  </sheetViews>
  <sheetFormatPr baseColWidth="10" defaultRowHeight="13"/>
  <cols>
    <col min="3" max="3" width="11" bestFit="1" customWidth="1"/>
    <col min="6" max="6" width="11" bestFit="1" customWidth="1"/>
  </cols>
  <sheetData>
    <row r="1" spans="1:6">
      <c r="B1" t="s">
        <v>4</v>
      </c>
    </row>
    <row r="2" spans="1:6">
      <c r="A2" t="s">
        <v>0</v>
      </c>
      <c r="B2" s="1">
        <v>480000</v>
      </c>
      <c r="C2">
        <v>4</v>
      </c>
      <c r="D2">
        <v>3</v>
      </c>
      <c r="E2">
        <v>4</v>
      </c>
    </row>
    <row r="3" spans="1:6">
      <c r="A3" t="s">
        <v>1</v>
      </c>
      <c r="B3" s="1">
        <v>17700</v>
      </c>
      <c r="C3">
        <v>4</v>
      </c>
      <c r="D3">
        <v>2</v>
      </c>
      <c r="E3">
        <v>2</v>
      </c>
    </row>
    <row r="4" spans="1:6">
      <c r="A4" t="s">
        <v>2</v>
      </c>
      <c r="B4">
        <v>5</v>
      </c>
      <c r="C4">
        <v>4</v>
      </c>
      <c r="D4">
        <v>1</v>
      </c>
      <c r="E4">
        <v>1</v>
      </c>
    </row>
    <row r="5" spans="1:6">
      <c r="A5" t="s">
        <v>3</v>
      </c>
      <c r="B5" s="2">
        <v>35013</v>
      </c>
      <c r="C5">
        <v>3</v>
      </c>
      <c r="D5">
        <v>3</v>
      </c>
    </row>
    <row r="6" spans="1:6">
      <c r="C6">
        <f>SUM(C2:C5)</f>
        <v>15</v>
      </c>
      <c r="D6">
        <f>SUM(D2:D5)</f>
        <v>9</v>
      </c>
      <c r="E6">
        <f>SUM(E2:E5)</f>
        <v>7</v>
      </c>
      <c r="F6">
        <v>4</v>
      </c>
    </row>
    <row r="7" spans="1:6">
      <c r="C7">
        <v>100480507</v>
      </c>
      <c r="D7">
        <v>100480507</v>
      </c>
      <c r="E7">
        <v>100480507</v>
      </c>
      <c r="F7">
        <v>100480507</v>
      </c>
    </row>
    <row r="8" spans="1:6">
      <c r="C8">
        <f>C7*C6</f>
        <v>1507207605</v>
      </c>
      <c r="D8">
        <f>D7*D6</f>
        <v>904324563</v>
      </c>
      <c r="E8">
        <f>E7*E6</f>
        <v>703363549</v>
      </c>
      <c r="F8">
        <f>F7*F6</f>
        <v>401922028</v>
      </c>
    </row>
    <row r="9" spans="1:6">
      <c r="C9">
        <f>C8/1024/1024</f>
        <v>1437.3851823806763</v>
      </c>
      <c r="D9">
        <f>D8/1024/1024</f>
        <v>862.43110942840576</v>
      </c>
      <c r="E9">
        <f>E8/1024/1024</f>
        <v>670.77975177764893</v>
      </c>
      <c r="F9">
        <f>F8/1024/1024</f>
        <v>383.30271530151367</v>
      </c>
    </row>
    <row r="10" spans="1:6">
      <c r="C10">
        <f>C8/1024/1024/1024</f>
        <v>1.4036964671686292</v>
      </c>
      <c r="D10">
        <f>D8/1024/1024/1024</f>
        <v>0.8422178803011775</v>
      </c>
      <c r="E10">
        <f>E8/1024/1024/1024</f>
        <v>0.65505835134536028</v>
      </c>
      <c r="F10">
        <f>F8/1024/1024/1024</f>
        <v>0.37431905791163445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6"/>
  <sheetViews>
    <sheetView workbookViewId="0">
      <selection activeCell="B8" sqref="B8"/>
    </sheetView>
  </sheetViews>
  <sheetFormatPr baseColWidth="10" defaultRowHeight="13"/>
  <sheetData>
    <row r="1" spans="1:2">
      <c r="A1" t="s">
        <v>5</v>
      </c>
      <c r="B1" t="s">
        <v>11</v>
      </c>
    </row>
    <row r="2" spans="1:2">
      <c r="A2" t="s">
        <v>6</v>
      </c>
      <c r="B2" t="s">
        <v>12</v>
      </c>
    </row>
    <row r="3" spans="1:2">
      <c r="A3" t="s">
        <v>7</v>
      </c>
      <c r="B3" t="s">
        <v>13</v>
      </c>
    </row>
    <row r="4" spans="1:2">
      <c r="A4" t="s">
        <v>8</v>
      </c>
    </row>
    <row r="5" spans="1:2">
      <c r="A5" t="s">
        <v>9</v>
      </c>
    </row>
    <row r="6" spans="1:2">
      <c r="A6" t="s">
        <v>10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E7"/>
  <sheetViews>
    <sheetView workbookViewId="0">
      <selection activeCell="D10" sqref="D10"/>
    </sheetView>
  </sheetViews>
  <sheetFormatPr baseColWidth="10" defaultRowHeight="13"/>
  <cols>
    <col min="3" max="3" width="10.7109375" style="4"/>
    <col min="5" max="5" width="17.85546875" bestFit="1" customWidth="1"/>
  </cols>
  <sheetData>
    <row r="2" spans="1:5">
      <c r="A2" t="s">
        <v>14</v>
      </c>
      <c r="B2">
        <v>0.95140000000000002</v>
      </c>
      <c r="C2" s="4">
        <f>B2*0.9</f>
        <v>0.85626000000000002</v>
      </c>
      <c r="D2" s="3">
        <f>(C2-B2)/B2*-1</f>
        <v>0.1</v>
      </c>
    </row>
    <row r="3" spans="1:5">
      <c r="A3" t="s">
        <v>15</v>
      </c>
      <c r="B3">
        <v>0.94740000000000002</v>
      </c>
      <c r="C3" s="4">
        <v>1.0519000000000001</v>
      </c>
      <c r="D3" s="3">
        <f>(C3-B3)/B3*-1</f>
        <v>-0.11030187882626138</v>
      </c>
    </row>
    <row r="4" spans="1:5">
      <c r="A4" t="s">
        <v>16</v>
      </c>
      <c r="B4">
        <v>0.94740000000000002</v>
      </c>
      <c r="C4" s="4">
        <f>B4*0.9</f>
        <v>0.85266000000000008</v>
      </c>
      <c r="D4" s="3">
        <f>(C4-B4)/B4*-1</f>
        <v>9.9999999999999936E-2</v>
      </c>
    </row>
    <row r="5" spans="1:5">
      <c r="C5" s="4">
        <f>C3-C4</f>
        <v>0.19923999999999997</v>
      </c>
    </row>
    <row r="6" spans="1:5">
      <c r="A6" t="s">
        <v>14</v>
      </c>
      <c r="B6">
        <v>0.95140000000000002</v>
      </c>
      <c r="C6" s="4">
        <v>0.86129999999999995</v>
      </c>
      <c r="D6" s="3">
        <f>(C6-B6)/B6*-1</f>
        <v>9.4702543619928595E-2</v>
      </c>
      <c r="E6" s="5">
        <f>(C6-B6)/B6</f>
        <v>-9.4702543619928595E-2</v>
      </c>
    </row>
    <row r="7" spans="1:5">
      <c r="B7">
        <v>0.95140000000000002</v>
      </c>
      <c r="C7" s="4">
        <v>0.86260000000000003</v>
      </c>
      <c r="D7" s="3">
        <f>(C7-B7)/B7*-1</f>
        <v>9.3336136220306898E-2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G30"/>
  <sheetViews>
    <sheetView topLeftCell="A2" workbookViewId="0">
      <selection activeCell="C4" sqref="C4"/>
    </sheetView>
  </sheetViews>
  <sheetFormatPr baseColWidth="10" defaultRowHeight="13"/>
  <cols>
    <col min="3" max="3" width="11" customWidth="1"/>
  </cols>
  <sheetData>
    <row r="2" spans="2:7">
      <c r="B2" t="s">
        <v>17</v>
      </c>
      <c r="C2">
        <v>17770</v>
      </c>
      <c r="D2">
        <f>C4/(C2*C3)</f>
        <v>1130.9004727068093</v>
      </c>
    </row>
    <row r="3" spans="2:7">
      <c r="B3" t="s">
        <v>18</v>
      </c>
      <c r="C3">
        <v>5</v>
      </c>
    </row>
    <row r="4" spans="2:7">
      <c r="B4" t="s">
        <v>19</v>
      </c>
      <c r="C4">
        <v>100480507</v>
      </c>
    </row>
    <row r="5" spans="2:7">
      <c r="B5" t="s">
        <v>20</v>
      </c>
      <c r="C5">
        <f>C2*C3</f>
        <v>88850</v>
      </c>
    </row>
    <row r="6" spans="2:7">
      <c r="B6" t="s">
        <v>21</v>
      </c>
      <c r="C6">
        <f>C4+C5</f>
        <v>100569357</v>
      </c>
      <c r="D6">
        <v>100569357</v>
      </c>
    </row>
    <row r="8" spans="2:7">
      <c r="C8">
        <f>2^22</f>
        <v>4194304</v>
      </c>
    </row>
    <row r="9" spans="2:7">
      <c r="C9">
        <f>2^20</f>
        <v>1048576</v>
      </c>
    </row>
    <row r="10" spans="2:7">
      <c r="C10">
        <f>2^19</f>
        <v>524288</v>
      </c>
      <c r="F10">
        <v>19</v>
      </c>
      <c r="G10">
        <f>2^F10</f>
        <v>524288</v>
      </c>
    </row>
    <row r="11" spans="2:7">
      <c r="C11">
        <f>2^5</f>
        <v>32</v>
      </c>
      <c r="F11">
        <v>12</v>
      </c>
      <c r="G11">
        <f>2^F11</f>
        <v>4096</v>
      </c>
    </row>
    <row r="12" spans="2:7">
      <c r="C12">
        <f>2^10</f>
        <v>1024</v>
      </c>
      <c r="F12">
        <f>SUM(F10:F11)</f>
        <v>31</v>
      </c>
      <c r="G12">
        <f>2^F12</f>
        <v>2147483648</v>
      </c>
    </row>
    <row r="13" spans="2:7">
      <c r="C13">
        <f>2^12</f>
        <v>4096</v>
      </c>
    </row>
    <row r="15" spans="2:7">
      <c r="C15" t="e">
        <f>hex2BIN</f>
        <v>#NAME?</v>
      </c>
    </row>
    <row r="19" spans="2:6">
      <c r="D19">
        <v>402144000</v>
      </c>
      <c r="E19">
        <f>D19/4</f>
        <v>100536000</v>
      </c>
    </row>
    <row r="23" spans="2:6">
      <c r="C23" t="s">
        <v>24</v>
      </c>
      <c r="D23" t="s">
        <v>25</v>
      </c>
      <c r="E23" t="s">
        <v>26</v>
      </c>
    </row>
    <row r="24" spans="2:6">
      <c r="B24" t="s">
        <v>22</v>
      </c>
      <c r="C24" s="2">
        <v>35013</v>
      </c>
      <c r="D24" s="2">
        <v>35069</v>
      </c>
      <c r="E24" s="2">
        <v>35069</v>
      </c>
    </row>
    <row r="25" spans="2:6">
      <c r="B25" t="s">
        <v>23</v>
      </c>
      <c r="C25" s="2">
        <v>37255</v>
      </c>
      <c r="D25" s="2">
        <v>37255</v>
      </c>
      <c r="E25" s="2">
        <v>37255</v>
      </c>
    </row>
    <row r="26" spans="2:6">
      <c r="C26" s="6">
        <f>C25-C24</f>
        <v>2242</v>
      </c>
      <c r="D26" s="6">
        <f>D25-D24</f>
        <v>2186</v>
      </c>
      <c r="E26" s="6">
        <f>E25-E24</f>
        <v>2186</v>
      </c>
    </row>
    <row r="29" spans="2:6">
      <c r="D29">
        <v>100202359</v>
      </c>
      <c r="E29">
        <v>402276028</v>
      </c>
      <c r="F29">
        <f>E29/4</f>
        <v>100569007</v>
      </c>
    </row>
    <row r="30" spans="2:6">
      <c r="D30">
        <v>100480507</v>
      </c>
      <c r="E30">
        <v>100480507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9"/>
  <sheetViews>
    <sheetView tabSelected="1" workbookViewId="0">
      <selection activeCell="D10" sqref="D10"/>
    </sheetView>
  </sheetViews>
  <sheetFormatPr baseColWidth="10" defaultRowHeight="13"/>
  <cols>
    <col min="1" max="1" width="5" customWidth="1"/>
    <col min="2" max="2" width="11" style="7" customWidth="1"/>
    <col min="3" max="3" width="11.140625" customWidth="1"/>
    <col min="4" max="4" width="22" customWidth="1"/>
  </cols>
  <sheetData>
    <row r="1" spans="1:4" s="8" customFormat="1">
      <c r="A1" s="8" t="s">
        <v>29</v>
      </c>
      <c r="B1" s="9" t="s">
        <v>28</v>
      </c>
      <c r="C1" s="8" t="s">
        <v>30</v>
      </c>
      <c r="D1" s="8" t="s">
        <v>31</v>
      </c>
    </row>
    <row r="2" spans="1:4">
      <c r="A2">
        <v>1</v>
      </c>
      <c r="B2" s="7">
        <v>38340</v>
      </c>
      <c r="C2">
        <v>1.1309</v>
      </c>
      <c r="D2" t="s">
        <v>27</v>
      </c>
    </row>
    <row r="7" spans="1:4">
      <c r="D7">
        <v>100000000</v>
      </c>
    </row>
    <row r="8" spans="1:4">
      <c r="D8">
        <v>4</v>
      </c>
    </row>
    <row r="9" spans="1:4">
      <c r="D9">
        <f>D7*D8</f>
        <v>400000000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scores_qual</vt:lpstr>
    </vt:vector>
  </TitlesOfParts>
  <Company/>
  <LinksUpToDate>false</LinksUpToDate>
  <SharedDoc>false</SharedDoc>
  <HyperlinksChanged>false</HyperlinksChanged>
  <AppVersion>12.0001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Abshire</dc:creator>
  <cp:lastModifiedBy>Corey Abshire</cp:lastModifiedBy>
  <dcterms:created xsi:type="dcterms:W3CDTF">2008-11-26T13:02:16Z</dcterms:created>
  <dcterms:modified xsi:type="dcterms:W3CDTF">2008-12-21T23:23:35Z</dcterms:modified>
</cp:coreProperties>
</file>