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lmington-fs\users\hzhang2\Downloads\Portfolio\files\"/>
    </mc:Choice>
  </mc:AlternateContent>
  <xr:revisionPtr revIDLastSave="0" documentId="13_ncr:1_{F9DCEFBD-5641-4995-98B3-E9205BAFFEBB}" xr6:coauthVersionLast="36" xr6:coauthVersionMax="46" xr10:uidLastSave="{00000000-0000-0000-0000-000000000000}"/>
  <bookViews>
    <workbookView xWindow="0" yWindow="0" windowWidth="21570" windowHeight="7980" firstSheet="7" activeTab="7" xr2:uid="{3B5B7467-BF57-4699-AD8F-7289A5118043}"/>
  </bookViews>
  <sheets>
    <sheet name="Dealer" sheetId="1" r:id="rId1"/>
    <sheet name="Stand" sheetId="2" r:id="rId2"/>
    <sheet name="hit" sheetId="3" r:id="rId3"/>
    <sheet name="hs" sheetId="4" r:id="rId4"/>
    <sheet name="Sur" sheetId="7" r:id="rId5"/>
    <sheet name="Double" sheetId="5" r:id="rId6"/>
    <sheet name="hsd" sheetId="6" r:id="rId7"/>
    <sheet name="hsdr" sheetId="8" r:id="rId8"/>
    <sheet name="split" sheetId="9" r:id="rId9"/>
    <sheet name="prob" sheetId="11" r:id="rId10"/>
    <sheet name="expectedreturn" sheetId="12" r:id="rId11"/>
    <sheet name="Sheet5" sheetId="16" r:id="rId12"/>
    <sheet name="er" sheetId="13" r:id="rId13"/>
    <sheet name="EV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5" l="1"/>
  <c r="B45" i="15"/>
  <c r="B48" i="15"/>
  <c r="K29" i="13"/>
  <c r="J29" i="13"/>
  <c r="I29" i="13"/>
  <c r="H29" i="13"/>
  <c r="H29" i="15" s="1"/>
  <c r="G29" i="13"/>
  <c r="F29" i="13"/>
  <c r="E29" i="13"/>
  <c r="D29" i="13"/>
  <c r="D29" i="15" s="1"/>
  <c r="C29" i="13"/>
  <c r="B29" i="13"/>
  <c r="K41" i="15"/>
  <c r="J41" i="15"/>
  <c r="I41" i="15"/>
  <c r="H41" i="15"/>
  <c r="G41" i="15"/>
  <c r="F41" i="15"/>
  <c r="E41" i="15"/>
  <c r="D41" i="15"/>
  <c r="C41" i="15"/>
  <c r="B41" i="15"/>
  <c r="K40" i="15"/>
  <c r="J40" i="15"/>
  <c r="I40" i="15"/>
  <c r="H40" i="15"/>
  <c r="G40" i="15"/>
  <c r="F40" i="15"/>
  <c r="E40" i="15"/>
  <c r="D40" i="15"/>
  <c r="C40" i="15"/>
  <c r="B40" i="15"/>
  <c r="K39" i="15"/>
  <c r="J39" i="15"/>
  <c r="I39" i="15"/>
  <c r="H39" i="15"/>
  <c r="G39" i="15"/>
  <c r="F39" i="15"/>
  <c r="E39" i="15"/>
  <c r="D39" i="15"/>
  <c r="C39" i="15"/>
  <c r="B39" i="15"/>
  <c r="K38" i="15"/>
  <c r="J38" i="15"/>
  <c r="I38" i="15"/>
  <c r="H38" i="15"/>
  <c r="G38" i="15"/>
  <c r="F38" i="15"/>
  <c r="E38" i="15"/>
  <c r="D38" i="15"/>
  <c r="C38" i="15"/>
  <c r="B38" i="15"/>
  <c r="K37" i="15"/>
  <c r="J37" i="15"/>
  <c r="I37" i="15"/>
  <c r="H37" i="15"/>
  <c r="G37" i="15"/>
  <c r="F37" i="15"/>
  <c r="E37" i="15"/>
  <c r="D37" i="15"/>
  <c r="C37" i="15"/>
  <c r="B37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29" i="15"/>
  <c r="J29" i="15"/>
  <c r="I29" i="15"/>
  <c r="G29" i="15"/>
  <c r="F29" i="15"/>
  <c r="E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K12" i="15"/>
  <c r="J12" i="15"/>
  <c r="I12" i="15"/>
  <c r="H12" i="15"/>
  <c r="G12" i="15"/>
  <c r="F12" i="15"/>
  <c r="E12" i="15"/>
  <c r="D12" i="15"/>
  <c r="C12" i="15"/>
  <c r="B12" i="15"/>
  <c r="K11" i="15"/>
  <c r="J11" i="15"/>
  <c r="I11" i="15"/>
  <c r="H11" i="15"/>
  <c r="G11" i="15"/>
  <c r="F11" i="15"/>
  <c r="E11" i="15"/>
  <c r="D11" i="15"/>
  <c r="C11" i="15"/>
  <c r="B11" i="15"/>
  <c r="K10" i="15"/>
  <c r="J10" i="15"/>
  <c r="I10" i="15"/>
  <c r="H10" i="15"/>
  <c r="G10" i="15"/>
  <c r="F10" i="15"/>
  <c r="E10" i="15"/>
  <c r="D10" i="15"/>
  <c r="C10" i="15"/>
  <c r="B10" i="15"/>
  <c r="K9" i="15"/>
  <c r="J9" i="15"/>
  <c r="I9" i="15"/>
  <c r="H9" i="15"/>
  <c r="G9" i="15"/>
  <c r="F9" i="15"/>
  <c r="E9" i="15"/>
  <c r="D9" i="15"/>
  <c r="C9" i="15"/>
  <c r="B9" i="15"/>
  <c r="K8" i="15"/>
  <c r="J8" i="15"/>
  <c r="I8" i="15"/>
  <c r="H8" i="15"/>
  <c r="G8" i="15"/>
  <c r="F8" i="15"/>
  <c r="E8" i="15"/>
  <c r="D8" i="15"/>
  <c r="C8" i="15"/>
  <c r="B8" i="15"/>
  <c r="K7" i="15"/>
  <c r="J7" i="15"/>
  <c r="I7" i="15"/>
  <c r="H7" i="15"/>
  <c r="G7" i="15"/>
  <c r="F7" i="15"/>
  <c r="E7" i="15"/>
  <c r="D7" i="15"/>
  <c r="C7" i="15"/>
  <c r="B7" i="15"/>
  <c r="K6" i="15"/>
  <c r="J6" i="15"/>
  <c r="I6" i="15"/>
  <c r="H6" i="15"/>
  <c r="G6" i="15"/>
  <c r="F6" i="15"/>
  <c r="E6" i="15"/>
  <c r="D6" i="15"/>
  <c r="C6" i="15"/>
  <c r="B6" i="15"/>
  <c r="K5" i="15"/>
  <c r="J5" i="15"/>
  <c r="I5" i="15"/>
  <c r="H5" i="15"/>
  <c r="G5" i="15"/>
  <c r="F5" i="15"/>
  <c r="E5" i="15"/>
  <c r="D5" i="15"/>
  <c r="C5" i="15"/>
  <c r="B5" i="15"/>
  <c r="K4" i="15"/>
  <c r="J4" i="15"/>
  <c r="I4" i="15"/>
  <c r="H4" i="15"/>
  <c r="G4" i="15"/>
  <c r="F4" i="15"/>
  <c r="E4" i="15"/>
  <c r="D4" i="15"/>
  <c r="C4" i="15"/>
  <c r="B4" i="15"/>
  <c r="K3" i="15"/>
  <c r="J3" i="15"/>
  <c r="I3" i="15"/>
  <c r="H3" i="15"/>
  <c r="G3" i="15"/>
  <c r="F3" i="15"/>
  <c r="E3" i="15"/>
  <c r="D3" i="15"/>
  <c r="C3" i="15"/>
  <c r="B3" i="15"/>
  <c r="K2" i="15"/>
  <c r="J2" i="15"/>
  <c r="I2" i="15"/>
  <c r="H2" i="15"/>
  <c r="G2" i="15"/>
  <c r="F2" i="15"/>
  <c r="E2" i="15"/>
  <c r="D2" i="15"/>
  <c r="C2" i="15"/>
  <c r="B2" i="15"/>
  <c r="A35" i="15"/>
  <c r="A36" i="15" s="1"/>
  <c r="A37" i="15" s="1"/>
  <c r="A38" i="15" s="1"/>
  <c r="A39" i="15" s="1"/>
  <c r="A40" i="15" s="1"/>
  <c r="A34" i="15"/>
  <c r="A33" i="15"/>
  <c r="A22" i="15"/>
  <c r="A23" i="15" s="1"/>
  <c r="A24" i="15" s="1"/>
  <c r="A25" i="15" s="1"/>
  <c r="A26" i="15" s="1"/>
  <c r="A27" i="15" s="1"/>
  <c r="A28" i="15" s="1"/>
  <c r="A29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E1" i="15"/>
  <c r="F1" i="15" s="1"/>
  <c r="G1" i="15" s="1"/>
  <c r="H1" i="15" s="1"/>
  <c r="I1" i="15" s="1"/>
  <c r="D1" i="15"/>
  <c r="C1" i="15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7" i="13"/>
  <c r="J37" i="13"/>
  <c r="I37" i="13"/>
  <c r="H37" i="13"/>
  <c r="G37" i="13"/>
  <c r="F37" i="13"/>
  <c r="E37" i="13"/>
  <c r="D37" i="13"/>
  <c r="C37" i="13"/>
  <c r="B37" i="13"/>
  <c r="K36" i="13"/>
  <c r="J36" i="13"/>
  <c r="I36" i="13"/>
  <c r="H36" i="13"/>
  <c r="G36" i="13"/>
  <c r="F36" i="13"/>
  <c r="E36" i="13"/>
  <c r="D36" i="13"/>
  <c r="C36" i="13"/>
  <c r="B36" i="13"/>
  <c r="K35" i="13"/>
  <c r="J35" i="13"/>
  <c r="I35" i="13"/>
  <c r="H35" i="13"/>
  <c r="G35" i="13"/>
  <c r="F35" i="13"/>
  <c r="E35" i="13"/>
  <c r="D35" i="13"/>
  <c r="C35" i="13"/>
  <c r="B35" i="13"/>
  <c r="K34" i="13"/>
  <c r="J34" i="13"/>
  <c r="I34" i="13"/>
  <c r="H34" i="13"/>
  <c r="G34" i="13"/>
  <c r="F34" i="13"/>
  <c r="E34" i="13"/>
  <c r="D34" i="13"/>
  <c r="C34" i="13"/>
  <c r="B34" i="13"/>
  <c r="K33" i="13"/>
  <c r="J33" i="13"/>
  <c r="I33" i="13"/>
  <c r="H33" i="13"/>
  <c r="G33" i="13"/>
  <c r="F33" i="13"/>
  <c r="E33" i="13"/>
  <c r="D33" i="13"/>
  <c r="C33" i="13"/>
  <c r="B33" i="13"/>
  <c r="K32" i="13"/>
  <c r="J32" i="13"/>
  <c r="I32" i="13"/>
  <c r="H32" i="13"/>
  <c r="G32" i="13"/>
  <c r="F32" i="13"/>
  <c r="E32" i="13"/>
  <c r="D32" i="13"/>
  <c r="C32" i="13"/>
  <c r="B32" i="13"/>
  <c r="K28" i="13"/>
  <c r="J28" i="13"/>
  <c r="I28" i="13"/>
  <c r="H28" i="13"/>
  <c r="G28" i="13"/>
  <c r="F28" i="13"/>
  <c r="E28" i="13"/>
  <c r="D28" i="13"/>
  <c r="C28" i="13"/>
  <c r="B28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23" i="13"/>
  <c r="J23" i="13"/>
  <c r="I23" i="13"/>
  <c r="H23" i="13"/>
  <c r="G23" i="13"/>
  <c r="F23" i="13"/>
  <c r="E23" i="13"/>
  <c r="D23" i="13"/>
  <c r="C23" i="13"/>
  <c r="B23" i="13"/>
  <c r="K22" i="13"/>
  <c r="J22" i="13"/>
  <c r="I22" i="13"/>
  <c r="H22" i="13"/>
  <c r="G22" i="13"/>
  <c r="F22" i="13"/>
  <c r="E22" i="13"/>
  <c r="D22" i="13"/>
  <c r="C22" i="13"/>
  <c r="B22" i="13"/>
  <c r="K21" i="13"/>
  <c r="J21" i="13"/>
  <c r="I21" i="13"/>
  <c r="H21" i="13"/>
  <c r="G21" i="13"/>
  <c r="F21" i="13"/>
  <c r="E21" i="13"/>
  <c r="D21" i="13"/>
  <c r="C21" i="13"/>
  <c r="B21" i="13"/>
  <c r="B2" i="13"/>
  <c r="K16" i="13"/>
  <c r="J16" i="13"/>
  <c r="I16" i="13"/>
  <c r="H16" i="13"/>
  <c r="G16" i="13"/>
  <c r="F16" i="13"/>
  <c r="E16" i="13"/>
  <c r="D16" i="13"/>
  <c r="C16" i="13"/>
  <c r="B16" i="13"/>
  <c r="K15" i="13"/>
  <c r="J15" i="13"/>
  <c r="I15" i="13"/>
  <c r="H15" i="13"/>
  <c r="G15" i="13"/>
  <c r="F15" i="13"/>
  <c r="E15" i="13"/>
  <c r="D15" i="13"/>
  <c r="C15" i="13"/>
  <c r="B15" i="13"/>
  <c r="K14" i="13"/>
  <c r="J14" i="13"/>
  <c r="I14" i="13"/>
  <c r="H14" i="13"/>
  <c r="G14" i="13"/>
  <c r="F14" i="13"/>
  <c r="E14" i="13"/>
  <c r="D14" i="13"/>
  <c r="C14" i="13"/>
  <c r="B14" i="13"/>
  <c r="K13" i="13"/>
  <c r="J13" i="13"/>
  <c r="I13" i="13"/>
  <c r="H13" i="13"/>
  <c r="G13" i="13"/>
  <c r="F13" i="13"/>
  <c r="E13" i="13"/>
  <c r="D13" i="13"/>
  <c r="C13" i="13"/>
  <c r="B13" i="13"/>
  <c r="K12" i="13"/>
  <c r="J12" i="13"/>
  <c r="I12" i="13"/>
  <c r="H12" i="13"/>
  <c r="G12" i="13"/>
  <c r="F12" i="13"/>
  <c r="E12" i="13"/>
  <c r="D12" i="13"/>
  <c r="C12" i="13"/>
  <c r="B12" i="13"/>
  <c r="K11" i="13"/>
  <c r="J11" i="13"/>
  <c r="I11" i="13"/>
  <c r="H11" i="13"/>
  <c r="G11" i="13"/>
  <c r="F11" i="13"/>
  <c r="E11" i="13"/>
  <c r="D11" i="13"/>
  <c r="C11" i="13"/>
  <c r="B11" i="13"/>
  <c r="K10" i="13"/>
  <c r="J10" i="13"/>
  <c r="I10" i="13"/>
  <c r="H10" i="13"/>
  <c r="G10" i="13"/>
  <c r="F10" i="13"/>
  <c r="E10" i="13"/>
  <c r="D10" i="13"/>
  <c r="C10" i="13"/>
  <c r="B10" i="13"/>
  <c r="K9" i="13"/>
  <c r="J9" i="13"/>
  <c r="I9" i="13"/>
  <c r="H9" i="13"/>
  <c r="G9" i="13"/>
  <c r="F9" i="13"/>
  <c r="E9" i="13"/>
  <c r="D9" i="13"/>
  <c r="C9" i="13"/>
  <c r="B9" i="13"/>
  <c r="K8" i="13"/>
  <c r="J8" i="13"/>
  <c r="I8" i="13"/>
  <c r="H8" i="13"/>
  <c r="G8" i="13"/>
  <c r="F8" i="13"/>
  <c r="E8" i="13"/>
  <c r="D8" i="13"/>
  <c r="C8" i="13"/>
  <c r="B8" i="13"/>
  <c r="K7" i="13"/>
  <c r="J7" i="13"/>
  <c r="I7" i="13"/>
  <c r="H7" i="13"/>
  <c r="G7" i="13"/>
  <c r="F7" i="13"/>
  <c r="E7" i="13"/>
  <c r="D7" i="13"/>
  <c r="C7" i="13"/>
  <c r="B7" i="13"/>
  <c r="K6" i="13"/>
  <c r="J6" i="13"/>
  <c r="I6" i="13"/>
  <c r="H6" i="13"/>
  <c r="G6" i="13"/>
  <c r="F6" i="13"/>
  <c r="E6" i="13"/>
  <c r="D6" i="13"/>
  <c r="C6" i="13"/>
  <c r="B6" i="13"/>
  <c r="K5" i="13"/>
  <c r="J5" i="13"/>
  <c r="I5" i="13"/>
  <c r="H5" i="13"/>
  <c r="G5" i="13"/>
  <c r="F5" i="13"/>
  <c r="E5" i="13"/>
  <c r="D5" i="13"/>
  <c r="C5" i="13"/>
  <c r="B5" i="13"/>
  <c r="K4" i="13"/>
  <c r="J4" i="13"/>
  <c r="I4" i="13"/>
  <c r="H4" i="13"/>
  <c r="G4" i="13"/>
  <c r="F4" i="13"/>
  <c r="E4" i="13"/>
  <c r="D4" i="13"/>
  <c r="C4" i="13"/>
  <c r="B4" i="13"/>
  <c r="K3" i="13"/>
  <c r="J3" i="13"/>
  <c r="I3" i="13"/>
  <c r="H3" i="13"/>
  <c r="G3" i="13"/>
  <c r="F3" i="13"/>
  <c r="E3" i="13"/>
  <c r="D3" i="13"/>
  <c r="C3" i="13"/>
  <c r="B3" i="13"/>
  <c r="K2" i="13"/>
  <c r="J2" i="13"/>
  <c r="I2" i="13"/>
  <c r="H2" i="13"/>
  <c r="G2" i="13"/>
  <c r="F2" i="13"/>
  <c r="E2" i="13"/>
  <c r="D2" i="13"/>
  <c r="C2" i="13"/>
  <c r="A79" i="13"/>
  <c r="A80" i="13" s="1"/>
  <c r="A78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J66" i="13"/>
  <c r="I66" i="13"/>
  <c r="H66" i="13"/>
  <c r="G66" i="13"/>
  <c r="F66" i="13"/>
  <c r="E66" i="13"/>
  <c r="D66" i="13"/>
  <c r="C66" i="13"/>
  <c r="B66" i="13"/>
  <c r="J65" i="13"/>
  <c r="I65" i="13"/>
  <c r="H65" i="13"/>
  <c r="G65" i="13"/>
  <c r="F65" i="13"/>
  <c r="E65" i="13"/>
  <c r="D65" i="13"/>
  <c r="C65" i="13"/>
  <c r="B65" i="13"/>
  <c r="J64" i="13"/>
  <c r="I64" i="13"/>
  <c r="H64" i="13"/>
  <c r="G64" i="13"/>
  <c r="F64" i="13"/>
  <c r="E64" i="13"/>
  <c r="D64" i="13"/>
  <c r="C64" i="13"/>
  <c r="B64" i="13"/>
  <c r="J63" i="13"/>
  <c r="I63" i="13"/>
  <c r="H63" i="13"/>
  <c r="G63" i="13"/>
  <c r="F63" i="13"/>
  <c r="E63" i="13"/>
  <c r="D63" i="13"/>
  <c r="C63" i="13"/>
  <c r="B63" i="13"/>
  <c r="A63" i="13"/>
  <c r="A64" i="13" s="1"/>
  <c r="A65" i="13" s="1"/>
  <c r="A66" i="13" s="1"/>
  <c r="A67" i="13" s="1"/>
  <c r="A68" i="13" s="1"/>
  <c r="A69" i="13" s="1"/>
  <c r="J62" i="13"/>
  <c r="I62" i="13"/>
  <c r="H62" i="13"/>
  <c r="G62" i="13"/>
  <c r="F62" i="13"/>
  <c r="E62" i="13"/>
  <c r="D62" i="13"/>
  <c r="C62" i="13"/>
  <c r="B62" i="13"/>
  <c r="A62" i="13"/>
  <c r="J61" i="13"/>
  <c r="I61" i="13"/>
  <c r="H61" i="13"/>
  <c r="G61" i="13"/>
  <c r="F61" i="13"/>
  <c r="E61" i="13"/>
  <c r="D61" i="13"/>
  <c r="C61" i="13"/>
  <c r="B61" i="13"/>
  <c r="C60" i="13"/>
  <c r="D60" i="13" s="1"/>
  <c r="E60" i="13" s="1"/>
  <c r="F60" i="13" s="1"/>
  <c r="G60" i="13" s="1"/>
  <c r="H60" i="13" s="1"/>
  <c r="I60" i="13" s="1"/>
  <c r="J60" i="13" s="1"/>
  <c r="A47" i="13"/>
  <c r="C45" i="13"/>
  <c r="D45" i="13" s="1"/>
  <c r="A35" i="13"/>
  <c r="A36" i="13" s="1"/>
  <c r="A37" i="13" s="1"/>
  <c r="A38" i="13" s="1"/>
  <c r="A39" i="13" s="1"/>
  <c r="A40" i="13" s="1"/>
  <c r="A34" i="13"/>
  <c r="A33" i="13"/>
  <c r="A22" i="13"/>
  <c r="A23" i="13" s="1"/>
  <c r="A24" i="13" s="1"/>
  <c r="A25" i="13" s="1"/>
  <c r="A26" i="13" s="1"/>
  <c r="A27" i="13" s="1"/>
  <c r="A28" i="13" s="1"/>
  <c r="A29" i="13" s="1"/>
  <c r="A10" i="13"/>
  <c r="A11" i="13" s="1"/>
  <c r="A12" i="13" s="1"/>
  <c r="A13" i="13" s="1"/>
  <c r="A14" i="13" s="1"/>
  <c r="A15" i="13" s="1"/>
  <c r="A16" i="13" s="1"/>
  <c r="A6" i="13"/>
  <c r="A7" i="13" s="1"/>
  <c r="A8" i="13" s="1"/>
  <c r="A9" i="13" s="1"/>
  <c r="A4" i="13"/>
  <c r="A5" i="13" s="1"/>
  <c r="A3" i="13"/>
  <c r="C1" i="13"/>
  <c r="D1" i="13" s="1"/>
  <c r="E1" i="13" s="1"/>
  <c r="F1" i="13" s="1"/>
  <c r="G1" i="13" s="1"/>
  <c r="H1" i="13" s="1"/>
  <c r="I1" i="13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2" i="11"/>
  <c r="K41" i="11"/>
  <c r="K40" i="11"/>
  <c r="K33" i="11"/>
  <c r="K34" i="11"/>
  <c r="K35" i="11"/>
  <c r="K36" i="11"/>
  <c r="K37" i="11"/>
  <c r="K38" i="11"/>
  <c r="K39" i="11"/>
  <c r="J41" i="11"/>
  <c r="J40" i="11"/>
  <c r="K32" i="11"/>
  <c r="B32" i="11"/>
  <c r="J33" i="11"/>
  <c r="J34" i="11"/>
  <c r="J35" i="11"/>
  <c r="J36" i="11"/>
  <c r="J37" i="11"/>
  <c r="J38" i="11"/>
  <c r="J39" i="11"/>
  <c r="J32" i="11"/>
  <c r="C40" i="11"/>
  <c r="D40" i="11"/>
  <c r="E40" i="11"/>
  <c r="F40" i="11"/>
  <c r="G40" i="11"/>
  <c r="H40" i="11"/>
  <c r="I40" i="11"/>
  <c r="B40" i="11"/>
  <c r="B39" i="11"/>
  <c r="I41" i="11"/>
  <c r="H41" i="11"/>
  <c r="G41" i="11"/>
  <c r="F41" i="11"/>
  <c r="E41" i="11"/>
  <c r="D41" i="11"/>
  <c r="C41" i="11"/>
  <c r="B41" i="11"/>
  <c r="I39" i="11"/>
  <c r="H39" i="11"/>
  <c r="G39" i="11"/>
  <c r="F39" i="11"/>
  <c r="E39" i="11"/>
  <c r="D39" i="11"/>
  <c r="C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K29" i="11"/>
  <c r="J29" i="11"/>
  <c r="K22" i="11"/>
  <c r="K23" i="11"/>
  <c r="K24" i="11"/>
  <c r="K25" i="11"/>
  <c r="K26" i="11"/>
  <c r="K27" i="11"/>
  <c r="K28" i="11"/>
  <c r="K21" i="11"/>
  <c r="I29" i="11"/>
  <c r="J22" i="11"/>
  <c r="J23" i="11"/>
  <c r="J24" i="11"/>
  <c r="J25" i="11"/>
  <c r="J26" i="11"/>
  <c r="J27" i="11"/>
  <c r="J28" i="11"/>
  <c r="J7" i="11"/>
  <c r="J21" i="11"/>
  <c r="C29" i="11"/>
  <c r="D29" i="11"/>
  <c r="E29" i="11"/>
  <c r="F29" i="11"/>
  <c r="G29" i="11"/>
  <c r="H29" i="11"/>
  <c r="B29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C21" i="11"/>
  <c r="D21" i="11"/>
  <c r="E21" i="11"/>
  <c r="F21" i="11"/>
  <c r="G21" i="11"/>
  <c r="H21" i="11"/>
  <c r="I21" i="11"/>
  <c r="B21" i="11"/>
  <c r="J3" i="11"/>
  <c r="J4" i="11"/>
  <c r="J5" i="11"/>
  <c r="J6" i="11"/>
  <c r="J8" i="11"/>
  <c r="J9" i="11"/>
  <c r="J10" i="11"/>
  <c r="J11" i="11"/>
  <c r="J12" i="11"/>
  <c r="J13" i="11"/>
  <c r="J14" i="11"/>
  <c r="J15" i="11"/>
  <c r="J16" i="11"/>
  <c r="C1" i="11"/>
  <c r="D1" i="11" s="1"/>
  <c r="E1" i="11" s="1"/>
  <c r="F1" i="11" s="1"/>
  <c r="G1" i="11" s="1"/>
  <c r="H1" i="11" s="1"/>
  <c r="I1" i="11" s="1"/>
  <c r="A78" i="1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J62" i="11"/>
  <c r="J63" i="11"/>
  <c r="J64" i="11"/>
  <c r="J65" i="11"/>
  <c r="J66" i="11"/>
  <c r="J67" i="11"/>
  <c r="J68" i="11"/>
  <c r="J61" i="11"/>
  <c r="C69" i="11"/>
  <c r="D69" i="11"/>
  <c r="E69" i="11"/>
  <c r="F69" i="11"/>
  <c r="G69" i="11"/>
  <c r="H69" i="11"/>
  <c r="I69" i="11"/>
  <c r="B69" i="11"/>
  <c r="B62" i="11"/>
  <c r="C62" i="11"/>
  <c r="D62" i="11"/>
  <c r="E62" i="11"/>
  <c r="F62" i="11"/>
  <c r="G62" i="11"/>
  <c r="H62" i="11"/>
  <c r="I62" i="11"/>
  <c r="B63" i="11"/>
  <c r="C63" i="11"/>
  <c r="D63" i="11"/>
  <c r="E63" i="11"/>
  <c r="F63" i="11"/>
  <c r="G63" i="11"/>
  <c r="H63" i="11"/>
  <c r="I63" i="11"/>
  <c r="B64" i="11"/>
  <c r="C64" i="11"/>
  <c r="D64" i="11"/>
  <c r="E64" i="11"/>
  <c r="F64" i="11"/>
  <c r="G64" i="11"/>
  <c r="H64" i="11"/>
  <c r="I64" i="11"/>
  <c r="B65" i="11"/>
  <c r="C65" i="11"/>
  <c r="D65" i="11"/>
  <c r="E65" i="11"/>
  <c r="F65" i="11"/>
  <c r="G65" i="11"/>
  <c r="H65" i="11"/>
  <c r="I65" i="11"/>
  <c r="B66" i="11"/>
  <c r="C66" i="11"/>
  <c r="D66" i="11"/>
  <c r="E66" i="11"/>
  <c r="F66" i="11"/>
  <c r="G66" i="11"/>
  <c r="H66" i="11"/>
  <c r="I66" i="11"/>
  <c r="B67" i="11"/>
  <c r="C67" i="11"/>
  <c r="D67" i="11"/>
  <c r="E67" i="11"/>
  <c r="F67" i="11"/>
  <c r="G67" i="11"/>
  <c r="H67" i="11"/>
  <c r="I67" i="11"/>
  <c r="B68" i="11"/>
  <c r="C68" i="11"/>
  <c r="D68" i="11"/>
  <c r="E68" i="11"/>
  <c r="F68" i="11"/>
  <c r="G68" i="11"/>
  <c r="H68" i="11"/>
  <c r="I68" i="11"/>
  <c r="C61" i="11"/>
  <c r="D61" i="11"/>
  <c r="E61" i="11"/>
  <c r="F61" i="11"/>
  <c r="G61" i="11"/>
  <c r="H61" i="11"/>
  <c r="I61" i="11"/>
  <c r="B61" i="11"/>
  <c r="A62" i="11"/>
  <c r="C60" i="11"/>
  <c r="D60" i="11" s="1"/>
  <c r="E60" i="11" s="1"/>
  <c r="F60" i="11" s="1"/>
  <c r="G60" i="11" s="1"/>
  <c r="H60" i="11" s="1"/>
  <c r="I60" i="11" s="1"/>
  <c r="J60" i="11" s="1"/>
  <c r="C45" i="11"/>
  <c r="A47" i="11"/>
  <c r="A48" i="11" s="1"/>
  <c r="A49" i="11" s="1"/>
  <c r="A50" i="11" s="1"/>
  <c r="A51" i="11" s="1"/>
  <c r="A52" i="11" s="1"/>
  <c r="A53" i="11" s="1"/>
  <c r="A54" i="11" s="1"/>
  <c r="A34" i="11"/>
  <c r="A35" i="11" s="1"/>
  <c r="A36" i="11" s="1"/>
  <c r="A37" i="11" s="1"/>
  <c r="A38" i="11" s="1"/>
  <c r="A39" i="11" s="1"/>
  <c r="A40" i="11" s="1"/>
  <c r="A33" i="11"/>
  <c r="A23" i="11"/>
  <c r="A24" i="11" s="1"/>
  <c r="A25" i="11" s="1"/>
  <c r="A26" i="11" s="1"/>
  <c r="A27" i="11" s="1"/>
  <c r="A28" i="11" s="1"/>
  <c r="A29" i="11" s="1"/>
  <c r="A22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3" i="11"/>
  <c r="A4" i="11" s="1"/>
  <c r="A5" i="11" s="1"/>
  <c r="A38" i="9"/>
  <c r="A30" i="9"/>
  <c r="J28" i="9"/>
  <c r="I28" i="9"/>
  <c r="F28" i="9"/>
  <c r="E28" i="9"/>
  <c r="B28" i="9"/>
  <c r="A16" i="9"/>
  <c r="A29" i="9" s="1"/>
  <c r="A25" i="9"/>
  <c r="B15" i="9"/>
  <c r="C15" i="9"/>
  <c r="C28" i="9" s="1"/>
  <c r="D15" i="9"/>
  <c r="D28" i="9" s="1"/>
  <c r="E15" i="9"/>
  <c r="F15" i="9"/>
  <c r="G15" i="9"/>
  <c r="G28" i="9" s="1"/>
  <c r="H15" i="9"/>
  <c r="H28" i="9" s="1"/>
  <c r="I15" i="9"/>
  <c r="J15" i="9"/>
  <c r="K15" i="9"/>
  <c r="K28" i="9" s="1"/>
  <c r="A15" i="9"/>
  <c r="A28" i="9" s="1"/>
  <c r="A4" i="9"/>
  <c r="A3" i="9"/>
  <c r="A17" i="9" s="1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3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M33" i="6"/>
  <c r="M34" i="6" s="1"/>
  <c r="M35" i="6" s="1"/>
  <c r="M36" i="6" s="1"/>
  <c r="M37" i="6" s="1"/>
  <c r="M38" i="6" s="1"/>
  <c r="M39" i="6" s="1"/>
  <c r="M40" i="6" s="1"/>
  <c r="M41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F20" i="6"/>
  <c r="J20" i="6"/>
  <c r="K20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B51" i="5"/>
  <c r="F51" i="5"/>
  <c r="G51" i="5"/>
  <c r="J51" i="5"/>
  <c r="K51" i="5"/>
  <c r="F21" i="5"/>
  <c r="J21" i="5"/>
  <c r="K21" i="5"/>
  <c r="C20" i="5"/>
  <c r="F20" i="5"/>
  <c r="F20" i="8" s="1"/>
  <c r="G20" i="5"/>
  <c r="G20" i="8" s="1"/>
  <c r="H20" i="5"/>
  <c r="J20" i="5"/>
  <c r="J20" i="8" s="1"/>
  <c r="K20" i="5"/>
  <c r="K20" i="8" s="1"/>
  <c r="B20" i="5"/>
  <c r="B20" i="8" s="1"/>
  <c r="B19" i="5"/>
  <c r="C19" i="5"/>
  <c r="C51" i="5" s="1"/>
  <c r="D19" i="5"/>
  <c r="D51" i="5" s="1"/>
  <c r="E19" i="5"/>
  <c r="E20" i="5" s="1"/>
  <c r="F19" i="5"/>
  <c r="G19" i="5"/>
  <c r="H19" i="5"/>
  <c r="H51" i="5" s="1"/>
  <c r="I19" i="5"/>
  <c r="I20" i="5" s="1"/>
  <c r="J19" i="5"/>
  <c r="K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M3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33" i="4"/>
  <c r="M34" i="4" s="1"/>
  <c r="M35" i="4" s="1"/>
  <c r="M36" i="4" s="1"/>
  <c r="M37" i="4" s="1"/>
  <c r="M38" i="4" s="1"/>
  <c r="M39" i="4" s="1"/>
  <c r="M40" i="4" s="1"/>
  <c r="M41" i="4" s="1"/>
  <c r="B51" i="3"/>
  <c r="C51" i="3"/>
  <c r="D51" i="3"/>
  <c r="E51" i="3"/>
  <c r="F51" i="3"/>
  <c r="G51" i="3"/>
  <c r="H51" i="3"/>
  <c r="I51" i="3"/>
  <c r="J51" i="3"/>
  <c r="K51" i="3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F17" i="1"/>
  <c r="AL17" i="1"/>
  <c r="AM17" i="1"/>
  <c r="AN17" i="1"/>
  <c r="AO17" i="1"/>
  <c r="A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P13" i="1"/>
  <c r="P14" i="1"/>
  <c r="AV11" i="1"/>
  <c r="P11" i="1" s="1"/>
  <c r="AW11" i="1"/>
  <c r="AX11" i="1"/>
  <c r="AY11" i="1"/>
  <c r="AZ11" i="1"/>
  <c r="AV12" i="1"/>
  <c r="P12" i="1" s="1"/>
  <c r="AW12" i="1"/>
  <c r="AX12" i="1"/>
  <c r="AY12" i="1"/>
  <c r="AZ12" i="1"/>
  <c r="AV13" i="1"/>
  <c r="AW13" i="1"/>
  <c r="AX13" i="1"/>
  <c r="AY13" i="1"/>
  <c r="AZ13" i="1"/>
  <c r="AV14" i="1"/>
  <c r="AW14" i="1"/>
  <c r="AX14" i="1"/>
  <c r="AY14" i="1"/>
  <c r="AZ14" i="1"/>
  <c r="AV15" i="1"/>
  <c r="P15" i="1" s="1"/>
  <c r="AU15" i="1" s="1"/>
  <c r="O15" i="1" s="1"/>
  <c r="AW15" i="1"/>
  <c r="AX15" i="1"/>
  <c r="AY15" i="1"/>
  <c r="AZ15" i="1"/>
  <c r="AV16" i="1"/>
  <c r="P16" i="1" s="1"/>
  <c r="AW16" i="1"/>
  <c r="AX16" i="1"/>
  <c r="AY16" i="1"/>
  <c r="AZ16" i="1"/>
  <c r="AH10" i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K10" i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L42" i="15" l="1"/>
  <c r="L17" i="15"/>
  <c r="E45" i="13"/>
  <c r="D46" i="13"/>
  <c r="A81" i="13"/>
  <c r="C46" i="13"/>
  <c r="B47" i="13"/>
  <c r="A48" i="13"/>
  <c r="D47" i="13"/>
  <c r="L17" i="11"/>
  <c r="F21" i="8"/>
  <c r="F21" i="6"/>
  <c r="F22" i="5"/>
  <c r="H20" i="8"/>
  <c r="H20" i="6"/>
  <c r="H21" i="5"/>
  <c r="K21" i="8"/>
  <c r="K22" i="5"/>
  <c r="K21" i="6"/>
  <c r="C20" i="8"/>
  <c r="C20" i="6"/>
  <c r="C21" i="5"/>
  <c r="A18" i="9"/>
  <c r="A31" i="9" s="1"/>
  <c r="A5" i="9"/>
  <c r="I20" i="8"/>
  <c r="I20" i="6"/>
  <c r="I21" i="5"/>
  <c r="E20" i="6"/>
  <c r="E21" i="5"/>
  <c r="E20" i="8"/>
  <c r="J22" i="5"/>
  <c r="J21" i="8"/>
  <c r="E51" i="5"/>
  <c r="J21" i="6"/>
  <c r="D20" i="5"/>
  <c r="G21" i="5"/>
  <c r="B21" i="5"/>
  <c r="I51" i="5"/>
  <c r="G20" i="6"/>
  <c r="B20" i="6"/>
  <c r="D45" i="11"/>
  <c r="C46" i="11"/>
  <c r="B47" i="11"/>
  <c r="B48" i="11"/>
  <c r="B49" i="11"/>
  <c r="B50" i="11"/>
  <c r="B51" i="11"/>
  <c r="B52" i="11"/>
  <c r="B53" i="11"/>
  <c r="B54" i="11"/>
  <c r="D47" i="11"/>
  <c r="C48" i="11"/>
  <c r="C49" i="11"/>
  <c r="C50" i="11"/>
  <c r="C51" i="11"/>
  <c r="C52" i="11"/>
  <c r="C53" i="11"/>
  <c r="C54" i="11"/>
  <c r="D49" i="11"/>
  <c r="D50" i="11"/>
  <c r="D51" i="11"/>
  <c r="D52" i="11"/>
  <c r="D53" i="11"/>
  <c r="D54" i="11"/>
  <c r="A63" i="11"/>
  <c r="AX17" i="1"/>
  <c r="AY17" i="1"/>
  <c r="AW17" i="1"/>
  <c r="AV17" i="1"/>
  <c r="AZ17" i="1"/>
  <c r="P17" i="1"/>
  <c r="AU13" i="1"/>
  <c r="O13" i="1" s="1"/>
  <c r="AT13" i="1" s="1"/>
  <c r="N13" i="1" s="1"/>
  <c r="AS13" i="1" s="1"/>
  <c r="M13" i="1" s="1"/>
  <c r="AU16" i="1"/>
  <c r="O16" i="1" s="1"/>
  <c r="AU14" i="1"/>
  <c r="AU12" i="1"/>
  <c r="O12" i="1" s="1"/>
  <c r="AT12" i="1" s="1"/>
  <c r="N12" i="1" s="1"/>
  <c r="AU11" i="1"/>
  <c r="AT15" i="1"/>
  <c r="N15" i="1" s="1"/>
  <c r="AS15" i="1" s="1"/>
  <c r="M15" i="1" s="1"/>
  <c r="E46" i="13" l="1"/>
  <c r="E47" i="13"/>
  <c r="F45" i="13"/>
  <c r="A82" i="13"/>
  <c r="A49" i="13"/>
  <c r="B48" i="13"/>
  <c r="F48" i="13"/>
  <c r="E48" i="13"/>
  <c r="C48" i="13"/>
  <c r="B22" i="5"/>
  <c r="B21" i="8"/>
  <c r="B21" i="6"/>
  <c r="E21" i="8"/>
  <c r="E22" i="5"/>
  <c r="E21" i="6"/>
  <c r="G21" i="8"/>
  <c r="G22" i="5"/>
  <c r="G21" i="6"/>
  <c r="A6" i="9"/>
  <c r="A19" i="9"/>
  <c r="A32" i="9" s="1"/>
  <c r="H21" i="8"/>
  <c r="H21" i="6"/>
  <c r="H22" i="5"/>
  <c r="F22" i="8"/>
  <c r="F22" i="6"/>
  <c r="F23" i="5"/>
  <c r="D20" i="8"/>
  <c r="D20" i="6"/>
  <c r="D21" i="5"/>
  <c r="J23" i="5"/>
  <c r="J22" i="8"/>
  <c r="J22" i="6"/>
  <c r="I22" i="5"/>
  <c r="I21" i="8"/>
  <c r="I21" i="6"/>
  <c r="E45" i="11"/>
  <c r="D46" i="11"/>
  <c r="C21" i="8"/>
  <c r="C21" i="6"/>
  <c r="C22" i="5"/>
  <c r="K22" i="8"/>
  <c r="K23" i="5"/>
  <c r="K22" i="6"/>
  <c r="A64" i="11"/>
  <c r="O11" i="1"/>
  <c r="AU17" i="1"/>
  <c r="O14" i="1"/>
  <c r="AT14" i="1" s="1"/>
  <c r="N14" i="1" s="1"/>
  <c r="AT16" i="1"/>
  <c r="N16" i="1" s="1"/>
  <c r="AT11" i="1"/>
  <c r="AR15" i="1"/>
  <c r="L15" i="1" s="1"/>
  <c r="J6" i="1" s="1"/>
  <c r="AR13" i="1"/>
  <c r="L13" i="1" s="1"/>
  <c r="J4" i="1" s="1"/>
  <c r="AS12" i="1"/>
  <c r="M12" i="1" s="1"/>
  <c r="A83" i="13" l="1"/>
  <c r="F49" i="13"/>
  <c r="D49" i="13"/>
  <c r="C49" i="13"/>
  <c r="A50" i="13"/>
  <c r="B49" i="13"/>
  <c r="G45" i="13"/>
  <c r="F46" i="13"/>
  <c r="F47" i="13"/>
  <c r="I23" i="5"/>
  <c r="I22" i="8"/>
  <c r="I22" i="6"/>
  <c r="G23" i="5"/>
  <c r="G22" i="8"/>
  <c r="G22" i="6"/>
  <c r="C22" i="8"/>
  <c r="C23" i="5"/>
  <c r="C22" i="6"/>
  <c r="H23" i="5"/>
  <c r="H22" i="8"/>
  <c r="H22" i="6"/>
  <c r="A7" i="9"/>
  <c r="A20" i="9"/>
  <c r="A33" i="9" s="1"/>
  <c r="D21" i="8"/>
  <c r="D22" i="5"/>
  <c r="D21" i="6"/>
  <c r="F45" i="11"/>
  <c r="E46" i="11"/>
  <c r="E54" i="11"/>
  <c r="E52" i="11"/>
  <c r="E50" i="11"/>
  <c r="E51" i="11"/>
  <c r="E53" i="11"/>
  <c r="E48" i="11"/>
  <c r="E47" i="11"/>
  <c r="K23" i="8"/>
  <c r="K23" i="6"/>
  <c r="K24" i="5"/>
  <c r="J24" i="5"/>
  <c r="J23" i="8"/>
  <c r="J23" i="6"/>
  <c r="F24" i="5"/>
  <c r="F23" i="8"/>
  <c r="F23" i="6"/>
  <c r="E22" i="8"/>
  <c r="E23" i="5"/>
  <c r="E22" i="6"/>
  <c r="B23" i="5"/>
  <c r="B22" i="8"/>
  <c r="B22" i="6"/>
  <c r="A65" i="11"/>
  <c r="AT17" i="1"/>
  <c r="O17" i="1"/>
  <c r="AS14" i="1"/>
  <c r="M14" i="1" s="1"/>
  <c r="J13" i="1"/>
  <c r="J15" i="1"/>
  <c r="AS16" i="1"/>
  <c r="M16" i="1" s="1"/>
  <c r="N11" i="1"/>
  <c r="N17" i="1" s="1"/>
  <c r="AR12" i="1"/>
  <c r="L12" i="1" s="1"/>
  <c r="J3" i="1" s="1"/>
  <c r="AQ13" i="1"/>
  <c r="AQ15" i="1"/>
  <c r="D50" i="13" l="1"/>
  <c r="E50" i="13"/>
  <c r="H50" i="13"/>
  <c r="C50" i="13"/>
  <c r="A51" i="13"/>
  <c r="G50" i="13"/>
  <c r="B50" i="13"/>
  <c r="H45" i="13"/>
  <c r="G46" i="13"/>
  <c r="G47" i="13"/>
  <c r="G48" i="13"/>
  <c r="G49" i="13"/>
  <c r="A84" i="13"/>
  <c r="C23" i="8"/>
  <c r="C24" i="5"/>
  <c r="C23" i="6"/>
  <c r="I24" i="5"/>
  <c r="I23" i="8"/>
  <c r="I23" i="6"/>
  <c r="H24" i="5"/>
  <c r="H23" i="8"/>
  <c r="H23" i="6"/>
  <c r="G24" i="5"/>
  <c r="G23" i="8"/>
  <c r="G23" i="6"/>
  <c r="D22" i="8"/>
  <c r="D22" i="6"/>
  <c r="D23" i="5"/>
  <c r="K25" i="5"/>
  <c r="K24" i="8"/>
  <c r="K24" i="6"/>
  <c r="B24" i="5"/>
  <c r="B23" i="8"/>
  <c r="B23" i="6"/>
  <c r="A8" i="9"/>
  <c r="A21" i="9"/>
  <c r="A34" i="9" s="1"/>
  <c r="E24" i="5"/>
  <c r="E23" i="8"/>
  <c r="E23" i="6"/>
  <c r="F25" i="5"/>
  <c r="F24" i="8"/>
  <c r="F24" i="6"/>
  <c r="J25" i="5"/>
  <c r="J24" i="8"/>
  <c r="J24" i="6"/>
  <c r="G45" i="11"/>
  <c r="F48" i="11"/>
  <c r="F46" i="11"/>
  <c r="F47" i="11"/>
  <c r="F49" i="11"/>
  <c r="F52" i="11"/>
  <c r="F54" i="11"/>
  <c r="F51" i="11"/>
  <c r="F53" i="11"/>
  <c r="A66" i="11"/>
  <c r="K15" i="1"/>
  <c r="I15" i="1" s="1"/>
  <c r="AK15" i="1"/>
  <c r="AJ15" i="1" s="1"/>
  <c r="AI15" i="1" s="1"/>
  <c r="AH15" i="1" s="1"/>
  <c r="AG15" i="1" s="1"/>
  <c r="K6" i="1" s="1"/>
  <c r="K13" i="1"/>
  <c r="I13" i="1" s="1"/>
  <c r="AK13" i="1"/>
  <c r="AJ13" i="1" s="1"/>
  <c r="AI13" i="1" s="1"/>
  <c r="AH13" i="1" s="1"/>
  <c r="AG13" i="1" s="1"/>
  <c r="K4" i="1" s="1"/>
  <c r="H13" i="1"/>
  <c r="AR16" i="1"/>
  <c r="L16" i="1" s="1"/>
  <c r="J7" i="1" s="1"/>
  <c r="J12" i="1"/>
  <c r="AR14" i="1"/>
  <c r="L14" i="1" s="1"/>
  <c r="J5" i="1" s="1"/>
  <c r="AS11" i="1"/>
  <c r="AQ12" i="1"/>
  <c r="A85" i="13" l="1"/>
  <c r="I45" i="13"/>
  <c r="H46" i="13"/>
  <c r="H47" i="13"/>
  <c r="H48" i="13"/>
  <c r="H49" i="13"/>
  <c r="H51" i="13"/>
  <c r="C51" i="13"/>
  <c r="I51" i="13"/>
  <c r="A52" i="13"/>
  <c r="F51" i="13"/>
  <c r="B51" i="13"/>
  <c r="E51" i="13"/>
  <c r="D51" i="13"/>
  <c r="H25" i="5"/>
  <c r="H24" i="8"/>
  <c r="H24" i="6"/>
  <c r="H45" i="11"/>
  <c r="G46" i="11"/>
  <c r="G48" i="11"/>
  <c r="G50" i="11"/>
  <c r="G52" i="11"/>
  <c r="G54" i="11"/>
  <c r="G47" i="11"/>
  <c r="G49" i="11"/>
  <c r="G53" i="11"/>
  <c r="G25" i="5"/>
  <c r="G24" i="8"/>
  <c r="G24" i="6"/>
  <c r="C25" i="5"/>
  <c r="C24" i="8"/>
  <c r="C24" i="6"/>
  <c r="H15" i="1"/>
  <c r="H6" i="1" s="1"/>
  <c r="E25" i="5"/>
  <c r="E24" i="8"/>
  <c r="E24" i="6"/>
  <c r="K26" i="5"/>
  <c r="K25" i="8"/>
  <c r="K25" i="6"/>
  <c r="J26" i="5"/>
  <c r="J25" i="8"/>
  <c r="J25" i="6"/>
  <c r="A9" i="9"/>
  <c r="A22" i="9"/>
  <c r="A35" i="9" s="1"/>
  <c r="D23" i="8"/>
  <c r="D23" i="6"/>
  <c r="D24" i="5"/>
  <c r="F26" i="5"/>
  <c r="F25" i="8"/>
  <c r="F25" i="6"/>
  <c r="B25" i="5"/>
  <c r="B24" i="8"/>
  <c r="B24" i="6"/>
  <c r="I25" i="5"/>
  <c r="I24" i="6"/>
  <c r="I24" i="8"/>
  <c r="A67" i="11"/>
  <c r="K12" i="1"/>
  <c r="I12" i="1" s="1"/>
  <c r="AK12" i="1"/>
  <c r="AJ12" i="1" s="1"/>
  <c r="AI12" i="1" s="1"/>
  <c r="AH12" i="1" s="1"/>
  <c r="AG12" i="1" s="1"/>
  <c r="K3" i="1" s="1"/>
  <c r="F15" i="1"/>
  <c r="G13" i="1"/>
  <c r="G4" i="1" s="1"/>
  <c r="I4" i="1"/>
  <c r="M11" i="1"/>
  <c r="AS17" i="1"/>
  <c r="H12" i="1"/>
  <c r="F13" i="1"/>
  <c r="H4" i="1"/>
  <c r="G15" i="1"/>
  <c r="G6" i="1" s="1"/>
  <c r="I6" i="1"/>
  <c r="J16" i="1"/>
  <c r="AQ16" i="1"/>
  <c r="J14" i="1"/>
  <c r="AQ14" i="1"/>
  <c r="A53" i="13" l="1"/>
  <c r="F52" i="13"/>
  <c r="B52" i="13"/>
  <c r="J52" i="13"/>
  <c r="E52" i="13"/>
  <c r="C52" i="13"/>
  <c r="I52" i="13"/>
  <c r="D52" i="13"/>
  <c r="G52" i="13"/>
  <c r="I46" i="13"/>
  <c r="I47" i="13"/>
  <c r="J45" i="13"/>
  <c r="I48" i="13"/>
  <c r="I49" i="13"/>
  <c r="I50" i="13"/>
  <c r="A86" i="13"/>
  <c r="B26" i="5"/>
  <c r="B25" i="8"/>
  <c r="B25" i="6"/>
  <c r="J27" i="5"/>
  <c r="J26" i="8"/>
  <c r="J26" i="6"/>
  <c r="K27" i="5"/>
  <c r="K26" i="8"/>
  <c r="K26" i="6"/>
  <c r="D25" i="5"/>
  <c r="D24" i="8"/>
  <c r="D24" i="6"/>
  <c r="A10" i="9"/>
  <c r="A24" i="9" s="1"/>
  <c r="A37" i="9" s="1"/>
  <c r="A23" i="9"/>
  <c r="A36" i="9" s="1"/>
  <c r="G26" i="5"/>
  <c r="G25" i="8"/>
  <c r="G25" i="6"/>
  <c r="H26" i="5"/>
  <c r="H25" i="8"/>
  <c r="H25" i="6"/>
  <c r="I26" i="5"/>
  <c r="I25" i="8"/>
  <c r="I25" i="6"/>
  <c r="F27" i="5"/>
  <c r="F26" i="8"/>
  <c r="F26" i="6"/>
  <c r="E26" i="5"/>
  <c r="E25" i="8"/>
  <c r="E25" i="6"/>
  <c r="C26" i="5"/>
  <c r="C25" i="8"/>
  <c r="C25" i="6"/>
  <c r="I45" i="11"/>
  <c r="H46" i="11"/>
  <c r="H48" i="11"/>
  <c r="H50" i="11"/>
  <c r="H54" i="11"/>
  <c r="H47" i="11"/>
  <c r="H49" i="11"/>
  <c r="H51" i="11"/>
  <c r="H53" i="11"/>
  <c r="A68" i="11"/>
  <c r="K16" i="1"/>
  <c r="I16" i="1" s="1"/>
  <c r="AK16" i="1"/>
  <c r="AJ16" i="1" s="1"/>
  <c r="AI16" i="1" s="1"/>
  <c r="AH16" i="1" s="1"/>
  <c r="AG16" i="1" s="1"/>
  <c r="K7" i="1" s="1"/>
  <c r="M17" i="1"/>
  <c r="AR11" i="1"/>
  <c r="E13" i="1"/>
  <c r="B13" i="1" s="1"/>
  <c r="B4" i="1" s="1"/>
  <c r="E15" i="1"/>
  <c r="D15" i="1"/>
  <c r="D6" i="1" s="1"/>
  <c r="F6" i="1"/>
  <c r="K14" i="1"/>
  <c r="I14" i="1" s="1"/>
  <c r="AK14" i="1"/>
  <c r="AJ14" i="1" s="1"/>
  <c r="AI14" i="1" s="1"/>
  <c r="AH14" i="1" s="1"/>
  <c r="AG14" i="1" s="1"/>
  <c r="K5" i="1" s="1"/>
  <c r="D13" i="1"/>
  <c r="D4" i="1" s="1"/>
  <c r="F4" i="1"/>
  <c r="F12" i="1"/>
  <c r="H3" i="1"/>
  <c r="G12" i="1"/>
  <c r="I3" i="1"/>
  <c r="H14" i="1"/>
  <c r="A87" i="13" l="1"/>
  <c r="J46" i="13"/>
  <c r="J47" i="13"/>
  <c r="J48" i="13"/>
  <c r="J49" i="13"/>
  <c r="J50" i="13"/>
  <c r="J51" i="13"/>
  <c r="J53" i="13"/>
  <c r="E53" i="13"/>
  <c r="B53" i="13"/>
  <c r="H53" i="13"/>
  <c r="D53" i="13"/>
  <c r="A54" i="13"/>
  <c r="G53" i="13"/>
  <c r="C53" i="13"/>
  <c r="F53" i="13"/>
  <c r="J45" i="11"/>
  <c r="I46" i="11"/>
  <c r="I54" i="11"/>
  <c r="I48" i="11"/>
  <c r="I50" i="11"/>
  <c r="I52" i="11"/>
  <c r="I47" i="11"/>
  <c r="I49" i="11"/>
  <c r="I51" i="11"/>
  <c r="F28" i="5"/>
  <c r="F27" i="8"/>
  <c r="F27" i="6"/>
  <c r="E27" i="5"/>
  <c r="E26" i="8"/>
  <c r="E26" i="6"/>
  <c r="G27" i="5"/>
  <c r="G26" i="8"/>
  <c r="G26" i="6"/>
  <c r="J28" i="5"/>
  <c r="J27" i="8"/>
  <c r="J27" i="6"/>
  <c r="B27" i="5"/>
  <c r="B26" i="8"/>
  <c r="B26" i="6"/>
  <c r="I27" i="5"/>
  <c r="I26" i="8"/>
  <c r="I26" i="6"/>
  <c r="H16" i="1"/>
  <c r="F16" i="1" s="1"/>
  <c r="C27" i="5"/>
  <c r="C26" i="8"/>
  <c r="C26" i="6"/>
  <c r="H27" i="5"/>
  <c r="H26" i="8"/>
  <c r="H26" i="6"/>
  <c r="D26" i="5"/>
  <c r="D25" i="8"/>
  <c r="D25" i="6"/>
  <c r="K28" i="5"/>
  <c r="K27" i="8"/>
  <c r="K27" i="6"/>
  <c r="A69" i="11"/>
  <c r="E12" i="1"/>
  <c r="G3" i="1"/>
  <c r="C15" i="1"/>
  <c r="C6" i="1" s="1"/>
  <c r="E6" i="1"/>
  <c r="C13" i="1"/>
  <c r="C4" i="1" s="1"/>
  <c r="E4" i="1"/>
  <c r="B15" i="1"/>
  <c r="B6" i="1" s="1"/>
  <c r="D12" i="1"/>
  <c r="F3" i="1"/>
  <c r="L11" i="1"/>
  <c r="J2" i="1" s="1"/>
  <c r="AR17" i="1"/>
  <c r="H7" i="1"/>
  <c r="F14" i="1"/>
  <c r="H5" i="1"/>
  <c r="G14" i="1"/>
  <c r="I5" i="1"/>
  <c r="G16" i="1"/>
  <c r="G7" i="1" s="1"/>
  <c r="I7" i="1"/>
  <c r="A88" i="13" l="1"/>
  <c r="B82" i="13"/>
  <c r="B81" i="13"/>
  <c r="H54" i="13"/>
  <c r="D54" i="13"/>
  <c r="E54" i="13"/>
  <c r="G54" i="13"/>
  <c r="C54" i="13"/>
  <c r="I54" i="13"/>
  <c r="F54" i="13"/>
  <c r="B54" i="13"/>
  <c r="B85" i="13" s="1"/>
  <c r="J2" i="2"/>
  <c r="J15" i="2"/>
  <c r="J19" i="2"/>
  <c r="J16" i="2"/>
  <c r="J8" i="1"/>
  <c r="J17" i="2"/>
  <c r="J18" i="2"/>
  <c r="F29" i="5"/>
  <c r="F28" i="8"/>
  <c r="F28" i="6"/>
  <c r="D27" i="5"/>
  <c r="D26" i="8"/>
  <c r="D26" i="6"/>
  <c r="H28" i="5"/>
  <c r="H27" i="8"/>
  <c r="H27" i="6"/>
  <c r="J29" i="5"/>
  <c r="J28" i="8"/>
  <c r="J28" i="6"/>
  <c r="J53" i="11"/>
  <c r="J51" i="11"/>
  <c r="B85" i="11" s="1"/>
  <c r="J49" i="11"/>
  <c r="B91" i="11" s="1"/>
  <c r="J47" i="11"/>
  <c r="J52" i="11"/>
  <c r="J48" i="11"/>
  <c r="J46" i="11"/>
  <c r="B88" i="11" s="1"/>
  <c r="J50" i="11"/>
  <c r="I28" i="5"/>
  <c r="I27" i="8"/>
  <c r="I27" i="6"/>
  <c r="E28" i="5"/>
  <c r="E27" i="8"/>
  <c r="E27" i="6"/>
  <c r="C28" i="5"/>
  <c r="C27" i="8"/>
  <c r="C27" i="6"/>
  <c r="G28" i="5"/>
  <c r="G27" i="8"/>
  <c r="G27" i="6"/>
  <c r="K29" i="5"/>
  <c r="K28" i="8"/>
  <c r="K28" i="6"/>
  <c r="B79" i="11"/>
  <c r="B28" i="5"/>
  <c r="B27" i="8"/>
  <c r="B27" i="6"/>
  <c r="G5" i="1"/>
  <c r="E14" i="1"/>
  <c r="D3" i="1"/>
  <c r="B12" i="1"/>
  <c r="B3" i="1" s="1"/>
  <c r="D14" i="1"/>
  <c r="F5" i="1"/>
  <c r="E16" i="1"/>
  <c r="D16" i="1"/>
  <c r="D7" i="1" s="1"/>
  <c r="F7" i="1"/>
  <c r="L17" i="1"/>
  <c r="J11" i="1"/>
  <c r="AQ11" i="1"/>
  <c r="C12" i="1"/>
  <c r="C3" i="1" s="1"/>
  <c r="E3" i="1"/>
  <c r="B84" i="13" l="1"/>
  <c r="B87" i="13"/>
  <c r="B78" i="13"/>
  <c r="B80" i="13"/>
  <c r="B79" i="13"/>
  <c r="B77" i="13"/>
  <c r="B86" i="13"/>
  <c r="B88" i="13"/>
  <c r="A89" i="13"/>
  <c r="B83" i="13"/>
  <c r="C13" i="11"/>
  <c r="G13" i="11"/>
  <c r="D13" i="11"/>
  <c r="H13" i="11"/>
  <c r="E13" i="11"/>
  <c r="I13" i="11"/>
  <c r="B13" i="11"/>
  <c r="F13" i="11"/>
  <c r="D16" i="11"/>
  <c r="H16" i="11"/>
  <c r="E16" i="11"/>
  <c r="I16" i="11"/>
  <c r="B16" i="11"/>
  <c r="F16" i="11"/>
  <c r="C16" i="11"/>
  <c r="G16" i="11"/>
  <c r="B10" i="11"/>
  <c r="F10" i="11"/>
  <c r="C10" i="11"/>
  <c r="G10" i="11"/>
  <c r="D10" i="11"/>
  <c r="H10" i="11"/>
  <c r="E10" i="11"/>
  <c r="I10" i="11"/>
  <c r="I29" i="5"/>
  <c r="I28" i="8"/>
  <c r="I28" i="6"/>
  <c r="J17" i="5"/>
  <c r="J49" i="5" s="1"/>
  <c r="J40" i="2"/>
  <c r="J39" i="2"/>
  <c r="J16" i="5"/>
  <c r="J48" i="5" s="1"/>
  <c r="J37" i="2"/>
  <c r="J14" i="5"/>
  <c r="J46" i="5" s="1"/>
  <c r="B29" i="5"/>
  <c r="B28" i="8"/>
  <c r="B28" i="6"/>
  <c r="C29" i="5"/>
  <c r="C28" i="8"/>
  <c r="C28" i="6"/>
  <c r="B82" i="11"/>
  <c r="B80" i="11"/>
  <c r="H29" i="5"/>
  <c r="H28" i="8"/>
  <c r="H28" i="6"/>
  <c r="J3" i="2"/>
  <c r="D4" i="11"/>
  <c r="H4" i="11"/>
  <c r="E4" i="11"/>
  <c r="I4" i="11"/>
  <c r="B4" i="11"/>
  <c r="F4" i="11"/>
  <c r="C4" i="11"/>
  <c r="G4" i="11"/>
  <c r="K29" i="8"/>
  <c r="K29" i="6"/>
  <c r="B90" i="11"/>
  <c r="B78" i="11"/>
  <c r="B81" i="11"/>
  <c r="J19" i="8"/>
  <c r="V19" i="8" s="1"/>
  <c r="J19" i="6"/>
  <c r="V19" i="6" s="1"/>
  <c r="J41" i="2"/>
  <c r="J18" i="5"/>
  <c r="J50" i="5" s="1"/>
  <c r="J19" i="4"/>
  <c r="V19" i="4" s="1"/>
  <c r="B89" i="11"/>
  <c r="B83" i="11"/>
  <c r="E29" i="5"/>
  <c r="E28" i="8"/>
  <c r="E28" i="6"/>
  <c r="J29" i="8"/>
  <c r="J29" i="6"/>
  <c r="D28" i="5"/>
  <c r="D27" i="8"/>
  <c r="D27" i="6"/>
  <c r="B87" i="11"/>
  <c r="B77" i="11"/>
  <c r="G29" i="5"/>
  <c r="G28" i="8"/>
  <c r="G28" i="6"/>
  <c r="B86" i="11"/>
  <c r="F29" i="8"/>
  <c r="F29" i="6"/>
  <c r="J15" i="5"/>
  <c r="J47" i="5" s="1"/>
  <c r="J38" i="2"/>
  <c r="B84" i="11"/>
  <c r="C14" i="1"/>
  <c r="C5" i="1" s="1"/>
  <c r="E5" i="1"/>
  <c r="C16" i="1"/>
  <c r="C7" i="1" s="1"/>
  <c r="E7" i="1"/>
  <c r="D5" i="1"/>
  <c r="B14" i="1"/>
  <c r="B5" i="1" s="1"/>
  <c r="AK11" i="1"/>
  <c r="AQ17" i="1"/>
  <c r="K11" i="1"/>
  <c r="B16" i="1"/>
  <c r="B7" i="1" s="1"/>
  <c r="J17" i="1"/>
  <c r="H11" i="1"/>
  <c r="A90" i="13" l="1"/>
  <c r="B89" i="13"/>
  <c r="E3" i="11"/>
  <c r="I3" i="11"/>
  <c r="B3" i="11"/>
  <c r="F3" i="11"/>
  <c r="C3" i="11"/>
  <c r="G3" i="11"/>
  <c r="D3" i="11"/>
  <c r="H3" i="11"/>
  <c r="E7" i="11"/>
  <c r="I7" i="11"/>
  <c r="B7" i="11"/>
  <c r="F7" i="11"/>
  <c r="C7" i="11"/>
  <c r="G7" i="11"/>
  <c r="D7" i="11"/>
  <c r="H7" i="11"/>
  <c r="J49" i="2"/>
  <c r="I29" i="8"/>
  <c r="I29" i="6"/>
  <c r="E15" i="11"/>
  <c r="I15" i="11"/>
  <c r="B15" i="11"/>
  <c r="F15" i="11"/>
  <c r="C15" i="11"/>
  <c r="G15" i="11"/>
  <c r="D15" i="11"/>
  <c r="H15" i="11"/>
  <c r="J4" i="2"/>
  <c r="J50" i="2"/>
  <c r="J48" i="2"/>
  <c r="D12" i="11"/>
  <c r="H12" i="11"/>
  <c r="E12" i="11"/>
  <c r="I12" i="11"/>
  <c r="B12" i="11"/>
  <c r="F12" i="11"/>
  <c r="C12" i="11"/>
  <c r="G12" i="11"/>
  <c r="B14" i="11"/>
  <c r="F14" i="11"/>
  <c r="C14" i="11"/>
  <c r="G14" i="11"/>
  <c r="D14" i="11"/>
  <c r="H14" i="11"/>
  <c r="E14" i="11"/>
  <c r="I14" i="11"/>
  <c r="D29" i="5"/>
  <c r="D28" i="8"/>
  <c r="D28" i="6"/>
  <c r="C9" i="11"/>
  <c r="G9" i="11"/>
  <c r="D9" i="11"/>
  <c r="H9" i="11"/>
  <c r="E9" i="11"/>
  <c r="I9" i="11"/>
  <c r="B9" i="11"/>
  <c r="F9" i="11"/>
  <c r="G29" i="8"/>
  <c r="G29" i="6"/>
  <c r="E29" i="8"/>
  <c r="E29" i="6"/>
  <c r="E11" i="11"/>
  <c r="I11" i="11"/>
  <c r="B11" i="11"/>
  <c r="F11" i="11"/>
  <c r="C11" i="11"/>
  <c r="G11" i="11"/>
  <c r="D11" i="11"/>
  <c r="H11" i="11"/>
  <c r="J2" i="11"/>
  <c r="D2" i="11"/>
  <c r="H2" i="11"/>
  <c r="E2" i="11"/>
  <c r="I2" i="11"/>
  <c r="B2" i="11"/>
  <c r="F2" i="11"/>
  <c r="C2" i="11"/>
  <c r="G2" i="11"/>
  <c r="D8" i="11"/>
  <c r="H8" i="11"/>
  <c r="E8" i="11"/>
  <c r="I8" i="11"/>
  <c r="B8" i="11"/>
  <c r="F8" i="11"/>
  <c r="C8" i="11"/>
  <c r="G8" i="11"/>
  <c r="J51" i="2"/>
  <c r="H29" i="8"/>
  <c r="H29" i="6"/>
  <c r="B29" i="8"/>
  <c r="B29" i="6"/>
  <c r="J47" i="2"/>
  <c r="B6" i="11"/>
  <c r="F6" i="11"/>
  <c r="C6" i="11"/>
  <c r="G6" i="11"/>
  <c r="D6" i="11"/>
  <c r="H6" i="11"/>
  <c r="E6" i="11"/>
  <c r="I6" i="11"/>
  <c r="C5" i="11"/>
  <c r="G5" i="11"/>
  <c r="D5" i="11"/>
  <c r="H5" i="11"/>
  <c r="E5" i="11"/>
  <c r="I5" i="11"/>
  <c r="B5" i="11"/>
  <c r="F5" i="11"/>
  <c r="C29" i="8"/>
  <c r="C29" i="6"/>
  <c r="AJ11" i="1"/>
  <c r="AK17" i="1"/>
  <c r="H2" i="1"/>
  <c r="H17" i="1"/>
  <c r="K17" i="1"/>
  <c r="I11" i="1"/>
  <c r="B90" i="13" l="1"/>
  <c r="A91" i="13"/>
  <c r="H19" i="2"/>
  <c r="H8" i="1"/>
  <c r="H15" i="2"/>
  <c r="H2" i="2"/>
  <c r="H16" i="2"/>
  <c r="H17" i="2"/>
  <c r="H18" i="2"/>
  <c r="J5" i="2"/>
  <c r="J51" i="8"/>
  <c r="J51" i="6"/>
  <c r="J51" i="4"/>
  <c r="J18" i="3" s="1"/>
  <c r="D29" i="8"/>
  <c r="D29" i="6"/>
  <c r="I2" i="1"/>
  <c r="G11" i="1"/>
  <c r="I17" i="1"/>
  <c r="F11" i="1"/>
  <c r="AI11" i="1"/>
  <c r="AJ17" i="1"/>
  <c r="A92" i="13" l="1"/>
  <c r="A93" i="13" s="1"/>
  <c r="B91" i="13"/>
  <c r="H3" i="2"/>
  <c r="I16" i="2"/>
  <c r="I19" i="2"/>
  <c r="I8" i="1"/>
  <c r="I2" i="2"/>
  <c r="I15" i="2"/>
  <c r="I17" i="2"/>
  <c r="I18" i="2"/>
  <c r="H17" i="5"/>
  <c r="H49" i="5" s="1"/>
  <c r="H40" i="2"/>
  <c r="H14" i="5"/>
  <c r="H46" i="5" s="1"/>
  <c r="H37" i="2"/>
  <c r="J50" i="3"/>
  <c r="J18" i="6"/>
  <c r="J18" i="8"/>
  <c r="V18" i="8" s="1"/>
  <c r="J18" i="4"/>
  <c r="V18" i="4" s="1"/>
  <c r="H16" i="5"/>
  <c r="H48" i="5" s="1"/>
  <c r="H39" i="2"/>
  <c r="J6" i="2"/>
  <c r="H38" i="2"/>
  <c r="H15" i="5"/>
  <c r="H47" i="5" s="1"/>
  <c r="H19" i="8"/>
  <c r="T19" i="8" s="1"/>
  <c r="H18" i="5"/>
  <c r="H50" i="5" s="1"/>
  <c r="H19" i="6"/>
  <c r="T19" i="6" s="1"/>
  <c r="H19" i="4"/>
  <c r="T19" i="4" s="1"/>
  <c r="H41" i="2"/>
  <c r="F2" i="1"/>
  <c r="F17" i="1"/>
  <c r="D11" i="1"/>
  <c r="AH11" i="1"/>
  <c r="AI17" i="1"/>
  <c r="G17" i="1"/>
  <c r="G2" i="1"/>
  <c r="E11" i="1"/>
  <c r="L42" i="13" l="1"/>
  <c r="L17" i="13"/>
  <c r="H51" i="2"/>
  <c r="V18" i="6"/>
  <c r="I37" i="2"/>
  <c r="I14" i="5"/>
  <c r="I46" i="5" s="1"/>
  <c r="I15" i="5"/>
  <c r="I47" i="5" s="1"/>
  <c r="I38" i="2"/>
  <c r="F2" i="2"/>
  <c r="F15" i="2"/>
  <c r="F19" i="2"/>
  <c r="F8" i="1"/>
  <c r="F16" i="2"/>
  <c r="F17" i="2"/>
  <c r="F18" i="2"/>
  <c r="J7" i="2"/>
  <c r="H47" i="2"/>
  <c r="I19" i="8"/>
  <c r="U19" i="8" s="1"/>
  <c r="I18" i="5"/>
  <c r="I50" i="5" s="1"/>
  <c r="I19" i="4"/>
  <c r="U19" i="4" s="1"/>
  <c r="I41" i="2"/>
  <c r="I19" i="6"/>
  <c r="U19" i="6" s="1"/>
  <c r="G2" i="2"/>
  <c r="G15" i="2"/>
  <c r="G8" i="1"/>
  <c r="G19" i="2"/>
  <c r="G16" i="2"/>
  <c r="G17" i="2"/>
  <c r="G18" i="2"/>
  <c r="H48" i="2"/>
  <c r="H49" i="2"/>
  <c r="J50" i="8"/>
  <c r="J50" i="4"/>
  <c r="J17" i="3" s="1"/>
  <c r="J50" i="6"/>
  <c r="H50" i="2"/>
  <c r="I3" i="2"/>
  <c r="I39" i="2"/>
  <c r="I16" i="5"/>
  <c r="I48" i="5" s="1"/>
  <c r="I17" i="5"/>
  <c r="I49" i="5" s="1"/>
  <c r="I40" i="2"/>
  <c r="H4" i="2"/>
  <c r="AH17" i="1"/>
  <c r="AG11" i="1"/>
  <c r="E2" i="1"/>
  <c r="C11" i="1"/>
  <c r="E17" i="1"/>
  <c r="D2" i="1"/>
  <c r="B11" i="1"/>
  <c r="D17" i="1"/>
  <c r="G16" i="5" l="1"/>
  <c r="G48" i="5" s="1"/>
  <c r="G39" i="2"/>
  <c r="G14" i="5"/>
  <c r="G46" i="5" s="1"/>
  <c r="G37" i="2"/>
  <c r="F3" i="2"/>
  <c r="H51" i="6"/>
  <c r="H51" i="8"/>
  <c r="H51" i="4"/>
  <c r="H18" i="3" s="1"/>
  <c r="E16" i="2"/>
  <c r="E2" i="2"/>
  <c r="E15" i="2"/>
  <c r="E19" i="2"/>
  <c r="E8" i="1"/>
  <c r="E17" i="2"/>
  <c r="E18" i="2"/>
  <c r="I49" i="2"/>
  <c r="I4" i="2"/>
  <c r="G15" i="5"/>
  <c r="G47" i="5" s="1"/>
  <c r="G38" i="2"/>
  <c r="D2" i="2"/>
  <c r="D15" i="2"/>
  <c r="D19" i="2"/>
  <c r="D16" i="2"/>
  <c r="D8" i="1"/>
  <c r="D18" i="2"/>
  <c r="D17" i="2"/>
  <c r="AG17" i="1"/>
  <c r="K2" i="1"/>
  <c r="G19" i="8"/>
  <c r="S19" i="8" s="1"/>
  <c r="G19" i="6"/>
  <c r="S19" i="6" s="1"/>
  <c r="G41" i="2"/>
  <c r="G18" i="5"/>
  <c r="G50" i="5" s="1"/>
  <c r="G19" i="4"/>
  <c r="S19" i="4" s="1"/>
  <c r="F17" i="5"/>
  <c r="F49" i="5" s="1"/>
  <c r="F40" i="2"/>
  <c r="F19" i="8"/>
  <c r="R19" i="8" s="1"/>
  <c r="F19" i="6"/>
  <c r="R19" i="6" s="1"/>
  <c r="F19" i="4"/>
  <c r="R19" i="4" s="1"/>
  <c r="F41" i="2"/>
  <c r="F18" i="5"/>
  <c r="F50" i="5" s="1"/>
  <c r="I48" i="2"/>
  <c r="I47" i="2"/>
  <c r="F15" i="5"/>
  <c r="F47" i="5" s="1"/>
  <c r="F38" i="2"/>
  <c r="I50" i="2"/>
  <c r="G3" i="2"/>
  <c r="J8" i="2"/>
  <c r="H5" i="2"/>
  <c r="J49" i="3"/>
  <c r="J17" i="8"/>
  <c r="V17" i="8" s="1"/>
  <c r="J17" i="4"/>
  <c r="V17" i="4" s="1"/>
  <c r="J17" i="6"/>
  <c r="G40" i="2"/>
  <c r="G17" i="5"/>
  <c r="G49" i="5" s="1"/>
  <c r="I51" i="2"/>
  <c r="F39" i="2"/>
  <c r="F16" i="5"/>
  <c r="F48" i="5" s="1"/>
  <c r="F14" i="5"/>
  <c r="F46" i="5" s="1"/>
  <c r="F37" i="2"/>
  <c r="B17" i="1"/>
  <c r="B2" i="1"/>
  <c r="C17" i="1"/>
  <c r="C2" i="1"/>
  <c r="F4" i="2" l="1"/>
  <c r="G47" i="2"/>
  <c r="F47" i="2"/>
  <c r="I51" i="8"/>
  <c r="I51" i="6"/>
  <c r="I51" i="4"/>
  <c r="I18" i="3" s="1"/>
  <c r="V17" i="6"/>
  <c r="G4" i="2"/>
  <c r="D16" i="5"/>
  <c r="D48" i="5" s="1"/>
  <c r="D39" i="2"/>
  <c r="D19" i="8"/>
  <c r="P19" i="8" s="1"/>
  <c r="D18" i="5"/>
  <c r="D50" i="5" s="1"/>
  <c r="D19" i="6"/>
  <c r="P19" i="6" s="1"/>
  <c r="D19" i="4"/>
  <c r="P19" i="4" s="1"/>
  <c r="D41" i="2"/>
  <c r="G50" i="2"/>
  <c r="G51" i="2"/>
  <c r="D40" i="2"/>
  <c r="D17" i="5"/>
  <c r="D49" i="5" s="1"/>
  <c r="G48" i="2"/>
  <c r="F50" i="2"/>
  <c r="K8" i="1"/>
  <c r="K2" i="2"/>
  <c r="K15" i="2"/>
  <c r="K19" i="2"/>
  <c r="K16" i="2"/>
  <c r="K17" i="2"/>
  <c r="K18" i="2"/>
  <c r="D3" i="2"/>
  <c r="I5" i="2"/>
  <c r="E17" i="5"/>
  <c r="E49" i="5" s="1"/>
  <c r="E40" i="2"/>
  <c r="E37" i="2"/>
  <c r="E14" i="5"/>
  <c r="E46" i="5" s="1"/>
  <c r="H50" i="3"/>
  <c r="H18" i="8"/>
  <c r="T18" i="8" s="1"/>
  <c r="H18" i="6"/>
  <c r="H18" i="4"/>
  <c r="T18" i="4" s="1"/>
  <c r="E38" i="2"/>
  <c r="E15" i="5"/>
  <c r="E47" i="5" s="1"/>
  <c r="B8" i="1"/>
  <c r="B16" i="2"/>
  <c r="B15" i="2"/>
  <c r="B2" i="2"/>
  <c r="B19" i="2"/>
  <c r="B17" i="2"/>
  <c r="B18" i="2"/>
  <c r="D14" i="5"/>
  <c r="D46" i="5" s="1"/>
  <c r="D37" i="2"/>
  <c r="E19" i="8"/>
  <c r="Q19" i="8" s="1"/>
  <c r="E19" i="4"/>
  <c r="Q19" i="4" s="1"/>
  <c r="E41" i="2"/>
  <c r="E19" i="6"/>
  <c r="Q19" i="6" s="1"/>
  <c r="E18" i="5"/>
  <c r="E50" i="5" s="1"/>
  <c r="F48" i="2"/>
  <c r="C19" i="2"/>
  <c r="C2" i="2"/>
  <c r="C15" i="2"/>
  <c r="C8" i="1"/>
  <c r="C16" i="2"/>
  <c r="C17" i="2"/>
  <c r="C18" i="2"/>
  <c r="F49" i="2"/>
  <c r="J49" i="4"/>
  <c r="J16" i="3" s="1"/>
  <c r="J49" i="8"/>
  <c r="J49" i="6"/>
  <c r="H6" i="2"/>
  <c r="J9" i="2"/>
  <c r="F51" i="2"/>
  <c r="D38" i="2"/>
  <c r="D15" i="5"/>
  <c r="D47" i="5" s="1"/>
  <c r="E39" i="2"/>
  <c r="E16" i="5"/>
  <c r="E48" i="5" s="1"/>
  <c r="E3" i="2"/>
  <c r="G49" i="2"/>
  <c r="D48" i="2" l="1"/>
  <c r="E47" i="2"/>
  <c r="K3" i="2"/>
  <c r="C17" i="5"/>
  <c r="C49" i="5" s="1"/>
  <c r="C40" i="2"/>
  <c r="B16" i="5"/>
  <c r="B48" i="5" s="1"/>
  <c r="B39" i="2"/>
  <c r="B15" i="5"/>
  <c r="B47" i="5" s="1"/>
  <c r="B38" i="2"/>
  <c r="E48" i="2"/>
  <c r="D4" i="2"/>
  <c r="K38" i="2"/>
  <c r="K15" i="5"/>
  <c r="K47" i="5" s="1"/>
  <c r="B37" i="2"/>
  <c r="B14" i="5"/>
  <c r="B46" i="5" s="1"/>
  <c r="H50" i="8"/>
  <c r="H50" i="6"/>
  <c r="H50" i="4"/>
  <c r="H17" i="3" s="1"/>
  <c r="K39" i="2"/>
  <c r="K16" i="5"/>
  <c r="K48" i="5" s="1"/>
  <c r="D51" i="2"/>
  <c r="D49" i="2"/>
  <c r="F5" i="2"/>
  <c r="C14" i="5"/>
  <c r="C46" i="5" s="1"/>
  <c r="C37" i="2"/>
  <c r="E51" i="2"/>
  <c r="E4" i="2"/>
  <c r="E49" i="2"/>
  <c r="C16" i="5"/>
  <c r="C48" i="5" s="1"/>
  <c r="C39" i="2"/>
  <c r="C3" i="2"/>
  <c r="B19" i="8"/>
  <c r="N19" i="8" s="1"/>
  <c r="B19" i="6"/>
  <c r="N19" i="6" s="1"/>
  <c r="B41" i="2"/>
  <c r="B19" i="4"/>
  <c r="N19" i="4" s="1"/>
  <c r="B18" i="5"/>
  <c r="B50" i="5" s="1"/>
  <c r="T18" i="6"/>
  <c r="K19" i="8"/>
  <c r="W19" i="8" s="1"/>
  <c r="K19" i="6"/>
  <c r="W19" i="6" s="1"/>
  <c r="K18" i="5"/>
  <c r="K50" i="5" s="1"/>
  <c r="K19" i="4"/>
  <c r="W19" i="4" s="1"/>
  <c r="K41" i="2"/>
  <c r="D50" i="2"/>
  <c r="G51" i="8"/>
  <c r="G51" i="6"/>
  <c r="G51" i="4"/>
  <c r="G18" i="3" s="1"/>
  <c r="I50" i="3"/>
  <c r="I18" i="8"/>
  <c r="U18" i="8" s="1"/>
  <c r="I18" i="6"/>
  <c r="I18" i="4"/>
  <c r="U18" i="4" s="1"/>
  <c r="H7" i="2"/>
  <c r="B17" i="5"/>
  <c r="B49" i="5" s="1"/>
  <c r="B40" i="2"/>
  <c r="E50" i="2"/>
  <c r="J10" i="2"/>
  <c r="F51" i="8"/>
  <c r="F51" i="6"/>
  <c r="F51" i="4"/>
  <c r="F18" i="3" s="1"/>
  <c r="J48" i="3"/>
  <c r="J16" i="8"/>
  <c r="V16" i="8" s="1"/>
  <c r="J16" i="4"/>
  <c r="V16" i="4" s="1"/>
  <c r="J16" i="6"/>
  <c r="V16" i="6" s="1"/>
  <c r="C38" i="2"/>
  <c r="C15" i="5"/>
  <c r="C47" i="5" s="1"/>
  <c r="C19" i="6"/>
  <c r="O19" i="6" s="1"/>
  <c r="C19" i="8"/>
  <c r="O19" i="8" s="1"/>
  <c r="C18" i="5"/>
  <c r="C50" i="5" s="1"/>
  <c r="C41" i="2"/>
  <c r="C19" i="4"/>
  <c r="O19" i="4" s="1"/>
  <c r="D47" i="2"/>
  <c r="B3" i="2"/>
  <c r="I6" i="2"/>
  <c r="K40" i="2"/>
  <c r="K17" i="5"/>
  <c r="K49" i="5" s="1"/>
  <c r="K14" i="5"/>
  <c r="K46" i="5" s="1"/>
  <c r="K37" i="2"/>
  <c r="G5" i="2"/>
  <c r="U18" i="6" l="1"/>
  <c r="G50" i="3"/>
  <c r="G18" i="8"/>
  <c r="S18" i="8" s="1"/>
  <c r="G18" i="4"/>
  <c r="S18" i="4" s="1"/>
  <c r="G18" i="6"/>
  <c r="F6" i="2"/>
  <c r="D51" i="8"/>
  <c r="D51" i="6"/>
  <c r="D51" i="4"/>
  <c r="D18" i="3" s="1"/>
  <c r="C50" i="2"/>
  <c r="K47" i="2"/>
  <c r="K50" i="2"/>
  <c r="B50" i="2"/>
  <c r="E51" i="8"/>
  <c r="E51" i="6"/>
  <c r="E51" i="4"/>
  <c r="E18" i="3" s="1"/>
  <c r="B48" i="2"/>
  <c r="G6" i="2"/>
  <c r="B4" i="2"/>
  <c r="C51" i="2"/>
  <c r="F50" i="3"/>
  <c r="F18" i="6"/>
  <c r="F18" i="8"/>
  <c r="R18" i="8" s="1"/>
  <c r="F18" i="4"/>
  <c r="R18" i="4" s="1"/>
  <c r="C4" i="2"/>
  <c r="E5" i="2"/>
  <c r="K49" i="2"/>
  <c r="H49" i="3"/>
  <c r="H17" i="6"/>
  <c r="T17" i="6" s="1"/>
  <c r="H17" i="8"/>
  <c r="T17" i="8" s="1"/>
  <c r="H17" i="4"/>
  <c r="T17" i="4" s="1"/>
  <c r="K48" i="2"/>
  <c r="B49" i="2"/>
  <c r="C49" i="2"/>
  <c r="I7" i="2"/>
  <c r="J48" i="6"/>
  <c r="J48" i="8"/>
  <c r="J48" i="4"/>
  <c r="J15" i="3" s="1"/>
  <c r="C48" i="2"/>
  <c r="J11" i="2"/>
  <c r="J32" i="2"/>
  <c r="H8" i="2"/>
  <c r="I50" i="8"/>
  <c r="I50" i="6"/>
  <c r="I50" i="4"/>
  <c r="I17" i="3" s="1"/>
  <c r="K51" i="2"/>
  <c r="B51" i="2"/>
  <c r="C47" i="2"/>
  <c r="B47" i="2"/>
  <c r="D5" i="2"/>
  <c r="K4" i="2"/>
  <c r="K51" i="8" l="1"/>
  <c r="K51" i="6"/>
  <c r="K51" i="4"/>
  <c r="K18" i="3" s="1"/>
  <c r="H9" i="2"/>
  <c r="C5" i="2"/>
  <c r="F50" i="4"/>
  <c r="F17" i="3" s="1"/>
  <c r="F50" i="8"/>
  <c r="F50" i="6"/>
  <c r="B5" i="2"/>
  <c r="S18" i="6"/>
  <c r="D50" i="3"/>
  <c r="D18" i="6"/>
  <c r="D18" i="8"/>
  <c r="P18" i="8" s="1"/>
  <c r="D18" i="4"/>
  <c r="P18" i="4" s="1"/>
  <c r="D6" i="2"/>
  <c r="B51" i="8"/>
  <c r="B51" i="6"/>
  <c r="B51" i="4"/>
  <c r="B18" i="3" s="1"/>
  <c r="H49" i="6"/>
  <c r="H49" i="4"/>
  <c r="H16" i="3" s="1"/>
  <c r="H49" i="8"/>
  <c r="R18" i="6"/>
  <c r="F7" i="2"/>
  <c r="G50" i="4"/>
  <c r="G17" i="3" s="1"/>
  <c r="G50" i="8"/>
  <c r="G50" i="6"/>
  <c r="K5" i="2"/>
  <c r="J12" i="2"/>
  <c r="J33" i="2"/>
  <c r="J47" i="3"/>
  <c r="J15" i="4"/>
  <c r="V15" i="4" s="1"/>
  <c r="J15" i="6"/>
  <c r="V15" i="6" s="1"/>
  <c r="J15" i="8"/>
  <c r="V15" i="8" s="1"/>
  <c r="I49" i="3"/>
  <c r="I17" i="8"/>
  <c r="U17" i="8" s="1"/>
  <c r="I17" i="4"/>
  <c r="U17" i="4" s="1"/>
  <c r="I17" i="6"/>
  <c r="U17" i="6" s="1"/>
  <c r="J42" i="2"/>
  <c r="I8" i="2"/>
  <c r="E6" i="2"/>
  <c r="C51" i="8"/>
  <c r="C51" i="6"/>
  <c r="C51" i="4"/>
  <c r="C18" i="3" s="1"/>
  <c r="G7" i="2"/>
  <c r="E50" i="3"/>
  <c r="E18" i="8"/>
  <c r="Q18" i="8" s="1"/>
  <c r="E18" i="4"/>
  <c r="Q18" i="4" s="1"/>
  <c r="E18" i="6"/>
  <c r="G8" i="2" l="1"/>
  <c r="J47" i="6"/>
  <c r="J47" i="8"/>
  <c r="J47" i="4"/>
  <c r="J14" i="3" s="1"/>
  <c r="J46" i="3" s="1"/>
  <c r="D50" i="4"/>
  <c r="D17" i="3" s="1"/>
  <c r="D50" i="6"/>
  <c r="D50" i="8"/>
  <c r="F49" i="3"/>
  <c r="F17" i="8"/>
  <c r="R17" i="8" s="1"/>
  <c r="F17" i="4"/>
  <c r="R17" i="4" s="1"/>
  <c r="F17" i="6"/>
  <c r="R17" i="6" s="1"/>
  <c r="K50" i="3"/>
  <c r="K18" i="8"/>
  <c r="W18" i="8" s="1"/>
  <c r="K18" i="6"/>
  <c r="K18" i="4"/>
  <c r="W18" i="4" s="1"/>
  <c r="E50" i="8"/>
  <c r="E50" i="4"/>
  <c r="E17" i="3" s="1"/>
  <c r="E50" i="6"/>
  <c r="I9" i="2"/>
  <c r="F8" i="2"/>
  <c r="H48" i="3"/>
  <c r="H16" i="6"/>
  <c r="T16" i="6" s="1"/>
  <c r="H16" i="4"/>
  <c r="T16" i="4" s="1"/>
  <c r="H16" i="8"/>
  <c r="T16" i="8" s="1"/>
  <c r="J43" i="2"/>
  <c r="D7" i="2"/>
  <c r="Q18" i="6"/>
  <c r="C50" i="3"/>
  <c r="C18" i="8"/>
  <c r="O18" i="8" s="1"/>
  <c r="C18" i="4"/>
  <c r="O18" i="4" s="1"/>
  <c r="C18" i="6"/>
  <c r="E7" i="2"/>
  <c r="G49" i="3"/>
  <c r="G17" i="6"/>
  <c r="S17" i="6" s="1"/>
  <c r="G17" i="4"/>
  <c r="S17" i="4" s="1"/>
  <c r="G17" i="8"/>
  <c r="S17" i="8" s="1"/>
  <c r="I49" i="8"/>
  <c r="I49" i="4"/>
  <c r="I16" i="3" s="1"/>
  <c r="I49" i="6"/>
  <c r="J13" i="2"/>
  <c r="J34" i="2"/>
  <c r="K6" i="2"/>
  <c r="B50" i="3"/>
  <c r="B18" i="8"/>
  <c r="N18" i="8" s="1"/>
  <c r="B18" i="4"/>
  <c r="N18" i="4" s="1"/>
  <c r="B18" i="6"/>
  <c r="P18" i="6"/>
  <c r="B6" i="2"/>
  <c r="C6" i="2"/>
  <c r="H10" i="2"/>
  <c r="I48" i="3" l="1"/>
  <c r="I16" i="8"/>
  <c r="U16" i="8" s="1"/>
  <c r="I16" i="4"/>
  <c r="U16" i="4" s="1"/>
  <c r="I16" i="6"/>
  <c r="U16" i="6" s="1"/>
  <c r="K7" i="2"/>
  <c r="G49" i="8"/>
  <c r="G49" i="6"/>
  <c r="G49" i="4"/>
  <c r="G16" i="3" s="1"/>
  <c r="E8" i="2"/>
  <c r="H48" i="8"/>
  <c r="H48" i="6"/>
  <c r="H48" i="4"/>
  <c r="H15" i="3" s="1"/>
  <c r="F9" i="2"/>
  <c r="I10" i="2"/>
  <c r="K50" i="4"/>
  <c r="K17" i="3" s="1"/>
  <c r="K50" i="8"/>
  <c r="K50" i="6"/>
  <c r="F49" i="4"/>
  <c r="F16" i="3" s="1"/>
  <c r="F49" i="8"/>
  <c r="F49" i="6"/>
  <c r="C7" i="2"/>
  <c r="B50" i="4"/>
  <c r="B17" i="3" s="1"/>
  <c r="B50" i="8"/>
  <c r="B50" i="6"/>
  <c r="J14" i="2"/>
  <c r="J12" i="5"/>
  <c r="J44" i="5" s="1"/>
  <c r="J35" i="2"/>
  <c r="J7" i="5"/>
  <c r="O18" i="6"/>
  <c r="D8" i="2"/>
  <c r="D49" i="3"/>
  <c r="D17" i="8"/>
  <c r="P17" i="8" s="1"/>
  <c r="D17" i="4"/>
  <c r="P17" i="4" s="1"/>
  <c r="D17" i="6"/>
  <c r="J44" i="2"/>
  <c r="C50" i="4"/>
  <c r="C17" i="3" s="1"/>
  <c r="C50" i="8"/>
  <c r="C50" i="6"/>
  <c r="H11" i="2"/>
  <c r="H32" i="2"/>
  <c r="B7" i="2"/>
  <c r="N18" i="6"/>
  <c r="J8" i="5"/>
  <c r="E49" i="3"/>
  <c r="E17" i="8"/>
  <c r="Q17" i="8" s="1"/>
  <c r="E17" i="4"/>
  <c r="Q17" i="4" s="1"/>
  <c r="E17" i="6"/>
  <c r="W18" i="6"/>
  <c r="G9" i="2"/>
  <c r="E49" i="8" l="1"/>
  <c r="E49" i="6"/>
  <c r="E49" i="4"/>
  <c r="E16" i="3" s="1"/>
  <c r="J4" i="5"/>
  <c r="J14" i="8"/>
  <c r="V14" i="8" s="1"/>
  <c r="J13" i="5"/>
  <c r="J45" i="5" s="1"/>
  <c r="J14" i="6"/>
  <c r="J36" i="2"/>
  <c r="J14" i="4"/>
  <c r="V14" i="4" s="1"/>
  <c r="J5" i="5"/>
  <c r="J6" i="5"/>
  <c r="J11" i="9"/>
  <c r="B8" i="2"/>
  <c r="F48" i="3"/>
  <c r="F16" i="6"/>
  <c r="F16" i="4"/>
  <c r="R16" i="4" s="1"/>
  <c r="F16" i="8"/>
  <c r="R16" i="8" s="1"/>
  <c r="I11" i="2"/>
  <c r="I32" i="2"/>
  <c r="H47" i="3"/>
  <c r="H15" i="8"/>
  <c r="T15" i="8" s="1"/>
  <c r="H15" i="4"/>
  <c r="T15" i="4" s="1"/>
  <c r="H15" i="6"/>
  <c r="Q17" i="6"/>
  <c r="J9" i="5"/>
  <c r="H12" i="2"/>
  <c r="H33" i="2"/>
  <c r="C49" i="3"/>
  <c r="C17" i="6"/>
  <c r="C17" i="4"/>
  <c r="O17" i="4" s="1"/>
  <c r="C17" i="8"/>
  <c r="O17" i="8" s="1"/>
  <c r="D49" i="4"/>
  <c r="D16" i="3" s="1"/>
  <c r="D49" i="8"/>
  <c r="D49" i="6"/>
  <c r="J10" i="5"/>
  <c r="J42" i="5" s="1"/>
  <c r="C8" i="2"/>
  <c r="G10" i="2"/>
  <c r="H42" i="2"/>
  <c r="P17" i="6"/>
  <c r="E9" i="2"/>
  <c r="J11" i="5"/>
  <c r="J43" i="5" s="1"/>
  <c r="J34" i="5"/>
  <c r="D9" i="2"/>
  <c r="J45" i="2"/>
  <c r="J2" i="5"/>
  <c r="J32" i="5"/>
  <c r="B49" i="3"/>
  <c r="B17" i="8"/>
  <c r="N17" i="8" s="1"/>
  <c r="B17" i="6"/>
  <c r="N17" i="6" s="1"/>
  <c r="B17" i="4"/>
  <c r="N17" i="4" s="1"/>
  <c r="K49" i="3"/>
  <c r="K17" i="6"/>
  <c r="K17" i="8"/>
  <c r="W17" i="8" s="1"/>
  <c r="K17" i="4"/>
  <c r="W17" i="4" s="1"/>
  <c r="F10" i="2"/>
  <c r="G48" i="3"/>
  <c r="G16" i="8"/>
  <c r="S16" i="8" s="1"/>
  <c r="G16" i="4"/>
  <c r="S16" i="4" s="1"/>
  <c r="G16" i="6"/>
  <c r="K8" i="2"/>
  <c r="I48" i="6"/>
  <c r="I48" i="4"/>
  <c r="I15" i="3" s="1"/>
  <c r="I48" i="8"/>
  <c r="G11" i="2" l="1"/>
  <c r="G32" i="2"/>
  <c r="J46" i="2"/>
  <c r="J3" i="5"/>
  <c r="J33" i="5"/>
  <c r="H43" i="2"/>
  <c r="T15" i="6"/>
  <c r="I42" i="2"/>
  <c r="V14" i="6"/>
  <c r="W17" i="6"/>
  <c r="D48" i="3"/>
  <c r="D16" i="4"/>
  <c r="P16" i="4" s="1"/>
  <c r="D16" i="8"/>
  <c r="P16" i="8" s="1"/>
  <c r="D16" i="6"/>
  <c r="I47" i="3"/>
  <c r="I15" i="8"/>
  <c r="U15" i="8" s="1"/>
  <c r="I15" i="4"/>
  <c r="U15" i="4" s="1"/>
  <c r="I15" i="6"/>
  <c r="H47" i="6"/>
  <c r="H47" i="8"/>
  <c r="H47" i="4"/>
  <c r="H14" i="3" s="1"/>
  <c r="H46" i="3" s="1"/>
  <c r="K9" i="2"/>
  <c r="G48" i="4"/>
  <c r="G15" i="3" s="1"/>
  <c r="G48" i="8"/>
  <c r="G48" i="6"/>
  <c r="D10" i="2"/>
  <c r="O17" i="6"/>
  <c r="H13" i="2"/>
  <c r="H34" i="2"/>
  <c r="E48" i="3"/>
  <c r="E16" i="8"/>
  <c r="Q16" i="8" s="1"/>
  <c r="E16" i="4"/>
  <c r="Q16" i="4" s="1"/>
  <c r="E16" i="6"/>
  <c r="S16" i="6"/>
  <c r="J35" i="5"/>
  <c r="J38" i="5"/>
  <c r="J39" i="5"/>
  <c r="J40" i="5"/>
  <c r="J41" i="5"/>
  <c r="C9" i="2"/>
  <c r="C49" i="8"/>
  <c r="C49" i="6"/>
  <c r="C49" i="4"/>
  <c r="C16" i="3" s="1"/>
  <c r="R16" i="6"/>
  <c r="F11" i="2"/>
  <c r="F32" i="2"/>
  <c r="K49" i="6"/>
  <c r="K49" i="4"/>
  <c r="K16" i="3" s="1"/>
  <c r="K49" i="8"/>
  <c r="B49" i="4"/>
  <c r="B16" i="3" s="1"/>
  <c r="B49" i="8"/>
  <c r="B49" i="6"/>
  <c r="E10" i="2"/>
  <c r="I12" i="2"/>
  <c r="I33" i="2"/>
  <c r="F48" i="6"/>
  <c r="F48" i="8"/>
  <c r="F48" i="4"/>
  <c r="F15" i="3" s="1"/>
  <c r="B9" i="2"/>
  <c r="E48" i="4" l="1"/>
  <c r="E15" i="3" s="1"/>
  <c r="E48" i="6"/>
  <c r="E48" i="8"/>
  <c r="G47" i="3"/>
  <c r="G15" i="8"/>
  <c r="S15" i="8" s="1"/>
  <c r="G15" i="4"/>
  <c r="S15" i="4" s="1"/>
  <c r="G15" i="6"/>
  <c r="K10" i="2"/>
  <c r="P16" i="6"/>
  <c r="I43" i="2"/>
  <c r="E11" i="2"/>
  <c r="E32" i="2"/>
  <c r="Q16" i="6"/>
  <c r="H44" i="2"/>
  <c r="H14" i="2"/>
  <c r="H35" i="2"/>
  <c r="D11" i="2"/>
  <c r="D32" i="2"/>
  <c r="B10" i="2"/>
  <c r="H7" i="5"/>
  <c r="H9" i="5"/>
  <c r="K48" i="3"/>
  <c r="K16" i="8"/>
  <c r="W16" i="8" s="1"/>
  <c r="K16" i="4"/>
  <c r="W16" i="4" s="1"/>
  <c r="K16" i="6"/>
  <c r="H11" i="9"/>
  <c r="G12" i="2"/>
  <c r="G33" i="2"/>
  <c r="I13" i="2"/>
  <c r="I34" i="2"/>
  <c r="B48" i="3"/>
  <c r="B16" i="8"/>
  <c r="N16" i="8" s="1"/>
  <c r="B16" i="4"/>
  <c r="N16" i="4" s="1"/>
  <c r="B16" i="6"/>
  <c r="F12" i="2"/>
  <c r="F33" i="2"/>
  <c r="U15" i="6"/>
  <c r="F42" i="2"/>
  <c r="C10" i="2"/>
  <c r="F47" i="3"/>
  <c r="F15" i="4"/>
  <c r="R15" i="4" s="1"/>
  <c r="F15" i="6"/>
  <c r="F15" i="8"/>
  <c r="R15" i="8" s="1"/>
  <c r="C48" i="3"/>
  <c r="C16" i="6"/>
  <c r="C16" i="8"/>
  <c r="O16" i="8" s="1"/>
  <c r="C16" i="4"/>
  <c r="O16" i="4" s="1"/>
  <c r="I47" i="4"/>
  <c r="I14" i="3" s="1"/>
  <c r="I46" i="3" s="1"/>
  <c r="I47" i="6"/>
  <c r="I47" i="8"/>
  <c r="D48" i="8"/>
  <c r="D48" i="6"/>
  <c r="D48" i="4"/>
  <c r="D15" i="3" s="1"/>
  <c r="J46" i="8"/>
  <c r="J46" i="6"/>
  <c r="J36" i="5"/>
  <c r="J46" i="4"/>
  <c r="J13" i="3" s="1"/>
  <c r="J37" i="5"/>
  <c r="G42" i="2"/>
  <c r="K48" i="6" l="1"/>
  <c r="K48" i="8"/>
  <c r="K48" i="4"/>
  <c r="K15" i="3" s="1"/>
  <c r="R15" i="6"/>
  <c r="F43" i="2"/>
  <c r="I44" i="2"/>
  <c r="D42" i="2"/>
  <c r="E12" i="2"/>
  <c r="E33" i="2"/>
  <c r="O16" i="6"/>
  <c r="I14" i="2"/>
  <c r="I12" i="5" s="1"/>
  <c r="I44" i="5" s="1"/>
  <c r="I35" i="2"/>
  <c r="W16" i="6"/>
  <c r="E47" i="3"/>
  <c r="E15" i="6"/>
  <c r="E15" i="8"/>
  <c r="Q15" i="8" s="1"/>
  <c r="E15" i="4"/>
  <c r="Q15" i="4" s="1"/>
  <c r="C48" i="8"/>
  <c r="C48" i="6"/>
  <c r="C48" i="4"/>
  <c r="C15" i="3" s="1"/>
  <c r="F47" i="8"/>
  <c r="F47" i="4"/>
  <c r="F14" i="3" s="1"/>
  <c r="F46" i="3" s="1"/>
  <c r="F47" i="6"/>
  <c r="I11" i="9"/>
  <c r="H14" i="8"/>
  <c r="T14" i="8" s="1"/>
  <c r="H14" i="6"/>
  <c r="H4" i="5"/>
  <c r="H36" i="2"/>
  <c r="H13" i="5"/>
  <c r="H45" i="5" s="1"/>
  <c r="H14" i="4"/>
  <c r="T14" i="4" s="1"/>
  <c r="H6" i="5"/>
  <c r="H5" i="5"/>
  <c r="H10" i="5"/>
  <c r="H42" i="5" s="1"/>
  <c r="H8" i="5"/>
  <c r="H11" i="5"/>
  <c r="H43" i="5" s="1"/>
  <c r="K11" i="2"/>
  <c r="K32" i="2"/>
  <c r="G47" i="4"/>
  <c r="G14" i="3" s="1"/>
  <c r="G46" i="3" s="1"/>
  <c r="G47" i="8"/>
  <c r="G47" i="6"/>
  <c r="N16" i="6"/>
  <c r="B11" i="2"/>
  <c r="B32" i="2"/>
  <c r="H45" i="2"/>
  <c r="H2" i="5"/>
  <c r="E42" i="2"/>
  <c r="J45" i="3"/>
  <c r="J13" i="8"/>
  <c r="V13" i="8" s="1"/>
  <c r="J13" i="4"/>
  <c r="V13" i="4" s="1"/>
  <c r="J13" i="6"/>
  <c r="D47" i="3"/>
  <c r="D15" i="8"/>
  <c r="P15" i="8" s="1"/>
  <c r="D15" i="4"/>
  <c r="P15" i="4" s="1"/>
  <c r="D15" i="6"/>
  <c r="C11" i="2"/>
  <c r="C32" i="2"/>
  <c r="F13" i="2"/>
  <c r="F34" i="2"/>
  <c r="B48" i="6"/>
  <c r="B48" i="8"/>
  <c r="B48" i="4"/>
  <c r="B15" i="3" s="1"/>
  <c r="G43" i="2"/>
  <c r="G13" i="2"/>
  <c r="G34" i="2"/>
  <c r="D12" i="2"/>
  <c r="D33" i="2"/>
  <c r="H12" i="5"/>
  <c r="H44" i="5" s="1"/>
  <c r="H34" i="5"/>
  <c r="S15" i="6"/>
  <c r="I10" i="5"/>
  <c r="I42" i="5" s="1"/>
  <c r="D43" i="2" l="1"/>
  <c r="D13" i="2"/>
  <c r="D34" i="2"/>
  <c r="P15" i="6"/>
  <c r="B12" i="2"/>
  <c r="B33" i="2"/>
  <c r="I34" i="5"/>
  <c r="B47" i="3"/>
  <c r="B15" i="6"/>
  <c r="B15" i="8"/>
  <c r="N15" i="8" s="1"/>
  <c r="B15" i="4"/>
  <c r="N15" i="4" s="1"/>
  <c r="Q15" i="6"/>
  <c r="G44" i="2"/>
  <c r="H35" i="5"/>
  <c r="B42" i="2"/>
  <c r="K12" i="2"/>
  <c r="K33" i="2"/>
  <c r="H46" i="2"/>
  <c r="H33" i="5"/>
  <c r="H3" i="5"/>
  <c r="H32" i="5"/>
  <c r="E47" i="8"/>
  <c r="E47" i="6"/>
  <c r="E47" i="4"/>
  <c r="E14" i="3" s="1"/>
  <c r="E46" i="3" s="1"/>
  <c r="F14" i="2"/>
  <c r="F35" i="2"/>
  <c r="F12" i="5"/>
  <c r="F44" i="5" s="1"/>
  <c r="F10" i="5"/>
  <c r="F42" i="5" s="1"/>
  <c r="F11" i="9"/>
  <c r="F7" i="5"/>
  <c r="C42" i="2"/>
  <c r="V13" i="6"/>
  <c r="T14" i="6"/>
  <c r="C47" i="3"/>
  <c r="C15" i="8"/>
  <c r="O15" i="8" s="1"/>
  <c r="C15" i="4"/>
  <c r="O15" i="4" s="1"/>
  <c r="C15" i="6"/>
  <c r="O15" i="6" s="1"/>
  <c r="I45" i="2"/>
  <c r="I2" i="5"/>
  <c r="E43" i="2"/>
  <c r="K47" i="3"/>
  <c r="K15" i="6"/>
  <c r="W15" i="6" s="1"/>
  <c r="K15" i="4"/>
  <c r="W15" i="4" s="1"/>
  <c r="K15" i="8"/>
  <c r="W15" i="8" s="1"/>
  <c r="G14" i="2"/>
  <c r="G12" i="5"/>
  <c r="G44" i="5" s="1"/>
  <c r="G35" i="2"/>
  <c r="F8" i="5"/>
  <c r="F11" i="5"/>
  <c r="F43" i="5" s="1"/>
  <c r="F9" i="5"/>
  <c r="I33" i="5"/>
  <c r="F44" i="2"/>
  <c r="C12" i="2"/>
  <c r="C33" i="2"/>
  <c r="D47" i="6"/>
  <c r="D47" i="8"/>
  <c r="D47" i="4"/>
  <c r="D14" i="3" s="1"/>
  <c r="D46" i="3" s="1"/>
  <c r="J45" i="4"/>
  <c r="J12" i="3" s="1"/>
  <c r="J45" i="6"/>
  <c r="J45" i="8"/>
  <c r="K42" i="2"/>
  <c r="I4" i="5"/>
  <c r="I14" i="8"/>
  <c r="U14" i="8" s="1"/>
  <c r="I14" i="6"/>
  <c r="I13" i="5"/>
  <c r="I45" i="5" s="1"/>
  <c r="I36" i="2"/>
  <c r="I14" i="4"/>
  <c r="U14" i="4" s="1"/>
  <c r="I6" i="5"/>
  <c r="I5" i="5"/>
  <c r="I8" i="5"/>
  <c r="I11" i="5"/>
  <c r="I43" i="5" s="1"/>
  <c r="I9" i="5"/>
  <c r="I7" i="5"/>
  <c r="E13" i="2"/>
  <c r="E34" i="2"/>
  <c r="E7" i="5" l="1"/>
  <c r="G4" i="5"/>
  <c r="G14" i="8"/>
  <c r="S14" i="8" s="1"/>
  <c r="G36" i="2"/>
  <c r="G14" i="6"/>
  <c r="G13" i="5"/>
  <c r="G45" i="5" s="1"/>
  <c r="G14" i="4"/>
  <c r="S14" i="4" s="1"/>
  <c r="G5" i="5"/>
  <c r="G11" i="5"/>
  <c r="G43" i="5" s="1"/>
  <c r="G8" i="5"/>
  <c r="G7" i="5"/>
  <c r="D44" i="2"/>
  <c r="U14" i="6"/>
  <c r="G10" i="5"/>
  <c r="G42" i="5" s="1"/>
  <c r="C47" i="6"/>
  <c r="C47" i="4"/>
  <c r="C14" i="3" s="1"/>
  <c r="C46" i="3" s="1"/>
  <c r="C47" i="8"/>
  <c r="H46" i="8"/>
  <c r="H46" i="6"/>
  <c r="H36" i="5"/>
  <c r="H46" i="4"/>
  <c r="H13" i="3" s="1"/>
  <c r="H38" i="5"/>
  <c r="H41" i="5"/>
  <c r="H39" i="5"/>
  <c r="H37" i="5"/>
  <c r="H40" i="5"/>
  <c r="N15" i="6"/>
  <c r="B43" i="2"/>
  <c r="B13" i="2"/>
  <c r="B34" i="2"/>
  <c r="D14" i="2"/>
  <c r="D35" i="2"/>
  <c r="G6" i="5"/>
  <c r="E44" i="2"/>
  <c r="C43" i="2"/>
  <c r="C13" i="2"/>
  <c r="C34" i="2"/>
  <c r="G11" i="9"/>
  <c r="K47" i="4"/>
  <c r="K14" i="3" s="1"/>
  <c r="K46" i="3" s="1"/>
  <c r="K47" i="6"/>
  <c r="K47" i="8"/>
  <c r="F45" i="2"/>
  <c r="F2" i="5"/>
  <c r="F4" i="5"/>
  <c r="F14" i="8"/>
  <c r="R14" i="8" s="1"/>
  <c r="F13" i="5"/>
  <c r="F45" i="5" s="1"/>
  <c r="F14" i="6"/>
  <c r="F36" i="2"/>
  <c r="F14" i="4"/>
  <c r="R14" i="4" s="1"/>
  <c r="F5" i="5"/>
  <c r="F6" i="5"/>
  <c r="K13" i="2"/>
  <c r="K34" i="2"/>
  <c r="G34" i="5"/>
  <c r="B47" i="6"/>
  <c r="B47" i="8"/>
  <c r="B47" i="4"/>
  <c r="B14" i="3" s="1"/>
  <c r="B46" i="3" s="1"/>
  <c r="G9" i="5"/>
  <c r="J44" i="3"/>
  <c r="J12" i="8"/>
  <c r="V12" i="8" s="1"/>
  <c r="J12" i="4"/>
  <c r="V12" i="4" s="1"/>
  <c r="J12" i="6"/>
  <c r="E14" i="2"/>
  <c r="E12" i="5"/>
  <c r="E44" i="5" s="1"/>
  <c r="E35" i="2"/>
  <c r="E8" i="5"/>
  <c r="E10" i="5"/>
  <c r="E42" i="5" s="1"/>
  <c r="I46" i="2"/>
  <c r="I3" i="5"/>
  <c r="G45" i="2"/>
  <c r="G2" i="5"/>
  <c r="I35" i="5"/>
  <c r="K43" i="2"/>
  <c r="I32" i="5"/>
  <c r="E32" i="5" l="1"/>
  <c r="I46" i="8"/>
  <c r="I36" i="5"/>
  <c r="I46" i="6"/>
  <c r="I46" i="4"/>
  <c r="I13" i="3" s="1"/>
  <c r="I39" i="5"/>
  <c r="K14" i="2"/>
  <c r="K12" i="5"/>
  <c r="K44" i="5" s="1"/>
  <c r="K35" i="2"/>
  <c r="K10" i="5"/>
  <c r="K42" i="5" s="1"/>
  <c r="F46" i="2"/>
  <c r="F33" i="5"/>
  <c r="F3" i="5"/>
  <c r="K9" i="5"/>
  <c r="H45" i="3"/>
  <c r="H13" i="6"/>
  <c r="H13" i="8"/>
  <c r="T13" i="8" s="1"/>
  <c r="H13" i="4"/>
  <c r="T13" i="4" s="1"/>
  <c r="F34" i="5"/>
  <c r="V12" i="6"/>
  <c r="K11" i="9"/>
  <c r="K44" i="2"/>
  <c r="R14" i="6"/>
  <c r="D45" i="2"/>
  <c r="D2" i="5"/>
  <c r="B44" i="2"/>
  <c r="I37" i="5"/>
  <c r="S14" i="6"/>
  <c r="F35" i="5"/>
  <c r="C14" i="2"/>
  <c r="C10" i="5" s="1"/>
  <c r="C42" i="5" s="1"/>
  <c r="C35" i="2"/>
  <c r="C7" i="5"/>
  <c r="E34" i="5"/>
  <c r="D4" i="5"/>
  <c r="D14" i="8"/>
  <c r="P14" i="8" s="1"/>
  <c r="D14" i="6"/>
  <c r="D36" i="2"/>
  <c r="D13" i="5"/>
  <c r="D45" i="5" s="1"/>
  <c r="D14" i="4"/>
  <c r="P14" i="4" s="1"/>
  <c r="D6" i="5"/>
  <c r="D5" i="5"/>
  <c r="D11" i="9"/>
  <c r="D10" i="5"/>
  <c r="D42" i="5" s="1"/>
  <c r="D9" i="5"/>
  <c r="D11" i="5"/>
  <c r="D43" i="5" s="1"/>
  <c r="D8" i="5"/>
  <c r="D7" i="5"/>
  <c r="B14" i="2"/>
  <c r="B35" i="2"/>
  <c r="B10" i="5"/>
  <c r="B42" i="5" s="1"/>
  <c r="G46" i="2"/>
  <c r="G39" i="5" s="1"/>
  <c r="G3" i="5"/>
  <c r="G32" i="5"/>
  <c r="F32" i="5"/>
  <c r="J44" i="4"/>
  <c r="J11" i="3" s="1"/>
  <c r="J44" i="8"/>
  <c r="J44" i="6"/>
  <c r="I41" i="5"/>
  <c r="G35" i="5"/>
  <c r="G40" i="5"/>
  <c r="G37" i="5"/>
  <c r="E45" i="2"/>
  <c r="E2" i="5"/>
  <c r="E4" i="5"/>
  <c r="E14" i="6"/>
  <c r="E14" i="8"/>
  <c r="Q14" i="8" s="1"/>
  <c r="E13" i="5"/>
  <c r="E45" i="5" s="1"/>
  <c r="E36" i="2"/>
  <c r="E14" i="4"/>
  <c r="Q14" i="4" s="1"/>
  <c r="E5" i="5"/>
  <c r="E11" i="5"/>
  <c r="E43" i="5" s="1"/>
  <c r="E6" i="5"/>
  <c r="E9" i="5"/>
  <c r="E11" i="9"/>
  <c r="G38" i="5"/>
  <c r="K11" i="5"/>
  <c r="K43" i="5" s="1"/>
  <c r="C44" i="2"/>
  <c r="D12" i="5"/>
  <c r="D44" i="5" s="1"/>
  <c r="I40" i="5"/>
  <c r="D34" i="5"/>
  <c r="I38" i="5"/>
  <c r="G33" i="5"/>
  <c r="B45" i="2" l="1"/>
  <c r="B2" i="5"/>
  <c r="B4" i="5"/>
  <c r="B14" i="8"/>
  <c r="N14" i="8" s="1"/>
  <c r="B13" i="5"/>
  <c r="B45" i="5" s="1"/>
  <c r="B14" i="6"/>
  <c r="B36" i="2"/>
  <c r="B14" i="4"/>
  <c r="N14" i="4" s="1"/>
  <c r="B7" i="5"/>
  <c r="B5" i="5"/>
  <c r="B9" i="5"/>
  <c r="P14" i="6"/>
  <c r="C45" i="2"/>
  <c r="C2" i="5"/>
  <c r="B33" i="5"/>
  <c r="J43" i="3"/>
  <c r="J11" i="8"/>
  <c r="V11" i="8" s="1"/>
  <c r="J11" i="4"/>
  <c r="V11" i="4" s="1"/>
  <c r="J11" i="6"/>
  <c r="B8" i="5"/>
  <c r="K45" i="2"/>
  <c r="K2" i="5"/>
  <c r="C4" i="5"/>
  <c r="C14" i="8"/>
  <c r="O14" i="8" s="1"/>
  <c r="C36" i="2"/>
  <c r="C13" i="5"/>
  <c r="C45" i="5" s="1"/>
  <c r="C14" i="6"/>
  <c r="C14" i="4"/>
  <c r="O14" i="4" s="1"/>
  <c r="C6" i="5"/>
  <c r="C5" i="5"/>
  <c r="C8" i="5"/>
  <c r="C9" i="5"/>
  <c r="B11" i="5"/>
  <c r="B43" i="5" s="1"/>
  <c r="C11" i="9"/>
  <c r="Q14" i="6"/>
  <c r="T13" i="6"/>
  <c r="K4" i="5"/>
  <c r="K14" i="8"/>
  <c r="W14" i="8" s="1"/>
  <c r="K13" i="5"/>
  <c r="K45" i="5" s="1"/>
  <c r="K36" i="2"/>
  <c r="K14" i="6"/>
  <c r="K14" i="4"/>
  <c r="W14" i="4" s="1"/>
  <c r="K5" i="5"/>
  <c r="K7" i="5"/>
  <c r="K8" i="5"/>
  <c r="C11" i="5"/>
  <c r="C43" i="5" s="1"/>
  <c r="I45" i="3"/>
  <c r="I13" i="6"/>
  <c r="I13" i="4"/>
  <c r="U13" i="4" s="1"/>
  <c r="I13" i="8"/>
  <c r="U13" i="8" s="1"/>
  <c r="E35" i="5"/>
  <c r="E37" i="5"/>
  <c r="B11" i="9"/>
  <c r="E46" i="2"/>
  <c r="E33" i="5"/>
  <c r="E3" i="5"/>
  <c r="G46" i="8"/>
  <c r="G46" i="6"/>
  <c r="G36" i="5"/>
  <c r="G46" i="4"/>
  <c r="G13" i="3" s="1"/>
  <c r="B6" i="5"/>
  <c r="B12" i="5"/>
  <c r="B44" i="5" s="1"/>
  <c r="D46" i="2"/>
  <c r="D33" i="5"/>
  <c r="D32" i="5"/>
  <c r="D3" i="5"/>
  <c r="C12" i="5"/>
  <c r="C44" i="5" s="1"/>
  <c r="B34" i="5"/>
  <c r="D35" i="5"/>
  <c r="G41" i="5"/>
  <c r="H45" i="8"/>
  <c r="H45" i="4"/>
  <c r="H12" i="3" s="1"/>
  <c r="H45" i="6"/>
  <c r="F46" i="8"/>
  <c r="F46" i="6"/>
  <c r="F36" i="5"/>
  <c r="F46" i="4"/>
  <c r="F40" i="5"/>
  <c r="F38" i="5"/>
  <c r="F41" i="5"/>
  <c r="F39" i="5"/>
  <c r="F37" i="5"/>
  <c r="K6" i="5"/>
  <c r="C38" i="5" l="1"/>
  <c r="G45" i="3"/>
  <c r="G13" i="8"/>
  <c r="S13" i="8" s="1"/>
  <c r="G13" i="4"/>
  <c r="S13" i="4" s="1"/>
  <c r="G13" i="6"/>
  <c r="W14" i="6"/>
  <c r="C46" i="2"/>
  <c r="C3" i="5"/>
  <c r="C33" i="5"/>
  <c r="U13" i="6"/>
  <c r="K46" i="2"/>
  <c r="K32" i="5"/>
  <c r="K33" i="5"/>
  <c r="K3" i="5"/>
  <c r="K35" i="5"/>
  <c r="V11" i="6"/>
  <c r="B46" i="2"/>
  <c r="B3" i="5"/>
  <c r="C40" i="5"/>
  <c r="C34" i="5"/>
  <c r="H44" i="3"/>
  <c r="H12" i="8"/>
  <c r="T12" i="8" s="1"/>
  <c r="H12" i="4"/>
  <c r="T12" i="4" s="1"/>
  <c r="H12" i="6"/>
  <c r="C39" i="5"/>
  <c r="D46" i="8"/>
  <c r="D46" i="6"/>
  <c r="D36" i="5"/>
  <c r="D46" i="4"/>
  <c r="D13" i="3" s="1"/>
  <c r="D40" i="5"/>
  <c r="D38" i="5"/>
  <c r="D41" i="5"/>
  <c r="D37" i="5"/>
  <c r="D39" i="5"/>
  <c r="E46" i="8"/>
  <c r="E46" i="6"/>
  <c r="E36" i="5"/>
  <c r="E46" i="4"/>
  <c r="E13" i="3" s="1"/>
  <c r="E40" i="5"/>
  <c r="E38" i="5"/>
  <c r="E41" i="5"/>
  <c r="I45" i="6"/>
  <c r="I45" i="4"/>
  <c r="I12" i="3" s="1"/>
  <c r="I45" i="8"/>
  <c r="K34" i="5"/>
  <c r="O14" i="6"/>
  <c r="N14" i="6"/>
  <c r="J43" i="8"/>
  <c r="J43" i="6"/>
  <c r="J43" i="4"/>
  <c r="J10" i="3" s="1"/>
  <c r="C35" i="5"/>
  <c r="B35" i="5"/>
  <c r="B39" i="5"/>
  <c r="F13" i="3"/>
  <c r="E39" i="5"/>
  <c r="C32" i="5"/>
  <c r="B32" i="5"/>
  <c r="C41" i="5"/>
  <c r="C37" i="5"/>
  <c r="D45" i="3" l="1"/>
  <c r="D13" i="8"/>
  <c r="P13" i="8" s="1"/>
  <c r="D13" i="6"/>
  <c r="D13" i="4"/>
  <c r="P13" i="4" s="1"/>
  <c r="H44" i="6"/>
  <c r="H44" i="4"/>
  <c r="H11" i="3" s="1"/>
  <c r="H44" i="8"/>
  <c r="B46" i="6"/>
  <c r="B46" i="8"/>
  <c r="B36" i="5"/>
  <c r="B46" i="4"/>
  <c r="B41" i="5"/>
  <c r="B37" i="5"/>
  <c r="B38" i="5"/>
  <c r="T12" i="6"/>
  <c r="K46" i="8"/>
  <c r="K46" i="6"/>
  <c r="K36" i="5"/>
  <c r="K46" i="4"/>
  <c r="K13" i="3" s="1"/>
  <c r="K37" i="5"/>
  <c r="K38" i="5"/>
  <c r="K40" i="5"/>
  <c r="K39" i="5"/>
  <c r="K41" i="5"/>
  <c r="F45" i="3"/>
  <c r="F13" i="6"/>
  <c r="F13" i="8"/>
  <c r="R13" i="8" s="1"/>
  <c r="F13" i="4"/>
  <c r="B40" i="5"/>
  <c r="I44" i="3"/>
  <c r="I12" i="6"/>
  <c r="I12" i="4"/>
  <c r="U12" i="4" s="1"/>
  <c r="I12" i="8"/>
  <c r="U12" i="8" s="1"/>
  <c r="C46" i="8"/>
  <c r="C46" i="6"/>
  <c r="C36" i="5"/>
  <c r="C46" i="4"/>
  <c r="G45" i="4"/>
  <c r="G12" i="3" s="1"/>
  <c r="G45" i="8"/>
  <c r="G45" i="6"/>
  <c r="J10" i="8"/>
  <c r="V10" i="8" s="1"/>
  <c r="J10" i="6"/>
  <c r="J10" i="4"/>
  <c r="V10" i="4" s="1"/>
  <c r="J42" i="3"/>
  <c r="E45" i="3"/>
  <c r="E13" i="6"/>
  <c r="E13" i="8"/>
  <c r="Q13" i="8" s="1"/>
  <c r="E13" i="4"/>
  <c r="Q13" i="4" s="1"/>
  <c r="S13" i="6"/>
  <c r="G44" i="3" l="1"/>
  <c r="G12" i="8"/>
  <c r="S12" i="8" s="1"/>
  <c r="G12" i="4"/>
  <c r="S12" i="4" s="1"/>
  <c r="G12" i="6"/>
  <c r="I44" i="6"/>
  <c r="I44" i="4"/>
  <c r="I11" i="3" s="1"/>
  <c r="I44" i="8"/>
  <c r="K45" i="3"/>
  <c r="K13" i="8"/>
  <c r="W13" i="8" s="1"/>
  <c r="K13" i="4"/>
  <c r="W13" i="4" s="1"/>
  <c r="K13" i="6"/>
  <c r="J42" i="4"/>
  <c r="J42" i="8"/>
  <c r="J42" i="6"/>
  <c r="C13" i="3"/>
  <c r="F45" i="6"/>
  <c r="F45" i="8"/>
  <c r="F45" i="4"/>
  <c r="B13" i="3"/>
  <c r="P13" i="6"/>
  <c r="R13" i="6"/>
  <c r="R13" i="4"/>
  <c r="H43" i="3"/>
  <c r="H11" i="8"/>
  <c r="T11" i="8" s="1"/>
  <c r="H11" i="4"/>
  <c r="T11" i="4" s="1"/>
  <c r="H11" i="6"/>
  <c r="E45" i="6"/>
  <c r="E45" i="4"/>
  <c r="E12" i="3" s="1"/>
  <c r="E45" i="8"/>
  <c r="Q13" i="6"/>
  <c r="V10" i="6"/>
  <c r="U12" i="6"/>
  <c r="D45" i="6"/>
  <c r="D45" i="8"/>
  <c r="D45" i="4"/>
  <c r="D12" i="3" s="1"/>
  <c r="D44" i="3" l="1"/>
  <c r="D12" i="8"/>
  <c r="P12" i="8" s="1"/>
  <c r="D12" i="4"/>
  <c r="P12" i="4" s="1"/>
  <c r="D12" i="6"/>
  <c r="H43" i="8"/>
  <c r="H43" i="6"/>
  <c r="H43" i="4"/>
  <c r="H10" i="3" s="1"/>
  <c r="B45" i="3"/>
  <c r="B13" i="8"/>
  <c r="N13" i="8" s="1"/>
  <c r="B13" i="6"/>
  <c r="B13" i="4"/>
  <c r="J41" i="3"/>
  <c r="J9" i="3"/>
  <c r="K45" i="6"/>
  <c r="K45" i="4"/>
  <c r="K12" i="3" s="1"/>
  <c r="K45" i="8"/>
  <c r="S12" i="6"/>
  <c r="T11" i="6"/>
  <c r="F12" i="3"/>
  <c r="C45" i="3"/>
  <c r="C13" i="8"/>
  <c r="O13" i="8" s="1"/>
  <c r="C13" i="4"/>
  <c r="C13" i="6"/>
  <c r="W13" i="6"/>
  <c r="I43" i="3"/>
  <c r="I11" i="8"/>
  <c r="U11" i="8" s="1"/>
  <c r="I11" i="4"/>
  <c r="U11" i="4" s="1"/>
  <c r="I11" i="6"/>
  <c r="U11" i="6" s="1"/>
  <c r="E44" i="3"/>
  <c r="E12" i="8"/>
  <c r="Q12" i="8" s="1"/>
  <c r="E12" i="6"/>
  <c r="E12" i="4"/>
  <c r="Q12" i="4" s="1"/>
  <c r="G44" i="8"/>
  <c r="G44" i="4"/>
  <c r="G11" i="3" s="1"/>
  <c r="G44" i="6"/>
  <c r="J41" i="8" l="1"/>
  <c r="V41" i="8" s="1"/>
  <c r="J41" i="6"/>
  <c r="J41" i="4"/>
  <c r="B45" i="4"/>
  <c r="B45" i="8"/>
  <c r="B45" i="6"/>
  <c r="P12" i="6"/>
  <c r="Q12" i="6"/>
  <c r="C45" i="4"/>
  <c r="C45" i="8"/>
  <c r="C45" i="6"/>
  <c r="K44" i="3"/>
  <c r="K12" i="8"/>
  <c r="W12" i="8" s="1"/>
  <c r="K12" i="4"/>
  <c r="W12" i="4" s="1"/>
  <c r="K12" i="6"/>
  <c r="N13" i="4"/>
  <c r="H42" i="3"/>
  <c r="H10" i="6"/>
  <c r="H10" i="4"/>
  <c r="T10" i="4" s="1"/>
  <c r="H10" i="8"/>
  <c r="T10" i="8" s="1"/>
  <c r="G43" i="3"/>
  <c r="G11" i="6"/>
  <c r="G11" i="8"/>
  <c r="S11" i="8" s="1"/>
  <c r="G11" i="4"/>
  <c r="S11" i="4" s="1"/>
  <c r="O13" i="6"/>
  <c r="N13" i="6"/>
  <c r="E44" i="8"/>
  <c r="E44" i="6"/>
  <c r="E44" i="4"/>
  <c r="E11" i="3" s="1"/>
  <c r="I43" i="4"/>
  <c r="I10" i="3" s="1"/>
  <c r="I43" i="6"/>
  <c r="I43" i="8"/>
  <c r="O13" i="4"/>
  <c r="F44" i="3"/>
  <c r="F12" i="8"/>
  <c r="R12" i="8" s="1"/>
  <c r="F12" i="4"/>
  <c r="F12" i="6"/>
  <c r="J9" i="8"/>
  <c r="V9" i="8" s="1"/>
  <c r="J9" i="6"/>
  <c r="V9" i="6" s="1"/>
  <c r="J9" i="4"/>
  <c r="V9" i="4" s="1"/>
  <c r="D44" i="6"/>
  <c r="D44" i="4"/>
  <c r="D11" i="3" s="1"/>
  <c r="D44" i="8"/>
  <c r="G43" i="6" l="1"/>
  <c r="G43" i="8"/>
  <c r="G43" i="4"/>
  <c r="G10" i="3" s="1"/>
  <c r="H42" i="8"/>
  <c r="H42" i="6"/>
  <c r="H42" i="4"/>
  <c r="B12" i="3"/>
  <c r="R12" i="6"/>
  <c r="I42" i="3"/>
  <c r="I10" i="4"/>
  <c r="U10" i="4" s="1"/>
  <c r="I10" i="6"/>
  <c r="I10" i="8"/>
  <c r="U10" i="8" s="1"/>
  <c r="C12" i="3"/>
  <c r="V41" i="4"/>
  <c r="J8" i="3"/>
  <c r="J40" i="3"/>
  <c r="D43" i="3"/>
  <c r="D11" i="8"/>
  <c r="P11" i="8" s="1"/>
  <c r="D11" i="4"/>
  <c r="P11" i="4" s="1"/>
  <c r="D11" i="6"/>
  <c r="R12" i="4"/>
  <c r="E43" i="3"/>
  <c r="E11" i="6"/>
  <c r="E11" i="8"/>
  <c r="Q11" i="8" s="1"/>
  <c r="E11" i="4"/>
  <c r="Q11" i="4" s="1"/>
  <c r="K44" i="6"/>
  <c r="K44" i="8"/>
  <c r="K44" i="4"/>
  <c r="K11" i="3" s="1"/>
  <c r="V41" i="6"/>
  <c r="J10" i="9"/>
  <c r="J24" i="9" s="1"/>
  <c r="J37" i="9" s="1"/>
  <c r="F44" i="4"/>
  <c r="F44" i="6"/>
  <c r="F44" i="8"/>
  <c r="S11" i="6"/>
  <c r="T10" i="6"/>
  <c r="W12" i="6"/>
  <c r="Q11" i="6" l="1"/>
  <c r="E43" i="8"/>
  <c r="E43" i="6"/>
  <c r="E43" i="4"/>
  <c r="E10" i="3" s="1"/>
  <c r="P11" i="6"/>
  <c r="J40" i="8"/>
  <c r="V40" i="8" s="1"/>
  <c r="J40" i="6"/>
  <c r="J40" i="4"/>
  <c r="C44" i="3"/>
  <c r="C12" i="6"/>
  <c r="C12" i="8"/>
  <c r="O12" i="8" s="1"/>
  <c r="C12" i="4"/>
  <c r="I42" i="8"/>
  <c r="I42" i="6"/>
  <c r="I42" i="4"/>
  <c r="B44" i="3"/>
  <c r="B12" i="6"/>
  <c r="B12" i="4"/>
  <c r="B12" i="8"/>
  <c r="N12" i="8" s="1"/>
  <c r="G42" i="3"/>
  <c r="G10" i="4"/>
  <c r="S10" i="4" s="1"/>
  <c r="G10" i="8"/>
  <c r="S10" i="8" s="1"/>
  <c r="G10" i="6"/>
  <c r="D43" i="4"/>
  <c r="D10" i="3" s="1"/>
  <c r="D43" i="6"/>
  <c r="D43" i="8"/>
  <c r="J8" i="6"/>
  <c r="J8" i="8"/>
  <c r="V8" i="8" s="1"/>
  <c r="J8" i="4"/>
  <c r="V8" i="4" s="1"/>
  <c r="H9" i="3"/>
  <c r="H41" i="3"/>
  <c r="F11" i="3"/>
  <c r="K43" i="3"/>
  <c r="K11" i="8"/>
  <c r="W11" i="8" s="1"/>
  <c r="K11" i="4"/>
  <c r="W11" i="4" s="1"/>
  <c r="K11" i="6"/>
  <c r="U10" i="6"/>
  <c r="H9" i="8" l="1"/>
  <c r="T9" i="8" s="1"/>
  <c r="H9" i="6"/>
  <c r="H9" i="4"/>
  <c r="T9" i="4" s="1"/>
  <c r="N12" i="4"/>
  <c r="O12" i="6"/>
  <c r="W11" i="6"/>
  <c r="N12" i="6"/>
  <c r="C44" i="8"/>
  <c r="C44" i="6"/>
  <c r="C44" i="4"/>
  <c r="F43" i="3"/>
  <c r="F11" i="6"/>
  <c r="F11" i="8"/>
  <c r="R11" i="8" s="1"/>
  <c r="F11" i="4"/>
  <c r="R11" i="4" s="1"/>
  <c r="D42" i="3"/>
  <c r="D10" i="6"/>
  <c r="D10" i="8"/>
  <c r="P10" i="8" s="1"/>
  <c r="D10" i="4"/>
  <c r="P10" i="4" s="1"/>
  <c r="G42" i="8"/>
  <c r="G42" i="6"/>
  <c r="G42" i="4"/>
  <c r="B44" i="6"/>
  <c r="B44" i="8"/>
  <c r="B44" i="4"/>
  <c r="O12" i="4"/>
  <c r="V40" i="4"/>
  <c r="J7" i="3"/>
  <c r="J39" i="3"/>
  <c r="K43" i="4"/>
  <c r="K10" i="3" s="1"/>
  <c r="K43" i="8"/>
  <c r="K43" i="6"/>
  <c r="H41" i="8"/>
  <c r="T41" i="8" s="1"/>
  <c r="H41" i="6"/>
  <c r="H41" i="4"/>
  <c r="V8" i="6"/>
  <c r="S10" i="6"/>
  <c r="I41" i="3"/>
  <c r="I9" i="3"/>
  <c r="V40" i="6"/>
  <c r="J9" i="9"/>
  <c r="J23" i="9" s="1"/>
  <c r="J36" i="9" s="1"/>
  <c r="E42" i="3"/>
  <c r="E10" i="8"/>
  <c r="Q10" i="8" s="1"/>
  <c r="E10" i="6"/>
  <c r="E10" i="4"/>
  <c r="Q10" i="4" s="1"/>
  <c r="E42" i="8" l="1"/>
  <c r="E42" i="6"/>
  <c r="E42" i="4"/>
  <c r="J7" i="8"/>
  <c r="V7" i="8" s="1"/>
  <c r="J7" i="6"/>
  <c r="J7" i="4"/>
  <c r="V7" i="4" s="1"/>
  <c r="B11" i="3"/>
  <c r="P10" i="6"/>
  <c r="R11" i="6"/>
  <c r="T41" i="4"/>
  <c r="H40" i="3"/>
  <c r="H8" i="3"/>
  <c r="D42" i="8"/>
  <c r="D42" i="6"/>
  <c r="D42" i="4"/>
  <c r="F43" i="4"/>
  <c r="F10" i="3" s="1"/>
  <c r="F43" i="6"/>
  <c r="F43" i="8"/>
  <c r="I41" i="6"/>
  <c r="I41" i="8"/>
  <c r="U41" i="8" s="1"/>
  <c r="I41" i="4"/>
  <c r="Q10" i="6"/>
  <c r="T41" i="6"/>
  <c r="H10" i="9"/>
  <c r="H24" i="9" s="1"/>
  <c r="H37" i="9" s="1"/>
  <c r="K42" i="3"/>
  <c r="K10" i="6"/>
  <c r="K10" i="8"/>
  <c r="W10" i="8" s="1"/>
  <c r="K10" i="4"/>
  <c r="W10" i="4" s="1"/>
  <c r="C11" i="3"/>
  <c r="T9" i="6"/>
  <c r="I9" i="8"/>
  <c r="U9" i="8" s="1"/>
  <c r="I9" i="4"/>
  <c r="U9" i="4" s="1"/>
  <c r="I9" i="6"/>
  <c r="J39" i="6"/>
  <c r="J39" i="8"/>
  <c r="V39" i="8" s="1"/>
  <c r="J39" i="4"/>
  <c r="G41" i="3"/>
  <c r="G9" i="3"/>
  <c r="G9" i="6" l="1"/>
  <c r="G9" i="8"/>
  <c r="S9" i="8" s="1"/>
  <c r="G9" i="4"/>
  <c r="S9" i="4" s="1"/>
  <c r="V39" i="6"/>
  <c r="J8" i="9"/>
  <c r="J22" i="9" s="1"/>
  <c r="J35" i="9" s="1"/>
  <c r="U41" i="4"/>
  <c r="I40" i="3"/>
  <c r="I8" i="3"/>
  <c r="G41" i="6"/>
  <c r="G41" i="8"/>
  <c r="S41" i="8" s="1"/>
  <c r="G41" i="4"/>
  <c r="U9" i="6"/>
  <c r="F42" i="3"/>
  <c r="F10" i="8"/>
  <c r="R10" i="8" s="1"/>
  <c r="F10" i="6"/>
  <c r="F10" i="4"/>
  <c r="R10" i="4" s="1"/>
  <c r="H8" i="8"/>
  <c r="T8" i="8" s="1"/>
  <c r="H8" i="6"/>
  <c r="H8" i="4"/>
  <c r="T8" i="4" s="1"/>
  <c r="B43" i="3"/>
  <c r="B11" i="6"/>
  <c r="B11" i="8"/>
  <c r="N11" i="8" s="1"/>
  <c r="B11" i="4"/>
  <c r="N11" i="4" s="1"/>
  <c r="E9" i="3"/>
  <c r="E41" i="3"/>
  <c r="V39" i="4"/>
  <c r="J38" i="3"/>
  <c r="J6" i="3"/>
  <c r="W10" i="6"/>
  <c r="U41" i="6"/>
  <c r="I10" i="9"/>
  <c r="I24" i="9" s="1"/>
  <c r="I37" i="9" s="1"/>
  <c r="D41" i="3"/>
  <c r="D9" i="3"/>
  <c r="H40" i="8"/>
  <c r="T40" i="8" s="1"/>
  <c r="H40" i="6"/>
  <c r="H40" i="4"/>
  <c r="C43" i="3"/>
  <c r="C11" i="8"/>
  <c r="O11" i="8" s="1"/>
  <c r="C11" i="6"/>
  <c r="C11" i="4"/>
  <c r="O11" i="4" s="1"/>
  <c r="K42" i="8"/>
  <c r="K42" i="6"/>
  <c r="K42" i="4"/>
  <c r="V7" i="6"/>
  <c r="I8" i="6" l="1"/>
  <c r="I8" i="8"/>
  <c r="U8" i="8" s="1"/>
  <c r="I8" i="4"/>
  <c r="U8" i="4" s="1"/>
  <c r="C43" i="4"/>
  <c r="C10" i="3" s="1"/>
  <c r="C43" i="6"/>
  <c r="C43" i="8"/>
  <c r="D9" i="6"/>
  <c r="P9" i="6" s="1"/>
  <c r="D9" i="4"/>
  <c r="P9" i="4" s="1"/>
  <c r="D9" i="8"/>
  <c r="P9" i="8" s="1"/>
  <c r="T8" i="6"/>
  <c r="S41" i="4"/>
  <c r="G8" i="3"/>
  <c r="G40" i="3"/>
  <c r="I40" i="8"/>
  <c r="U40" i="8" s="1"/>
  <c r="I40" i="6"/>
  <c r="I40" i="4"/>
  <c r="R10" i="6"/>
  <c r="T40" i="4"/>
  <c r="H39" i="3"/>
  <c r="H7" i="3"/>
  <c r="F42" i="6"/>
  <c r="F42" i="8"/>
  <c r="F42" i="4"/>
  <c r="J38" i="6"/>
  <c r="J38" i="8"/>
  <c r="V38" i="8" s="1"/>
  <c r="J38" i="4"/>
  <c r="D41" i="8"/>
  <c r="P41" i="8" s="1"/>
  <c r="D41" i="6"/>
  <c r="D41" i="4"/>
  <c r="E41" i="6"/>
  <c r="E41" i="8"/>
  <c r="Q41" i="8" s="1"/>
  <c r="E41" i="4"/>
  <c r="N11" i="6"/>
  <c r="K41" i="3"/>
  <c r="K9" i="3"/>
  <c r="O11" i="6"/>
  <c r="T40" i="6"/>
  <c r="H9" i="9"/>
  <c r="H23" i="9" s="1"/>
  <c r="H36" i="9" s="1"/>
  <c r="J6" i="6"/>
  <c r="V6" i="6" s="1"/>
  <c r="J6" i="8"/>
  <c r="V6" i="8" s="1"/>
  <c r="J6" i="4"/>
  <c r="V6" i="4" s="1"/>
  <c r="E9" i="4"/>
  <c r="Q9" i="4" s="1"/>
  <c r="E9" i="6"/>
  <c r="Q9" i="6" s="1"/>
  <c r="E9" i="8"/>
  <c r="Q9" i="8" s="1"/>
  <c r="B43" i="4"/>
  <c r="B10" i="3" s="1"/>
  <c r="B43" i="8"/>
  <c r="B43" i="6"/>
  <c r="S41" i="6"/>
  <c r="G10" i="9"/>
  <c r="G24" i="9" s="1"/>
  <c r="G37" i="9" s="1"/>
  <c r="S9" i="6"/>
  <c r="Q41" i="6" l="1"/>
  <c r="E10" i="9"/>
  <c r="E24" i="9" s="1"/>
  <c r="E37" i="9" s="1"/>
  <c r="V38" i="4"/>
  <c r="J37" i="3"/>
  <c r="J5" i="3"/>
  <c r="U40" i="6"/>
  <c r="I9" i="9"/>
  <c r="I23" i="9" s="1"/>
  <c r="I36" i="9" s="1"/>
  <c r="C42" i="3"/>
  <c r="C10" i="6"/>
  <c r="C10" i="8"/>
  <c r="O10" i="8" s="1"/>
  <c r="C10" i="4"/>
  <c r="O10" i="4" s="1"/>
  <c r="P41" i="4"/>
  <c r="D40" i="3"/>
  <c r="D8" i="3"/>
  <c r="K9" i="4"/>
  <c r="W9" i="4" s="1"/>
  <c r="K9" i="8"/>
  <c r="W9" i="8" s="1"/>
  <c r="K9" i="6"/>
  <c r="W9" i="6" s="1"/>
  <c r="Q41" i="4"/>
  <c r="E40" i="3"/>
  <c r="E8" i="3"/>
  <c r="P41" i="6"/>
  <c r="D10" i="9"/>
  <c r="D24" i="9" s="1"/>
  <c r="D37" i="9" s="1"/>
  <c r="V38" i="6"/>
  <c r="J7" i="9"/>
  <c r="J21" i="9" s="1"/>
  <c r="J34" i="9" s="1"/>
  <c r="H7" i="6"/>
  <c r="T7" i="6" s="1"/>
  <c r="H7" i="8"/>
  <c r="T7" i="8" s="1"/>
  <c r="H7" i="4"/>
  <c r="T7" i="4" s="1"/>
  <c r="G40" i="8"/>
  <c r="S40" i="8" s="1"/>
  <c r="G40" i="6"/>
  <c r="G40" i="4"/>
  <c r="B42" i="3"/>
  <c r="B10" i="8"/>
  <c r="N10" i="8" s="1"/>
  <c r="B10" i="4"/>
  <c r="N10" i="4" s="1"/>
  <c r="B10" i="6"/>
  <c r="K41" i="6"/>
  <c r="K41" i="8"/>
  <c r="W41" i="8" s="1"/>
  <c r="K41" i="4"/>
  <c r="F9" i="3"/>
  <c r="F41" i="3"/>
  <c r="H39" i="8"/>
  <c r="T39" i="8" s="1"/>
  <c r="H39" i="6"/>
  <c r="H39" i="4"/>
  <c r="U40" i="4"/>
  <c r="I39" i="3"/>
  <c r="I7" i="3"/>
  <c r="G8" i="6"/>
  <c r="S8" i="6" s="1"/>
  <c r="G8" i="4"/>
  <c r="S8" i="4" s="1"/>
  <c r="G8" i="8"/>
  <c r="S8" i="8" s="1"/>
  <c r="U8" i="6"/>
  <c r="E8" i="8" l="1"/>
  <c r="Q8" i="8" s="1"/>
  <c r="E8" i="6"/>
  <c r="Q8" i="6" s="1"/>
  <c r="E8" i="4"/>
  <c r="Q8" i="4" s="1"/>
  <c r="C42" i="6"/>
  <c r="C42" i="8"/>
  <c r="C42" i="4"/>
  <c r="J37" i="8"/>
  <c r="V37" i="8" s="1"/>
  <c r="J37" i="6"/>
  <c r="J37" i="4"/>
  <c r="F41" i="8"/>
  <c r="R41" i="8" s="1"/>
  <c r="F41" i="6"/>
  <c r="F41" i="4"/>
  <c r="W41" i="6"/>
  <c r="K10" i="9"/>
  <c r="K24" i="9" s="1"/>
  <c r="K37" i="9" s="1"/>
  <c r="B42" i="8"/>
  <c r="B42" i="4"/>
  <c r="B42" i="6"/>
  <c r="E40" i="8"/>
  <c r="Q40" i="8" s="1"/>
  <c r="E40" i="6"/>
  <c r="E40" i="4"/>
  <c r="I39" i="6"/>
  <c r="I39" i="8"/>
  <c r="U39" i="8" s="1"/>
  <c r="I39" i="4"/>
  <c r="T39" i="4"/>
  <c r="H6" i="3"/>
  <c r="H38" i="3"/>
  <c r="N10" i="6"/>
  <c r="S40" i="4"/>
  <c r="G39" i="3"/>
  <c r="G7" i="3"/>
  <c r="D8" i="6"/>
  <c r="P8" i="6" s="1"/>
  <c r="D8" i="8"/>
  <c r="P8" i="8" s="1"/>
  <c r="D8" i="4"/>
  <c r="P8" i="4" s="1"/>
  <c r="F9" i="4"/>
  <c r="R9" i="4" s="1"/>
  <c r="F9" i="8"/>
  <c r="R9" i="8" s="1"/>
  <c r="F9" i="6"/>
  <c r="I7" i="6"/>
  <c r="I7" i="4"/>
  <c r="U7" i="4" s="1"/>
  <c r="I7" i="8"/>
  <c r="U7" i="8" s="1"/>
  <c r="T39" i="6"/>
  <c r="H8" i="9"/>
  <c r="H22" i="9" s="1"/>
  <c r="H35" i="9" s="1"/>
  <c r="W41" i="4"/>
  <c r="K8" i="3"/>
  <c r="K40" i="3"/>
  <c r="S40" i="6"/>
  <c r="G9" i="9"/>
  <c r="G23" i="9" s="1"/>
  <c r="G36" i="9" s="1"/>
  <c r="D40" i="8"/>
  <c r="P40" i="8" s="1"/>
  <c r="D40" i="6"/>
  <c r="D40" i="4"/>
  <c r="O10" i="6"/>
  <c r="J5" i="8"/>
  <c r="V5" i="8" s="1"/>
  <c r="J5" i="6"/>
  <c r="V5" i="6" s="1"/>
  <c r="J5" i="4"/>
  <c r="V5" i="4" s="1"/>
  <c r="K8" i="6" l="1"/>
  <c r="W8" i="6" s="1"/>
  <c r="K8" i="8"/>
  <c r="W8" i="8" s="1"/>
  <c r="K8" i="4"/>
  <c r="W8" i="4" s="1"/>
  <c r="Q40" i="4"/>
  <c r="E39" i="3"/>
  <c r="E7" i="3"/>
  <c r="B9" i="3"/>
  <c r="B41" i="3"/>
  <c r="R41" i="4"/>
  <c r="F8" i="3"/>
  <c r="F40" i="3"/>
  <c r="V37" i="6"/>
  <c r="J6" i="9"/>
  <c r="J20" i="9" s="1"/>
  <c r="J33" i="9" s="1"/>
  <c r="G7" i="8"/>
  <c r="S7" i="8" s="1"/>
  <c r="G7" i="6"/>
  <c r="S7" i="6" s="1"/>
  <c r="G7" i="4"/>
  <c r="S7" i="4" s="1"/>
  <c r="U39" i="4"/>
  <c r="I6" i="3"/>
  <c r="I38" i="3"/>
  <c r="Q40" i="6"/>
  <c r="E9" i="9"/>
  <c r="E23" i="9" s="1"/>
  <c r="E36" i="9" s="1"/>
  <c r="R41" i="6"/>
  <c r="F10" i="9"/>
  <c r="F24" i="9" s="1"/>
  <c r="F37" i="9" s="1"/>
  <c r="G39" i="8"/>
  <c r="S39" i="8" s="1"/>
  <c r="G39" i="6"/>
  <c r="G39" i="4"/>
  <c r="H38" i="6"/>
  <c r="H38" i="8"/>
  <c r="T38" i="8" s="1"/>
  <c r="H38" i="4"/>
  <c r="C41" i="3"/>
  <c r="C9" i="3"/>
  <c r="P40" i="4"/>
  <c r="D39" i="3"/>
  <c r="D7" i="3"/>
  <c r="U7" i="6"/>
  <c r="P40" i="6"/>
  <c r="D9" i="9"/>
  <c r="D23" i="9" s="1"/>
  <c r="D36" i="9" s="1"/>
  <c r="K40" i="8"/>
  <c r="W40" i="8" s="1"/>
  <c r="K40" i="6"/>
  <c r="K40" i="4"/>
  <c r="R9" i="6"/>
  <c r="H6" i="8"/>
  <c r="T6" i="8" s="1"/>
  <c r="H6" i="6"/>
  <c r="T6" i="6" s="1"/>
  <c r="H6" i="4"/>
  <c r="T6" i="4" s="1"/>
  <c r="U39" i="6"/>
  <c r="I8" i="9"/>
  <c r="I22" i="9" s="1"/>
  <c r="I35" i="9" s="1"/>
  <c r="V37" i="4"/>
  <c r="J4" i="3"/>
  <c r="J36" i="3"/>
  <c r="B41" i="8" l="1"/>
  <c r="N41" i="8" s="1"/>
  <c r="B41" i="6"/>
  <c r="B41" i="4"/>
  <c r="J36" i="8"/>
  <c r="V36" i="8" s="1"/>
  <c r="J36" i="6"/>
  <c r="J36" i="4"/>
  <c r="C9" i="4"/>
  <c r="O9" i="4" s="1"/>
  <c r="C9" i="8"/>
  <c r="O9" i="8" s="1"/>
  <c r="C9" i="6"/>
  <c r="O9" i="6" s="1"/>
  <c r="T38" i="6"/>
  <c r="H7" i="9"/>
  <c r="H21" i="9" s="1"/>
  <c r="H34" i="9" s="1"/>
  <c r="I38" i="8"/>
  <c r="U38" i="8" s="1"/>
  <c r="I38" i="6"/>
  <c r="I38" i="4"/>
  <c r="F40" i="6"/>
  <c r="F40" i="8"/>
  <c r="R40" i="8" s="1"/>
  <c r="F40" i="4"/>
  <c r="B9" i="6"/>
  <c r="B9" i="4"/>
  <c r="N9" i="4" s="1"/>
  <c r="B9" i="8"/>
  <c r="N9" i="8" s="1"/>
  <c r="J4" i="8"/>
  <c r="V4" i="8" s="1"/>
  <c r="J4" i="6"/>
  <c r="V4" i="6" s="1"/>
  <c r="J4" i="4"/>
  <c r="V4" i="4" s="1"/>
  <c r="C41" i="8"/>
  <c r="O41" i="8" s="1"/>
  <c r="C41" i="6"/>
  <c r="C41" i="4"/>
  <c r="I6" i="6"/>
  <c r="U6" i="6" s="1"/>
  <c r="I6" i="8"/>
  <c r="U6" i="8" s="1"/>
  <c r="I6" i="4"/>
  <c r="U6" i="4" s="1"/>
  <c r="F8" i="6"/>
  <c r="R8" i="6" s="1"/>
  <c r="F8" i="4"/>
  <c r="R8" i="4" s="1"/>
  <c r="F8" i="8"/>
  <c r="R8" i="8" s="1"/>
  <c r="E7" i="6"/>
  <c r="Q7" i="6" s="1"/>
  <c r="E7" i="8"/>
  <c r="Q7" i="8" s="1"/>
  <c r="E7" i="4"/>
  <c r="Q7" i="4" s="1"/>
  <c r="W40" i="6"/>
  <c r="K9" i="9"/>
  <c r="K23" i="9" s="1"/>
  <c r="K36" i="9" s="1"/>
  <c r="D7" i="8"/>
  <c r="P7" i="8" s="1"/>
  <c r="D7" i="6"/>
  <c r="P7" i="6" s="1"/>
  <c r="D7" i="4"/>
  <c r="P7" i="4" s="1"/>
  <c r="S39" i="4"/>
  <c r="G38" i="3"/>
  <c r="G6" i="3"/>
  <c r="W40" i="4"/>
  <c r="K39" i="3"/>
  <c r="K7" i="3"/>
  <c r="D39" i="6"/>
  <c r="D39" i="8"/>
  <c r="P39" i="8" s="1"/>
  <c r="D39" i="4"/>
  <c r="T38" i="4"/>
  <c r="H5" i="3"/>
  <c r="H37" i="3"/>
  <c r="S39" i="6"/>
  <c r="G8" i="9"/>
  <c r="G22" i="9" s="1"/>
  <c r="G35" i="9" s="1"/>
  <c r="E39" i="8"/>
  <c r="Q39" i="8" s="1"/>
  <c r="E39" i="6"/>
  <c r="E39" i="4"/>
  <c r="H37" i="8" l="1"/>
  <c r="T37" i="8" s="1"/>
  <c r="H37" i="6"/>
  <c r="H37" i="4"/>
  <c r="H5" i="8"/>
  <c r="T5" i="8" s="1"/>
  <c r="H5" i="6"/>
  <c r="T5" i="6" s="1"/>
  <c r="H5" i="4"/>
  <c r="T5" i="4" s="1"/>
  <c r="P39" i="6"/>
  <c r="D8" i="9"/>
  <c r="D22" i="9" s="1"/>
  <c r="D35" i="9" s="1"/>
  <c r="G6" i="8"/>
  <c r="S6" i="8" s="1"/>
  <c r="G6" i="6"/>
  <c r="S6" i="6" s="1"/>
  <c r="G6" i="4"/>
  <c r="S6" i="4" s="1"/>
  <c r="R40" i="6"/>
  <c r="F9" i="9"/>
  <c r="F23" i="9" s="1"/>
  <c r="F36" i="9" s="1"/>
  <c r="N41" i="4"/>
  <c r="B8" i="3"/>
  <c r="B40" i="3"/>
  <c r="Q39" i="6"/>
  <c r="E8" i="9"/>
  <c r="E22" i="9" s="1"/>
  <c r="E35" i="9" s="1"/>
  <c r="K7" i="6"/>
  <c r="K7" i="8"/>
  <c r="W7" i="8" s="1"/>
  <c r="K7" i="4"/>
  <c r="W7" i="4" s="1"/>
  <c r="G38" i="8"/>
  <c r="S38" i="8" s="1"/>
  <c r="G38" i="6"/>
  <c r="G38" i="4"/>
  <c r="O41" i="4"/>
  <c r="C8" i="3"/>
  <c r="C40" i="3"/>
  <c r="N9" i="6"/>
  <c r="U38" i="4"/>
  <c r="I37" i="3"/>
  <c r="I5" i="3"/>
  <c r="V36" i="4"/>
  <c r="J3" i="3"/>
  <c r="J35" i="3"/>
  <c r="N41" i="6"/>
  <c r="B10" i="9"/>
  <c r="B24" i="9" s="1"/>
  <c r="B37" i="9" s="1"/>
  <c r="Q39" i="4"/>
  <c r="E6" i="3"/>
  <c r="E38" i="3"/>
  <c r="P39" i="4"/>
  <c r="D38" i="3"/>
  <c r="D6" i="3"/>
  <c r="K39" i="6"/>
  <c r="K39" i="8"/>
  <c r="W39" i="8" s="1"/>
  <c r="K39" i="4"/>
  <c r="O41" i="6"/>
  <c r="C10" i="9"/>
  <c r="C24" i="9" s="1"/>
  <c r="C37" i="9" s="1"/>
  <c r="R40" i="4"/>
  <c r="F7" i="3"/>
  <c r="F39" i="3"/>
  <c r="U38" i="6"/>
  <c r="I7" i="9"/>
  <c r="I21" i="9" s="1"/>
  <c r="I34" i="9" s="1"/>
  <c r="V36" i="6"/>
  <c r="J5" i="9"/>
  <c r="J19" i="9" s="1"/>
  <c r="J32" i="9" s="1"/>
  <c r="W39" i="6" l="1"/>
  <c r="K8" i="9"/>
  <c r="K22" i="9" s="1"/>
  <c r="K35" i="9" s="1"/>
  <c r="F39" i="8"/>
  <c r="R39" i="8" s="1"/>
  <c r="F39" i="6"/>
  <c r="F39" i="4"/>
  <c r="D6" i="8"/>
  <c r="P6" i="8" s="1"/>
  <c r="D6" i="6"/>
  <c r="P6" i="6" s="1"/>
  <c r="D6" i="4"/>
  <c r="P6" i="4" s="1"/>
  <c r="E6" i="6"/>
  <c r="Q6" i="6" s="1"/>
  <c r="E6" i="8"/>
  <c r="Q6" i="8" s="1"/>
  <c r="E6" i="4"/>
  <c r="Q6" i="4" s="1"/>
  <c r="J35" i="6"/>
  <c r="J35" i="8"/>
  <c r="V35" i="8" s="1"/>
  <c r="J35" i="4"/>
  <c r="I37" i="6"/>
  <c r="I37" i="8"/>
  <c r="U37" i="8" s="1"/>
  <c r="I37" i="4"/>
  <c r="C40" i="6"/>
  <c r="C40" i="8"/>
  <c r="O40" i="8" s="1"/>
  <c r="C40" i="4"/>
  <c r="S38" i="6"/>
  <c r="G7" i="9"/>
  <c r="G21" i="9" s="1"/>
  <c r="G34" i="9" s="1"/>
  <c r="W7" i="6"/>
  <c r="B8" i="6"/>
  <c r="N8" i="6" s="1"/>
  <c r="B8" i="8"/>
  <c r="N8" i="8" s="1"/>
  <c r="B8" i="4"/>
  <c r="N8" i="4" s="1"/>
  <c r="T37" i="4"/>
  <c r="H36" i="3"/>
  <c r="H4" i="3"/>
  <c r="E38" i="8"/>
  <c r="Q38" i="8" s="1"/>
  <c r="E38" i="6"/>
  <c r="E38" i="4"/>
  <c r="I5" i="6"/>
  <c r="U5" i="6" s="1"/>
  <c r="I5" i="8"/>
  <c r="U5" i="8" s="1"/>
  <c r="I5" i="4"/>
  <c r="U5" i="4" s="1"/>
  <c r="S38" i="4"/>
  <c r="G5" i="3"/>
  <c r="G37" i="3"/>
  <c r="B40" i="8"/>
  <c r="N40" i="8" s="1"/>
  <c r="B40" i="6"/>
  <c r="B40" i="4"/>
  <c r="F7" i="6"/>
  <c r="R7" i="6" s="1"/>
  <c r="F7" i="8"/>
  <c r="R7" i="8" s="1"/>
  <c r="F7" i="4"/>
  <c r="R7" i="4" s="1"/>
  <c r="W39" i="4"/>
  <c r="K38" i="3"/>
  <c r="K6" i="3"/>
  <c r="D38" i="6"/>
  <c r="D38" i="8"/>
  <c r="P38" i="8" s="1"/>
  <c r="D38" i="4"/>
  <c r="J3" i="6"/>
  <c r="V3" i="6" s="1"/>
  <c r="J3" i="8"/>
  <c r="V3" i="8" s="1"/>
  <c r="J3" i="4"/>
  <c r="V3" i="4" s="1"/>
  <c r="C8" i="4"/>
  <c r="O8" i="4" s="1"/>
  <c r="C8" i="6"/>
  <c r="O8" i="6" s="1"/>
  <c r="C8" i="8"/>
  <c r="O8" i="8" s="1"/>
  <c r="T37" i="6"/>
  <c r="H6" i="9"/>
  <c r="H20" i="9" s="1"/>
  <c r="H33" i="9" s="1"/>
  <c r="Q38" i="6" l="1"/>
  <c r="E7" i="9"/>
  <c r="E21" i="9" s="1"/>
  <c r="E34" i="9" s="1"/>
  <c r="O40" i="4"/>
  <c r="C39" i="3"/>
  <c r="C7" i="3"/>
  <c r="V35" i="6"/>
  <c r="J4" i="9"/>
  <c r="J18" i="9" s="1"/>
  <c r="J31" i="9" s="1"/>
  <c r="R39" i="6"/>
  <c r="F8" i="9"/>
  <c r="F22" i="9" s="1"/>
  <c r="F35" i="9" s="1"/>
  <c r="P38" i="4"/>
  <c r="D5" i="3"/>
  <c r="D37" i="3"/>
  <c r="K38" i="6"/>
  <c r="K38" i="8"/>
  <c r="W38" i="8" s="1"/>
  <c r="K38" i="4"/>
  <c r="G37" i="6"/>
  <c r="G37" i="8"/>
  <c r="S37" i="8" s="1"/>
  <c r="G37" i="4"/>
  <c r="U37" i="6"/>
  <c r="I6" i="9"/>
  <c r="I20" i="9" s="1"/>
  <c r="I33" i="9" s="1"/>
  <c r="N40" i="4"/>
  <c r="B7" i="3"/>
  <c r="B39" i="3"/>
  <c r="G5" i="6"/>
  <c r="S5" i="6" s="1"/>
  <c r="G5" i="8"/>
  <c r="S5" i="8" s="1"/>
  <c r="G5" i="4"/>
  <c r="S5" i="4" s="1"/>
  <c r="H4" i="8"/>
  <c r="T4" i="8" s="1"/>
  <c r="H4" i="6"/>
  <c r="T4" i="6" s="1"/>
  <c r="H4" i="4"/>
  <c r="T4" i="4" s="1"/>
  <c r="O40" i="6"/>
  <c r="C9" i="9"/>
  <c r="C23" i="9" s="1"/>
  <c r="C36" i="9" s="1"/>
  <c r="V35" i="4"/>
  <c r="J34" i="3"/>
  <c r="J2" i="3"/>
  <c r="K6" i="6"/>
  <c r="W6" i="6" s="1"/>
  <c r="K6" i="4"/>
  <c r="W6" i="4" s="1"/>
  <c r="K6" i="8"/>
  <c r="W6" i="8" s="1"/>
  <c r="P38" i="6"/>
  <c r="D7" i="9"/>
  <c r="D21" i="9" s="1"/>
  <c r="D34" i="9" s="1"/>
  <c r="N40" i="6"/>
  <c r="B9" i="9"/>
  <c r="B23" i="9" s="1"/>
  <c r="B36" i="9" s="1"/>
  <c r="Q38" i="4"/>
  <c r="E37" i="3"/>
  <c r="E5" i="3"/>
  <c r="H36" i="8"/>
  <c r="T36" i="8" s="1"/>
  <c r="H36" i="6"/>
  <c r="H36" i="4"/>
  <c r="U37" i="4"/>
  <c r="I36" i="3"/>
  <c r="I4" i="3"/>
  <c r="R39" i="4"/>
  <c r="F6" i="3"/>
  <c r="F38" i="3"/>
  <c r="E5" i="6" l="1"/>
  <c r="Q5" i="6" s="1"/>
  <c r="E5" i="8"/>
  <c r="Q5" i="8" s="1"/>
  <c r="E5" i="4"/>
  <c r="Q5" i="4" s="1"/>
  <c r="D37" i="6"/>
  <c r="D37" i="8"/>
  <c r="P37" i="8" s="1"/>
  <c r="D37" i="4"/>
  <c r="C39" i="6"/>
  <c r="C39" i="8"/>
  <c r="O39" i="8" s="1"/>
  <c r="C39" i="4"/>
  <c r="T36" i="4"/>
  <c r="H35" i="3"/>
  <c r="H3" i="3"/>
  <c r="E37" i="8"/>
  <c r="Q37" i="8" s="1"/>
  <c r="E37" i="6"/>
  <c r="E37" i="4"/>
  <c r="B39" i="8"/>
  <c r="N39" i="8" s="1"/>
  <c r="B39" i="6"/>
  <c r="B39" i="4"/>
  <c r="W38" i="4"/>
  <c r="K37" i="3"/>
  <c r="K5" i="3"/>
  <c r="D5" i="6"/>
  <c r="P5" i="6" s="1"/>
  <c r="D5" i="4"/>
  <c r="P5" i="4" s="1"/>
  <c r="D5" i="8"/>
  <c r="P5" i="8" s="1"/>
  <c r="F6" i="6"/>
  <c r="R6" i="6" s="1"/>
  <c r="F6" i="8"/>
  <c r="R6" i="8" s="1"/>
  <c r="F6" i="4"/>
  <c r="R6" i="4" s="1"/>
  <c r="S37" i="6"/>
  <c r="G6" i="9"/>
  <c r="G20" i="9" s="1"/>
  <c r="G33" i="9" s="1"/>
  <c r="I4" i="8"/>
  <c r="U4" i="8" s="1"/>
  <c r="I4" i="6"/>
  <c r="U4" i="6" s="1"/>
  <c r="I4" i="4"/>
  <c r="U4" i="4" s="1"/>
  <c r="T36" i="6"/>
  <c r="H5" i="9"/>
  <c r="H19" i="9" s="1"/>
  <c r="H32" i="9" s="1"/>
  <c r="J2" i="8"/>
  <c r="V2" i="8" s="1"/>
  <c r="J2" i="6"/>
  <c r="V2" i="6" s="1"/>
  <c r="J2" i="4"/>
  <c r="V2" i="4" s="1"/>
  <c r="B7" i="8"/>
  <c r="N7" i="8" s="1"/>
  <c r="B7" i="6"/>
  <c r="N7" i="6" s="1"/>
  <c r="B7" i="4"/>
  <c r="N7" i="4" s="1"/>
  <c r="S37" i="4"/>
  <c r="G4" i="3"/>
  <c r="G36" i="3"/>
  <c r="F38" i="8"/>
  <c r="R38" i="8" s="1"/>
  <c r="F38" i="6"/>
  <c r="F38" i="4"/>
  <c r="I36" i="8"/>
  <c r="U36" i="8" s="1"/>
  <c r="I36" i="6"/>
  <c r="I36" i="4"/>
  <c r="J34" i="8"/>
  <c r="V34" i="8" s="1"/>
  <c r="J34" i="6"/>
  <c r="J34" i="4"/>
  <c r="W38" i="6"/>
  <c r="K7" i="9"/>
  <c r="K21" i="9" s="1"/>
  <c r="K34" i="9" s="1"/>
  <c r="C7" i="8"/>
  <c r="O7" i="8" s="1"/>
  <c r="C7" i="6"/>
  <c r="C7" i="4"/>
  <c r="O7" i="4" s="1"/>
  <c r="O7" i="6" l="1"/>
  <c r="U36" i="6"/>
  <c r="I5" i="9"/>
  <c r="I19" i="9" s="1"/>
  <c r="I32" i="9" s="1"/>
  <c r="H3" i="6"/>
  <c r="T3" i="6" s="1"/>
  <c r="H3" i="8"/>
  <c r="T3" i="8" s="1"/>
  <c r="H3" i="4"/>
  <c r="T3" i="4" s="1"/>
  <c r="P37" i="6"/>
  <c r="D6" i="9"/>
  <c r="D20" i="9" s="1"/>
  <c r="D33" i="9" s="1"/>
  <c r="V34" i="6"/>
  <c r="J3" i="9"/>
  <c r="J17" i="9" s="1"/>
  <c r="J30" i="9" s="1"/>
  <c r="G36" i="8"/>
  <c r="S36" i="8" s="1"/>
  <c r="G36" i="6"/>
  <c r="G36" i="4"/>
  <c r="Q37" i="4"/>
  <c r="E4" i="3"/>
  <c r="E36" i="3"/>
  <c r="H35" i="6"/>
  <c r="H35" i="8"/>
  <c r="T35" i="8" s="1"/>
  <c r="H35" i="4"/>
  <c r="O39" i="6"/>
  <c r="C8" i="9"/>
  <c r="C22" i="9" s="1"/>
  <c r="C35" i="9" s="1"/>
  <c r="J33" i="3"/>
  <c r="V34" i="4"/>
  <c r="R38" i="4"/>
  <c r="F37" i="3"/>
  <c r="F5" i="3"/>
  <c r="G4" i="8"/>
  <c r="S4" i="8" s="1"/>
  <c r="G4" i="6"/>
  <c r="S4" i="6" s="1"/>
  <c r="G4" i="4"/>
  <c r="S4" i="4" s="1"/>
  <c r="N39" i="4"/>
  <c r="B6" i="3"/>
  <c r="B38" i="3"/>
  <c r="Q37" i="6"/>
  <c r="E6" i="9"/>
  <c r="E20" i="9" s="1"/>
  <c r="E33" i="9" s="1"/>
  <c r="P37" i="4"/>
  <c r="D4" i="3"/>
  <c r="D36" i="3"/>
  <c r="K37" i="8"/>
  <c r="W37" i="8" s="1"/>
  <c r="K37" i="6"/>
  <c r="K37" i="4"/>
  <c r="U36" i="4"/>
  <c r="I35" i="3"/>
  <c r="I3" i="3"/>
  <c r="R38" i="6"/>
  <c r="F7" i="9"/>
  <c r="F21" i="9" s="1"/>
  <c r="F34" i="9" s="1"/>
  <c r="K5" i="6"/>
  <c r="W5" i="6" s="1"/>
  <c r="K5" i="8"/>
  <c r="W5" i="8" s="1"/>
  <c r="K5" i="4"/>
  <c r="W5" i="4" s="1"/>
  <c r="N39" i="6"/>
  <c r="B8" i="9"/>
  <c r="B22" i="9" s="1"/>
  <c r="B35" i="9" s="1"/>
  <c r="O39" i="4"/>
  <c r="C6" i="3"/>
  <c r="C38" i="3"/>
  <c r="F5" i="6" l="1"/>
  <c r="R5" i="6" s="1"/>
  <c r="F5" i="8"/>
  <c r="R5" i="8" s="1"/>
  <c r="F5" i="4"/>
  <c r="R5" i="4" s="1"/>
  <c r="J33" i="6"/>
  <c r="J33" i="8"/>
  <c r="V33" i="8" s="1"/>
  <c r="J33" i="4"/>
  <c r="I3" i="8"/>
  <c r="U3" i="8" s="1"/>
  <c r="I3" i="6"/>
  <c r="U3" i="6" s="1"/>
  <c r="I3" i="4"/>
  <c r="U3" i="4" s="1"/>
  <c r="E4" i="6"/>
  <c r="Q4" i="6" s="1"/>
  <c r="E4" i="8"/>
  <c r="Q4" i="8" s="1"/>
  <c r="E4" i="4"/>
  <c r="Q4" i="4" s="1"/>
  <c r="D36" i="6"/>
  <c r="D36" i="8"/>
  <c r="P36" i="8" s="1"/>
  <c r="D36" i="4"/>
  <c r="F37" i="6"/>
  <c r="F37" i="8"/>
  <c r="R37" i="8" s="1"/>
  <c r="F37" i="4"/>
  <c r="T35" i="6"/>
  <c r="H4" i="9"/>
  <c r="H18" i="9" s="1"/>
  <c r="H31" i="9" s="1"/>
  <c r="S36" i="4"/>
  <c r="G3" i="3"/>
  <c r="G35" i="3"/>
  <c r="W37" i="6"/>
  <c r="K6" i="9"/>
  <c r="K20" i="9" s="1"/>
  <c r="K33" i="9" s="1"/>
  <c r="B6" i="6"/>
  <c r="N6" i="6" s="1"/>
  <c r="B6" i="4"/>
  <c r="N6" i="4" s="1"/>
  <c r="B6" i="8"/>
  <c r="N6" i="8" s="1"/>
  <c r="T35" i="4"/>
  <c r="H34" i="3"/>
  <c r="H2" i="3"/>
  <c r="I35" i="8"/>
  <c r="U35" i="8" s="1"/>
  <c r="I35" i="6"/>
  <c r="I35" i="4"/>
  <c r="C38" i="6"/>
  <c r="C38" i="8"/>
  <c r="O38" i="8" s="1"/>
  <c r="C38" i="4"/>
  <c r="C6" i="6"/>
  <c r="O6" i="6" s="1"/>
  <c r="C6" i="4"/>
  <c r="O6" i="4" s="1"/>
  <c r="C6" i="8"/>
  <c r="O6" i="8" s="1"/>
  <c r="W37" i="4"/>
  <c r="K4" i="3"/>
  <c r="K36" i="3"/>
  <c r="D4" i="6"/>
  <c r="P4" i="6" s="1"/>
  <c r="D4" i="8"/>
  <c r="P4" i="8" s="1"/>
  <c r="D4" i="4"/>
  <c r="P4" i="4" s="1"/>
  <c r="B38" i="6"/>
  <c r="B38" i="8"/>
  <c r="N38" i="8" s="1"/>
  <c r="B38" i="4"/>
  <c r="E36" i="6"/>
  <c r="E36" i="8"/>
  <c r="Q36" i="8" s="1"/>
  <c r="E36" i="4"/>
  <c r="S36" i="6"/>
  <c r="G5" i="9"/>
  <c r="G19" i="9" s="1"/>
  <c r="G32" i="9" s="1"/>
  <c r="R37" i="6" l="1"/>
  <c r="F6" i="9"/>
  <c r="F20" i="9" s="1"/>
  <c r="F33" i="9" s="1"/>
  <c r="V33" i="6"/>
  <c r="J2" i="9"/>
  <c r="J16" i="9" s="1"/>
  <c r="J29" i="9" s="1"/>
  <c r="N38" i="6"/>
  <c r="B7" i="9"/>
  <c r="B21" i="9" s="1"/>
  <c r="B34" i="9" s="1"/>
  <c r="K36" i="8"/>
  <c r="W36" i="8" s="1"/>
  <c r="K36" i="6"/>
  <c r="K36" i="4"/>
  <c r="O38" i="6"/>
  <c r="C7" i="9"/>
  <c r="C21" i="9" s="1"/>
  <c r="C34" i="9" s="1"/>
  <c r="H2" i="6"/>
  <c r="T2" i="6" s="1"/>
  <c r="H2" i="8"/>
  <c r="T2" i="8" s="1"/>
  <c r="H2" i="4"/>
  <c r="T2" i="4" s="1"/>
  <c r="G35" i="8"/>
  <c r="S35" i="8" s="1"/>
  <c r="G35" i="6"/>
  <c r="G35" i="4"/>
  <c r="P36" i="4"/>
  <c r="D35" i="3"/>
  <c r="D3" i="3"/>
  <c r="K4" i="8"/>
  <c r="W4" i="8" s="1"/>
  <c r="K4" i="6"/>
  <c r="W4" i="6" s="1"/>
  <c r="K4" i="4"/>
  <c r="W4" i="4" s="1"/>
  <c r="U35" i="4"/>
  <c r="I2" i="3"/>
  <c r="I34" i="3"/>
  <c r="H34" i="8"/>
  <c r="T34" i="8" s="1"/>
  <c r="H34" i="6"/>
  <c r="H34" i="4"/>
  <c r="G3" i="8"/>
  <c r="S3" i="8" s="1"/>
  <c r="G3" i="6"/>
  <c r="S3" i="6" s="1"/>
  <c r="G3" i="4"/>
  <c r="S3" i="4" s="1"/>
  <c r="R37" i="4"/>
  <c r="F4" i="3"/>
  <c r="F36" i="3"/>
  <c r="J32" i="3"/>
  <c r="V33" i="4"/>
  <c r="Q36" i="4"/>
  <c r="E35" i="3"/>
  <c r="E3" i="3"/>
  <c r="Q36" i="6"/>
  <c r="E5" i="9"/>
  <c r="E19" i="9" s="1"/>
  <c r="E32" i="9" s="1"/>
  <c r="N38" i="4"/>
  <c r="B37" i="3"/>
  <c r="B5" i="3"/>
  <c r="O38" i="4"/>
  <c r="C37" i="3"/>
  <c r="C5" i="3"/>
  <c r="U35" i="6"/>
  <c r="I4" i="9"/>
  <c r="I18" i="9" s="1"/>
  <c r="I31" i="9" s="1"/>
  <c r="P36" i="6"/>
  <c r="D5" i="9"/>
  <c r="D19" i="9" s="1"/>
  <c r="D32" i="9" s="1"/>
  <c r="C5" i="6" l="1"/>
  <c r="O5" i="6" s="1"/>
  <c r="C5" i="8"/>
  <c r="O5" i="8" s="1"/>
  <c r="C5" i="4"/>
  <c r="O5" i="4" s="1"/>
  <c r="E3" i="6"/>
  <c r="Q3" i="6" s="1"/>
  <c r="E3" i="8"/>
  <c r="Q3" i="8" s="1"/>
  <c r="E3" i="4"/>
  <c r="Q3" i="4" s="1"/>
  <c r="F36" i="4"/>
  <c r="F36" i="8"/>
  <c r="R36" i="8" s="1"/>
  <c r="F36" i="6"/>
  <c r="D35" i="8"/>
  <c r="P35" i="8" s="1"/>
  <c r="D35" i="6"/>
  <c r="D35" i="4"/>
  <c r="I34" i="8"/>
  <c r="U34" i="8" s="1"/>
  <c r="I34" i="6"/>
  <c r="I34" i="4"/>
  <c r="B37" i="6"/>
  <c r="B37" i="8"/>
  <c r="N37" i="8" s="1"/>
  <c r="B37" i="4"/>
  <c r="J32" i="6"/>
  <c r="V32" i="6" s="1"/>
  <c r="J32" i="8"/>
  <c r="J32" i="4"/>
  <c r="V32" i="4" s="1"/>
  <c r="T34" i="6"/>
  <c r="H3" i="9"/>
  <c r="H17" i="9" s="1"/>
  <c r="H30" i="9" s="1"/>
  <c r="D3" i="8"/>
  <c r="P3" i="8" s="1"/>
  <c r="D3" i="6"/>
  <c r="P3" i="6" s="1"/>
  <c r="D3" i="4"/>
  <c r="P3" i="4" s="1"/>
  <c r="S35" i="6"/>
  <c r="G4" i="9"/>
  <c r="G18" i="9" s="1"/>
  <c r="G31" i="9" s="1"/>
  <c r="W36" i="6"/>
  <c r="K5" i="9"/>
  <c r="K19" i="9" s="1"/>
  <c r="K32" i="9" s="1"/>
  <c r="C37" i="8"/>
  <c r="O37" i="8" s="1"/>
  <c r="C37" i="6"/>
  <c r="C37" i="4"/>
  <c r="E35" i="8"/>
  <c r="Q35" i="8" s="1"/>
  <c r="E35" i="6"/>
  <c r="E35" i="4"/>
  <c r="F4" i="6"/>
  <c r="R4" i="6" s="1"/>
  <c r="F4" i="8"/>
  <c r="R4" i="8" s="1"/>
  <c r="F4" i="4"/>
  <c r="R4" i="4" s="1"/>
  <c r="B5" i="8"/>
  <c r="N5" i="8" s="1"/>
  <c r="B5" i="4"/>
  <c r="N5" i="4" s="1"/>
  <c r="B5" i="6"/>
  <c r="N5" i="6" s="1"/>
  <c r="H33" i="3"/>
  <c r="T34" i="4"/>
  <c r="I2" i="6"/>
  <c r="U2" i="6" s="1"/>
  <c r="I2" i="8"/>
  <c r="U2" i="8" s="1"/>
  <c r="I2" i="4"/>
  <c r="U2" i="4" s="1"/>
  <c r="S35" i="4"/>
  <c r="G2" i="3"/>
  <c r="G34" i="3"/>
  <c r="W36" i="4"/>
  <c r="K35" i="3"/>
  <c r="K3" i="3"/>
  <c r="Q35" i="4" l="1"/>
  <c r="E34" i="3"/>
  <c r="E2" i="3"/>
  <c r="V32" i="8"/>
  <c r="J25" i="9"/>
  <c r="J38" i="9" s="1"/>
  <c r="N37" i="6"/>
  <c r="B6" i="9"/>
  <c r="B20" i="9" s="1"/>
  <c r="B33" i="9" s="1"/>
  <c r="P35" i="4"/>
  <c r="D2" i="3"/>
  <c r="D34" i="3"/>
  <c r="H33" i="6"/>
  <c r="H33" i="8"/>
  <c r="T33" i="8" s="1"/>
  <c r="H33" i="4"/>
  <c r="Q35" i="6"/>
  <c r="E4" i="9"/>
  <c r="E18" i="9" s="1"/>
  <c r="E31" i="9" s="1"/>
  <c r="I33" i="3"/>
  <c r="U34" i="4"/>
  <c r="P35" i="6"/>
  <c r="D4" i="9"/>
  <c r="D18" i="9" s="1"/>
  <c r="D31" i="9" s="1"/>
  <c r="R36" i="4"/>
  <c r="F3" i="3"/>
  <c r="F35" i="3"/>
  <c r="O37" i="6"/>
  <c r="C6" i="9"/>
  <c r="C20" i="9" s="1"/>
  <c r="C33" i="9" s="1"/>
  <c r="N37" i="4"/>
  <c r="B4" i="3"/>
  <c r="B36" i="3"/>
  <c r="U34" i="6"/>
  <c r="I3" i="9"/>
  <c r="I17" i="9" s="1"/>
  <c r="I30" i="9" s="1"/>
  <c r="K35" i="6"/>
  <c r="K35" i="8"/>
  <c r="W35" i="8" s="1"/>
  <c r="K35" i="4"/>
  <c r="G34" i="8"/>
  <c r="S34" i="8" s="1"/>
  <c r="G34" i="6"/>
  <c r="G34" i="4"/>
  <c r="K3" i="8"/>
  <c r="W3" i="8" s="1"/>
  <c r="K3" i="6"/>
  <c r="W3" i="6" s="1"/>
  <c r="K3" i="4"/>
  <c r="W3" i="4" s="1"/>
  <c r="G2" i="8"/>
  <c r="S2" i="8" s="1"/>
  <c r="G2" i="6"/>
  <c r="S2" i="6" s="1"/>
  <c r="G2" i="4"/>
  <c r="S2" i="4" s="1"/>
  <c r="O37" i="4"/>
  <c r="C4" i="3"/>
  <c r="C36" i="3"/>
  <c r="R36" i="6"/>
  <c r="F5" i="9"/>
  <c r="F19" i="9" s="1"/>
  <c r="F32" i="9" s="1"/>
  <c r="B36" i="8" l="1"/>
  <c r="N36" i="8" s="1"/>
  <c r="B36" i="6"/>
  <c r="B36" i="4"/>
  <c r="T33" i="6"/>
  <c r="H2" i="9"/>
  <c r="H16" i="9" s="1"/>
  <c r="H29" i="9" s="1"/>
  <c r="E2" i="8"/>
  <c r="Q2" i="8" s="1"/>
  <c r="E2" i="6"/>
  <c r="Q2" i="6" s="1"/>
  <c r="E2" i="4"/>
  <c r="Q2" i="4" s="1"/>
  <c r="C36" i="8"/>
  <c r="O36" i="8" s="1"/>
  <c r="C36" i="4"/>
  <c r="C36" i="6"/>
  <c r="I33" i="8"/>
  <c r="U33" i="8" s="1"/>
  <c r="I33" i="6"/>
  <c r="I33" i="4"/>
  <c r="C4" i="8"/>
  <c r="O4" i="8" s="1"/>
  <c r="C4" i="6"/>
  <c r="O4" i="6" s="1"/>
  <c r="C4" i="4"/>
  <c r="O4" i="4" s="1"/>
  <c r="G33" i="3"/>
  <c r="S34" i="4"/>
  <c r="S34" i="6"/>
  <c r="G3" i="9"/>
  <c r="G17" i="9" s="1"/>
  <c r="G30" i="9" s="1"/>
  <c r="W35" i="6"/>
  <c r="K4" i="9"/>
  <c r="K18" i="9" s="1"/>
  <c r="K31" i="9" s="1"/>
  <c r="B4" i="6"/>
  <c r="N4" i="6" s="1"/>
  <c r="B4" i="8"/>
  <c r="N4" i="8" s="1"/>
  <c r="B4" i="4"/>
  <c r="N4" i="4" s="1"/>
  <c r="F35" i="6"/>
  <c r="F35" i="8"/>
  <c r="R35" i="8" s="1"/>
  <c r="F35" i="4"/>
  <c r="D34" i="8"/>
  <c r="P34" i="8" s="1"/>
  <c r="D34" i="6"/>
  <c r="D34" i="4"/>
  <c r="E34" i="8"/>
  <c r="Q34" i="8" s="1"/>
  <c r="E34" i="6"/>
  <c r="E34" i="4"/>
  <c r="W35" i="4"/>
  <c r="K34" i="3"/>
  <c r="K2" i="3"/>
  <c r="F3" i="8"/>
  <c r="R3" i="8" s="1"/>
  <c r="F3" i="6"/>
  <c r="R3" i="6" s="1"/>
  <c r="F3" i="4"/>
  <c r="R3" i="4" s="1"/>
  <c r="H32" i="3"/>
  <c r="T33" i="4"/>
  <c r="D2" i="6"/>
  <c r="P2" i="6" s="1"/>
  <c r="D2" i="8"/>
  <c r="P2" i="8" s="1"/>
  <c r="D2" i="4"/>
  <c r="P2" i="4" s="1"/>
  <c r="D33" i="3" l="1"/>
  <c r="P34" i="4"/>
  <c r="E33" i="3"/>
  <c r="Q34" i="4"/>
  <c r="P34" i="6"/>
  <c r="D3" i="9"/>
  <c r="D17" i="9" s="1"/>
  <c r="D30" i="9" s="1"/>
  <c r="R35" i="6"/>
  <c r="F4" i="9"/>
  <c r="F18" i="9" s="1"/>
  <c r="F31" i="9" s="1"/>
  <c r="O36" i="6"/>
  <c r="C5" i="9"/>
  <c r="C19" i="9" s="1"/>
  <c r="C32" i="9" s="1"/>
  <c r="N36" i="4"/>
  <c r="B3" i="3"/>
  <c r="B35" i="3"/>
  <c r="H32" i="8"/>
  <c r="H32" i="6"/>
  <c r="T32" i="6" s="1"/>
  <c r="H32" i="4"/>
  <c r="T32" i="4" s="1"/>
  <c r="K2" i="8"/>
  <c r="W2" i="8" s="1"/>
  <c r="K2" i="6"/>
  <c r="W2" i="6" s="1"/>
  <c r="K2" i="4"/>
  <c r="W2" i="4" s="1"/>
  <c r="Q34" i="6"/>
  <c r="E3" i="9"/>
  <c r="E17" i="9" s="1"/>
  <c r="E30" i="9" s="1"/>
  <c r="G33" i="6"/>
  <c r="G33" i="8"/>
  <c r="S33" i="8" s="1"/>
  <c r="G33" i="4"/>
  <c r="I32" i="3"/>
  <c r="U33" i="4"/>
  <c r="O36" i="4"/>
  <c r="C3" i="3"/>
  <c r="C35" i="3"/>
  <c r="N36" i="6"/>
  <c r="B5" i="9"/>
  <c r="B19" i="9" s="1"/>
  <c r="B32" i="9" s="1"/>
  <c r="K34" i="6"/>
  <c r="K34" i="8"/>
  <c r="W34" i="8" s="1"/>
  <c r="K34" i="4"/>
  <c r="R35" i="4"/>
  <c r="F2" i="3"/>
  <c r="F34" i="3"/>
  <c r="U33" i="6"/>
  <c r="I2" i="9"/>
  <c r="I16" i="9" s="1"/>
  <c r="I29" i="9" s="1"/>
  <c r="W34" i="6" l="1"/>
  <c r="K3" i="9"/>
  <c r="K17" i="9" s="1"/>
  <c r="K30" i="9" s="1"/>
  <c r="G32" i="3"/>
  <c r="S33" i="4"/>
  <c r="E33" i="6"/>
  <c r="E33" i="8"/>
  <c r="Q33" i="8" s="1"/>
  <c r="E33" i="4"/>
  <c r="F2" i="8"/>
  <c r="R2" i="8" s="1"/>
  <c r="F2" i="6"/>
  <c r="R2" i="6" s="1"/>
  <c r="F2" i="4"/>
  <c r="R2" i="4" s="1"/>
  <c r="B3" i="6"/>
  <c r="N3" i="6" s="1"/>
  <c r="B3" i="8"/>
  <c r="N3" i="8" s="1"/>
  <c r="B3" i="4"/>
  <c r="N3" i="4" s="1"/>
  <c r="K33" i="3"/>
  <c r="W34" i="4"/>
  <c r="S33" i="6"/>
  <c r="G2" i="9"/>
  <c r="G16" i="9" s="1"/>
  <c r="G29" i="9" s="1"/>
  <c r="T32" i="8"/>
  <c r="H25" i="9"/>
  <c r="H38" i="9" s="1"/>
  <c r="C3" i="8"/>
  <c r="O3" i="8" s="1"/>
  <c r="C3" i="6"/>
  <c r="O3" i="6" s="1"/>
  <c r="C3" i="4"/>
  <c r="O3" i="4" s="1"/>
  <c r="F34" i="8"/>
  <c r="R34" i="8" s="1"/>
  <c r="F34" i="6"/>
  <c r="F34" i="4"/>
  <c r="C35" i="8"/>
  <c r="O35" i="8" s="1"/>
  <c r="C35" i="6"/>
  <c r="C35" i="4"/>
  <c r="I32" i="6"/>
  <c r="U32" i="6" s="1"/>
  <c r="I32" i="8"/>
  <c r="I32" i="4"/>
  <c r="U32" i="4" s="1"/>
  <c r="B35" i="8"/>
  <c r="N35" i="8" s="1"/>
  <c r="B35" i="6"/>
  <c r="B35" i="4"/>
  <c r="D33" i="6"/>
  <c r="D33" i="8"/>
  <c r="P33" i="8" s="1"/>
  <c r="D33" i="4"/>
  <c r="P33" i="6" l="1"/>
  <c r="D2" i="9"/>
  <c r="D16" i="9" s="1"/>
  <c r="D29" i="9" s="1"/>
  <c r="O35" i="6"/>
  <c r="C4" i="9"/>
  <c r="C18" i="9" s="1"/>
  <c r="C31" i="9" s="1"/>
  <c r="E32" i="3"/>
  <c r="Q33" i="4"/>
  <c r="G32" i="6"/>
  <c r="S32" i="6" s="1"/>
  <c r="G32" i="8"/>
  <c r="G32" i="4"/>
  <c r="S32" i="4" s="1"/>
  <c r="R34" i="6"/>
  <c r="F3" i="9"/>
  <c r="F17" i="9" s="1"/>
  <c r="F30" i="9" s="1"/>
  <c r="K33" i="8"/>
  <c r="W33" i="8" s="1"/>
  <c r="K33" i="6"/>
  <c r="K33" i="4"/>
  <c r="O35" i="4"/>
  <c r="C2" i="3"/>
  <c r="C34" i="3"/>
  <c r="N35" i="4"/>
  <c r="B2" i="3"/>
  <c r="B34" i="3"/>
  <c r="U32" i="8"/>
  <c r="I25" i="9"/>
  <c r="I38" i="9" s="1"/>
  <c r="D32" i="3"/>
  <c r="P33" i="4"/>
  <c r="N35" i="6"/>
  <c r="B4" i="9"/>
  <c r="B18" i="9" s="1"/>
  <c r="B31" i="9" s="1"/>
  <c r="F33" i="3"/>
  <c r="R34" i="4"/>
  <c r="Q33" i="6"/>
  <c r="E2" i="9"/>
  <c r="E16" i="9" s="1"/>
  <c r="E29" i="9" s="1"/>
  <c r="F33" i="8" l="1"/>
  <c r="R33" i="8" s="1"/>
  <c r="F33" i="6"/>
  <c r="F33" i="4"/>
  <c r="D32" i="8"/>
  <c r="D32" i="6"/>
  <c r="P32" i="6" s="1"/>
  <c r="D32" i="4"/>
  <c r="P32" i="4" s="1"/>
  <c r="B2" i="6"/>
  <c r="N2" i="6" s="1"/>
  <c r="B2" i="8"/>
  <c r="N2" i="8" s="1"/>
  <c r="B2" i="4"/>
  <c r="N2" i="4" s="1"/>
  <c r="B34" i="6"/>
  <c r="B34" i="8"/>
  <c r="N34" i="8" s="1"/>
  <c r="B34" i="4"/>
  <c r="K32" i="3"/>
  <c r="W33" i="4"/>
  <c r="C2" i="6"/>
  <c r="O2" i="6" s="1"/>
  <c r="C2" i="8"/>
  <c r="O2" i="8" s="1"/>
  <c r="C2" i="4"/>
  <c r="O2" i="4" s="1"/>
  <c r="S32" i="8"/>
  <c r="G25" i="9"/>
  <c r="G38" i="9" s="1"/>
  <c r="C34" i="6"/>
  <c r="C34" i="8"/>
  <c r="O34" i="8" s="1"/>
  <c r="C34" i="4"/>
  <c r="W33" i="6"/>
  <c r="K2" i="9"/>
  <c r="K16" i="9" s="1"/>
  <c r="K29" i="9" s="1"/>
  <c r="E32" i="8"/>
  <c r="E32" i="6"/>
  <c r="Q32" i="6" s="1"/>
  <c r="E32" i="4"/>
  <c r="Q32" i="4" s="1"/>
  <c r="F32" i="3" l="1"/>
  <c r="R33" i="4"/>
  <c r="C33" i="3"/>
  <c r="O34" i="4"/>
  <c r="N34" i="6"/>
  <c r="B3" i="9"/>
  <c r="B17" i="9" s="1"/>
  <c r="B30" i="9" s="1"/>
  <c r="R33" i="6"/>
  <c r="F2" i="9"/>
  <c r="F16" i="9" s="1"/>
  <c r="F29" i="9" s="1"/>
  <c r="O34" i="6"/>
  <c r="C3" i="9"/>
  <c r="C17" i="9" s="1"/>
  <c r="C30" i="9" s="1"/>
  <c r="B33" i="3"/>
  <c r="N34" i="4"/>
  <c r="P32" i="8"/>
  <c r="D25" i="9"/>
  <c r="D38" i="9" s="1"/>
  <c r="Q32" i="8"/>
  <c r="E25" i="9"/>
  <c r="E38" i="9" s="1"/>
  <c r="K32" i="8"/>
  <c r="K32" i="6"/>
  <c r="W32" i="6" s="1"/>
  <c r="K32" i="4"/>
  <c r="W32" i="4" s="1"/>
  <c r="B33" i="6" l="1"/>
  <c r="B33" i="8"/>
  <c r="N33" i="8" s="1"/>
  <c r="B33" i="4"/>
  <c r="C33" i="6"/>
  <c r="C33" i="8"/>
  <c r="O33" i="8" s="1"/>
  <c r="C33" i="4"/>
  <c r="W32" i="8"/>
  <c r="K25" i="9"/>
  <c r="K38" i="9" s="1"/>
  <c r="F32" i="6"/>
  <c r="R32" i="6" s="1"/>
  <c r="F32" i="8"/>
  <c r="F32" i="4"/>
  <c r="R32" i="4" s="1"/>
  <c r="B32" i="3" l="1"/>
  <c r="N33" i="4"/>
  <c r="R32" i="8"/>
  <c r="F25" i="9"/>
  <c r="F38" i="9" s="1"/>
  <c r="C32" i="3"/>
  <c r="O33" i="4"/>
  <c r="O33" i="6"/>
  <c r="C2" i="9"/>
  <c r="C16" i="9" s="1"/>
  <c r="C29" i="9" s="1"/>
  <c r="N33" i="6"/>
  <c r="B2" i="9"/>
  <c r="B16" i="9" s="1"/>
  <c r="B29" i="9" s="1"/>
  <c r="C32" i="6" l="1"/>
  <c r="O32" i="6" s="1"/>
  <c r="C32" i="8"/>
  <c r="C32" i="4"/>
  <c r="O32" i="4" s="1"/>
  <c r="B32" i="6"/>
  <c r="N32" i="6" s="1"/>
  <c r="B32" i="8"/>
  <c r="B32" i="4"/>
  <c r="N32" i="4" s="1"/>
  <c r="O32" i="8" l="1"/>
  <c r="C25" i="9"/>
  <c r="C38" i="9" s="1"/>
  <c r="N32" i="8"/>
  <c r="B25" i="9"/>
  <c r="B38" i="9" s="1"/>
  <c r="L42" i="11"/>
</calcChain>
</file>

<file path=xl/sharedStrings.xml><?xml version="1.0" encoding="utf-8"?>
<sst xmlns="http://schemas.openxmlformats.org/spreadsheetml/2006/main" count="96" uniqueCount="19">
  <si>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</si>
  <si>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</si>
  <si>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</si>
  <si>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</si>
  <si>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</si>
  <si>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</si>
  <si>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</si>
  <si>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</si>
  <si>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</si>
  <si>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</si>
  <si>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soft</t>
  </si>
  <si>
    <t>card 2</t>
  </si>
  <si>
    <t>card1</t>
  </si>
  <si>
    <t>aces</t>
  </si>
  <si>
    <t>Probability</t>
  </si>
  <si>
    <t>Dealer's up card</t>
  </si>
  <si>
    <t>Dealer BJ</t>
  </si>
  <si>
    <t>No dealer BJ</t>
  </si>
  <si>
    <t>total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</si>
</sst>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000"/>
    <numFmt numFmtId="165" formatCode="0.000000"/>
    <numFmt numFmtId="166" formatCode="0.00000"/>
    <numFmt numFmtId="167" formatCode="0.00000000"/>
    <numFmt numFmtId="168" formatCode="0.0000"/>
    <numFmt numFmtId="169" formatCode="_(* #,##0.000_);_(* \(#,##0.000\);_(* &quot;-&quot;??_);_(@_)"/>
    <numFmt numFmtId="170" formatCode="_(* #,##0.000000_);_(* \(#,##0.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/>
    <xf numFmtId="170" fontId="0" fillId="0" borderId="0" xfId="1" applyNumberFormat="1" applyFont="1" applyAlignment="1">
      <alignment horizontal="center"/>
    </xf>
    <xf numFmtId="170" fontId="0" fillId="0" borderId="0" xfId="1" applyNumberFormat="1" applyFont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2" applyNumberFormat="1" applyFont="1"/>
    <xf numFmtId="165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/>
    <xf numFmtId="11" fontId="3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theme="4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theme="4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F20B-E966-4413-A855-B0A31FE17BD7}">
  <dimension ref="A1:AZ17"/>
  <sheetViews>
    <sheetView workbookViewId="0">
      <selection activeCell="B1" sqref="B1:K1"/>
    </sheetView>
  </sheetViews>
  <sheetFormatPr defaultRowHeight="15" x14ac:dyDescent="0.25"/>
  <sheetData>
    <row r="1" spans="1:52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52" x14ac:dyDescent="0.25">
      <c r="A2" t="s">
        <v>1</v>
      </c>
      <c r="B2">
        <f>B11</f>
        <v>0.35360813639536137</v>
      </c>
      <c r="C2">
        <f t="shared" ref="C2:I2" si="0">C11</f>
        <v>0.3738748853821432</v>
      </c>
      <c r="D2">
        <f t="shared" si="0"/>
        <v>0.39446844550254284</v>
      </c>
      <c r="E2">
        <f t="shared" si="0"/>
        <v>0.41640366958226238</v>
      </c>
      <c r="F2">
        <f t="shared" si="0"/>
        <v>0.42315049208499783</v>
      </c>
      <c r="G2">
        <f t="shared" si="0"/>
        <v>0.26231240836153336</v>
      </c>
      <c r="H2">
        <f t="shared" si="0"/>
        <v>0.2447412422511914</v>
      </c>
      <c r="I2">
        <f t="shared" si="0"/>
        <v>0.2284251594344453</v>
      </c>
      <c r="J2">
        <f>(SUM(L11:S11)+4*T11)/12</f>
        <v>0.22978483300250749</v>
      </c>
      <c r="K2">
        <f>(SUM(AG11:AO11))/9</f>
        <v>0.16652461265724483</v>
      </c>
    </row>
    <row r="3" spans="1:52" x14ac:dyDescent="0.25">
      <c r="A3">
        <v>17</v>
      </c>
      <c r="B3">
        <f t="shared" ref="B3:I3" si="1">B12</f>
        <v>0.13980913952773527</v>
      </c>
      <c r="C3">
        <f t="shared" si="1"/>
        <v>0.13503398781113993</v>
      </c>
      <c r="D3">
        <f t="shared" si="1"/>
        <v>0.13048973584959825</v>
      </c>
      <c r="E3">
        <f t="shared" si="1"/>
        <v>0.12225128527055079</v>
      </c>
      <c r="F3">
        <f t="shared" si="1"/>
        <v>0.16543817650334638</v>
      </c>
      <c r="G3">
        <f t="shared" si="1"/>
        <v>0.36856619379423861</v>
      </c>
      <c r="H3">
        <f t="shared" si="1"/>
        <v>0.12856654444917001</v>
      </c>
      <c r="I3">
        <f t="shared" si="1"/>
        <v>0.119995441485892</v>
      </c>
      <c r="J3">
        <f t="shared" ref="J3:J7" si="2">(SUM(L12:S12)+4*T12)/12</f>
        <v>0.12070970006616517</v>
      </c>
      <c r="K3">
        <f t="shared" ref="K3:K7" si="3">(SUM(AG12:AO12))/9</f>
        <v>0.18891729969077325</v>
      </c>
    </row>
    <row r="4" spans="1:52" x14ac:dyDescent="0.25">
      <c r="A4">
        <v>18</v>
      </c>
      <c r="B4">
        <f t="shared" ref="B4:I4" si="4">B13</f>
        <v>0.13490735037469442</v>
      </c>
      <c r="C4">
        <f t="shared" si="4"/>
        <v>0.13048232645474483</v>
      </c>
      <c r="D4">
        <f t="shared" si="4"/>
        <v>0.12593807449320316</v>
      </c>
      <c r="E4">
        <f t="shared" si="4"/>
        <v>0.12225128527055079</v>
      </c>
      <c r="F4">
        <f t="shared" si="4"/>
        <v>0.10626657887021028</v>
      </c>
      <c r="G4">
        <f t="shared" si="4"/>
        <v>0.13779696302500785</v>
      </c>
      <c r="H4">
        <f t="shared" si="4"/>
        <v>0.35933577521840082</v>
      </c>
      <c r="I4">
        <f t="shared" si="4"/>
        <v>0.119995441485892</v>
      </c>
      <c r="J4">
        <f t="shared" si="2"/>
        <v>0.12070970006616517</v>
      </c>
      <c r="K4">
        <f t="shared" si="3"/>
        <v>0.18891729969077325</v>
      </c>
    </row>
    <row r="5" spans="1:52" x14ac:dyDescent="0.25">
      <c r="A5">
        <v>19</v>
      </c>
      <c r="B5">
        <f t="shared" ref="B5:I5" si="5">B14</f>
        <v>0.12965543342500779</v>
      </c>
      <c r="C5">
        <f t="shared" si="5"/>
        <v>0.12558053730170399</v>
      </c>
      <c r="D5">
        <f t="shared" si="5"/>
        <v>0.12138641313680808</v>
      </c>
      <c r="E5">
        <f t="shared" si="5"/>
        <v>0.11769962391415568</v>
      </c>
      <c r="F5">
        <f t="shared" si="5"/>
        <v>0.10626657887021028</v>
      </c>
      <c r="G5">
        <f t="shared" si="5"/>
        <v>7.8625365391871746E-2</v>
      </c>
      <c r="H5">
        <f t="shared" si="5"/>
        <v>0.12856654444917001</v>
      </c>
      <c r="I5">
        <f t="shared" si="5"/>
        <v>0.35076467225512281</v>
      </c>
      <c r="J5">
        <f t="shared" si="2"/>
        <v>0.12070970006616517</v>
      </c>
      <c r="K5">
        <f t="shared" si="3"/>
        <v>0.18891729969077325</v>
      </c>
    </row>
    <row r="6" spans="1:52" x14ac:dyDescent="0.25">
      <c r="A6">
        <v>20</v>
      </c>
      <c r="B6">
        <f t="shared" ref="B6:I6" si="6">B15</f>
        <v>0.12402645577124111</v>
      </c>
      <c r="C6">
        <f t="shared" si="6"/>
        <v>0.12032862035201736</v>
      </c>
      <c r="D6">
        <f t="shared" si="6"/>
        <v>0.1164846239837672</v>
      </c>
      <c r="E6">
        <f t="shared" si="6"/>
        <v>0.11314796255776062</v>
      </c>
      <c r="F6">
        <f t="shared" si="6"/>
        <v>0.1017149175138152</v>
      </c>
      <c r="G6">
        <f t="shared" si="6"/>
        <v>7.8625365391871746E-2</v>
      </c>
      <c r="H6">
        <f t="shared" si="6"/>
        <v>6.9394946816033906E-2</v>
      </c>
      <c r="I6">
        <f t="shared" si="6"/>
        <v>0.119995441485892</v>
      </c>
      <c r="J6">
        <f t="shared" si="2"/>
        <v>0.37070970006616516</v>
      </c>
      <c r="K6">
        <f t="shared" si="3"/>
        <v>0.18891729969077325</v>
      </c>
    </row>
    <row r="7" spans="1:52" x14ac:dyDescent="0.25">
      <c r="A7">
        <v>21</v>
      </c>
      <c r="B7">
        <f t="shared" ref="B7:I7" si="7">B16</f>
        <v>0.11799348450596003</v>
      </c>
      <c r="C7">
        <f t="shared" si="7"/>
        <v>0.11469964269825066</v>
      </c>
      <c r="D7">
        <f t="shared" si="7"/>
        <v>0.11123270703408056</v>
      </c>
      <c r="E7">
        <f t="shared" si="7"/>
        <v>0.10824617340471974</v>
      </c>
      <c r="F7">
        <f t="shared" si="7"/>
        <v>9.7163256157420108E-2</v>
      </c>
      <c r="G7">
        <f t="shared" si="7"/>
        <v>7.4073704035476667E-2</v>
      </c>
      <c r="H7">
        <f t="shared" si="7"/>
        <v>6.9394946816033906E-2</v>
      </c>
      <c r="I7">
        <f t="shared" si="7"/>
        <v>6.0823843852755917E-2</v>
      </c>
      <c r="J7">
        <f t="shared" si="2"/>
        <v>3.7376366732831838E-2</v>
      </c>
      <c r="K7">
        <f t="shared" si="3"/>
        <v>7.780618857966215E-2</v>
      </c>
    </row>
    <row r="8" spans="1:52" x14ac:dyDescent="0.25">
      <c r="A8" t="s">
        <v>4</v>
      </c>
      <c r="B8">
        <f xml:space="preserve"> SUM(B2:B7)</f>
        <v>1</v>
      </c>
      <c r="C8">
        <f t="shared" ref="C8:K8" si="8" xml:space="preserve"> SUM(C2:C7)</f>
        <v>0.99999999999999989</v>
      </c>
      <c r="D8">
        <f t="shared" si="8"/>
        <v>1.0000000000000002</v>
      </c>
      <c r="E8">
        <f t="shared" si="8"/>
        <v>1</v>
      </c>
      <c r="F8">
        <f t="shared" si="8"/>
        <v>1.0000000000000002</v>
      </c>
      <c r="G8">
        <f t="shared" si="8"/>
        <v>0.99999999999999989</v>
      </c>
      <c r="H8">
        <f t="shared" si="8"/>
        <v>1</v>
      </c>
      <c r="I8">
        <f t="shared" si="8"/>
        <v>1</v>
      </c>
      <c r="J8">
        <f t="shared" si="8"/>
        <v>1</v>
      </c>
      <c r="K8">
        <f t="shared" si="8"/>
        <v>1</v>
      </c>
    </row>
    <row r="9" spans="1:52" x14ac:dyDescent="0.25">
      <c r="AG9" t="s">
        <v>3</v>
      </c>
    </row>
    <row r="10" spans="1:52" x14ac:dyDescent="0.25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f>J10+1</f>
        <v>11</v>
      </c>
      <c r="L10">
        <f t="shared" ref="L10:AE10" si="9">K10+1</f>
        <v>12</v>
      </c>
      <c r="M10">
        <f t="shared" si="9"/>
        <v>13</v>
      </c>
      <c r="N10">
        <f t="shared" si="9"/>
        <v>14</v>
      </c>
      <c r="O10">
        <f t="shared" si="9"/>
        <v>15</v>
      </c>
      <c r="P10">
        <f t="shared" si="9"/>
        <v>16</v>
      </c>
      <c r="Q10">
        <f t="shared" si="9"/>
        <v>17</v>
      </c>
      <c r="R10">
        <f t="shared" si="9"/>
        <v>18</v>
      </c>
      <c r="S10">
        <f t="shared" si="9"/>
        <v>19</v>
      </c>
      <c r="T10">
        <f t="shared" si="9"/>
        <v>20</v>
      </c>
      <c r="U10">
        <f t="shared" si="9"/>
        <v>21</v>
      </c>
      <c r="V10">
        <f t="shared" si="9"/>
        <v>22</v>
      </c>
      <c r="W10">
        <f t="shared" si="9"/>
        <v>23</v>
      </c>
      <c r="X10">
        <f t="shared" si="9"/>
        <v>24</v>
      </c>
      <c r="Y10">
        <f t="shared" si="9"/>
        <v>25</v>
      </c>
      <c r="Z10">
        <f t="shared" si="9"/>
        <v>26</v>
      </c>
      <c r="AA10">
        <f t="shared" si="9"/>
        <v>27</v>
      </c>
      <c r="AB10">
        <f t="shared" si="9"/>
        <v>28</v>
      </c>
      <c r="AC10">
        <f t="shared" si="9"/>
        <v>29</v>
      </c>
      <c r="AD10">
        <f t="shared" si="9"/>
        <v>30</v>
      </c>
      <c r="AE10">
        <f t="shared" si="9"/>
        <v>31</v>
      </c>
      <c r="AG10">
        <v>12</v>
      </c>
      <c r="AH10">
        <f>AG10+1</f>
        <v>13</v>
      </c>
      <c r="AI10">
        <f t="shared" ref="AI10:AY10" si="10">AH10+1</f>
        <v>14</v>
      </c>
      <c r="AJ10">
        <f t="shared" si="10"/>
        <v>15</v>
      </c>
      <c r="AK10">
        <f t="shared" si="10"/>
        <v>16</v>
      </c>
      <c r="AL10">
        <f t="shared" si="10"/>
        <v>17</v>
      </c>
      <c r="AM10">
        <f t="shared" si="10"/>
        <v>18</v>
      </c>
      <c r="AN10">
        <f t="shared" si="10"/>
        <v>19</v>
      </c>
      <c r="AO10">
        <f t="shared" si="10"/>
        <v>20</v>
      </c>
      <c r="AP10">
        <f t="shared" si="10"/>
        <v>21</v>
      </c>
      <c r="AQ10">
        <f t="shared" si="10"/>
        <v>22</v>
      </c>
      <c r="AR10">
        <f t="shared" si="10"/>
        <v>23</v>
      </c>
      <c r="AS10">
        <f t="shared" si="10"/>
        <v>24</v>
      </c>
      <c r="AT10">
        <f t="shared" si="10"/>
        <v>25</v>
      </c>
      <c r="AU10">
        <f t="shared" si="10"/>
        <v>26</v>
      </c>
      <c r="AV10">
        <f t="shared" si="10"/>
        <v>27</v>
      </c>
      <c r="AW10">
        <f t="shared" si="10"/>
        <v>28</v>
      </c>
      <c r="AX10">
        <f t="shared" si="10"/>
        <v>29</v>
      </c>
      <c r="AY10">
        <f t="shared" si="10"/>
        <v>30</v>
      </c>
      <c r="AZ10">
        <v>31</v>
      </c>
    </row>
    <row r="11" spans="1:52" x14ac:dyDescent="0.25">
      <c r="A11" t="s">
        <v>1</v>
      </c>
      <c r="B11">
        <f t="shared" ref="B11" si="11">(SUM(D11:K11)+4*L11+AH11)/13</f>
        <v>0.35360813639536137</v>
      </c>
      <c r="C11">
        <f t="shared" ref="C11" si="12">(SUM(E11:L11)+4*M11+AI11)/13</f>
        <v>0.3738748853821432</v>
      </c>
      <c r="D11">
        <f t="shared" ref="D11" si="13">(SUM(F11:M11)+4*N11+AJ11)/13</f>
        <v>0.39446844550254284</v>
      </c>
      <c r="E11">
        <f t="shared" ref="E11" si="14">(SUM(G11:N11)+4*O11+AK11)/13</f>
        <v>0.41640366958226238</v>
      </c>
      <c r="F11">
        <f t="shared" ref="F11" si="15">(SUM(H11:O11)+4*P11+AL11)/13</f>
        <v>0.42315049208499783</v>
      </c>
      <c r="G11">
        <f t="shared" ref="G11" si="16">(SUM(I11:P11)+4*Q11+AM11)/13</f>
        <v>0.26231240836153336</v>
      </c>
      <c r="H11">
        <f t="shared" ref="H11" si="17">(SUM(J11:Q11)+4*R11+AN11)/13</f>
        <v>0.2447412422511914</v>
      </c>
      <c r="I11">
        <f t="shared" ref="I11" si="18">(SUM(K11:R11)+4*S11+AO11)/13</f>
        <v>0.2284251594344453</v>
      </c>
      <c r="J11">
        <f t="shared" ref="J11" si="19">(SUM(L11:S11)+4*T11+AP11)/13</f>
        <v>0.2121090766176992</v>
      </c>
      <c r="K11">
        <f>(SUM(M11:T11)+4*U11+AQ11)/13</f>
        <v>0.2121090766176992</v>
      </c>
      <c r="L11">
        <f t="shared" ref="L11" si="20">(SUM(N11:U11)+4*V11+AR11)/13</f>
        <v>0.48267271400214928</v>
      </c>
      <c r="M11">
        <f t="shared" ref="M11" si="21">(SUM(O11:V11)+4*W11+AS11)/13</f>
        <v>0.51962466300199572</v>
      </c>
      <c r="N11">
        <f t="shared" ref="N11" si="22">(SUM(P11:W11)+4*X11+AT11)/13</f>
        <v>0.55393718707328177</v>
      </c>
      <c r="O11">
        <f t="shared" ref="O11" si="23">(SUM(Q11:X11)+4*Y11+AU11)/13</f>
        <v>0.58579881656804733</v>
      </c>
      <c r="P11">
        <f t="shared" ref="P11" si="24">(SUM(R11:Y11)+4*Z11+AV11)/13</f>
        <v>0.61538461538461542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G11">
        <f>(SUM(AH11:AP11)+4*AQ11)/13</f>
        <v>0.24495802642312861</v>
      </c>
      <c r="AH11">
        <f t="shared" ref="AH11:AK11" si="25">(SUM(AI11:AQ11)+4*AR11)/13</f>
        <v>0.27249534667872904</v>
      </c>
      <c r="AI11">
        <f t="shared" si="25"/>
        <v>0.29995101900790128</v>
      </c>
      <c r="AJ11">
        <f t="shared" si="25"/>
        <v>0.32719621086821865</v>
      </c>
      <c r="AK11">
        <f t="shared" si="25"/>
        <v>0.35412091093722581</v>
      </c>
      <c r="AQ11">
        <f>L11</f>
        <v>0.48267271400214928</v>
      </c>
      <c r="AR11">
        <f t="shared" ref="AR11:AZ16" si="26">M11</f>
        <v>0.51962466300199572</v>
      </c>
      <c r="AS11">
        <f t="shared" si="26"/>
        <v>0.55393718707328177</v>
      </c>
      <c r="AT11">
        <f t="shared" si="26"/>
        <v>0.58579881656804733</v>
      </c>
      <c r="AU11">
        <f t="shared" si="26"/>
        <v>0.61538461538461542</v>
      </c>
      <c r="AV11">
        <f t="shared" si="26"/>
        <v>0</v>
      </c>
      <c r="AW11">
        <f t="shared" si="26"/>
        <v>0</v>
      </c>
      <c r="AX11">
        <f t="shared" si="26"/>
        <v>0</v>
      </c>
      <c r="AY11">
        <f t="shared" si="26"/>
        <v>0</v>
      </c>
      <c r="AZ11">
        <f t="shared" si="26"/>
        <v>0</v>
      </c>
    </row>
    <row r="12" spans="1:52" x14ac:dyDescent="0.25">
      <c r="A12">
        <v>17</v>
      </c>
      <c r="B12">
        <f t="shared" ref="B12:B16" si="27">(SUM(D12:K12)+4*L12+AH12)/13</f>
        <v>0.13980913952773527</v>
      </c>
      <c r="C12">
        <f t="shared" ref="C12:C16" si="28">(SUM(E12:L12)+4*M12+AI12)/13</f>
        <v>0.13503398781113993</v>
      </c>
      <c r="D12">
        <f t="shared" ref="D12:D16" si="29">(SUM(F12:M12)+4*N12+AJ12)/13</f>
        <v>0.13048973584959825</v>
      </c>
      <c r="E12">
        <f t="shared" ref="E12:E16" si="30">(SUM(G12:N12)+4*O12+AK12)/13</f>
        <v>0.12225128527055079</v>
      </c>
      <c r="F12">
        <f t="shared" ref="F12:F16" si="31">(SUM(H12:O12)+4*P12+AL12)/13</f>
        <v>0.16543817650334638</v>
      </c>
      <c r="G12">
        <f t="shared" ref="G12:G16" si="32">(SUM(I12:P12)+4*Q12+AM12)/13</f>
        <v>0.36856619379423861</v>
      </c>
      <c r="H12">
        <f t="shared" ref="H12:H16" si="33">(SUM(J12:Q12)+4*R12+AN12)/13</f>
        <v>0.12856654444917001</v>
      </c>
      <c r="I12">
        <f t="shared" ref="I12:I16" si="34">(SUM(K12:R12)+4*S12+AO12)/13</f>
        <v>0.119995441485892</v>
      </c>
      <c r="J12">
        <f t="shared" ref="J12:J16" si="35">(SUM(L12:S12)+4*T12+AP12)/13</f>
        <v>0.11142433852261401</v>
      </c>
      <c r="K12">
        <f t="shared" ref="K12:K16" si="36">(SUM(M12:T12)+4*U12+AQ12)/13</f>
        <v>0.11142433852261401</v>
      </c>
      <c r="L12">
        <f t="shared" ref="L12:L16" si="37">(SUM(N12:U12)+4*V12+AR12)/13</f>
        <v>0.10346545719957015</v>
      </c>
      <c r="M12">
        <f t="shared" ref="M12:M16" si="38">(SUM(O12:V12)+4*W12+AS12)/13</f>
        <v>9.6075067399600853E-2</v>
      </c>
      <c r="N12">
        <f t="shared" ref="N12:N16" si="39">(SUM(P12:W12)+4*X12+AT12)/13</f>
        <v>8.9212562585343644E-2</v>
      </c>
      <c r="O12">
        <f t="shared" ref="O12:O16" si="40">(SUM(Q12:X12)+4*Y12+AU12)/13</f>
        <v>8.2840236686390525E-2</v>
      </c>
      <c r="P12">
        <f t="shared" ref="P12:P16" si="41">(SUM(R12:Y12)+4*Z12+AV12)/13</f>
        <v>7.6923076923076927E-2</v>
      </c>
      <c r="Q12">
        <v>1</v>
      </c>
      <c r="AG12">
        <f t="shared" ref="AG12:AG16" si="42">(SUM(AH12:AP12)+4*AQ12)/13</f>
        <v>0.15100839471537425</v>
      </c>
      <c r="AH12">
        <f t="shared" ref="AH12:AH16" si="43">(SUM(AI12:AQ12)+4*AR12)/13</f>
        <v>0.14550093066425418</v>
      </c>
      <c r="AI12">
        <f t="shared" ref="AI12:AI16" si="44">(SUM(AJ12:AR12)+4*AS12)/13</f>
        <v>0.14000979619841974</v>
      </c>
      <c r="AJ12">
        <f t="shared" ref="AJ12:AJ16" si="45">(SUM(AK12:AS12)+4*AT12)/13</f>
        <v>0.13456075782635629</v>
      </c>
      <c r="AK12">
        <f t="shared" ref="AK12:AK16" si="46">(SUM(AL12:AT12)+4*AU12)/13</f>
        <v>0.12917581781255486</v>
      </c>
      <c r="AL12">
        <v>1</v>
      </c>
      <c r="AQ12">
        <f t="shared" ref="AQ12:AQ16" si="47">L12</f>
        <v>0.10346545719957015</v>
      </c>
      <c r="AR12">
        <f t="shared" si="26"/>
        <v>9.6075067399600853E-2</v>
      </c>
      <c r="AS12">
        <f t="shared" si="26"/>
        <v>8.9212562585343644E-2</v>
      </c>
      <c r="AT12">
        <f t="shared" si="26"/>
        <v>8.2840236686390525E-2</v>
      </c>
      <c r="AU12">
        <f t="shared" si="26"/>
        <v>7.6923076923076927E-2</v>
      </c>
      <c r="AV12">
        <f t="shared" si="26"/>
        <v>1</v>
      </c>
      <c r="AW12">
        <f t="shared" si="26"/>
        <v>0</v>
      </c>
      <c r="AX12">
        <f t="shared" si="26"/>
        <v>0</v>
      </c>
      <c r="AY12">
        <f t="shared" si="26"/>
        <v>0</v>
      </c>
      <c r="AZ12">
        <f t="shared" si="26"/>
        <v>0</v>
      </c>
    </row>
    <row r="13" spans="1:52" x14ac:dyDescent="0.25">
      <c r="A13">
        <v>18</v>
      </c>
      <c r="B13">
        <f t="shared" si="27"/>
        <v>0.13490735037469442</v>
      </c>
      <c r="C13">
        <f t="shared" si="28"/>
        <v>0.13048232645474483</v>
      </c>
      <c r="D13">
        <f t="shared" si="29"/>
        <v>0.12593807449320316</v>
      </c>
      <c r="E13">
        <f t="shared" si="30"/>
        <v>0.12225128527055079</v>
      </c>
      <c r="F13">
        <f t="shared" si="31"/>
        <v>0.10626657887021028</v>
      </c>
      <c r="G13">
        <f t="shared" si="32"/>
        <v>0.13779696302500785</v>
      </c>
      <c r="H13">
        <f t="shared" si="33"/>
        <v>0.35933577521840082</v>
      </c>
      <c r="I13">
        <f t="shared" si="34"/>
        <v>0.119995441485892</v>
      </c>
      <c r="J13">
        <f t="shared" si="35"/>
        <v>0.11142433852261401</v>
      </c>
      <c r="K13">
        <f t="shared" si="36"/>
        <v>0.11142433852261401</v>
      </c>
      <c r="L13">
        <f t="shared" si="37"/>
        <v>0.10346545719957015</v>
      </c>
      <c r="M13">
        <f t="shared" si="38"/>
        <v>9.6075067399600853E-2</v>
      </c>
      <c r="N13">
        <f t="shared" si="39"/>
        <v>8.9212562585343644E-2</v>
      </c>
      <c r="O13">
        <f t="shared" si="40"/>
        <v>8.2840236686390525E-2</v>
      </c>
      <c r="P13">
        <f t="shared" si="41"/>
        <v>7.6923076923076927E-2</v>
      </c>
      <c r="R13">
        <v>1</v>
      </c>
      <c r="AG13">
        <f t="shared" si="42"/>
        <v>0.15100839471537425</v>
      </c>
      <c r="AH13">
        <f t="shared" si="43"/>
        <v>0.14550093066425418</v>
      </c>
      <c r="AI13">
        <f t="shared" si="44"/>
        <v>0.14000979619841974</v>
      </c>
      <c r="AJ13">
        <f t="shared" si="45"/>
        <v>0.13456075782635629</v>
      </c>
      <c r="AK13">
        <f t="shared" si="46"/>
        <v>0.12917581781255486</v>
      </c>
      <c r="AM13">
        <v>1</v>
      </c>
      <c r="AQ13">
        <f t="shared" si="47"/>
        <v>0.10346545719957015</v>
      </c>
      <c r="AR13">
        <f t="shared" si="26"/>
        <v>9.6075067399600853E-2</v>
      </c>
      <c r="AS13">
        <f t="shared" si="26"/>
        <v>8.9212562585343644E-2</v>
      </c>
      <c r="AT13">
        <f t="shared" si="26"/>
        <v>8.2840236686390525E-2</v>
      </c>
      <c r="AU13">
        <f t="shared" si="26"/>
        <v>7.6923076923076927E-2</v>
      </c>
      <c r="AV13">
        <f t="shared" si="26"/>
        <v>0</v>
      </c>
      <c r="AW13">
        <f t="shared" si="26"/>
        <v>1</v>
      </c>
      <c r="AX13">
        <f t="shared" si="26"/>
        <v>0</v>
      </c>
      <c r="AY13">
        <f t="shared" si="26"/>
        <v>0</v>
      </c>
      <c r="AZ13">
        <f t="shared" si="26"/>
        <v>0</v>
      </c>
    </row>
    <row r="14" spans="1:52" x14ac:dyDescent="0.25">
      <c r="A14">
        <v>19</v>
      </c>
      <c r="B14">
        <f t="shared" si="27"/>
        <v>0.12965543342500779</v>
      </c>
      <c r="C14">
        <f t="shared" si="28"/>
        <v>0.12558053730170399</v>
      </c>
      <c r="D14">
        <f t="shared" si="29"/>
        <v>0.12138641313680808</v>
      </c>
      <c r="E14">
        <f t="shared" si="30"/>
        <v>0.11769962391415568</v>
      </c>
      <c r="F14">
        <f t="shared" si="31"/>
        <v>0.10626657887021028</v>
      </c>
      <c r="G14">
        <f t="shared" si="32"/>
        <v>7.8625365391871746E-2</v>
      </c>
      <c r="H14">
        <f t="shared" si="33"/>
        <v>0.12856654444917001</v>
      </c>
      <c r="I14">
        <f t="shared" si="34"/>
        <v>0.35076467225512281</v>
      </c>
      <c r="J14">
        <f t="shared" si="35"/>
        <v>0.11142433852261401</v>
      </c>
      <c r="K14">
        <f t="shared" si="36"/>
        <v>0.11142433852261401</v>
      </c>
      <c r="L14">
        <f t="shared" si="37"/>
        <v>0.10346545719957015</v>
      </c>
      <c r="M14">
        <f t="shared" si="38"/>
        <v>9.6075067399600853E-2</v>
      </c>
      <c r="N14">
        <f t="shared" si="39"/>
        <v>8.9212562585343644E-2</v>
      </c>
      <c r="O14">
        <f t="shared" si="40"/>
        <v>8.2840236686390525E-2</v>
      </c>
      <c r="P14">
        <f t="shared" si="41"/>
        <v>7.6923076923076927E-2</v>
      </c>
      <c r="S14">
        <v>1</v>
      </c>
      <c r="AG14">
        <f t="shared" si="42"/>
        <v>0.15100839471537425</v>
      </c>
      <c r="AH14">
        <f t="shared" si="43"/>
        <v>0.14550093066425418</v>
      </c>
      <c r="AI14">
        <f t="shared" si="44"/>
        <v>0.14000979619841974</v>
      </c>
      <c r="AJ14">
        <f t="shared" si="45"/>
        <v>0.13456075782635629</v>
      </c>
      <c r="AK14">
        <f t="shared" si="46"/>
        <v>0.12917581781255486</v>
      </c>
      <c r="AN14">
        <v>1</v>
      </c>
      <c r="AQ14">
        <f t="shared" si="47"/>
        <v>0.10346545719957015</v>
      </c>
      <c r="AR14">
        <f t="shared" si="26"/>
        <v>9.6075067399600853E-2</v>
      </c>
      <c r="AS14">
        <f t="shared" si="26"/>
        <v>8.9212562585343644E-2</v>
      </c>
      <c r="AT14">
        <f t="shared" si="26"/>
        <v>8.2840236686390525E-2</v>
      </c>
      <c r="AU14">
        <f t="shared" si="26"/>
        <v>7.6923076923076927E-2</v>
      </c>
      <c r="AV14">
        <f t="shared" si="26"/>
        <v>0</v>
      </c>
      <c r="AW14">
        <f t="shared" si="26"/>
        <v>0</v>
      </c>
      <c r="AX14">
        <f t="shared" si="26"/>
        <v>1</v>
      </c>
      <c r="AY14">
        <f t="shared" si="26"/>
        <v>0</v>
      </c>
      <c r="AZ14">
        <f t="shared" si="26"/>
        <v>0</v>
      </c>
    </row>
    <row r="15" spans="1:52" x14ac:dyDescent="0.25">
      <c r="A15">
        <v>20</v>
      </c>
      <c r="B15">
        <f t="shared" si="27"/>
        <v>0.12402645577124111</v>
      </c>
      <c r="C15">
        <f t="shared" si="28"/>
        <v>0.12032862035201736</v>
      </c>
      <c r="D15">
        <f t="shared" si="29"/>
        <v>0.1164846239837672</v>
      </c>
      <c r="E15">
        <f t="shared" si="30"/>
        <v>0.11314796255776062</v>
      </c>
      <c r="F15">
        <f t="shared" si="31"/>
        <v>0.1017149175138152</v>
      </c>
      <c r="G15">
        <f t="shared" si="32"/>
        <v>7.8625365391871746E-2</v>
      </c>
      <c r="H15">
        <f t="shared" si="33"/>
        <v>6.9394946816033906E-2</v>
      </c>
      <c r="I15">
        <f t="shared" si="34"/>
        <v>0.119995441485892</v>
      </c>
      <c r="J15">
        <f t="shared" si="35"/>
        <v>0.34219356929184475</v>
      </c>
      <c r="K15">
        <f t="shared" si="36"/>
        <v>0.11142433852261401</v>
      </c>
      <c r="L15">
        <f t="shared" si="37"/>
        <v>0.10346545719957015</v>
      </c>
      <c r="M15">
        <f t="shared" si="38"/>
        <v>9.6075067399600853E-2</v>
      </c>
      <c r="N15">
        <f t="shared" si="39"/>
        <v>8.9212562585343644E-2</v>
      </c>
      <c r="O15">
        <f t="shared" si="40"/>
        <v>8.2840236686390525E-2</v>
      </c>
      <c r="P15">
        <f t="shared" si="41"/>
        <v>7.6923076923076927E-2</v>
      </c>
      <c r="T15">
        <v>1</v>
      </c>
      <c r="AG15">
        <f t="shared" si="42"/>
        <v>0.15100839471537425</v>
      </c>
      <c r="AH15">
        <f t="shared" si="43"/>
        <v>0.14550093066425418</v>
      </c>
      <c r="AI15">
        <f t="shared" si="44"/>
        <v>0.14000979619841974</v>
      </c>
      <c r="AJ15">
        <f t="shared" si="45"/>
        <v>0.13456075782635629</v>
      </c>
      <c r="AK15">
        <f t="shared" si="46"/>
        <v>0.12917581781255486</v>
      </c>
      <c r="AO15">
        <v>1</v>
      </c>
      <c r="AQ15">
        <f t="shared" si="47"/>
        <v>0.10346545719957015</v>
      </c>
      <c r="AR15">
        <f t="shared" si="26"/>
        <v>9.6075067399600853E-2</v>
      </c>
      <c r="AS15">
        <f t="shared" si="26"/>
        <v>8.9212562585343644E-2</v>
      </c>
      <c r="AT15">
        <f t="shared" si="26"/>
        <v>8.2840236686390525E-2</v>
      </c>
      <c r="AU15">
        <f t="shared" si="26"/>
        <v>7.6923076923076927E-2</v>
      </c>
      <c r="AV15">
        <f t="shared" si="26"/>
        <v>0</v>
      </c>
      <c r="AW15">
        <f t="shared" si="26"/>
        <v>0</v>
      </c>
      <c r="AX15">
        <f t="shared" si="26"/>
        <v>0</v>
      </c>
      <c r="AY15">
        <f t="shared" si="26"/>
        <v>1</v>
      </c>
      <c r="AZ15">
        <f t="shared" si="26"/>
        <v>0</v>
      </c>
    </row>
    <row r="16" spans="1:52" x14ac:dyDescent="0.25">
      <c r="A16">
        <v>21</v>
      </c>
      <c r="B16">
        <f t="shared" si="27"/>
        <v>0.11799348450596003</v>
      </c>
      <c r="C16">
        <f t="shared" si="28"/>
        <v>0.11469964269825066</v>
      </c>
      <c r="D16">
        <f t="shared" si="29"/>
        <v>0.11123270703408056</v>
      </c>
      <c r="E16">
        <f t="shared" si="30"/>
        <v>0.10824617340471974</v>
      </c>
      <c r="F16">
        <f t="shared" si="31"/>
        <v>9.7163256157420108E-2</v>
      </c>
      <c r="G16">
        <f t="shared" si="32"/>
        <v>7.4073704035476667E-2</v>
      </c>
      <c r="H16">
        <f t="shared" si="33"/>
        <v>6.9394946816033906E-2</v>
      </c>
      <c r="I16">
        <f t="shared" si="34"/>
        <v>6.0823843852755917E-2</v>
      </c>
      <c r="J16">
        <f t="shared" si="35"/>
        <v>0.11142433852261401</v>
      </c>
      <c r="K16">
        <f t="shared" si="36"/>
        <v>0.3421935692918448</v>
      </c>
      <c r="L16">
        <f t="shared" si="37"/>
        <v>0.10346545719957015</v>
      </c>
      <c r="M16">
        <f t="shared" si="38"/>
        <v>9.6075067399600853E-2</v>
      </c>
      <c r="N16">
        <f t="shared" si="39"/>
        <v>8.9212562585343644E-2</v>
      </c>
      <c r="O16">
        <f t="shared" si="40"/>
        <v>8.2840236686390525E-2</v>
      </c>
      <c r="P16">
        <f t="shared" si="41"/>
        <v>7.6923076923076927E-2</v>
      </c>
      <c r="U16">
        <v>1</v>
      </c>
      <c r="AG16">
        <f t="shared" si="42"/>
        <v>0.15100839471537425</v>
      </c>
      <c r="AH16">
        <f t="shared" si="43"/>
        <v>0.14550093066425418</v>
      </c>
      <c r="AI16">
        <f t="shared" si="44"/>
        <v>0.14000979619841974</v>
      </c>
      <c r="AJ16">
        <f t="shared" si="45"/>
        <v>0.13456075782635629</v>
      </c>
      <c r="AK16">
        <f t="shared" si="46"/>
        <v>0.12917581781255486</v>
      </c>
      <c r="AP16">
        <v>1</v>
      </c>
      <c r="AQ16">
        <f t="shared" si="47"/>
        <v>0.10346545719957015</v>
      </c>
      <c r="AR16">
        <f t="shared" si="26"/>
        <v>9.6075067399600853E-2</v>
      </c>
      <c r="AS16">
        <f t="shared" si="26"/>
        <v>8.9212562585343644E-2</v>
      </c>
      <c r="AT16">
        <f t="shared" si="26"/>
        <v>8.2840236686390525E-2</v>
      </c>
      <c r="AU16">
        <f t="shared" si="26"/>
        <v>7.6923076923076927E-2</v>
      </c>
      <c r="AV16">
        <f t="shared" si="26"/>
        <v>0</v>
      </c>
      <c r="AW16">
        <f t="shared" si="26"/>
        <v>0</v>
      </c>
      <c r="AX16">
        <f t="shared" si="26"/>
        <v>0</v>
      </c>
      <c r="AY16">
        <f t="shared" si="26"/>
        <v>0</v>
      </c>
      <c r="AZ16">
        <f t="shared" si="26"/>
        <v>1</v>
      </c>
    </row>
    <row r="17" spans="1:52" x14ac:dyDescent="0.25">
      <c r="A17" t="s">
        <v>4</v>
      </c>
      <c r="B17">
        <f>SUM(B11:B16)</f>
        <v>1</v>
      </c>
      <c r="C17">
        <f t="shared" ref="C17:AE17" si="48">SUM(C11:C16)</f>
        <v>0.99999999999999989</v>
      </c>
      <c r="D17">
        <f t="shared" si="48"/>
        <v>1.0000000000000002</v>
      </c>
      <c r="E17">
        <f t="shared" si="48"/>
        <v>1</v>
      </c>
      <c r="F17">
        <f t="shared" si="48"/>
        <v>1.0000000000000002</v>
      </c>
      <c r="G17">
        <f t="shared" si="48"/>
        <v>0.99999999999999989</v>
      </c>
      <c r="H17">
        <f t="shared" si="48"/>
        <v>1</v>
      </c>
      <c r="I17">
        <f t="shared" si="48"/>
        <v>1</v>
      </c>
      <c r="J17">
        <f t="shared" si="48"/>
        <v>1</v>
      </c>
      <c r="K17">
        <f t="shared" si="48"/>
        <v>1</v>
      </c>
      <c r="L17">
        <f t="shared" si="48"/>
        <v>0.99999999999999989</v>
      </c>
      <c r="M17">
        <f t="shared" si="48"/>
        <v>0.99999999999999978</v>
      </c>
      <c r="N17">
        <f t="shared" si="48"/>
        <v>0.99999999999999978</v>
      </c>
      <c r="O17">
        <f t="shared" si="48"/>
        <v>0.99999999999999989</v>
      </c>
      <c r="P17">
        <f t="shared" si="48"/>
        <v>0.99999999999999978</v>
      </c>
      <c r="Q17">
        <f t="shared" si="48"/>
        <v>1</v>
      </c>
      <c r="R17">
        <f t="shared" si="48"/>
        <v>1</v>
      </c>
      <c r="S17">
        <f t="shared" si="48"/>
        <v>1</v>
      </c>
      <c r="T17">
        <f t="shared" si="48"/>
        <v>1</v>
      </c>
      <c r="U17">
        <f t="shared" si="48"/>
        <v>1</v>
      </c>
      <c r="V17">
        <f t="shared" si="48"/>
        <v>1</v>
      </c>
      <c r="W17">
        <f t="shared" si="48"/>
        <v>1</v>
      </c>
      <c r="X17">
        <f t="shared" si="48"/>
        <v>1</v>
      </c>
      <c r="Y17">
        <f t="shared" si="48"/>
        <v>1</v>
      </c>
      <c r="Z17">
        <f t="shared" si="48"/>
        <v>1</v>
      </c>
      <c r="AA17">
        <f t="shared" si="48"/>
        <v>1</v>
      </c>
      <c r="AB17">
        <f t="shared" si="48"/>
        <v>1</v>
      </c>
      <c r="AC17">
        <f t="shared" si="48"/>
        <v>1</v>
      </c>
      <c r="AD17">
        <f t="shared" si="48"/>
        <v>1</v>
      </c>
      <c r="AE17">
        <f t="shared" si="48"/>
        <v>1</v>
      </c>
      <c r="AF17">
        <f t="shared" ref="AF17" si="49">SUM(AF11:AF16)</f>
        <v>0</v>
      </c>
      <c r="AG17">
        <f t="shared" ref="AG17" si="50">SUM(AG11:AG16)</f>
        <v>0.99999999999999978</v>
      </c>
      <c r="AH17">
        <f t="shared" ref="AH17" si="51">SUM(AH11:AH16)</f>
        <v>0.99999999999999989</v>
      </c>
      <c r="AI17">
        <f t="shared" ref="AI17" si="52">SUM(AI11:AI16)</f>
        <v>0.99999999999999978</v>
      </c>
      <c r="AJ17">
        <f t="shared" ref="AJ17" si="53">SUM(AJ11:AJ16)</f>
        <v>1.0000000000000002</v>
      </c>
      <c r="AK17">
        <f t="shared" ref="AK17" si="54">SUM(AK11:AK16)</f>
        <v>1</v>
      </c>
      <c r="AL17">
        <f t="shared" ref="AL17" si="55">SUM(AL11:AL16)</f>
        <v>1</v>
      </c>
      <c r="AM17">
        <f t="shared" ref="AM17" si="56">SUM(AM11:AM16)</f>
        <v>1</v>
      </c>
      <c r="AN17">
        <f t="shared" ref="AN17" si="57">SUM(AN11:AN16)</f>
        <v>1</v>
      </c>
      <c r="AO17">
        <f t="shared" ref="AO17" si="58">SUM(AO11:AO16)</f>
        <v>1</v>
      </c>
      <c r="AP17">
        <f t="shared" ref="AP17" si="59">SUM(AP11:AP16)</f>
        <v>1</v>
      </c>
      <c r="AQ17">
        <f t="shared" ref="AQ17" si="60">SUM(AQ11:AQ16)</f>
        <v>0.99999999999999989</v>
      </c>
      <c r="AR17">
        <f t="shared" ref="AR17" si="61">SUM(AR11:AR16)</f>
        <v>0.99999999999999978</v>
      </c>
      <c r="AS17">
        <f t="shared" ref="AS17" si="62">SUM(AS11:AS16)</f>
        <v>0.99999999999999978</v>
      </c>
      <c r="AT17">
        <f t="shared" ref="AT17" si="63">SUM(AT11:AT16)</f>
        <v>0.99999999999999989</v>
      </c>
      <c r="AU17">
        <f t="shared" ref="AU17" si="64">SUM(AU11:AU16)</f>
        <v>0.99999999999999978</v>
      </c>
      <c r="AV17">
        <f t="shared" ref="AV17" si="65">SUM(AV11:AV16)</f>
        <v>1</v>
      </c>
      <c r="AW17">
        <f t="shared" ref="AW17" si="66">SUM(AW11:AW16)</f>
        <v>1</v>
      </c>
      <c r="AX17">
        <f t="shared" ref="AX17" si="67">SUM(AX11:AX16)</f>
        <v>1</v>
      </c>
      <c r="AY17">
        <f t="shared" ref="AY17" si="68">SUM(AY11:AY16)</f>
        <v>1</v>
      </c>
      <c r="AZ17">
        <f t="shared" ref="AZ17" si="69">SUM(AZ11:AZ16)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9B20-4707-4897-B226-9B4D3C81A418}">
  <dimension ref="A1:L93"/>
  <sheetViews>
    <sheetView workbookViewId="0">
      <selection activeCell="F26" sqref="F26"/>
    </sheetView>
  </sheetViews>
  <sheetFormatPr defaultRowHeight="15" x14ac:dyDescent="0.25"/>
  <cols>
    <col min="1" max="1" width="9.140625" style="5"/>
    <col min="2" max="2" width="12" style="5" bestFit="1" customWidth="1"/>
    <col min="3" max="10" width="12" bestFit="1" customWidth="1"/>
    <col min="11" max="11" width="12.5703125" bestFit="1" customWidth="1"/>
  </cols>
  <sheetData>
    <row r="1" spans="1:11" x14ac:dyDescent="0.25">
      <c r="A1" s="5" t="s">
        <v>5</v>
      </c>
      <c r="B1" s="5">
        <v>2</v>
      </c>
      <c r="C1">
        <f>B1+1</f>
        <v>3</v>
      </c>
      <c r="D1">
        <f t="shared" ref="D1:I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v>10</v>
      </c>
      <c r="K1" t="s">
        <v>2</v>
      </c>
    </row>
    <row r="2" spans="1:11" x14ac:dyDescent="0.25">
      <c r="A2" s="5">
        <v>5</v>
      </c>
      <c r="B2" s="6">
        <f>$B77*1/13</f>
        <v>9.1033227127901685E-4</v>
      </c>
      <c r="C2" s="4">
        <f t="shared" ref="C2:I2" si="1">$B77*1/13</f>
        <v>9.1033227127901685E-4</v>
      </c>
      <c r="D2" s="4">
        <f t="shared" si="1"/>
        <v>9.1033227127901685E-4</v>
      </c>
      <c r="E2" s="4">
        <f t="shared" si="1"/>
        <v>9.1033227127901685E-4</v>
      </c>
      <c r="F2" s="4">
        <f t="shared" si="1"/>
        <v>9.1033227127901685E-4</v>
      </c>
      <c r="G2" s="4">
        <f t="shared" si="1"/>
        <v>9.1033227127901685E-4</v>
      </c>
      <c r="H2" s="4">
        <f t="shared" si="1"/>
        <v>9.1033227127901685E-4</v>
      </c>
      <c r="I2" s="4">
        <f t="shared" si="1"/>
        <v>9.1033227127901685E-4</v>
      </c>
      <c r="J2" s="4">
        <f>B77*4/13*12/13</f>
        <v>3.3612268477994467E-3</v>
      </c>
      <c r="K2" s="4">
        <f>$B77*1/13*9/13</f>
        <v>6.3023003396239622E-4</v>
      </c>
    </row>
    <row r="3" spans="1:11" x14ac:dyDescent="0.25">
      <c r="A3" s="5">
        <f>A2+1</f>
        <v>6</v>
      </c>
      <c r="B3" s="6">
        <f t="shared" ref="B3:I3" si="2">$B78*1/13</f>
        <v>9.1033227127901685E-4</v>
      </c>
      <c r="C3" s="4">
        <f t="shared" si="2"/>
        <v>9.1033227127901685E-4</v>
      </c>
      <c r="D3" s="4">
        <f t="shared" si="2"/>
        <v>9.1033227127901685E-4</v>
      </c>
      <c r="E3" s="4">
        <f t="shared" si="2"/>
        <v>9.1033227127901685E-4</v>
      </c>
      <c r="F3" s="4">
        <f t="shared" si="2"/>
        <v>9.1033227127901685E-4</v>
      </c>
      <c r="G3" s="4">
        <f t="shared" si="2"/>
        <v>9.1033227127901685E-4</v>
      </c>
      <c r="H3" s="4">
        <f t="shared" si="2"/>
        <v>9.1033227127901685E-4</v>
      </c>
      <c r="I3" s="4">
        <f t="shared" si="2"/>
        <v>9.1033227127901685E-4</v>
      </c>
      <c r="J3" s="4">
        <f t="shared" ref="J3:J16" si="3">B78*4/13*12/13</f>
        <v>3.3612268477994467E-3</v>
      </c>
      <c r="K3" s="4">
        <f t="shared" ref="K3:K16" si="4">$B78*1/13*9/13</f>
        <v>6.3023003396239622E-4</v>
      </c>
    </row>
    <row r="4" spans="1:11" x14ac:dyDescent="0.25">
      <c r="A4" s="5">
        <f t="shared" ref="A4:A16" si="5">A3+1</f>
        <v>7</v>
      </c>
      <c r="B4" s="6">
        <f t="shared" ref="B4:I4" si="6">$B79*1/13</f>
        <v>1.8206645425580337E-3</v>
      </c>
      <c r="C4" s="4">
        <f t="shared" si="6"/>
        <v>1.8206645425580337E-3</v>
      </c>
      <c r="D4" s="4">
        <f t="shared" si="6"/>
        <v>1.8206645425580337E-3</v>
      </c>
      <c r="E4" s="4">
        <f t="shared" si="6"/>
        <v>1.8206645425580337E-3</v>
      </c>
      <c r="F4" s="4">
        <f t="shared" si="6"/>
        <v>1.8206645425580337E-3</v>
      </c>
      <c r="G4" s="4">
        <f t="shared" si="6"/>
        <v>1.8206645425580337E-3</v>
      </c>
      <c r="H4" s="4">
        <f t="shared" si="6"/>
        <v>1.8206645425580337E-3</v>
      </c>
      <c r="I4" s="4">
        <f t="shared" si="6"/>
        <v>1.8206645425580337E-3</v>
      </c>
      <c r="J4" s="4">
        <f t="shared" si="3"/>
        <v>6.7224536955988934E-3</v>
      </c>
      <c r="K4" s="4">
        <f t="shared" si="4"/>
        <v>1.2604600679247924E-3</v>
      </c>
    </row>
    <row r="5" spans="1:11" x14ac:dyDescent="0.25">
      <c r="A5" s="5">
        <f t="shared" si="5"/>
        <v>8</v>
      </c>
      <c r="B5" s="6">
        <f t="shared" ref="B5:I5" si="7">$B80*1/13</f>
        <v>1.8206645425580337E-3</v>
      </c>
      <c r="C5" s="4">
        <f t="shared" si="7"/>
        <v>1.8206645425580337E-3</v>
      </c>
      <c r="D5" s="4">
        <f t="shared" si="7"/>
        <v>1.8206645425580337E-3</v>
      </c>
      <c r="E5" s="4">
        <f t="shared" si="7"/>
        <v>1.8206645425580337E-3</v>
      </c>
      <c r="F5" s="4">
        <f t="shared" si="7"/>
        <v>1.8206645425580337E-3</v>
      </c>
      <c r="G5" s="4">
        <f t="shared" si="7"/>
        <v>1.8206645425580337E-3</v>
      </c>
      <c r="H5" s="4">
        <f t="shared" si="7"/>
        <v>1.8206645425580337E-3</v>
      </c>
      <c r="I5" s="4">
        <f t="shared" si="7"/>
        <v>1.8206645425580337E-3</v>
      </c>
      <c r="J5" s="4">
        <f t="shared" si="3"/>
        <v>6.7224536955988934E-3</v>
      </c>
      <c r="K5" s="4">
        <f t="shared" si="4"/>
        <v>1.2604600679247924E-3</v>
      </c>
    </row>
    <row r="6" spans="1:11" x14ac:dyDescent="0.25">
      <c r="A6" s="5">
        <f t="shared" si="5"/>
        <v>9</v>
      </c>
      <c r="B6" s="6">
        <f t="shared" ref="B6:I6" si="8">$B81*1/13</f>
        <v>2.7309968138370506E-3</v>
      </c>
      <c r="C6" s="4">
        <f t="shared" si="8"/>
        <v>2.7309968138370506E-3</v>
      </c>
      <c r="D6" s="4">
        <f t="shared" si="8"/>
        <v>2.7309968138370506E-3</v>
      </c>
      <c r="E6" s="4">
        <f t="shared" si="8"/>
        <v>2.7309968138370506E-3</v>
      </c>
      <c r="F6" s="4">
        <f t="shared" si="8"/>
        <v>2.7309968138370506E-3</v>
      </c>
      <c r="G6" s="4">
        <f t="shared" si="8"/>
        <v>2.7309968138370506E-3</v>
      </c>
      <c r="H6" s="4">
        <f t="shared" si="8"/>
        <v>2.7309968138370506E-3</v>
      </c>
      <c r="I6" s="4">
        <f t="shared" si="8"/>
        <v>2.7309968138370506E-3</v>
      </c>
      <c r="J6" s="4">
        <f t="shared" si="3"/>
        <v>1.008368054339834E-2</v>
      </c>
      <c r="K6" s="4">
        <f t="shared" si="4"/>
        <v>1.8906901018871888E-3</v>
      </c>
    </row>
    <row r="7" spans="1:11" x14ac:dyDescent="0.25">
      <c r="A7" s="5">
        <f t="shared" si="5"/>
        <v>10</v>
      </c>
      <c r="B7" s="6">
        <f t="shared" ref="B7:I7" si="9">$B82*1/13</f>
        <v>2.7309968138370506E-3</v>
      </c>
      <c r="C7" s="4">
        <f t="shared" si="9"/>
        <v>2.7309968138370506E-3</v>
      </c>
      <c r="D7" s="4">
        <f t="shared" si="9"/>
        <v>2.7309968138370506E-3</v>
      </c>
      <c r="E7" s="4">
        <f t="shared" si="9"/>
        <v>2.7309968138370506E-3</v>
      </c>
      <c r="F7" s="4">
        <f t="shared" si="9"/>
        <v>2.7309968138370506E-3</v>
      </c>
      <c r="G7" s="4">
        <f t="shared" si="9"/>
        <v>2.7309968138370506E-3</v>
      </c>
      <c r="H7" s="4">
        <f t="shared" si="9"/>
        <v>2.7309968138370506E-3</v>
      </c>
      <c r="I7" s="4">
        <f t="shared" si="9"/>
        <v>2.7309968138370506E-3</v>
      </c>
      <c r="J7" s="4">
        <f>B82*(4/13)*(12/13)</f>
        <v>1.0083680543398341E-2</v>
      </c>
      <c r="K7" s="4">
        <f t="shared" si="4"/>
        <v>1.8906901018871888E-3</v>
      </c>
    </row>
    <row r="8" spans="1:11" x14ac:dyDescent="0.25">
      <c r="A8" s="5">
        <f t="shared" si="5"/>
        <v>11</v>
      </c>
      <c r="B8" s="6">
        <f t="shared" ref="B8:I8" si="10">$B83*1/13</f>
        <v>3.6413290851160678E-3</v>
      </c>
      <c r="C8" s="4">
        <f t="shared" si="10"/>
        <v>3.6413290851160678E-3</v>
      </c>
      <c r="D8" s="4">
        <f t="shared" si="10"/>
        <v>3.6413290851160678E-3</v>
      </c>
      <c r="E8" s="4">
        <f t="shared" si="10"/>
        <v>3.6413290851160678E-3</v>
      </c>
      <c r="F8" s="4">
        <f t="shared" si="10"/>
        <v>3.6413290851160678E-3</v>
      </c>
      <c r="G8" s="4">
        <f t="shared" si="10"/>
        <v>3.6413290851160678E-3</v>
      </c>
      <c r="H8" s="4">
        <f t="shared" si="10"/>
        <v>3.6413290851160678E-3</v>
      </c>
      <c r="I8" s="4">
        <f t="shared" si="10"/>
        <v>3.6413290851160678E-3</v>
      </c>
      <c r="J8" s="4">
        <f t="shared" si="3"/>
        <v>1.344490739119779E-2</v>
      </c>
      <c r="K8" s="4">
        <f t="shared" si="4"/>
        <v>2.5209201358495853E-3</v>
      </c>
    </row>
    <row r="9" spans="1:11" x14ac:dyDescent="0.25">
      <c r="A9" s="5">
        <f t="shared" si="5"/>
        <v>12</v>
      </c>
      <c r="B9" s="6">
        <f t="shared" ref="B9:I9" si="11">$B84*1/13</f>
        <v>6.3723258989531184E-3</v>
      </c>
      <c r="C9" s="4">
        <f t="shared" si="11"/>
        <v>6.3723258989531184E-3</v>
      </c>
      <c r="D9" s="4">
        <f t="shared" si="11"/>
        <v>6.3723258989531184E-3</v>
      </c>
      <c r="E9" s="4">
        <f t="shared" si="11"/>
        <v>6.3723258989531184E-3</v>
      </c>
      <c r="F9" s="4">
        <f t="shared" si="11"/>
        <v>6.3723258989531184E-3</v>
      </c>
      <c r="G9" s="4">
        <f t="shared" si="11"/>
        <v>6.3723258989531184E-3</v>
      </c>
      <c r="H9" s="4">
        <f t="shared" si="11"/>
        <v>6.3723258989531184E-3</v>
      </c>
      <c r="I9" s="4">
        <f t="shared" si="11"/>
        <v>6.3723258989531184E-3</v>
      </c>
      <c r="J9" s="4">
        <f t="shared" si="3"/>
        <v>2.352858793459613E-2</v>
      </c>
      <c r="K9" s="4">
        <f t="shared" si="4"/>
        <v>4.4116102377367745E-3</v>
      </c>
    </row>
    <row r="10" spans="1:11" x14ac:dyDescent="0.25">
      <c r="A10" s="5">
        <f t="shared" si="5"/>
        <v>13</v>
      </c>
      <c r="B10" s="6">
        <f t="shared" ref="B10:I10" si="12">$B85*1/13</f>
        <v>6.3723258989531184E-3</v>
      </c>
      <c r="C10" s="4">
        <f t="shared" si="12"/>
        <v>6.3723258989531184E-3</v>
      </c>
      <c r="D10" s="4">
        <f t="shared" si="12"/>
        <v>6.3723258989531184E-3</v>
      </c>
      <c r="E10" s="4">
        <f t="shared" si="12"/>
        <v>6.3723258989531184E-3</v>
      </c>
      <c r="F10" s="4">
        <f t="shared" si="12"/>
        <v>6.3723258989531184E-3</v>
      </c>
      <c r="G10" s="4">
        <f t="shared" si="12"/>
        <v>6.3723258989531184E-3</v>
      </c>
      <c r="H10" s="4">
        <f t="shared" si="12"/>
        <v>6.3723258989531184E-3</v>
      </c>
      <c r="I10" s="4">
        <f t="shared" si="12"/>
        <v>6.3723258989531184E-3</v>
      </c>
      <c r="J10" s="4">
        <f t="shared" si="3"/>
        <v>2.352858793459613E-2</v>
      </c>
      <c r="K10" s="4">
        <f t="shared" si="4"/>
        <v>4.4116102377367745E-3</v>
      </c>
    </row>
    <row r="11" spans="1:11" x14ac:dyDescent="0.25">
      <c r="A11" s="5">
        <f t="shared" si="5"/>
        <v>14</v>
      </c>
      <c r="B11" s="6">
        <f t="shared" ref="B11:I11" si="13">$B86*1/13</f>
        <v>5.4619936276741011E-3</v>
      </c>
      <c r="C11" s="4">
        <f t="shared" si="13"/>
        <v>5.4619936276741011E-3</v>
      </c>
      <c r="D11" s="4">
        <f t="shared" si="13"/>
        <v>5.4619936276741011E-3</v>
      </c>
      <c r="E11" s="4">
        <f t="shared" si="13"/>
        <v>5.4619936276741011E-3</v>
      </c>
      <c r="F11" s="4">
        <f t="shared" si="13"/>
        <v>5.4619936276741011E-3</v>
      </c>
      <c r="G11" s="4">
        <f t="shared" si="13"/>
        <v>5.4619936276741011E-3</v>
      </c>
      <c r="H11" s="4">
        <f t="shared" si="13"/>
        <v>5.4619936276741011E-3</v>
      </c>
      <c r="I11" s="4">
        <f t="shared" si="13"/>
        <v>5.4619936276741011E-3</v>
      </c>
      <c r="J11" s="4">
        <f t="shared" si="3"/>
        <v>2.0167361086796679E-2</v>
      </c>
      <c r="K11" s="4">
        <f t="shared" si="4"/>
        <v>3.7813802037743776E-3</v>
      </c>
    </row>
    <row r="12" spans="1:11" x14ac:dyDescent="0.25">
      <c r="A12" s="5">
        <f t="shared" si="5"/>
        <v>15</v>
      </c>
      <c r="B12" s="6">
        <f t="shared" ref="B12:I12" si="14">$B87*1/13</f>
        <v>5.4619936276741011E-3</v>
      </c>
      <c r="C12" s="4">
        <f t="shared" si="14"/>
        <v>5.4619936276741011E-3</v>
      </c>
      <c r="D12" s="4">
        <f t="shared" si="14"/>
        <v>5.4619936276741011E-3</v>
      </c>
      <c r="E12" s="4">
        <f t="shared" si="14"/>
        <v>5.4619936276741011E-3</v>
      </c>
      <c r="F12" s="4">
        <f t="shared" si="14"/>
        <v>5.4619936276741011E-3</v>
      </c>
      <c r="G12" s="4">
        <f t="shared" si="14"/>
        <v>5.4619936276741011E-3</v>
      </c>
      <c r="H12" s="4">
        <f t="shared" si="14"/>
        <v>5.4619936276741011E-3</v>
      </c>
      <c r="I12" s="4">
        <f t="shared" si="14"/>
        <v>5.4619936276741011E-3</v>
      </c>
      <c r="J12" s="4">
        <f t="shared" si="3"/>
        <v>2.0167361086796679E-2</v>
      </c>
      <c r="K12" s="4">
        <f t="shared" si="4"/>
        <v>3.7813802037743776E-3</v>
      </c>
    </row>
    <row r="13" spans="1:11" x14ac:dyDescent="0.25">
      <c r="A13" s="5">
        <f t="shared" si="5"/>
        <v>16</v>
      </c>
      <c r="B13" s="6">
        <f t="shared" ref="B13:I13" si="15">$B88*1/13</f>
        <v>4.5516613563950847E-3</v>
      </c>
      <c r="C13" s="4">
        <f t="shared" si="15"/>
        <v>4.5516613563950847E-3</v>
      </c>
      <c r="D13" s="4">
        <f t="shared" si="15"/>
        <v>4.5516613563950847E-3</v>
      </c>
      <c r="E13" s="4">
        <f t="shared" si="15"/>
        <v>4.5516613563950847E-3</v>
      </c>
      <c r="F13" s="4">
        <f t="shared" si="15"/>
        <v>4.5516613563950847E-3</v>
      </c>
      <c r="G13" s="4">
        <f t="shared" si="15"/>
        <v>4.5516613563950847E-3</v>
      </c>
      <c r="H13" s="4">
        <f t="shared" si="15"/>
        <v>4.5516613563950847E-3</v>
      </c>
      <c r="I13" s="4">
        <f t="shared" si="15"/>
        <v>4.5516613563950847E-3</v>
      </c>
      <c r="J13" s="4">
        <f t="shared" si="3"/>
        <v>1.6806134238997236E-2</v>
      </c>
      <c r="K13" s="4">
        <f t="shared" si="4"/>
        <v>3.1511501698119819E-3</v>
      </c>
    </row>
    <row r="14" spans="1:11" x14ac:dyDescent="0.25">
      <c r="A14" s="5">
        <f t="shared" si="5"/>
        <v>17</v>
      </c>
      <c r="B14" s="6">
        <f t="shared" ref="B14:I14" si="16">$B89*1/13</f>
        <v>4.5516613563950847E-3</v>
      </c>
      <c r="C14" s="4">
        <f t="shared" si="16"/>
        <v>4.5516613563950847E-3</v>
      </c>
      <c r="D14" s="4">
        <f t="shared" si="16"/>
        <v>4.5516613563950847E-3</v>
      </c>
      <c r="E14" s="4">
        <f t="shared" si="16"/>
        <v>4.5516613563950847E-3</v>
      </c>
      <c r="F14" s="4">
        <f t="shared" si="16"/>
        <v>4.5516613563950847E-3</v>
      </c>
      <c r="G14" s="4">
        <f t="shared" si="16"/>
        <v>4.5516613563950847E-3</v>
      </c>
      <c r="H14" s="4">
        <f t="shared" si="16"/>
        <v>4.5516613563950847E-3</v>
      </c>
      <c r="I14" s="4">
        <f t="shared" si="16"/>
        <v>4.5516613563950847E-3</v>
      </c>
      <c r="J14" s="4">
        <f t="shared" si="3"/>
        <v>1.6806134238997236E-2</v>
      </c>
      <c r="K14" s="4">
        <f t="shared" si="4"/>
        <v>3.1511501698119819E-3</v>
      </c>
    </row>
    <row r="15" spans="1:11" x14ac:dyDescent="0.25">
      <c r="A15" s="5">
        <f t="shared" si="5"/>
        <v>18</v>
      </c>
      <c r="B15" s="6">
        <f t="shared" ref="B15:I15" si="17">$B90*1/13</f>
        <v>3.6413290851160678E-3</v>
      </c>
      <c r="C15" s="4">
        <f t="shared" si="17"/>
        <v>3.6413290851160678E-3</v>
      </c>
      <c r="D15" s="4">
        <f t="shared" si="17"/>
        <v>3.6413290851160678E-3</v>
      </c>
      <c r="E15" s="4">
        <f t="shared" si="17"/>
        <v>3.6413290851160678E-3</v>
      </c>
      <c r="F15" s="4">
        <f t="shared" si="17"/>
        <v>3.6413290851160678E-3</v>
      </c>
      <c r="G15" s="4">
        <f t="shared" si="17"/>
        <v>3.6413290851160678E-3</v>
      </c>
      <c r="H15" s="4">
        <f t="shared" si="17"/>
        <v>3.6413290851160678E-3</v>
      </c>
      <c r="I15" s="4">
        <f t="shared" si="17"/>
        <v>3.6413290851160678E-3</v>
      </c>
      <c r="J15" s="4">
        <f t="shared" si="3"/>
        <v>1.344490739119779E-2</v>
      </c>
      <c r="K15" s="4">
        <f t="shared" si="4"/>
        <v>2.5209201358495853E-3</v>
      </c>
    </row>
    <row r="16" spans="1:11" x14ac:dyDescent="0.25">
      <c r="A16" s="5">
        <f t="shared" si="5"/>
        <v>19</v>
      </c>
      <c r="B16" s="6">
        <f t="shared" ref="B16:I16" si="18">$B91*1/13</f>
        <v>3.6413290851160678E-3</v>
      </c>
      <c r="C16" s="4">
        <f t="shared" si="18"/>
        <v>3.6413290851160678E-3</v>
      </c>
      <c r="D16" s="4">
        <f t="shared" si="18"/>
        <v>3.6413290851160678E-3</v>
      </c>
      <c r="E16" s="4">
        <f t="shared" si="18"/>
        <v>3.6413290851160678E-3</v>
      </c>
      <c r="F16" s="4">
        <f t="shared" si="18"/>
        <v>3.6413290851160678E-3</v>
      </c>
      <c r="G16" s="4">
        <f t="shared" si="18"/>
        <v>3.6413290851160678E-3</v>
      </c>
      <c r="H16" s="4">
        <f t="shared" si="18"/>
        <v>3.6413290851160678E-3</v>
      </c>
      <c r="I16" s="4">
        <f t="shared" si="18"/>
        <v>3.6413290851160678E-3</v>
      </c>
      <c r="J16" s="4">
        <f t="shared" si="3"/>
        <v>1.344490739119779E-2</v>
      </c>
      <c r="K16" s="4">
        <f t="shared" si="4"/>
        <v>2.5209201358495853E-3</v>
      </c>
    </row>
    <row r="17" spans="1:12" x14ac:dyDescent="0.25">
      <c r="L17" s="4">
        <f>SUM(B2:K16)</f>
        <v>0.67644690311963762</v>
      </c>
    </row>
    <row r="20" spans="1:12" x14ac:dyDescent="0.25">
      <c r="A20" s="5" t="s">
        <v>10</v>
      </c>
    </row>
    <row r="21" spans="1:12" x14ac:dyDescent="0.25">
      <c r="A21" s="5">
        <v>13</v>
      </c>
      <c r="B21" s="13">
        <f>2*(1/13)^3</f>
        <v>9.1033227127901696E-4</v>
      </c>
      <c r="C21" s="13">
        <f t="shared" ref="C21:I28" si="19">2*(1/13)^3</f>
        <v>9.1033227127901696E-4</v>
      </c>
      <c r="D21" s="13">
        <f t="shared" si="19"/>
        <v>9.1033227127901696E-4</v>
      </c>
      <c r="E21" s="13">
        <f t="shared" si="19"/>
        <v>9.1033227127901696E-4</v>
      </c>
      <c r="F21" s="13">
        <f t="shared" si="19"/>
        <v>9.1033227127901696E-4</v>
      </c>
      <c r="G21" s="13">
        <f t="shared" si="19"/>
        <v>9.1033227127901696E-4</v>
      </c>
      <c r="H21" s="13">
        <f t="shared" si="19"/>
        <v>9.1033227127901696E-4</v>
      </c>
      <c r="I21" s="13">
        <f t="shared" si="19"/>
        <v>9.1033227127901696E-4</v>
      </c>
      <c r="J21" s="13">
        <f>2*(1/13)^2*(4/13)*12/13</f>
        <v>3.3612268477994475E-3</v>
      </c>
      <c r="K21" s="13">
        <f>2*(1/13)^3*(9/13)</f>
        <v>6.3023003396239633E-4</v>
      </c>
    </row>
    <row r="22" spans="1:12" x14ac:dyDescent="0.25">
      <c r="A22" s="5">
        <f>A21+1</f>
        <v>14</v>
      </c>
      <c r="B22" s="13">
        <f t="shared" ref="B22:B28" si="20">2*(1/13)^3</f>
        <v>9.1033227127901696E-4</v>
      </c>
      <c r="C22" s="13">
        <f t="shared" si="19"/>
        <v>9.1033227127901696E-4</v>
      </c>
      <c r="D22" s="13">
        <f t="shared" si="19"/>
        <v>9.1033227127901696E-4</v>
      </c>
      <c r="E22" s="13">
        <f t="shared" si="19"/>
        <v>9.1033227127901696E-4</v>
      </c>
      <c r="F22" s="13">
        <f t="shared" si="19"/>
        <v>9.1033227127901696E-4</v>
      </c>
      <c r="G22" s="13">
        <f t="shared" si="19"/>
        <v>9.1033227127901696E-4</v>
      </c>
      <c r="H22" s="13">
        <f t="shared" si="19"/>
        <v>9.1033227127901696E-4</v>
      </c>
      <c r="I22" s="13">
        <f t="shared" si="19"/>
        <v>9.1033227127901696E-4</v>
      </c>
      <c r="J22" s="13">
        <f t="shared" ref="J22:J28" si="21">2*(1/13)^2*(4/13)*12/13</f>
        <v>3.3612268477994475E-3</v>
      </c>
      <c r="K22" s="13">
        <f t="shared" ref="K22:K28" si="22">2*(1/13)^3*(9/13)</f>
        <v>6.3023003396239633E-4</v>
      </c>
    </row>
    <row r="23" spans="1:12" x14ac:dyDescent="0.25">
      <c r="A23" s="5">
        <f t="shared" ref="A23:A29" si="23">A22+1</f>
        <v>15</v>
      </c>
      <c r="B23" s="13">
        <f t="shared" si="20"/>
        <v>9.1033227127901696E-4</v>
      </c>
      <c r="C23" s="13">
        <f t="shared" si="19"/>
        <v>9.1033227127901696E-4</v>
      </c>
      <c r="D23" s="13">
        <f t="shared" si="19"/>
        <v>9.1033227127901696E-4</v>
      </c>
      <c r="E23" s="13">
        <f t="shared" si="19"/>
        <v>9.1033227127901696E-4</v>
      </c>
      <c r="F23" s="13">
        <f t="shared" si="19"/>
        <v>9.1033227127901696E-4</v>
      </c>
      <c r="G23" s="13">
        <f t="shared" si="19"/>
        <v>9.1033227127901696E-4</v>
      </c>
      <c r="H23" s="13">
        <f t="shared" si="19"/>
        <v>9.1033227127901696E-4</v>
      </c>
      <c r="I23" s="13">
        <f t="shared" si="19"/>
        <v>9.1033227127901696E-4</v>
      </c>
      <c r="J23" s="13">
        <f t="shared" si="21"/>
        <v>3.3612268477994475E-3</v>
      </c>
      <c r="K23" s="13">
        <f t="shared" si="22"/>
        <v>6.3023003396239633E-4</v>
      </c>
    </row>
    <row r="24" spans="1:12" x14ac:dyDescent="0.25">
      <c r="A24" s="5">
        <f t="shared" si="23"/>
        <v>16</v>
      </c>
      <c r="B24" s="13">
        <f t="shared" si="20"/>
        <v>9.1033227127901696E-4</v>
      </c>
      <c r="C24" s="13">
        <f t="shared" si="19"/>
        <v>9.1033227127901696E-4</v>
      </c>
      <c r="D24" s="13">
        <f t="shared" si="19"/>
        <v>9.1033227127901696E-4</v>
      </c>
      <c r="E24" s="13">
        <f t="shared" si="19"/>
        <v>9.1033227127901696E-4</v>
      </c>
      <c r="F24" s="13">
        <f t="shared" si="19"/>
        <v>9.1033227127901696E-4</v>
      </c>
      <c r="G24" s="13">
        <f t="shared" si="19"/>
        <v>9.1033227127901696E-4</v>
      </c>
      <c r="H24" s="13">
        <f t="shared" si="19"/>
        <v>9.1033227127901696E-4</v>
      </c>
      <c r="I24" s="13">
        <f t="shared" si="19"/>
        <v>9.1033227127901696E-4</v>
      </c>
      <c r="J24" s="13">
        <f t="shared" si="21"/>
        <v>3.3612268477994475E-3</v>
      </c>
      <c r="K24" s="13">
        <f t="shared" si="22"/>
        <v>6.3023003396239633E-4</v>
      </c>
    </row>
    <row r="25" spans="1:12" x14ac:dyDescent="0.25">
      <c r="A25" s="5">
        <f t="shared" si="23"/>
        <v>17</v>
      </c>
      <c r="B25" s="13">
        <f t="shared" si="20"/>
        <v>9.1033227127901696E-4</v>
      </c>
      <c r="C25" s="13">
        <f t="shared" si="19"/>
        <v>9.1033227127901696E-4</v>
      </c>
      <c r="D25" s="13">
        <f t="shared" si="19"/>
        <v>9.1033227127901696E-4</v>
      </c>
      <c r="E25" s="13">
        <f t="shared" si="19"/>
        <v>9.1033227127901696E-4</v>
      </c>
      <c r="F25" s="13">
        <f t="shared" si="19"/>
        <v>9.1033227127901696E-4</v>
      </c>
      <c r="G25" s="13">
        <f t="shared" si="19"/>
        <v>9.1033227127901696E-4</v>
      </c>
      <c r="H25" s="13">
        <f t="shared" si="19"/>
        <v>9.1033227127901696E-4</v>
      </c>
      <c r="I25" s="13">
        <f t="shared" si="19"/>
        <v>9.1033227127901696E-4</v>
      </c>
      <c r="J25" s="13">
        <f t="shared" si="21"/>
        <v>3.3612268477994475E-3</v>
      </c>
      <c r="K25" s="13">
        <f t="shared" si="22"/>
        <v>6.3023003396239633E-4</v>
      </c>
    </row>
    <row r="26" spans="1:12" x14ac:dyDescent="0.25">
      <c r="A26" s="5">
        <f t="shared" si="23"/>
        <v>18</v>
      </c>
      <c r="B26" s="13">
        <f t="shared" si="20"/>
        <v>9.1033227127901696E-4</v>
      </c>
      <c r="C26" s="13">
        <f t="shared" si="19"/>
        <v>9.1033227127901696E-4</v>
      </c>
      <c r="D26" s="13">
        <f t="shared" si="19"/>
        <v>9.1033227127901696E-4</v>
      </c>
      <c r="E26" s="13">
        <f t="shared" si="19"/>
        <v>9.1033227127901696E-4</v>
      </c>
      <c r="F26" s="13">
        <f t="shared" si="19"/>
        <v>9.1033227127901696E-4</v>
      </c>
      <c r="G26" s="13">
        <f t="shared" si="19"/>
        <v>9.1033227127901696E-4</v>
      </c>
      <c r="H26" s="13">
        <f t="shared" si="19"/>
        <v>9.1033227127901696E-4</v>
      </c>
      <c r="I26" s="13">
        <f t="shared" si="19"/>
        <v>9.1033227127901696E-4</v>
      </c>
      <c r="J26" s="13">
        <f t="shared" si="21"/>
        <v>3.3612268477994475E-3</v>
      </c>
      <c r="K26" s="13">
        <f t="shared" si="22"/>
        <v>6.3023003396239633E-4</v>
      </c>
    </row>
    <row r="27" spans="1:12" x14ac:dyDescent="0.25">
      <c r="A27" s="5">
        <f t="shared" si="23"/>
        <v>19</v>
      </c>
      <c r="B27" s="13">
        <f t="shared" si="20"/>
        <v>9.1033227127901696E-4</v>
      </c>
      <c r="C27" s="13">
        <f t="shared" si="19"/>
        <v>9.1033227127901696E-4</v>
      </c>
      <c r="D27" s="13">
        <f t="shared" si="19"/>
        <v>9.1033227127901696E-4</v>
      </c>
      <c r="E27" s="13">
        <f t="shared" si="19"/>
        <v>9.1033227127901696E-4</v>
      </c>
      <c r="F27" s="13">
        <f t="shared" si="19"/>
        <v>9.1033227127901696E-4</v>
      </c>
      <c r="G27" s="13">
        <f t="shared" si="19"/>
        <v>9.1033227127901696E-4</v>
      </c>
      <c r="H27" s="13">
        <f t="shared" si="19"/>
        <v>9.1033227127901696E-4</v>
      </c>
      <c r="I27" s="13">
        <f t="shared" si="19"/>
        <v>9.1033227127901696E-4</v>
      </c>
      <c r="J27" s="13">
        <f t="shared" si="21"/>
        <v>3.3612268477994475E-3</v>
      </c>
      <c r="K27" s="13">
        <f t="shared" si="22"/>
        <v>6.3023003396239633E-4</v>
      </c>
    </row>
    <row r="28" spans="1:12" x14ac:dyDescent="0.25">
      <c r="A28" s="5">
        <f t="shared" si="23"/>
        <v>20</v>
      </c>
      <c r="B28" s="13">
        <f t="shared" si="20"/>
        <v>9.1033227127901696E-4</v>
      </c>
      <c r="C28" s="13">
        <f t="shared" si="19"/>
        <v>9.1033227127901696E-4</v>
      </c>
      <c r="D28" s="13">
        <f t="shared" si="19"/>
        <v>9.1033227127901696E-4</v>
      </c>
      <c r="E28" s="13">
        <f t="shared" si="19"/>
        <v>9.1033227127901696E-4</v>
      </c>
      <c r="F28" s="13">
        <f t="shared" si="19"/>
        <v>9.1033227127901696E-4</v>
      </c>
      <c r="G28" s="13">
        <f t="shared" si="19"/>
        <v>9.1033227127901696E-4</v>
      </c>
      <c r="H28" s="13">
        <f t="shared" si="19"/>
        <v>9.1033227127901696E-4</v>
      </c>
      <c r="I28" s="13">
        <f t="shared" si="19"/>
        <v>9.1033227127901696E-4</v>
      </c>
      <c r="J28" s="13">
        <f t="shared" si="21"/>
        <v>3.3612268477994475E-3</v>
      </c>
      <c r="K28" s="13">
        <f t="shared" si="22"/>
        <v>6.3023003396239633E-4</v>
      </c>
    </row>
    <row r="29" spans="1:12" x14ac:dyDescent="0.25">
      <c r="A29" s="5">
        <f t="shared" si="23"/>
        <v>21</v>
      </c>
      <c r="B29" s="13">
        <f>2*(1/13)^2*(4/13)</f>
        <v>3.6413290851160678E-3</v>
      </c>
      <c r="C29" s="13">
        <f t="shared" ref="C29:H29" si="24">2*(1/13)^2*(4/13)</f>
        <v>3.6413290851160678E-3</v>
      </c>
      <c r="D29" s="13">
        <f t="shared" si="24"/>
        <v>3.6413290851160678E-3</v>
      </c>
      <c r="E29" s="13">
        <f t="shared" si="24"/>
        <v>3.6413290851160678E-3</v>
      </c>
      <c r="F29" s="13">
        <f t="shared" si="24"/>
        <v>3.6413290851160678E-3</v>
      </c>
      <c r="G29" s="13">
        <f t="shared" si="24"/>
        <v>3.6413290851160678E-3</v>
      </c>
      <c r="H29" s="13">
        <f t="shared" si="24"/>
        <v>3.6413290851160678E-3</v>
      </c>
      <c r="I29" s="13">
        <f>2*(1/13)^2*(4/13)</f>
        <v>3.6413290851160678E-3</v>
      </c>
      <c r="J29" s="13">
        <f>2*(1/13)*(4/13)^2*12/13</f>
        <v>1.344490739119779E-2</v>
      </c>
      <c r="K29" s="13">
        <f>2*(1/13)*(4/13)*(1/13)*(9/13)</f>
        <v>2.5209201358495853E-3</v>
      </c>
    </row>
    <row r="30" spans="1:12" x14ac:dyDescent="0.25">
      <c r="B30" s="11"/>
      <c r="C30" s="12"/>
      <c r="D30" s="12"/>
      <c r="E30" s="12"/>
      <c r="F30" s="12"/>
      <c r="G30" s="12"/>
      <c r="H30" s="12"/>
      <c r="I30" s="12"/>
      <c r="J30" s="12"/>
      <c r="K30" s="12"/>
    </row>
    <row r="31" spans="1:12" x14ac:dyDescent="0.25">
      <c r="A31" s="5" t="s">
        <v>6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</row>
    <row r="32" spans="1:12" x14ac:dyDescent="0.25">
      <c r="A32" s="5">
        <v>2</v>
      </c>
      <c r="B32" s="13">
        <f>(1/13)^3</f>
        <v>4.5516613563950848E-4</v>
      </c>
      <c r="C32" s="13">
        <f t="shared" ref="C32:I39" si="25">(1/13)^3</f>
        <v>4.5516613563950848E-4</v>
      </c>
      <c r="D32" s="13">
        <f t="shared" si="25"/>
        <v>4.5516613563950848E-4</v>
      </c>
      <c r="E32" s="13">
        <f t="shared" si="25"/>
        <v>4.5516613563950848E-4</v>
      </c>
      <c r="F32" s="13">
        <f t="shared" si="25"/>
        <v>4.5516613563950848E-4</v>
      </c>
      <c r="G32" s="13">
        <f t="shared" si="25"/>
        <v>4.5516613563950848E-4</v>
      </c>
      <c r="H32" s="13">
        <f t="shared" si="25"/>
        <v>4.5516613563950848E-4</v>
      </c>
      <c r="I32" s="13">
        <f t="shared" si="25"/>
        <v>4.5516613563950848E-4</v>
      </c>
      <c r="J32" s="13">
        <f>(1/13)^2*(4/13)*(12/13)</f>
        <v>1.6806134238997238E-3</v>
      </c>
      <c r="K32" s="14">
        <f>(1/13)^3*(9/13)</f>
        <v>3.1511501698119817E-4</v>
      </c>
    </row>
    <row r="33" spans="1:12" x14ac:dyDescent="0.25">
      <c r="A33" s="5">
        <f>A32+1</f>
        <v>3</v>
      </c>
      <c r="B33" s="13">
        <f t="shared" ref="B33:B38" si="26">(1/13)^3</f>
        <v>4.5516613563950848E-4</v>
      </c>
      <c r="C33" s="13">
        <f t="shared" si="25"/>
        <v>4.5516613563950848E-4</v>
      </c>
      <c r="D33" s="13">
        <f t="shared" si="25"/>
        <v>4.5516613563950848E-4</v>
      </c>
      <c r="E33" s="13">
        <f t="shared" si="25"/>
        <v>4.5516613563950848E-4</v>
      </c>
      <c r="F33" s="13">
        <f t="shared" si="25"/>
        <v>4.5516613563950848E-4</v>
      </c>
      <c r="G33" s="13">
        <f t="shared" si="25"/>
        <v>4.5516613563950848E-4</v>
      </c>
      <c r="H33" s="13">
        <f t="shared" si="25"/>
        <v>4.5516613563950848E-4</v>
      </c>
      <c r="I33" s="13">
        <f t="shared" si="25"/>
        <v>4.5516613563950848E-4</v>
      </c>
      <c r="J33" s="13">
        <f t="shared" ref="J33:J39" si="27">(1/13)^2*(4/13)*(12/13)</f>
        <v>1.6806134238997238E-3</v>
      </c>
      <c r="K33" s="14">
        <f t="shared" ref="K33:K41" si="28">(1/13)^3*(9/13)</f>
        <v>3.1511501698119817E-4</v>
      </c>
    </row>
    <row r="34" spans="1:12" x14ac:dyDescent="0.25">
      <c r="A34" s="5">
        <f t="shared" ref="A34:A40" si="29">A33+1</f>
        <v>4</v>
      </c>
      <c r="B34" s="13">
        <f t="shared" si="26"/>
        <v>4.5516613563950848E-4</v>
      </c>
      <c r="C34" s="13">
        <f t="shared" si="25"/>
        <v>4.5516613563950848E-4</v>
      </c>
      <c r="D34" s="13">
        <f t="shared" si="25"/>
        <v>4.5516613563950848E-4</v>
      </c>
      <c r="E34" s="13">
        <f t="shared" si="25"/>
        <v>4.5516613563950848E-4</v>
      </c>
      <c r="F34" s="13">
        <f t="shared" si="25"/>
        <v>4.5516613563950848E-4</v>
      </c>
      <c r="G34" s="13">
        <f t="shared" si="25"/>
        <v>4.5516613563950848E-4</v>
      </c>
      <c r="H34" s="13">
        <f t="shared" si="25"/>
        <v>4.5516613563950848E-4</v>
      </c>
      <c r="I34" s="13">
        <f t="shared" si="25"/>
        <v>4.5516613563950848E-4</v>
      </c>
      <c r="J34" s="13">
        <f t="shared" si="27"/>
        <v>1.6806134238997238E-3</v>
      </c>
      <c r="K34" s="14">
        <f t="shared" si="28"/>
        <v>3.1511501698119817E-4</v>
      </c>
    </row>
    <row r="35" spans="1:12" x14ac:dyDescent="0.25">
      <c r="A35" s="5">
        <f t="shared" si="29"/>
        <v>5</v>
      </c>
      <c r="B35" s="13">
        <f t="shared" si="26"/>
        <v>4.5516613563950848E-4</v>
      </c>
      <c r="C35" s="13">
        <f t="shared" si="25"/>
        <v>4.5516613563950848E-4</v>
      </c>
      <c r="D35" s="13">
        <f t="shared" si="25"/>
        <v>4.5516613563950848E-4</v>
      </c>
      <c r="E35" s="13">
        <f t="shared" si="25"/>
        <v>4.5516613563950848E-4</v>
      </c>
      <c r="F35" s="13">
        <f t="shared" si="25"/>
        <v>4.5516613563950848E-4</v>
      </c>
      <c r="G35" s="13">
        <f t="shared" si="25"/>
        <v>4.5516613563950848E-4</v>
      </c>
      <c r="H35" s="13">
        <f t="shared" si="25"/>
        <v>4.5516613563950848E-4</v>
      </c>
      <c r="I35" s="13">
        <f t="shared" si="25"/>
        <v>4.5516613563950848E-4</v>
      </c>
      <c r="J35" s="13">
        <f t="shared" si="27"/>
        <v>1.6806134238997238E-3</v>
      </c>
      <c r="K35" s="14">
        <f t="shared" si="28"/>
        <v>3.1511501698119817E-4</v>
      </c>
    </row>
    <row r="36" spans="1:12" x14ac:dyDescent="0.25">
      <c r="A36" s="5">
        <f t="shared" si="29"/>
        <v>6</v>
      </c>
      <c r="B36" s="13">
        <f t="shared" si="26"/>
        <v>4.5516613563950848E-4</v>
      </c>
      <c r="C36" s="13">
        <f t="shared" si="25"/>
        <v>4.5516613563950848E-4</v>
      </c>
      <c r="D36" s="13">
        <f t="shared" si="25"/>
        <v>4.5516613563950848E-4</v>
      </c>
      <c r="E36" s="13">
        <f t="shared" si="25"/>
        <v>4.5516613563950848E-4</v>
      </c>
      <c r="F36" s="13">
        <f t="shared" si="25"/>
        <v>4.5516613563950848E-4</v>
      </c>
      <c r="G36" s="13">
        <f t="shared" si="25"/>
        <v>4.5516613563950848E-4</v>
      </c>
      <c r="H36" s="13">
        <f t="shared" si="25"/>
        <v>4.5516613563950848E-4</v>
      </c>
      <c r="I36" s="13">
        <f t="shared" si="25"/>
        <v>4.5516613563950848E-4</v>
      </c>
      <c r="J36" s="13">
        <f t="shared" si="27"/>
        <v>1.6806134238997238E-3</v>
      </c>
      <c r="K36" s="14">
        <f t="shared" si="28"/>
        <v>3.1511501698119817E-4</v>
      </c>
    </row>
    <row r="37" spans="1:12" x14ac:dyDescent="0.25">
      <c r="A37" s="5">
        <f t="shared" si="29"/>
        <v>7</v>
      </c>
      <c r="B37" s="13">
        <f t="shared" si="26"/>
        <v>4.5516613563950848E-4</v>
      </c>
      <c r="C37" s="13">
        <f t="shared" si="25"/>
        <v>4.5516613563950848E-4</v>
      </c>
      <c r="D37" s="13">
        <f t="shared" si="25"/>
        <v>4.5516613563950848E-4</v>
      </c>
      <c r="E37" s="13">
        <f t="shared" si="25"/>
        <v>4.5516613563950848E-4</v>
      </c>
      <c r="F37" s="13">
        <f t="shared" si="25"/>
        <v>4.5516613563950848E-4</v>
      </c>
      <c r="G37" s="13">
        <f t="shared" si="25"/>
        <v>4.5516613563950848E-4</v>
      </c>
      <c r="H37" s="13">
        <f t="shared" si="25"/>
        <v>4.5516613563950848E-4</v>
      </c>
      <c r="I37" s="13">
        <f t="shared" si="25"/>
        <v>4.5516613563950848E-4</v>
      </c>
      <c r="J37" s="13">
        <f t="shared" si="27"/>
        <v>1.6806134238997238E-3</v>
      </c>
      <c r="K37" s="14">
        <f t="shared" si="28"/>
        <v>3.1511501698119817E-4</v>
      </c>
    </row>
    <row r="38" spans="1:12" x14ac:dyDescent="0.25">
      <c r="A38" s="5">
        <f t="shared" si="29"/>
        <v>8</v>
      </c>
      <c r="B38" s="13">
        <f t="shared" si="26"/>
        <v>4.5516613563950848E-4</v>
      </c>
      <c r="C38" s="13">
        <f t="shared" si="25"/>
        <v>4.5516613563950848E-4</v>
      </c>
      <c r="D38" s="13">
        <f t="shared" si="25"/>
        <v>4.5516613563950848E-4</v>
      </c>
      <c r="E38" s="13">
        <f t="shared" si="25"/>
        <v>4.5516613563950848E-4</v>
      </c>
      <c r="F38" s="13">
        <f t="shared" si="25"/>
        <v>4.5516613563950848E-4</v>
      </c>
      <c r="G38" s="13">
        <f t="shared" si="25"/>
        <v>4.5516613563950848E-4</v>
      </c>
      <c r="H38" s="13">
        <f t="shared" si="25"/>
        <v>4.5516613563950848E-4</v>
      </c>
      <c r="I38" s="13">
        <f t="shared" si="25"/>
        <v>4.5516613563950848E-4</v>
      </c>
      <c r="J38" s="13">
        <f t="shared" si="27"/>
        <v>1.6806134238997238E-3</v>
      </c>
      <c r="K38" s="14">
        <f t="shared" si="28"/>
        <v>3.1511501698119817E-4</v>
      </c>
    </row>
    <row r="39" spans="1:12" x14ac:dyDescent="0.25">
      <c r="A39" s="5">
        <f t="shared" si="29"/>
        <v>9</v>
      </c>
      <c r="B39" s="13">
        <f>(1/13)^3</f>
        <v>4.5516613563950848E-4</v>
      </c>
      <c r="C39" s="13">
        <f t="shared" si="25"/>
        <v>4.5516613563950848E-4</v>
      </c>
      <c r="D39" s="13">
        <f t="shared" si="25"/>
        <v>4.5516613563950848E-4</v>
      </c>
      <c r="E39" s="13">
        <f t="shared" si="25"/>
        <v>4.5516613563950848E-4</v>
      </c>
      <c r="F39" s="13">
        <f t="shared" si="25"/>
        <v>4.5516613563950848E-4</v>
      </c>
      <c r="G39" s="13">
        <f t="shared" si="25"/>
        <v>4.5516613563950848E-4</v>
      </c>
      <c r="H39" s="13">
        <f t="shared" si="25"/>
        <v>4.5516613563950848E-4</v>
      </c>
      <c r="I39" s="13">
        <f t="shared" si="25"/>
        <v>4.5516613563950848E-4</v>
      </c>
      <c r="J39" s="13">
        <f t="shared" si="27"/>
        <v>1.6806134238997238E-3</v>
      </c>
      <c r="K39" s="14">
        <f t="shared" si="28"/>
        <v>3.1511501698119817E-4</v>
      </c>
    </row>
    <row r="40" spans="1:12" x14ac:dyDescent="0.25">
      <c r="A40" s="5">
        <f t="shared" si="29"/>
        <v>10</v>
      </c>
      <c r="B40" s="13">
        <f>(1/13)*(4/13)^2</f>
        <v>7.2826581702321357E-3</v>
      </c>
      <c r="C40" s="13">
        <f t="shared" ref="C40:I40" si="30">(1/13)*(4/13)^2</f>
        <v>7.2826581702321357E-3</v>
      </c>
      <c r="D40" s="13">
        <f t="shared" si="30"/>
        <v>7.2826581702321357E-3</v>
      </c>
      <c r="E40" s="13">
        <f t="shared" si="30"/>
        <v>7.2826581702321357E-3</v>
      </c>
      <c r="F40" s="13">
        <f t="shared" si="30"/>
        <v>7.2826581702321357E-3</v>
      </c>
      <c r="G40" s="13">
        <f t="shared" si="30"/>
        <v>7.2826581702321357E-3</v>
      </c>
      <c r="H40" s="13">
        <f t="shared" si="30"/>
        <v>7.2826581702321357E-3</v>
      </c>
      <c r="I40" s="13">
        <f t="shared" si="30"/>
        <v>7.2826581702321357E-3</v>
      </c>
      <c r="J40" s="13">
        <f>(4/13)^3*(12/13)</f>
        <v>2.688981478239558E-2</v>
      </c>
      <c r="K40" s="14">
        <f>(4/13)^2*(1/13)*(9/13)</f>
        <v>5.0418402716991707E-3</v>
      </c>
    </row>
    <row r="41" spans="1:12" x14ac:dyDescent="0.25">
      <c r="A41" s="5" t="s">
        <v>7</v>
      </c>
      <c r="B41" s="13">
        <f t="shared" ref="B41:I41" si="31">(1/13)^3</f>
        <v>4.5516613563950848E-4</v>
      </c>
      <c r="C41" s="13">
        <f t="shared" si="31"/>
        <v>4.5516613563950848E-4</v>
      </c>
      <c r="D41" s="13">
        <f t="shared" si="31"/>
        <v>4.5516613563950848E-4</v>
      </c>
      <c r="E41" s="13">
        <f t="shared" si="31"/>
        <v>4.5516613563950848E-4</v>
      </c>
      <c r="F41" s="13">
        <f t="shared" si="31"/>
        <v>4.5516613563950848E-4</v>
      </c>
      <c r="G41" s="13">
        <f t="shared" si="31"/>
        <v>4.5516613563950848E-4</v>
      </c>
      <c r="H41" s="13">
        <f t="shared" si="31"/>
        <v>4.5516613563950848E-4</v>
      </c>
      <c r="I41" s="13">
        <f t="shared" si="31"/>
        <v>4.5516613563950848E-4</v>
      </c>
      <c r="J41" s="13">
        <f>(1/13)^2*(4/13)*(12/13)</f>
        <v>1.6806134238997238E-3</v>
      </c>
      <c r="K41" s="14">
        <f t="shared" si="28"/>
        <v>3.1511501698119817E-4</v>
      </c>
    </row>
    <row r="42" spans="1:12" x14ac:dyDescent="0.25">
      <c r="L42" s="4">
        <f>SUM(B2:K41)</f>
        <v>0.95266272189349321</v>
      </c>
    </row>
    <row r="44" spans="1:12" x14ac:dyDescent="0.25">
      <c r="B44" s="5" t="s">
        <v>11</v>
      </c>
    </row>
    <row r="45" spans="1:12" x14ac:dyDescent="0.25">
      <c r="A45" s="5" t="s">
        <v>12</v>
      </c>
      <c r="B45" s="5">
        <v>2</v>
      </c>
      <c r="C45">
        <f t="shared" ref="C45:J45" si="32">B45+1</f>
        <v>3</v>
      </c>
      <c r="D45">
        <f t="shared" si="32"/>
        <v>4</v>
      </c>
      <c r="E45">
        <f t="shared" si="32"/>
        <v>5</v>
      </c>
      <c r="F45">
        <f t="shared" si="32"/>
        <v>6</v>
      </c>
      <c r="G45">
        <f t="shared" si="32"/>
        <v>7</v>
      </c>
      <c r="H45">
        <f t="shared" si="32"/>
        <v>8</v>
      </c>
      <c r="I45">
        <f t="shared" si="32"/>
        <v>9</v>
      </c>
      <c r="J45">
        <f t="shared" si="32"/>
        <v>10</v>
      </c>
      <c r="K45" t="s">
        <v>13</v>
      </c>
    </row>
    <row r="46" spans="1:12" x14ac:dyDescent="0.25">
      <c r="A46" s="5">
        <v>2</v>
      </c>
      <c r="C46">
        <f t="shared" ref="C46:J54" si="33">$A46+C$45</f>
        <v>5</v>
      </c>
      <c r="D46">
        <f t="shared" si="33"/>
        <v>6</v>
      </c>
      <c r="E46">
        <f t="shared" si="33"/>
        <v>7</v>
      </c>
      <c r="F46">
        <f t="shared" si="33"/>
        <v>8</v>
      </c>
      <c r="G46">
        <f t="shared" si="33"/>
        <v>9</v>
      </c>
      <c r="H46">
        <f t="shared" si="33"/>
        <v>10</v>
      </c>
      <c r="I46">
        <f t="shared" si="33"/>
        <v>11</v>
      </c>
      <c r="J46">
        <f t="shared" si="33"/>
        <v>12</v>
      </c>
    </row>
    <row r="47" spans="1:12" x14ac:dyDescent="0.25">
      <c r="A47" s="5">
        <f>A46+1</f>
        <v>3</v>
      </c>
      <c r="B47" s="5">
        <f t="shared" ref="B47:B54" si="34">$A47+B$45</f>
        <v>5</v>
      </c>
      <c r="D47">
        <f t="shared" si="33"/>
        <v>7</v>
      </c>
      <c r="E47">
        <f t="shared" si="33"/>
        <v>8</v>
      </c>
      <c r="F47">
        <f t="shared" si="33"/>
        <v>9</v>
      </c>
      <c r="G47">
        <f t="shared" si="33"/>
        <v>10</v>
      </c>
      <c r="H47">
        <f t="shared" si="33"/>
        <v>11</v>
      </c>
      <c r="I47">
        <f t="shared" si="33"/>
        <v>12</v>
      </c>
      <c r="J47">
        <f t="shared" si="33"/>
        <v>13</v>
      </c>
    </row>
    <row r="48" spans="1:12" x14ac:dyDescent="0.25">
      <c r="A48" s="5">
        <f t="shared" ref="A48:A54" si="35">A47+1</f>
        <v>4</v>
      </c>
      <c r="B48" s="5">
        <f t="shared" si="34"/>
        <v>6</v>
      </c>
      <c r="C48">
        <f t="shared" si="33"/>
        <v>7</v>
      </c>
      <c r="E48">
        <f t="shared" si="33"/>
        <v>9</v>
      </c>
      <c r="F48">
        <f t="shared" si="33"/>
        <v>10</v>
      </c>
      <c r="G48">
        <f t="shared" si="33"/>
        <v>11</v>
      </c>
      <c r="H48">
        <f t="shared" si="33"/>
        <v>12</v>
      </c>
      <c r="I48">
        <f t="shared" si="33"/>
        <v>13</v>
      </c>
      <c r="J48">
        <f t="shared" si="33"/>
        <v>14</v>
      </c>
    </row>
    <row r="49" spans="1:11" x14ac:dyDescent="0.25">
      <c r="A49" s="5">
        <f t="shared" si="35"/>
        <v>5</v>
      </c>
      <c r="B49" s="5">
        <f t="shared" si="34"/>
        <v>7</v>
      </c>
      <c r="C49">
        <f t="shared" si="33"/>
        <v>8</v>
      </c>
      <c r="D49">
        <f t="shared" si="33"/>
        <v>9</v>
      </c>
      <c r="F49">
        <f t="shared" si="33"/>
        <v>11</v>
      </c>
      <c r="G49">
        <f t="shared" si="33"/>
        <v>12</v>
      </c>
      <c r="H49">
        <f t="shared" si="33"/>
        <v>13</v>
      </c>
      <c r="I49">
        <f t="shared" si="33"/>
        <v>14</v>
      </c>
      <c r="J49">
        <f t="shared" si="33"/>
        <v>15</v>
      </c>
    </row>
    <row r="50" spans="1:11" x14ac:dyDescent="0.25">
      <c r="A50" s="5">
        <f t="shared" si="35"/>
        <v>6</v>
      </c>
      <c r="B50" s="5">
        <f t="shared" si="34"/>
        <v>8</v>
      </c>
      <c r="C50">
        <f t="shared" si="33"/>
        <v>9</v>
      </c>
      <c r="D50">
        <f t="shared" si="33"/>
        <v>10</v>
      </c>
      <c r="E50">
        <f t="shared" si="33"/>
        <v>11</v>
      </c>
      <c r="G50">
        <f t="shared" si="33"/>
        <v>13</v>
      </c>
      <c r="H50">
        <f t="shared" si="33"/>
        <v>14</v>
      </c>
      <c r="I50">
        <f t="shared" si="33"/>
        <v>15</v>
      </c>
      <c r="J50">
        <f t="shared" si="33"/>
        <v>16</v>
      </c>
    </row>
    <row r="51" spans="1:11" x14ac:dyDescent="0.25">
      <c r="A51" s="5">
        <f t="shared" si="35"/>
        <v>7</v>
      </c>
      <c r="B51" s="5">
        <f t="shared" si="34"/>
        <v>9</v>
      </c>
      <c r="C51">
        <f t="shared" si="33"/>
        <v>10</v>
      </c>
      <c r="D51">
        <f t="shared" si="33"/>
        <v>11</v>
      </c>
      <c r="E51">
        <f t="shared" si="33"/>
        <v>12</v>
      </c>
      <c r="F51">
        <f t="shared" si="33"/>
        <v>13</v>
      </c>
      <c r="H51">
        <f t="shared" si="33"/>
        <v>15</v>
      </c>
      <c r="I51">
        <f t="shared" si="33"/>
        <v>16</v>
      </c>
      <c r="J51">
        <f t="shared" si="33"/>
        <v>17</v>
      </c>
    </row>
    <row r="52" spans="1:11" x14ac:dyDescent="0.25">
      <c r="A52" s="5">
        <f t="shared" si="35"/>
        <v>8</v>
      </c>
      <c r="B52" s="5">
        <f t="shared" si="34"/>
        <v>10</v>
      </c>
      <c r="C52">
        <f t="shared" si="33"/>
        <v>11</v>
      </c>
      <c r="D52">
        <f t="shared" si="33"/>
        <v>12</v>
      </c>
      <c r="E52">
        <f t="shared" si="33"/>
        <v>13</v>
      </c>
      <c r="F52">
        <f t="shared" si="33"/>
        <v>14</v>
      </c>
      <c r="G52">
        <f t="shared" si="33"/>
        <v>15</v>
      </c>
      <c r="I52">
        <f t="shared" si="33"/>
        <v>17</v>
      </c>
      <c r="J52">
        <f t="shared" si="33"/>
        <v>18</v>
      </c>
    </row>
    <row r="53" spans="1:11" x14ac:dyDescent="0.25">
      <c r="A53" s="5">
        <f t="shared" si="35"/>
        <v>9</v>
      </c>
      <c r="B53" s="5">
        <f t="shared" si="34"/>
        <v>11</v>
      </c>
      <c r="C53">
        <f t="shared" si="33"/>
        <v>12</v>
      </c>
      <c r="D53">
        <f t="shared" si="33"/>
        <v>13</v>
      </c>
      <c r="E53">
        <f t="shared" si="33"/>
        <v>14</v>
      </c>
      <c r="F53">
        <f t="shared" si="33"/>
        <v>15</v>
      </c>
      <c r="G53">
        <f t="shared" si="33"/>
        <v>16</v>
      </c>
      <c r="H53">
        <f t="shared" si="33"/>
        <v>17</v>
      </c>
      <c r="J53">
        <f t="shared" si="33"/>
        <v>19</v>
      </c>
    </row>
    <row r="54" spans="1:11" x14ac:dyDescent="0.25">
      <c r="A54" s="5">
        <f t="shared" si="35"/>
        <v>10</v>
      </c>
      <c r="B54" s="5">
        <f t="shared" si="34"/>
        <v>12</v>
      </c>
      <c r="C54">
        <f t="shared" si="33"/>
        <v>13</v>
      </c>
      <c r="D54">
        <f t="shared" si="33"/>
        <v>14</v>
      </c>
      <c r="E54">
        <f t="shared" si="33"/>
        <v>15</v>
      </c>
      <c r="F54">
        <f t="shared" si="33"/>
        <v>16</v>
      </c>
      <c r="G54">
        <f t="shared" si="33"/>
        <v>17</v>
      </c>
      <c r="H54">
        <f t="shared" si="33"/>
        <v>18</v>
      </c>
      <c r="I54">
        <f t="shared" si="33"/>
        <v>19</v>
      </c>
    </row>
    <row r="55" spans="1:11" x14ac:dyDescent="0.25">
      <c r="A55" s="5" t="s">
        <v>13</v>
      </c>
    </row>
    <row r="57" spans="1:11" x14ac:dyDescent="0.25">
      <c r="A57" s="5" t="s">
        <v>14</v>
      </c>
    </row>
    <row r="59" spans="1:11" x14ac:dyDescent="0.25">
      <c r="B59" s="5" t="s">
        <v>11</v>
      </c>
    </row>
    <row r="60" spans="1:11" x14ac:dyDescent="0.25">
      <c r="A60" s="5" t="s">
        <v>12</v>
      </c>
      <c r="B60" s="5">
        <v>2</v>
      </c>
      <c r="C60">
        <f t="shared" ref="C60:J60" si="36">B60+1</f>
        <v>3</v>
      </c>
      <c r="D60">
        <f t="shared" si="36"/>
        <v>4</v>
      </c>
      <c r="E60">
        <f t="shared" si="36"/>
        <v>5</v>
      </c>
      <c r="F60">
        <f t="shared" si="36"/>
        <v>6</v>
      </c>
      <c r="G60">
        <f t="shared" si="36"/>
        <v>7</v>
      </c>
      <c r="H60">
        <f t="shared" si="36"/>
        <v>8</v>
      </c>
      <c r="I60">
        <f t="shared" si="36"/>
        <v>9</v>
      </c>
      <c r="J60">
        <f t="shared" si="36"/>
        <v>10</v>
      </c>
      <c r="K60" t="s">
        <v>13</v>
      </c>
    </row>
    <row r="61" spans="1:11" x14ac:dyDescent="0.25">
      <c r="A61" s="5">
        <v>2</v>
      </c>
      <c r="B61" s="5">
        <f>1/13^2</f>
        <v>5.9171597633136093E-3</v>
      </c>
      <c r="C61">
        <f t="shared" ref="C61:I68" si="37">1/13^2</f>
        <v>5.9171597633136093E-3</v>
      </c>
      <c r="D61">
        <f t="shared" si="37"/>
        <v>5.9171597633136093E-3</v>
      </c>
      <c r="E61">
        <f t="shared" si="37"/>
        <v>5.9171597633136093E-3</v>
      </c>
      <c r="F61">
        <f t="shared" si="37"/>
        <v>5.9171597633136093E-3</v>
      </c>
      <c r="G61">
        <f t="shared" si="37"/>
        <v>5.9171597633136093E-3</v>
      </c>
      <c r="H61">
        <f t="shared" si="37"/>
        <v>5.9171597633136093E-3</v>
      </c>
      <c r="I61">
        <f t="shared" si="37"/>
        <v>5.9171597633136093E-3</v>
      </c>
      <c r="J61">
        <f>1/13*4/13</f>
        <v>2.3668639053254441E-2</v>
      </c>
    </row>
    <row r="62" spans="1:11" x14ac:dyDescent="0.25">
      <c r="A62" s="5">
        <f>A61+1</f>
        <v>3</v>
      </c>
      <c r="B62" s="5">
        <f t="shared" ref="B62:B68" si="38">1/13^2</f>
        <v>5.9171597633136093E-3</v>
      </c>
      <c r="C62">
        <f t="shared" si="37"/>
        <v>5.9171597633136093E-3</v>
      </c>
      <c r="D62">
        <f t="shared" si="37"/>
        <v>5.9171597633136093E-3</v>
      </c>
      <c r="E62">
        <f t="shared" si="37"/>
        <v>5.9171597633136093E-3</v>
      </c>
      <c r="F62">
        <f t="shared" si="37"/>
        <v>5.9171597633136093E-3</v>
      </c>
      <c r="G62">
        <f t="shared" si="37"/>
        <v>5.9171597633136093E-3</v>
      </c>
      <c r="H62">
        <f t="shared" si="37"/>
        <v>5.9171597633136093E-3</v>
      </c>
      <c r="I62">
        <f t="shared" si="37"/>
        <v>5.9171597633136093E-3</v>
      </c>
      <c r="J62">
        <f t="shared" ref="J62:J68" si="39">1/13*4/13</f>
        <v>2.3668639053254441E-2</v>
      </c>
    </row>
    <row r="63" spans="1:11" x14ac:dyDescent="0.25">
      <c r="A63" s="5">
        <f t="shared" ref="A63:A69" si="40">A62+1</f>
        <v>4</v>
      </c>
      <c r="B63" s="5">
        <f t="shared" si="38"/>
        <v>5.9171597633136093E-3</v>
      </c>
      <c r="C63">
        <f t="shared" si="37"/>
        <v>5.9171597633136093E-3</v>
      </c>
      <c r="D63">
        <f t="shared" si="37"/>
        <v>5.9171597633136093E-3</v>
      </c>
      <c r="E63">
        <f t="shared" si="37"/>
        <v>5.9171597633136093E-3</v>
      </c>
      <c r="F63">
        <f t="shared" si="37"/>
        <v>5.9171597633136093E-3</v>
      </c>
      <c r="G63">
        <f t="shared" si="37"/>
        <v>5.9171597633136093E-3</v>
      </c>
      <c r="H63">
        <f t="shared" si="37"/>
        <v>5.9171597633136093E-3</v>
      </c>
      <c r="I63">
        <f t="shared" si="37"/>
        <v>5.9171597633136093E-3</v>
      </c>
      <c r="J63">
        <f t="shared" si="39"/>
        <v>2.3668639053254441E-2</v>
      </c>
    </row>
    <row r="64" spans="1:11" x14ac:dyDescent="0.25">
      <c r="A64" s="5">
        <f t="shared" si="40"/>
        <v>5</v>
      </c>
      <c r="B64" s="5">
        <f t="shared" si="38"/>
        <v>5.9171597633136093E-3</v>
      </c>
      <c r="C64">
        <f t="shared" si="37"/>
        <v>5.9171597633136093E-3</v>
      </c>
      <c r="D64">
        <f t="shared" si="37"/>
        <v>5.9171597633136093E-3</v>
      </c>
      <c r="E64">
        <f t="shared" si="37"/>
        <v>5.9171597633136093E-3</v>
      </c>
      <c r="F64">
        <f t="shared" si="37"/>
        <v>5.9171597633136093E-3</v>
      </c>
      <c r="G64">
        <f t="shared" si="37"/>
        <v>5.9171597633136093E-3</v>
      </c>
      <c r="H64">
        <f t="shared" si="37"/>
        <v>5.9171597633136093E-3</v>
      </c>
      <c r="I64">
        <f t="shared" si="37"/>
        <v>5.9171597633136093E-3</v>
      </c>
      <c r="J64">
        <f t="shared" si="39"/>
        <v>2.3668639053254441E-2</v>
      </c>
    </row>
    <row r="65" spans="1:10" x14ac:dyDescent="0.25">
      <c r="A65" s="5">
        <f t="shared" si="40"/>
        <v>6</v>
      </c>
      <c r="B65" s="5">
        <f t="shared" si="38"/>
        <v>5.9171597633136093E-3</v>
      </c>
      <c r="C65">
        <f t="shared" si="37"/>
        <v>5.9171597633136093E-3</v>
      </c>
      <c r="D65">
        <f t="shared" si="37"/>
        <v>5.9171597633136093E-3</v>
      </c>
      <c r="E65">
        <f t="shared" si="37"/>
        <v>5.9171597633136093E-3</v>
      </c>
      <c r="F65">
        <f t="shared" si="37"/>
        <v>5.9171597633136093E-3</v>
      </c>
      <c r="G65">
        <f t="shared" si="37"/>
        <v>5.9171597633136093E-3</v>
      </c>
      <c r="H65">
        <f t="shared" si="37"/>
        <v>5.9171597633136093E-3</v>
      </c>
      <c r="I65">
        <f t="shared" si="37"/>
        <v>5.9171597633136093E-3</v>
      </c>
      <c r="J65">
        <f t="shared" si="39"/>
        <v>2.3668639053254441E-2</v>
      </c>
    </row>
    <row r="66" spans="1:10" x14ac:dyDescent="0.25">
      <c r="A66" s="5">
        <f t="shared" si="40"/>
        <v>7</v>
      </c>
      <c r="B66" s="5">
        <f t="shared" si="38"/>
        <v>5.9171597633136093E-3</v>
      </c>
      <c r="C66">
        <f t="shared" si="37"/>
        <v>5.9171597633136093E-3</v>
      </c>
      <c r="D66">
        <f t="shared" si="37"/>
        <v>5.9171597633136093E-3</v>
      </c>
      <c r="E66">
        <f t="shared" si="37"/>
        <v>5.9171597633136093E-3</v>
      </c>
      <c r="F66">
        <f t="shared" si="37"/>
        <v>5.9171597633136093E-3</v>
      </c>
      <c r="G66">
        <f t="shared" si="37"/>
        <v>5.9171597633136093E-3</v>
      </c>
      <c r="H66">
        <f t="shared" si="37"/>
        <v>5.9171597633136093E-3</v>
      </c>
      <c r="I66">
        <f t="shared" si="37"/>
        <v>5.9171597633136093E-3</v>
      </c>
      <c r="J66">
        <f t="shared" si="39"/>
        <v>2.3668639053254441E-2</v>
      </c>
    </row>
    <row r="67" spans="1:10" x14ac:dyDescent="0.25">
      <c r="A67" s="5">
        <f t="shared" si="40"/>
        <v>8</v>
      </c>
      <c r="B67" s="5">
        <f t="shared" si="38"/>
        <v>5.9171597633136093E-3</v>
      </c>
      <c r="C67">
        <f t="shared" si="37"/>
        <v>5.9171597633136093E-3</v>
      </c>
      <c r="D67">
        <f t="shared" si="37"/>
        <v>5.9171597633136093E-3</v>
      </c>
      <c r="E67">
        <f t="shared" si="37"/>
        <v>5.9171597633136093E-3</v>
      </c>
      <c r="F67">
        <f t="shared" si="37"/>
        <v>5.9171597633136093E-3</v>
      </c>
      <c r="G67">
        <f t="shared" si="37"/>
        <v>5.9171597633136093E-3</v>
      </c>
      <c r="H67">
        <f t="shared" si="37"/>
        <v>5.9171597633136093E-3</v>
      </c>
      <c r="I67">
        <f t="shared" si="37"/>
        <v>5.9171597633136093E-3</v>
      </c>
      <c r="J67">
        <f t="shared" si="39"/>
        <v>2.3668639053254441E-2</v>
      </c>
    </row>
    <row r="68" spans="1:10" x14ac:dyDescent="0.25">
      <c r="A68" s="5">
        <f t="shared" si="40"/>
        <v>9</v>
      </c>
      <c r="B68" s="5">
        <f t="shared" si="38"/>
        <v>5.9171597633136093E-3</v>
      </c>
      <c r="C68">
        <f t="shared" si="37"/>
        <v>5.9171597633136093E-3</v>
      </c>
      <c r="D68">
        <f t="shared" si="37"/>
        <v>5.9171597633136093E-3</v>
      </c>
      <c r="E68">
        <f t="shared" si="37"/>
        <v>5.9171597633136093E-3</v>
      </c>
      <c r="F68">
        <f t="shared" si="37"/>
        <v>5.9171597633136093E-3</v>
      </c>
      <c r="G68">
        <f t="shared" si="37"/>
        <v>5.9171597633136093E-3</v>
      </c>
      <c r="H68">
        <f t="shared" si="37"/>
        <v>5.9171597633136093E-3</v>
      </c>
      <c r="I68">
        <f t="shared" si="37"/>
        <v>5.9171597633136093E-3</v>
      </c>
      <c r="J68">
        <f t="shared" si="39"/>
        <v>2.3668639053254441E-2</v>
      </c>
    </row>
    <row r="69" spans="1:10" x14ac:dyDescent="0.25">
      <c r="A69" s="5">
        <f t="shared" si="40"/>
        <v>10</v>
      </c>
      <c r="B69" s="5">
        <f>1/13*4/13</f>
        <v>2.3668639053254441E-2</v>
      </c>
      <c r="C69">
        <f t="shared" ref="C69:I69" si="41">1/13*4/13</f>
        <v>2.3668639053254441E-2</v>
      </c>
      <c r="D69">
        <f t="shared" si="41"/>
        <v>2.3668639053254441E-2</v>
      </c>
      <c r="E69">
        <f t="shared" si="41"/>
        <v>2.3668639053254441E-2</v>
      </c>
      <c r="F69">
        <f t="shared" si="41"/>
        <v>2.3668639053254441E-2</v>
      </c>
      <c r="G69">
        <f t="shared" si="41"/>
        <v>2.3668639053254441E-2</v>
      </c>
      <c r="H69">
        <f t="shared" si="41"/>
        <v>2.3668639053254441E-2</v>
      </c>
      <c r="I69">
        <f t="shared" si="41"/>
        <v>2.3668639053254441E-2</v>
      </c>
    </row>
    <row r="70" spans="1:10" x14ac:dyDescent="0.25">
      <c r="A70" s="5" t="s">
        <v>13</v>
      </c>
    </row>
    <row r="76" spans="1:10" x14ac:dyDescent="0.25">
      <c r="A76" s="5" t="s">
        <v>5</v>
      </c>
      <c r="B76" s="5" t="s">
        <v>14</v>
      </c>
    </row>
    <row r="77" spans="1:10" x14ac:dyDescent="0.25">
      <c r="A77" s="5">
        <v>5</v>
      </c>
      <c r="B77" s="6">
        <f>SUMIF($B$46:$J$54,A77,$B$61:$J$69)</f>
        <v>1.1834319526627219E-2</v>
      </c>
    </row>
    <row r="78" spans="1:10" x14ac:dyDescent="0.25">
      <c r="A78" s="5">
        <f>A77+1</f>
        <v>6</v>
      </c>
      <c r="B78" s="6">
        <f t="shared" ref="B78:B91" si="42">SUMIF($B$46:$J$54,A78,$B$61:$J$69)</f>
        <v>1.1834319526627219E-2</v>
      </c>
    </row>
    <row r="79" spans="1:10" x14ac:dyDescent="0.25">
      <c r="A79" s="5">
        <f t="shared" ref="A79:A93" si="43">A78+1</f>
        <v>7</v>
      </c>
      <c r="B79" s="6">
        <f t="shared" si="42"/>
        <v>2.3668639053254437E-2</v>
      </c>
    </row>
    <row r="80" spans="1:10" x14ac:dyDescent="0.25">
      <c r="A80" s="5">
        <f t="shared" si="43"/>
        <v>8</v>
      </c>
      <c r="B80" s="6">
        <f t="shared" si="42"/>
        <v>2.3668639053254437E-2</v>
      </c>
    </row>
    <row r="81" spans="1:2" x14ac:dyDescent="0.25">
      <c r="A81" s="5">
        <f t="shared" si="43"/>
        <v>9</v>
      </c>
      <c r="B81" s="6">
        <f t="shared" si="42"/>
        <v>3.5502958579881658E-2</v>
      </c>
    </row>
    <row r="82" spans="1:2" x14ac:dyDescent="0.25">
      <c r="A82" s="5">
        <f t="shared" si="43"/>
        <v>10</v>
      </c>
      <c r="B82" s="6">
        <f t="shared" si="42"/>
        <v>3.5502958579881658E-2</v>
      </c>
    </row>
    <row r="83" spans="1:2" x14ac:dyDescent="0.25">
      <c r="A83" s="5">
        <f t="shared" si="43"/>
        <v>11</v>
      </c>
      <c r="B83" s="6">
        <f t="shared" si="42"/>
        <v>4.7337278106508882E-2</v>
      </c>
    </row>
    <row r="84" spans="1:2" x14ac:dyDescent="0.25">
      <c r="A84" s="5">
        <f t="shared" si="43"/>
        <v>12</v>
      </c>
      <c r="B84" s="6">
        <f t="shared" si="42"/>
        <v>8.2840236686390539E-2</v>
      </c>
    </row>
    <row r="85" spans="1:2" x14ac:dyDescent="0.25">
      <c r="A85" s="5">
        <f t="shared" si="43"/>
        <v>13</v>
      </c>
      <c r="B85" s="6">
        <f t="shared" si="42"/>
        <v>8.2840236686390539E-2</v>
      </c>
    </row>
    <row r="86" spans="1:2" x14ac:dyDescent="0.25">
      <c r="A86" s="5">
        <f t="shared" si="43"/>
        <v>14</v>
      </c>
      <c r="B86" s="6">
        <f t="shared" si="42"/>
        <v>7.1005917159763315E-2</v>
      </c>
    </row>
    <row r="87" spans="1:2" x14ac:dyDescent="0.25">
      <c r="A87" s="5">
        <f t="shared" si="43"/>
        <v>15</v>
      </c>
      <c r="B87" s="6">
        <f t="shared" si="42"/>
        <v>7.1005917159763315E-2</v>
      </c>
    </row>
    <row r="88" spans="1:2" x14ac:dyDescent="0.25">
      <c r="A88" s="5">
        <f t="shared" si="43"/>
        <v>16</v>
      </c>
      <c r="B88" s="6">
        <f t="shared" si="42"/>
        <v>5.9171597633136098E-2</v>
      </c>
    </row>
    <row r="89" spans="1:2" x14ac:dyDescent="0.25">
      <c r="A89" s="5">
        <f t="shared" si="43"/>
        <v>17</v>
      </c>
      <c r="B89" s="6">
        <f t="shared" si="42"/>
        <v>5.9171597633136098E-2</v>
      </c>
    </row>
    <row r="90" spans="1:2" x14ac:dyDescent="0.25">
      <c r="A90" s="5">
        <f t="shared" si="43"/>
        <v>18</v>
      </c>
      <c r="B90" s="6">
        <f t="shared" si="42"/>
        <v>4.7337278106508882E-2</v>
      </c>
    </row>
    <row r="91" spans="1:2" x14ac:dyDescent="0.25">
      <c r="A91" s="5">
        <f t="shared" si="43"/>
        <v>19</v>
      </c>
      <c r="B91" s="6">
        <f t="shared" si="42"/>
        <v>4.7337278106508882E-2</v>
      </c>
    </row>
    <row r="92" spans="1:2" x14ac:dyDescent="0.25">
      <c r="A92" s="5">
        <f t="shared" si="43"/>
        <v>20</v>
      </c>
    </row>
    <row r="93" spans="1:2" x14ac:dyDescent="0.25">
      <c r="A93" s="5">
        <f t="shared" si="43"/>
        <v>21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9268-C84B-43A9-863D-4B472D42735A}">
  <dimension ref="A1:K47"/>
  <sheetViews>
    <sheetView workbookViewId="0">
      <selection activeCell="F8" sqref="F8"/>
    </sheetView>
  </sheetViews>
  <sheetFormatPr defaultRowHeight="15" x14ac:dyDescent="0.25"/>
  <cols>
    <col min="1" max="1" width="5.140625" style="5" bestFit="1" customWidth="1"/>
    <col min="2" max="9" width="7.5703125" style="5" bestFit="1" customWidth="1"/>
    <col min="10" max="10" width="8.5703125" style="5" bestFit="1" customWidth="1"/>
    <col min="11" max="11" width="7.28515625" style="5" bestFit="1" customWidth="1"/>
    <col min="12" max="16384" width="9.140625" style="5"/>
  </cols>
  <sheetData>
    <row r="1" spans="1:11" x14ac:dyDescent="0.25">
      <c r="A1" s="9" t="s">
        <v>5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9" t="s">
        <v>2</v>
      </c>
    </row>
    <row r="2" spans="1:11" x14ac:dyDescent="0.25">
      <c r="A2" s="21">
        <v>5</v>
      </c>
      <c r="B2" s="10">
        <v>-0.12821556706374745</v>
      </c>
      <c r="C2" s="10">
        <v>-9.5310227261489883E-2</v>
      </c>
      <c r="D2" s="10">
        <v>-6.1479464199694238E-2</v>
      </c>
      <c r="E2" s="10">
        <v>-2.397897039185962E-2</v>
      </c>
      <c r="F2" s="10">
        <v>-1.1863378384400908E-3</v>
      </c>
      <c r="G2" s="10">
        <v>-0.11944744188414852</v>
      </c>
      <c r="H2" s="10">
        <v>-0.18809330390318516</v>
      </c>
      <c r="I2" s="10">
        <v>-0.2666150533579591</v>
      </c>
      <c r="J2" s="10">
        <v>-0.31341164336497107</v>
      </c>
      <c r="K2" s="10">
        <v>-0.27857459755181968</v>
      </c>
    </row>
    <row r="3" spans="1:11" x14ac:dyDescent="0.25">
      <c r="A3" s="21">
        <v>6</v>
      </c>
      <c r="B3" s="10">
        <v>-0.14075911746001987</v>
      </c>
      <c r="C3" s="10">
        <v>-0.10729107800860836</v>
      </c>
      <c r="D3" s="10">
        <v>-7.2917141926387305E-2</v>
      </c>
      <c r="E3" s="10">
        <v>-3.4915973330102178E-2</v>
      </c>
      <c r="F3" s="10">
        <v>-1.3005835529874204E-2</v>
      </c>
      <c r="G3" s="10">
        <v>-0.15193270723669944</v>
      </c>
      <c r="H3" s="10">
        <v>-0.21724188132078476</v>
      </c>
      <c r="I3" s="10">
        <v>-0.29264070019772603</v>
      </c>
      <c r="J3" s="10">
        <v>-0.33774944037840804</v>
      </c>
      <c r="K3" s="10">
        <v>-0.30414663097569938</v>
      </c>
    </row>
    <row r="4" spans="1:11" x14ac:dyDescent="0.25">
      <c r="A4" s="21">
        <v>7</v>
      </c>
      <c r="B4" s="10">
        <v>-0.10918342786661633</v>
      </c>
      <c r="C4" s="10">
        <v>-7.658298190446361E-2</v>
      </c>
      <c r="D4" s="10">
        <v>-4.3021794004341876E-2</v>
      </c>
      <c r="E4" s="10">
        <v>-7.2713609029408845E-3</v>
      </c>
      <c r="F4" s="10">
        <v>2.9185342353860964E-2</v>
      </c>
      <c r="G4" s="10">
        <v>-6.8807799580427764E-2</v>
      </c>
      <c r="H4" s="10">
        <v>-0.21060476872434966</v>
      </c>
      <c r="I4" s="10">
        <v>-0.28536544048687662</v>
      </c>
      <c r="J4" s="10">
        <v>-0.31905479139833842</v>
      </c>
      <c r="K4" s="10">
        <v>-0.31007165033163697</v>
      </c>
    </row>
    <row r="5" spans="1:11" x14ac:dyDescent="0.25">
      <c r="A5" s="21">
        <v>8</v>
      </c>
      <c r="B5" s="10">
        <v>-2.1798188008805671E-2</v>
      </c>
      <c r="C5" s="10">
        <v>8.0052625306546703E-3</v>
      </c>
      <c r="D5" s="10">
        <v>3.8784473277208804E-2</v>
      </c>
      <c r="E5" s="10">
        <v>7.0804635983033826E-2</v>
      </c>
      <c r="F5" s="10">
        <v>0.11496015009622332</v>
      </c>
      <c r="G5" s="10">
        <v>8.2207439363742862E-2</v>
      </c>
      <c r="H5" s="10">
        <v>-5.9898275658656255E-2</v>
      </c>
      <c r="I5" s="10">
        <v>-0.21018633199821768</v>
      </c>
      <c r="J5" s="10">
        <v>-0.24937508055334259</v>
      </c>
      <c r="K5" s="10">
        <v>-0.1970288105741636</v>
      </c>
    </row>
    <row r="6" spans="1:11" x14ac:dyDescent="0.25">
      <c r="A6" s="21">
        <v>9</v>
      </c>
      <c r="B6" s="10">
        <v>7.444603757634051E-2</v>
      </c>
      <c r="C6" s="10">
        <v>0.12081635332999653</v>
      </c>
      <c r="D6" s="10">
        <v>0.1819489340524216</v>
      </c>
      <c r="E6" s="10">
        <v>0.24305722487303633</v>
      </c>
      <c r="F6" s="10">
        <v>0.31705474570166703</v>
      </c>
      <c r="G6" s="10">
        <v>0.17186785993695267</v>
      </c>
      <c r="H6" s="10">
        <v>9.8376217435392585E-2</v>
      </c>
      <c r="I6" s="10">
        <v>-5.2178053462651731E-2</v>
      </c>
      <c r="J6" s="10">
        <v>-0.15295298487455075</v>
      </c>
      <c r="K6" s="10">
        <v>-6.5680778778066204E-2</v>
      </c>
    </row>
    <row r="7" spans="1:11" x14ac:dyDescent="0.25">
      <c r="A7" s="21">
        <v>10</v>
      </c>
      <c r="B7" s="21">
        <v>0.3589394124422991</v>
      </c>
      <c r="C7" s="21">
        <v>0.40932067017593915</v>
      </c>
      <c r="D7" s="21">
        <v>0.460940243794354</v>
      </c>
      <c r="E7" s="21">
        <v>0.51251710900326775</v>
      </c>
      <c r="F7" s="21">
        <v>0.57559016859776868</v>
      </c>
      <c r="G7" s="21">
        <v>0.39241245528243773</v>
      </c>
      <c r="H7" s="21">
        <v>0.28663571688628381</v>
      </c>
      <c r="I7" s="21">
        <v>0.14432836838077107</v>
      </c>
      <c r="J7" s="21">
        <v>2.5308523040868145E-2</v>
      </c>
      <c r="K7" s="10">
        <v>8.1449707945275923E-2</v>
      </c>
    </row>
    <row r="8" spans="1:11" x14ac:dyDescent="0.25">
      <c r="A8" s="21">
        <v>11</v>
      </c>
      <c r="B8" s="10">
        <v>0.47064092333946889</v>
      </c>
      <c r="C8" s="10">
        <v>0.51779525312221664</v>
      </c>
      <c r="D8" s="10">
        <v>0.56604055041797607</v>
      </c>
      <c r="E8" s="10">
        <v>0.61469901790902803</v>
      </c>
      <c r="F8" s="10">
        <v>0.66738009490756967</v>
      </c>
      <c r="G8" s="10">
        <v>0.46288894886429094</v>
      </c>
      <c r="H8" s="10">
        <v>0.35069259087031512</v>
      </c>
      <c r="I8" s="10">
        <v>0.22778342315245473</v>
      </c>
      <c r="J8" s="10">
        <v>0.1796887274111463</v>
      </c>
      <c r="K8" s="10">
        <v>0.14300128216153019</v>
      </c>
    </row>
    <row r="9" spans="1:11" x14ac:dyDescent="0.25">
      <c r="A9" s="21">
        <v>12</v>
      </c>
      <c r="B9" s="10">
        <v>-0.25338998596663803</v>
      </c>
      <c r="C9" s="10">
        <v>-0.2336908997980866</v>
      </c>
      <c r="D9" s="10">
        <v>-0.21106310899491437</v>
      </c>
      <c r="E9" s="10">
        <v>-0.16719266083547524</v>
      </c>
      <c r="F9" s="10">
        <v>-0.15369901583000439</v>
      </c>
      <c r="G9" s="10">
        <v>-0.21284771451731427</v>
      </c>
      <c r="H9" s="10">
        <v>-0.2715748050242861</v>
      </c>
      <c r="I9" s="10">
        <v>-0.3400132806089356</v>
      </c>
      <c r="J9" s="10">
        <v>-0.38104299284808757</v>
      </c>
      <c r="K9" s="10">
        <v>-0.35054034044008009</v>
      </c>
    </row>
    <row r="10" spans="1:11" x14ac:dyDescent="0.25">
      <c r="A10" s="21">
        <v>13</v>
      </c>
      <c r="B10" s="10">
        <v>-0.29278372720927726</v>
      </c>
      <c r="C10" s="10">
        <v>-0.2522502292357135</v>
      </c>
      <c r="D10" s="10">
        <v>-0.21106310899491437</v>
      </c>
      <c r="E10" s="10">
        <v>-0.16719266083547524</v>
      </c>
      <c r="F10" s="10">
        <v>-0.15369901583000439</v>
      </c>
      <c r="G10" s="10">
        <v>-0.26907287776607752</v>
      </c>
      <c r="H10" s="10">
        <v>-0.32360517609397998</v>
      </c>
      <c r="I10" s="10">
        <v>-0.38715518913686875</v>
      </c>
      <c r="J10" s="10">
        <v>-0.42525420764465277</v>
      </c>
      <c r="K10" s="10">
        <v>-0.3969303161229315</v>
      </c>
    </row>
    <row r="11" spans="1:11" x14ac:dyDescent="0.25">
      <c r="A11" s="21">
        <v>14</v>
      </c>
      <c r="B11" s="10">
        <v>-0.29278372720927726</v>
      </c>
      <c r="C11" s="10">
        <v>-0.2522502292357135</v>
      </c>
      <c r="D11" s="10">
        <v>-0.21106310899491437</v>
      </c>
      <c r="E11" s="10">
        <v>-0.16719266083547524</v>
      </c>
      <c r="F11" s="10">
        <v>-0.15369901583000439</v>
      </c>
      <c r="G11" s="10">
        <v>-0.3212819579256434</v>
      </c>
      <c r="H11" s="10">
        <v>-0.37191909208726709</v>
      </c>
      <c r="I11" s="10">
        <v>-0.43092981848423528</v>
      </c>
      <c r="J11" s="10">
        <v>-0.46630747852717758</v>
      </c>
      <c r="K11" s="10">
        <v>-0.44000672211415065</v>
      </c>
    </row>
    <row r="12" spans="1:11" x14ac:dyDescent="0.25">
      <c r="A12" s="21">
        <v>15</v>
      </c>
      <c r="B12" s="10">
        <v>-0.29278372720927726</v>
      </c>
      <c r="C12" s="10">
        <v>-0.2522502292357135</v>
      </c>
      <c r="D12" s="10">
        <v>-0.21106310899491437</v>
      </c>
      <c r="E12" s="10">
        <v>-0.16719266083547524</v>
      </c>
      <c r="F12" s="10">
        <v>-0.15369901583000439</v>
      </c>
      <c r="G12" s="10">
        <v>-0.36976181807381175</v>
      </c>
      <c r="H12" s="10">
        <v>-0.41678201408103371</v>
      </c>
      <c r="I12" s="10">
        <v>-0.47157768859250421</v>
      </c>
      <c r="J12" s="10">
        <v>-0.5</v>
      </c>
      <c r="K12" s="10">
        <v>-0.4800062419631399</v>
      </c>
    </row>
    <row r="13" spans="1:11" x14ac:dyDescent="0.25">
      <c r="A13" s="21">
        <v>16</v>
      </c>
      <c r="B13" s="10">
        <v>-0.29278372720927726</v>
      </c>
      <c r="C13" s="10">
        <v>-0.2522502292357135</v>
      </c>
      <c r="D13" s="10">
        <v>-0.21106310899491437</v>
      </c>
      <c r="E13" s="10">
        <v>-0.16719266083547524</v>
      </c>
      <c r="F13" s="10">
        <v>-0.15369901583000439</v>
      </c>
      <c r="G13" s="10">
        <v>-0.41477883106853947</v>
      </c>
      <c r="H13" s="10">
        <v>-0.45844044164667419</v>
      </c>
      <c r="I13" s="10">
        <v>-0.5</v>
      </c>
      <c r="J13" s="10">
        <v>-0.5</v>
      </c>
      <c r="K13" s="10">
        <v>-0.5</v>
      </c>
    </row>
    <row r="14" spans="1:11" x14ac:dyDescent="0.25">
      <c r="A14" s="21">
        <v>17</v>
      </c>
      <c r="B14" s="10">
        <v>-0.15297458768154204</v>
      </c>
      <c r="C14" s="10">
        <v>-0.11721624142457365</v>
      </c>
      <c r="D14" s="10">
        <v>-8.0573373145316152E-2</v>
      </c>
      <c r="E14" s="10">
        <v>-4.4941375564924446E-2</v>
      </c>
      <c r="F14" s="10">
        <v>1.1739160673341964E-2</v>
      </c>
      <c r="G14" s="10">
        <v>-0.10680898948269468</v>
      </c>
      <c r="H14" s="10">
        <v>-0.38195097104844711</v>
      </c>
      <c r="I14" s="10">
        <v>-0.42315423964521748</v>
      </c>
      <c r="J14" s="10">
        <v>-0.41972063392881986</v>
      </c>
      <c r="K14" s="10">
        <v>-0.47803347499473703</v>
      </c>
    </row>
    <row r="15" spans="1:11" x14ac:dyDescent="0.25">
      <c r="A15" s="21">
        <v>18</v>
      </c>
      <c r="B15" s="10">
        <v>0.12174190222088771</v>
      </c>
      <c r="C15" s="10">
        <v>0.14830007284131114</v>
      </c>
      <c r="D15" s="10">
        <v>0.17585443719748528</v>
      </c>
      <c r="E15" s="10">
        <v>0.19956119497617719</v>
      </c>
      <c r="F15" s="10">
        <v>0.28344391604689867</v>
      </c>
      <c r="G15" s="10">
        <v>0.3995541673365518</v>
      </c>
      <c r="H15" s="10">
        <v>0.10595134861912359</v>
      </c>
      <c r="I15" s="10">
        <v>-0.18316335667343342</v>
      </c>
      <c r="J15" s="10">
        <v>-0.17830123379648949</v>
      </c>
      <c r="K15" s="10">
        <v>-0.10019887561319057</v>
      </c>
    </row>
    <row r="16" spans="1:11" x14ac:dyDescent="0.25">
      <c r="A16" s="21">
        <v>19</v>
      </c>
      <c r="B16" s="10">
        <v>0.38630468602058987</v>
      </c>
      <c r="C16" s="10">
        <v>0.40436293659775996</v>
      </c>
      <c r="D16" s="10">
        <v>0.42317892482749647</v>
      </c>
      <c r="E16" s="10">
        <v>0.43951210416088371</v>
      </c>
      <c r="F16" s="10">
        <v>0.4959770737873192</v>
      </c>
      <c r="G16" s="10">
        <v>0.6159764957534315</v>
      </c>
      <c r="H16" s="10">
        <v>0.5938536682866945</v>
      </c>
      <c r="I16" s="10">
        <v>0.28759675706758142</v>
      </c>
      <c r="J16" s="10">
        <v>6.3118166335840831E-2</v>
      </c>
      <c r="K16" s="10">
        <v>0.27763572376835594</v>
      </c>
    </row>
    <row r="17" spans="1:11" x14ac:dyDescent="0.25">
      <c r="A17" s="21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21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21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21" t="s">
        <v>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21">
        <v>13</v>
      </c>
      <c r="B21" s="17">
        <v>4.6636132695309543E-2</v>
      </c>
      <c r="C21" s="17">
        <v>7.4118813392744051E-2</v>
      </c>
      <c r="D21" s="17">
        <v>0.10247714687203523</v>
      </c>
      <c r="E21" s="17">
        <v>0.13336273848321728</v>
      </c>
      <c r="F21" s="17">
        <v>0.17974820582791531</v>
      </c>
      <c r="G21" s="17">
        <v>0.12238569517899196</v>
      </c>
      <c r="H21" s="17">
        <v>5.4057070196311334E-2</v>
      </c>
      <c r="I21" s="17">
        <v>-3.7694688127479919E-2</v>
      </c>
      <c r="J21" s="17">
        <v>-0.10485135840627777</v>
      </c>
      <c r="K21" s="17">
        <v>-5.7308046666810254E-2</v>
      </c>
    </row>
    <row r="22" spans="1:11" x14ac:dyDescent="0.25">
      <c r="A22" s="21">
        <v>14</v>
      </c>
      <c r="B22" s="17">
        <v>2.2391856987839083E-2</v>
      </c>
      <c r="C22" s="17">
        <v>5.0806738919282814E-2</v>
      </c>
      <c r="D22" s="17">
        <v>8.0081414310110233E-2</v>
      </c>
      <c r="E22" s="17">
        <v>0.12595448524867925</v>
      </c>
      <c r="F22" s="17">
        <v>0.17974820582791531</v>
      </c>
      <c r="G22" s="17">
        <v>7.9507488494468148E-2</v>
      </c>
      <c r="H22" s="17">
        <v>1.3277219463208496E-2</v>
      </c>
      <c r="I22" s="17">
        <v>-7.5163189441683848E-2</v>
      </c>
      <c r="J22" s="17">
        <v>-0.1394667821754545</v>
      </c>
      <c r="K22" s="17">
        <v>-9.3874324768310105E-2</v>
      </c>
    </row>
    <row r="23" spans="1:11" x14ac:dyDescent="0.25">
      <c r="A23" s="21">
        <v>15</v>
      </c>
      <c r="B23" s="17">
        <v>-1.2068474052636583E-4</v>
      </c>
      <c r="C23" s="17">
        <v>2.9159812622497363E-2</v>
      </c>
      <c r="D23" s="17">
        <v>5.9285376931179926E-2</v>
      </c>
      <c r="E23" s="17">
        <v>0.12595448524867925</v>
      </c>
      <c r="F23" s="17">
        <v>0.17974820582791523</v>
      </c>
      <c r="G23" s="17">
        <v>3.7028282279269235E-2</v>
      </c>
      <c r="H23" s="17">
        <v>-2.7054780502901658E-2</v>
      </c>
      <c r="I23" s="17">
        <v>-0.11218876868994292</v>
      </c>
      <c r="J23" s="17">
        <v>-0.17370423031226784</v>
      </c>
      <c r="K23" s="17">
        <v>-0.13002650167843849</v>
      </c>
    </row>
    <row r="24" spans="1:11" x14ac:dyDescent="0.25">
      <c r="A24" s="21">
        <v>16</v>
      </c>
      <c r="B24" s="17">
        <v>-2.1025187774008566E-2</v>
      </c>
      <c r="C24" s="17">
        <v>9.0590953469108244E-3</v>
      </c>
      <c r="D24" s="17">
        <v>5.8426518743744889E-2</v>
      </c>
      <c r="E24" s="17">
        <v>0.12595448524867925</v>
      </c>
      <c r="F24" s="17">
        <v>0.17974820582791523</v>
      </c>
      <c r="G24" s="17">
        <v>-4.8901571730158942E-3</v>
      </c>
      <c r="H24" s="17">
        <v>-6.6794847920094089E-2</v>
      </c>
      <c r="I24" s="17">
        <v>-0.14864353463007476</v>
      </c>
      <c r="J24" s="17">
        <v>-0.20744109003068206</v>
      </c>
      <c r="K24" s="17">
        <v>-0.16563717206687348</v>
      </c>
    </row>
    <row r="25" spans="1:11" x14ac:dyDescent="0.25">
      <c r="A25" s="21">
        <v>17</v>
      </c>
      <c r="B25" s="17">
        <v>-4.9104358288916297E-4</v>
      </c>
      <c r="C25" s="17">
        <v>5.5095284479298338E-2</v>
      </c>
      <c r="D25" s="17">
        <v>0.11865255067432869</v>
      </c>
      <c r="E25" s="17">
        <v>0.18237815537354879</v>
      </c>
      <c r="F25" s="17">
        <v>0.25610428729099821</v>
      </c>
      <c r="G25" s="17">
        <v>5.3823463716116654E-2</v>
      </c>
      <c r="H25" s="17">
        <v>-7.2915398729642061E-2</v>
      </c>
      <c r="I25" s="17">
        <v>-0.14978689218213329</v>
      </c>
      <c r="J25" s="17">
        <v>-0.19686697623363469</v>
      </c>
      <c r="K25" s="17">
        <v>-0.17956936979241733</v>
      </c>
    </row>
    <row r="26" spans="1:11" x14ac:dyDescent="0.25">
      <c r="A26" s="21">
        <v>18</v>
      </c>
      <c r="B26" s="17">
        <v>0.12174190222088771</v>
      </c>
      <c r="C26" s="17">
        <v>0.1776412756789375</v>
      </c>
      <c r="D26" s="17">
        <v>0.23700384775562164</v>
      </c>
      <c r="E26" s="17">
        <v>0.29522549562328804</v>
      </c>
      <c r="F26" s="17">
        <v>0.38150648207879362</v>
      </c>
      <c r="G26" s="17">
        <v>0.3995541673365518</v>
      </c>
      <c r="H26" s="17">
        <v>0.10595134861912359</v>
      </c>
      <c r="I26" s="17">
        <v>-0.10074430758041525</v>
      </c>
      <c r="J26" s="17">
        <v>-0.14380812317405353</v>
      </c>
      <c r="K26" s="17">
        <v>-9.2935491769284034E-2</v>
      </c>
    </row>
    <row r="27" spans="1:11" x14ac:dyDescent="0.25">
      <c r="A27" s="21">
        <v>19</v>
      </c>
      <c r="B27" s="17">
        <v>0.38630468602058987</v>
      </c>
      <c r="C27" s="17">
        <v>0.40436293659775996</v>
      </c>
      <c r="D27" s="17">
        <v>0.42317892482749647</v>
      </c>
      <c r="E27" s="17">
        <v>0.43951210416088371</v>
      </c>
      <c r="F27" s="17">
        <v>0.4959770737873192</v>
      </c>
      <c r="G27" s="17">
        <v>0.6159764957534315</v>
      </c>
      <c r="H27" s="17">
        <v>0.5938536682866945</v>
      </c>
      <c r="I27" s="17">
        <v>0.28759675706758142</v>
      </c>
      <c r="J27" s="17">
        <v>6.3118166335840831E-2</v>
      </c>
      <c r="K27" s="17">
        <v>0.27763572376835594</v>
      </c>
    </row>
    <row r="28" spans="1:11" x14ac:dyDescent="0.25">
      <c r="A28" s="21">
        <v>20</v>
      </c>
      <c r="B28" s="17">
        <v>0.63998657521683877</v>
      </c>
      <c r="C28" s="17">
        <v>0.65027209425148136</v>
      </c>
      <c r="D28" s="17">
        <v>0.66104996194807186</v>
      </c>
      <c r="E28" s="17">
        <v>0.67035969063279999</v>
      </c>
      <c r="F28" s="17">
        <v>0.70395857017134467</v>
      </c>
      <c r="G28" s="17">
        <v>0.77322722653717491</v>
      </c>
      <c r="H28" s="17">
        <v>0.79181515955189841</v>
      </c>
      <c r="I28" s="17">
        <v>0.75835687080859615</v>
      </c>
      <c r="J28" s="17">
        <v>0.55453756646817121</v>
      </c>
      <c r="K28" s="17">
        <v>0.65547032314990239</v>
      </c>
    </row>
    <row r="29" spans="1:11" x14ac:dyDescent="0.25">
      <c r="A29" s="21">
        <v>21</v>
      </c>
      <c r="B29" s="17">
        <v>1.5</v>
      </c>
      <c r="C29" s="17">
        <v>1.5</v>
      </c>
      <c r="D29" s="17">
        <v>1.5</v>
      </c>
      <c r="E29" s="17">
        <v>1.5</v>
      </c>
      <c r="F29" s="17">
        <v>1.5</v>
      </c>
      <c r="G29" s="17">
        <v>1.5</v>
      </c>
      <c r="H29" s="17">
        <v>1.5</v>
      </c>
      <c r="I29" s="17">
        <v>1.5</v>
      </c>
      <c r="J29" s="17">
        <v>1.5</v>
      </c>
      <c r="K29" s="17">
        <v>1.5</v>
      </c>
    </row>
    <row r="30" spans="1:11" x14ac:dyDescent="0.25">
      <c r="A30" s="21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21" t="s">
        <v>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21">
        <v>2</v>
      </c>
      <c r="B32" s="17">
        <v>-8.8887240897114583E-2</v>
      </c>
      <c r="C32" s="17">
        <v>-2.5616130479246397E-2</v>
      </c>
      <c r="D32" s="17">
        <v>4.2946629568768907E-2</v>
      </c>
      <c r="E32" s="17">
        <v>0.12724982334843896</v>
      </c>
      <c r="F32" s="17">
        <v>0.19477859816579277</v>
      </c>
      <c r="G32" s="17">
        <v>-7.3993244927046632E-3</v>
      </c>
      <c r="H32" s="17">
        <v>-0.15933415266020509</v>
      </c>
      <c r="I32" s="17">
        <v>-0.24066617915336547</v>
      </c>
      <c r="J32" s="17">
        <v>-0.28919791448567511</v>
      </c>
      <c r="K32" s="17">
        <v>-0.25307699440390868</v>
      </c>
    </row>
    <row r="33" spans="1:11" x14ac:dyDescent="0.25">
      <c r="A33" s="21">
        <v>3</v>
      </c>
      <c r="B33" s="17">
        <v>-0.13816353305492135</v>
      </c>
      <c r="C33" s="17">
        <v>-6.3866434744217354E-2</v>
      </c>
      <c r="D33" s="17">
        <v>1.4624872422626957E-2</v>
      </c>
      <c r="E33" s="17">
        <v>0.10229274834073326</v>
      </c>
      <c r="F33" s="17">
        <v>0.16942022384102598</v>
      </c>
      <c r="G33" s="17">
        <v>-6.7760458821693487E-2</v>
      </c>
      <c r="H33" s="17">
        <v>-0.21724188132078476</v>
      </c>
      <c r="I33" s="17">
        <v>-0.29264070019772603</v>
      </c>
      <c r="J33" s="17">
        <v>-0.33774944037840804</v>
      </c>
      <c r="K33" s="17">
        <v>-0.30414663097569938</v>
      </c>
    </row>
    <row r="34" spans="1:11" x14ac:dyDescent="0.25">
      <c r="A34" s="21">
        <v>4</v>
      </c>
      <c r="B34" s="17">
        <v>-2.1798188008805671E-2</v>
      </c>
      <c r="C34" s="17">
        <v>8.0052625306546703E-3</v>
      </c>
      <c r="D34" s="17">
        <v>3.8784473277208804E-2</v>
      </c>
      <c r="E34" s="17">
        <v>8.0259872887869343E-2</v>
      </c>
      <c r="F34" s="17">
        <v>0.14595673491924679</v>
      </c>
      <c r="G34" s="17">
        <v>8.2207439363742862E-2</v>
      </c>
      <c r="H34" s="17">
        <v>-5.9898275658656255E-2</v>
      </c>
      <c r="I34" s="17">
        <v>-0.21018633199821768</v>
      </c>
      <c r="J34" s="17">
        <v>-0.24937508055334259</v>
      </c>
      <c r="K34" s="17">
        <v>-0.1970288105741636</v>
      </c>
    </row>
    <row r="35" spans="1:11" x14ac:dyDescent="0.25">
      <c r="A35" s="21">
        <v>5</v>
      </c>
      <c r="B35" s="17">
        <v>0.3589394124422991</v>
      </c>
      <c r="C35" s="17">
        <v>0.40932067017593915</v>
      </c>
      <c r="D35" s="17">
        <v>0.460940243794354</v>
      </c>
      <c r="E35" s="17">
        <v>0.51251710900326775</v>
      </c>
      <c r="F35" s="17">
        <v>0.57559016859776868</v>
      </c>
      <c r="G35" s="17">
        <v>0.39241245528243773</v>
      </c>
      <c r="H35" s="17">
        <v>0.28663571688628381</v>
      </c>
      <c r="I35" s="17">
        <v>0.14432836838077107</v>
      </c>
      <c r="J35" s="17">
        <v>2.5308523040868145E-2</v>
      </c>
      <c r="K35" s="17">
        <v>8.1449707945275923E-2</v>
      </c>
    </row>
    <row r="36" spans="1:11" x14ac:dyDescent="0.25">
      <c r="A36" s="21">
        <v>6</v>
      </c>
      <c r="B36" s="17">
        <v>-0.21863675917925615</v>
      </c>
      <c r="C36" s="17">
        <v>-0.13667841243230397</v>
      </c>
      <c r="D36" s="17">
        <v>-4.955971072969631E-2</v>
      </c>
      <c r="E36" s="17">
        <v>4.3986900993555816E-2</v>
      </c>
      <c r="F36" s="17">
        <v>0.10792266460833713</v>
      </c>
      <c r="G36" s="17">
        <v>-0.21284771451731427</v>
      </c>
      <c r="H36" s="17">
        <v>-0.2715748050242861</v>
      </c>
      <c r="I36" s="17">
        <v>-0.3400132806089356</v>
      </c>
      <c r="J36" s="17">
        <v>-0.38104299284808757</v>
      </c>
      <c r="K36" s="17">
        <v>-0.35054034044008009</v>
      </c>
    </row>
    <row r="37" spans="1:11" x14ac:dyDescent="0.25">
      <c r="A37" s="21">
        <v>7</v>
      </c>
      <c r="B37" s="17">
        <v>-0.1554853799924491</v>
      </c>
      <c r="C37" s="17">
        <v>-7.4766650789560851E-2</v>
      </c>
      <c r="D37" s="17">
        <v>1.0511467456082545E-2</v>
      </c>
      <c r="E37" s="17">
        <v>9.9964621687930175E-2</v>
      </c>
      <c r="F37" s="17">
        <v>0.1876912392044838</v>
      </c>
      <c r="G37" s="17">
        <v>-9.0500880901835695E-2</v>
      </c>
      <c r="H37" s="17">
        <v>-0.37191909208726709</v>
      </c>
      <c r="I37" s="17">
        <v>-0.43092981848423528</v>
      </c>
      <c r="J37" s="17">
        <v>-0.46630747852717758</v>
      </c>
      <c r="K37" s="17">
        <v>-0.44000672211415065</v>
      </c>
    </row>
    <row r="38" spans="1:11" x14ac:dyDescent="0.25">
      <c r="A38" s="21">
        <v>8</v>
      </c>
      <c r="B38" s="17">
        <v>1.9285099723172248E-2</v>
      </c>
      <c r="C38" s="17">
        <v>8.6887860476253229E-2</v>
      </c>
      <c r="D38" s="17">
        <v>0.15656746918613532</v>
      </c>
      <c r="E38" s="17">
        <v>0.22831820480547502</v>
      </c>
      <c r="F38" s="17">
        <v>0.3255333973851649</v>
      </c>
      <c r="G38" s="17">
        <v>0.21152959698650559</v>
      </c>
      <c r="H38" s="17">
        <v>-8.7582327609523114E-2</v>
      </c>
      <c r="I38" s="17">
        <v>-0.40539957445661745</v>
      </c>
      <c r="J38" s="17">
        <v>-0.48948762316092631</v>
      </c>
      <c r="K38" s="17">
        <v>-0.39405762114832721</v>
      </c>
    </row>
    <row r="39" spans="1:11" x14ac:dyDescent="0.25">
      <c r="A39" s="21">
        <v>9</v>
      </c>
      <c r="B39" s="17">
        <v>0.18462902498065625</v>
      </c>
      <c r="C39" s="17">
        <v>0.24214017052931303</v>
      </c>
      <c r="D39" s="17">
        <v>0.30150334319286631</v>
      </c>
      <c r="E39" s="17">
        <v>0.36334825237219065</v>
      </c>
      <c r="F39" s="17">
        <v>0.44337460889206304</v>
      </c>
      <c r="G39" s="17">
        <v>0.3995541673365518</v>
      </c>
      <c r="H39" s="17">
        <v>0.2153232726471426</v>
      </c>
      <c r="I39" s="17">
        <v>-9.3659752356483633E-2</v>
      </c>
      <c r="J39" s="17">
        <v>-0.17830123379648949</v>
      </c>
      <c r="K39" s="17">
        <v>-0.10019887561319057</v>
      </c>
    </row>
    <row r="40" spans="1:11" x14ac:dyDescent="0.25">
      <c r="A40" s="21">
        <v>10</v>
      </c>
      <c r="B40" s="17">
        <v>0.63998657521683877</v>
      </c>
      <c r="C40" s="17">
        <v>0.65027209425148136</v>
      </c>
      <c r="D40" s="17">
        <v>0.66104996194807186</v>
      </c>
      <c r="E40" s="17">
        <v>0.67035969063279999</v>
      </c>
      <c r="F40" s="17">
        <v>0.70395857017134467</v>
      </c>
      <c r="G40" s="17">
        <v>0.77322722653717491</v>
      </c>
      <c r="H40" s="17">
        <v>0.79181515955189841</v>
      </c>
      <c r="I40" s="17">
        <v>0.75835687080859615</v>
      </c>
      <c r="J40" s="17">
        <v>0.55453756646817121</v>
      </c>
      <c r="K40" s="17">
        <v>0.65547032314990239</v>
      </c>
    </row>
    <row r="41" spans="1:11" x14ac:dyDescent="0.25">
      <c r="A41" s="21" t="s">
        <v>7</v>
      </c>
      <c r="B41" s="17">
        <v>0.47064092333946894</v>
      </c>
      <c r="C41" s="17">
        <v>0.51779525312221664</v>
      </c>
      <c r="D41" s="17">
        <v>0.56604055041797596</v>
      </c>
      <c r="E41" s="17">
        <v>0.61469901790902803</v>
      </c>
      <c r="F41" s="17">
        <v>0.66738009490756955</v>
      </c>
      <c r="G41" s="17">
        <v>0.46288894886429088</v>
      </c>
      <c r="H41" s="17">
        <v>0.35069259087031512</v>
      </c>
      <c r="I41" s="17">
        <v>0.22778342315245478</v>
      </c>
      <c r="J41" s="17">
        <v>0.17968872741114625</v>
      </c>
      <c r="K41" s="17">
        <v>0.10906077977909699</v>
      </c>
    </row>
    <row r="42" spans="1:1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9222-07BF-4426-9D14-081C83E73E16}">
  <dimension ref="A1:K42"/>
  <sheetViews>
    <sheetView topLeftCell="A19" workbookViewId="0">
      <selection activeCell="M46" sqref="M46"/>
    </sheetView>
  </sheetViews>
  <sheetFormatPr defaultRowHeight="15" x14ac:dyDescent="0.25"/>
  <cols>
    <col min="1" max="1" width="5.140625" bestFit="1" customWidth="1"/>
    <col min="2" max="11" width="7.28515625" bestFit="1" customWidth="1"/>
  </cols>
  <sheetData>
    <row r="1" spans="1:11" x14ac:dyDescent="0.25">
      <c r="A1" s="23"/>
      <c r="B1" s="25" t="s">
        <v>15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5">
      <c r="A2" s="23" t="s">
        <v>5</v>
      </c>
      <c r="B2" s="23">
        <v>2</v>
      </c>
      <c r="C2" s="23">
        <v>3</v>
      </c>
      <c r="D2" s="23">
        <v>4</v>
      </c>
      <c r="E2" s="23">
        <v>5</v>
      </c>
      <c r="F2" s="23">
        <v>6</v>
      </c>
      <c r="G2" s="23">
        <v>7</v>
      </c>
      <c r="H2" s="23">
        <v>8</v>
      </c>
      <c r="I2" s="23">
        <v>9</v>
      </c>
      <c r="J2" s="23">
        <v>10</v>
      </c>
      <c r="K2" s="23" t="s">
        <v>2</v>
      </c>
    </row>
    <row r="3" spans="1:11" x14ac:dyDescent="0.25">
      <c r="A3" s="23">
        <v>5</v>
      </c>
      <c r="B3" s="24">
        <v>-1.1671876837846833E-4</v>
      </c>
      <c r="C3" s="24">
        <v>-8.6763975659071352E-5</v>
      </c>
      <c r="D3" s="24">
        <v>-5.5966740281924661E-5</v>
      </c>
      <c r="E3" s="24">
        <v>-2.1828830579753865E-5</v>
      </c>
      <c r="F3" s="24">
        <v>-1.0799616189714072E-6</v>
      </c>
      <c r="G3" s="24">
        <v>-1.087368610688653E-4</v>
      </c>
      <c r="H3" s="24">
        <v>-1.7122740455456092E-4</v>
      </c>
      <c r="I3" s="24">
        <v>-2.4270828708052716E-4</v>
      </c>
      <c r="J3" s="24">
        <v>-1.0534476300912861E-3</v>
      </c>
      <c r="K3" s="24">
        <v>-1.7556607807614418E-4</v>
      </c>
    </row>
    <row r="4" spans="1:11" x14ac:dyDescent="0.25">
      <c r="A4" s="23">
        <v>6</v>
      </c>
      <c r="B4" s="24">
        <v>-1.2813756710060981E-4</v>
      </c>
      <c r="C4" s="24">
        <v>-9.7670530731550632E-5</v>
      </c>
      <c r="D4" s="24">
        <v>-6.6378827425022575E-5</v>
      </c>
      <c r="E4" s="24">
        <v>-3.1785137305509493E-5</v>
      </c>
      <c r="F4" s="24">
        <v>-1.1839631797791719E-5</v>
      </c>
      <c r="G4" s="24">
        <v>-1.3830924646035452E-4</v>
      </c>
      <c r="H4" s="24">
        <v>-1.9776229523967663E-4</v>
      </c>
      <c r="I4" s="24">
        <v>-2.6640027327967777E-4</v>
      </c>
      <c r="J4" s="24">
        <v>-1.1352524868291436E-3</v>
      </c>
      <c r="K4" s="24">
        <v>-1.9168234156936341E-4</v>
      </c>
    </row>
    <row r="5" spans="1:11" x14ac:dyDescent="0.25">
      <c r="A5" s="23">
        <v>7</v>
      </c>
      <c r="B5" s="24">
        <v>-1.9878639575169111E-4</v>
      </c>
      <c r="C5" s="24">
        <v>-1.3943191971682042E-4</v>
      </c>
      <c r="D5" s="24">
        <v>-7.8328254900941052E-5</v>
      </c>
      <c r="E5" s="24">
        <v>-1.3238708972127236E-5</v>
      </c>
      <c r="F5" s="24">
        <v>5.313671798609188E-5</v>
      </c>
      <c r="G5" s="24">
        <v>-1.2527592094752437E-4</v>
      </c>
      <c r="H5" s="24">
        <v>-3.8344063491005858E-4</v>
      </c>
      <c r="I5" s="24">
        <v>-5.1955473916591097E-4</v>
      </c>
      <c r="J5" s="24">
        <v>-2.144831061534294E-3</v>
      </c>
      <c r="K5" s="24">
        <v>-3.9083293343856763E-4</v>
      </c>
    </row>
    <row r="6" spans="1:11" x14ac:dyDescent="0.25">
      <c r="A6" s="23">
        <v>8</v>
      </c>
      <c r="B6" s="24">
        <v>-3.9687187999646193E-5</v>
      </c>
      <c r="C6" s="24">
        <v>1.4574897643431353E-5</v>
      </c>
      <c r="D6" s="24">
        <v>7.0613515297603656E-5</v>
      </c>
      <c r="E6" s="24">
        <v>1.2891149018303836E-4</v>
      </c>
      <c r="F6" s="24">
        <v>2.0930386908734331E-4</v>
      </c>
      <c r="G6" s="24">
        <v>1.4967216998405618E-4</v>
      </c>
      <c r="H6" s="24">
        <v>-1.0905466665208239E-4</v>
      </c>
      <c r="I6" s="24">
        <v>-3.8267880199948598E-4</v>
      </c>
      <c r="J6" s="24">
        <v>-1.6764124318560897E-3</v>
      </c>
      <c r="K6" s="24">
        <v>-2.4834694795945132E-4</v>
      </c>
    </row>
    <row r="7" spans="1:11" x14ac:dyDescent="0.25">
      <c r="A7" s="23">
        <v>9</v>
      </c>
      <c r="B7" s="24">
        <v>2.0331189142377927E-4</v>
      </c>
      <c r="C7" s="24">
        <v>3.2994907600363184E-4</v>
      </c>
      <c r="D7" s="24">
        <v>4.9690195917821104E-4</v>
      </c>
      <c r="E7" s="24">
        <v>6.6378850670833773E-4</v>
      </c>
      <c r="F7" s="24">
        <v>8.6587550032316896E-4</v>
      </c>
      <c r="G7" s="24">
        <v>4.693705778888102E-4</v>
      </c>
      <c r="H7" s="24">
        <v>2.6866513637339805E-4</v>
      </c>
      <c r="I7" s="24">
        <v>-1.4249809775872117E-4</v>
      </c>
      <c r="J7" s="24">
        <v>-1.5423290376342079E-3</v>
      </c>
      <c r="K7" s="24">
        <v>-1.2418199831993189E-4</v>
      </c>
    </row>
    <row r="8" spans="1:11" x14ac:dyDescent="0.25">
      <c r="A8" s="23">
        <v>10</v>
      </c>
      <c r="B8" s="24">
        <v>9.8026239174046187E-4</v>
      </c>
      <c r="C8" s="24">
        <v>1.1178534460881361E-3</v>
      </c>
      <c r="D8" s="24">
        <v>1.2588263371716541E-3</v>
      </c>
      <c r="E8" s="24">
        <v>1.3996825917249006E-3</v>
      </c>
      <c r="F8" s="24">
        <v>1.5719349165164371E-3</v>
      </c>
      <c r="G8" s="24">
        <v>1.0716771650863116E-3</v>
      </c>
      <c r="H8" s="24">
        <v>7.8280122954833993E-4</v>
      </c>
      <c r="I8" s="24">
        <v>3.9416031419418587E-4</v>
      </c>
      <c r="J8" s="24">
        <v>2.5520306136935075E-4</v>
      </c>
      <c r="K8" s="24">
        <v>1.5399615661373551E-4</v>
      </c>
    </row>
    <row r="9" spans="1:11" x14ac:dyDescent="0.25">
      <c r="A9" s="23">
        <v>11</v>
      </c>
      <c r="B9" s="24">
        <v>1.7137584828018897E-3</v>
      </c>
      <c r="C9" s="24">
        <v>1.885462915328964E-3</v>
      </c>
      <c r="D9" s="24">
        <v>2.0611399195920844E-3</v>
      </c>
      <c r="E9" s="24">
        <v>2.2383214125044266E-3</v>
      </c>
      <c r="F9" s="24">
        <v>2.4301505504144552E-3</v>
      </c>
      <c r="G9" s="24">
        <v>1.6855309926783468E-3</v>
      </c>
      <c r="H9" s="24">
        <v>1.2769871310707882E-3</v>
      </c>
      <c r="I9" s="24">
        <v>8.294344038323341E-4</v>
      </c>
      <c r="J9" s="24">
        <v>2.4158982992850461E-3</v>
      </c>
      <c r="K9" s="24">
        <v>3.6049481165330955E-4</v>
      </c>
    </row>
    <row r="10" spans="1:11" x14ac:dyDescent="0.25">
      <c r="A10" s="23">
        <v>12</v>
      </c>
      <c r="B10" s="24">
        <v>-1.6146835701105749E-3</v>
      </c>
      <c r="C10" s="24">
        <v>-1.4891545731330054E-3</v>
      </c>
      <c r="D10" s="24">
        <v>-1.3449629157618577E-3</v>
      </c>
      <c r="E10" s="24">
        <v>-1.0654061227567835E-3</v>
      </c>
      <c r="F10" s="24">
        <v>-9.7942021921714221E-4</v>
      </c>
      <c r="G10" s="24">
        <v>-1.3563350037516613E-3</v>
      </c>
      <c r="H10" s="24">
        <v>-1.7305631635594018E-3</v>
      </c>
      <c r="I10" s="24">
        <v>-2.1666754340123346E-3</v>
      </c>
      <c r="J10" s="24">
        <v>-8.9654035640879121E-3</v>
      </c>
      <c r="K10" s="24">
        <v>-1.5464473546251917E-3</v>
      </c>
    </row>
    <row r="11" spans="1:11" x14ac:dyDescent="0.25">
      <c r="A11" s="23">
        <v>13</v>
      </c>
      <c r="B11" s="24">
        <v>-1.8657133276877022E-3</v>
      </c>
      <c r="C11" s="24">
        <v>-1.6074206687755983E-3</v>
      </c>
      <c r="D11" s="24">
        <v>-1.3449629157618577E-3</v>
      </c>
      <c r="E11" s="24">
        <v>-1.0654061227567835E-3</v>
      </c>
      <c r="F11" s="24">
        <v>-9.7942021921714221E-4</v>
      </c>
      <c r="G11" s="24">
        <v>-1.7146200676946225E-3</v>
      </c>
      <c r="H11" s="24">
        <v>-2.062117644658953E-3</v>
      </c>
      <c r="I11" s="24">
        <v>-2.4670790386509618E-3</v>
      </c>
      <c r="J11" s="24">
        <v>-1.0005631019124214E-2</v>
      </c>
      <c r="K11" s="24">
        <v>-1.751101846276019E-3</v>
      </c>
    </row>
    <row r="12" spans="1:11" x14ac:dyDescent="0.25">
      <c r="A12" s="23">
        <v>14</v>
      </c>
      <c r="B12" s="24">
        <v>-1.5991828523037447E-3</v>
      </c>
      <c r="C12" s="24">
        <v>-1.3777891446647983E-3</v>
      </c>
      <c r="D12" s="24">
        <v>-1.1528253563673067E-3</v>
      </c>
      <c r="E12" s="24">
        <v>-9.1320524807724304E-4</v>
      </c>
      <c r="F12" s="24">
        <v>-8.3950304504326482E-4</v>
      </c>
      <c r="G12" s="24">
        <v>-1.7548400068765229E-3</v>
      </c>
      <c r="H12" s="24">
        <v>-2.0314197109909901E-3</v>
      </c>
      <c r="I12" s="24">
        <v>-2.3537359225356503E-3</v>
      </c>
      <c r="J12" s="24">
        <v>-9.4041912969312792E-3</v>
      </c>
      <c r="K12" s="24">
        <v>-1.6638327085301029E-3</v>
      </c>
    </row>
    <row r="13" spans="1:11" x14ac:dyDescent="0.25">
      <c r="A13" s="23">
        <v>15</v>
      </c>
      <c r="B13" s="24">
        <v>-1.5991828523037447E-3</v>
      </c>
      <c r="C13" s="24">
        <v>-1.3777891446647983E-3</v>
      </c>
      <c r="D13" s="24">
        <v>-1.1528253563673067E-3</v>
      </c>
      <c r="E13" s="24">
        <v>-9.1320524807724304E-4</v>
      </c>
      <c r="F13" s="24">
        <v>-8.3950304504326482E-4</v>
      </c>
      <c r="G13" s="24">
        <v>-2.0196366940763502E-3</v>
      </c>
      <c r="H13" s="24">
        <v>-2.2764607050397836E-3</v>
      </c>
      <c r="I13" s="24">
        <v>-2.5757543300455395E-3</v>
      </c>
      <c r="J13" s="24">
        <v>-1.008368054339834E-2</v>
      </c>
      <c r="K13" s="24">
        <v>-1.8150861010475512E-3</v>
      </c>
    </row>
    <row r="14" spans="1:11" x14ac:dyDescent="0.25">
      <c r="A14" s="23">
        <v>16</v>
      </c>
      <c r="B14" s="24">
        <v>-1.3326523769197874E-3</v>
      </c>
      <c r="C14" s="24">
        <v>-1.1481576205539987E-3</v>
      </c>
      <c r="D14" s="24">
        <v>-9.6068779697275558E-4</v>
      </c>
      <c r="E14" s="24">
        <v>-7.6100437339770254E-4</v>
      </c>
      <c r="F14" s="24">
        <v>-6.9958587086938742E-4</v>
      </c>
      <c r="G14" s="24">
        <v>-1.887932776825396E-3</v>
      </c>
      <c r="H14" s="24">
        <v>-2.0866656424518627E-3</v>
      </c>
      <c r="I14" s="24">
        <v>-2.2758306781975423E-3</v>
      </c>
      <c r="J14" s="24">
        <v>-8.4030671194986178E-3</v>
      </c>
      <c r="K14" s="24">
        <v>-1.5755750849059909E-3</v>
      </c>
    </row>
    <row r="15" spans="1:11" x14ac:dyDescent="0.25">
      <c r="A15" s="23">
        <v>17</v>
      </c>
      <c r="B15" s="24">
        <v>-6.9628851926054644E-4</v>
      </c>
      <c r="C15" s="24">
        <v>-5.3352863643410867E-4</v>
      </c>
      <c r="D15" s="24">
        <v>-3.66742708899937E-4</v>
      </c>
      <c r="E15" s="24">
        <v>-2.0455792246210493E-4</v>
      </c>
      <c r="F15" s="24">
        <v>5.3432683993363521E-5</v>
      </c>
      <c r="G15" s="24">
        <v>-4.8615834994399044E-4</v>
      </c>
      <c r="H15" s="24">
        <v>-1.7385114749587944E-3</v>
      </c>
      <c r="I15" s="24">
        <v>-1.9260548003878814E-3</v>
      </c>
      <c r="J15" s="24">
        <v>-7.053881316684764E-3</v>
      </c>
      <c r="K15" s="24">
        <v>-1.5063552659054773E-3</v>
      </c>
    </row>
    <row r="16" spans="1:11" x14ac:dyDescent="0.25">
      <c r="A16" s="23">
        <v>18</v>
      </c>
      <c r="B16" s="24">
        <v>4.4330232943427485E-4</v>
      </c>
      <c r="C16" s="24">
        <v>5.4000936856189773E-4</v>
      </c>
      <c r="D16" s="24">
        <v>6.4034387691392009E-4</v>
      </c>
      <c r="E16" s="24">
        <v>7.266679835272725E-4</v>
      </c>
      <c r="F16" s="24">
        <v>1.0321125755007692E-3</v>
      </c>
      <c r="G16" s="24">
        <v>1.4549082106019185E-3</v>
      </c>
      <c r="H16" s="24">
        <v>3.8580372733408683E-4</v>
      </c>
      <c r="I16" s="24">
        <v>-6.6695805798246133E-4</v>
      </c>
      <c r="J16" s="24">
        <v>-2.3972435761301066E-3</v>
      </c>
      <c r="K16" s="24">
        <v>-2.5259336312278007E-4</v>
      </c>
    </row>
    <row r="17" spans="1:11" x14ac:dyDescent="0.25">
      <c r="A17" s="23">
        <v>19</v>
      </c>
      <c r="B17" s="24">
        <v>1.4066624889234043E-3</v>
      </c>
      <c r="C17" s="24">
        <v>1.4724185219763678E-3</v>
      </c>
      <c r="D17" s="24">
        <v>1.5409337271825091E-3</v>
      </c>
      <c r="E17" s="24">
        <v>1.6004082081415886E-3</v>
      </c>
      <c r="F17" s="24">
        <v>1.8060157443325236E-3</v>
      </c>
      <c r="G17" s="24">
        <v>2.2429731297348441E-3</v>
      </c>
      <c r="H17" s="24">
        <v>2.1624166346352102E-3</v>
      </c>
      <c r="I17" s="24">
        <v>1.0472344362952443E-3</v>
      </c>
      <c r="J17" s="24">
        <v>8.4861790108759795E-4</v>
      </c>
      <c r="K17" s="24">
        <v>6.9989748647882174E-4</v>
      </c>
    </row>
    <row r="18" spans="1:11" x14ac:dyDescent="0.2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25">
      <c r="A21" s="23" t="s">
        <v>10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5">
      <c r="A22" s="23">
        <v>13</v>
      </c>
      <c r="B22" s="24">
        <v>4.2454376600190761E-5</v>
      </c>
      <c r="C22" s="24">
        <v>6.7472747740322317E-5</v>
      </c>
      <c r="D22" s="24">
        <v>9.328825386621324E-5</v>
      </c>
      <c r="E22" s="24">
        <v>1.2140440462741674E-4</v>
      </c>
      <c r="F22" s="24">
        <v>1.6363059246965437E-4</v>
      </c>
      <c r="G22" s="24">
        <v>1.114116478643532E-4</v>
      </c>
      <c r="H22" s="24">
        <v>4.920989549049735E-5</v>
      </c>
      <c r="I22" s="24">
        <v>-3.4314691058242989E-5</v>
      </c>
      <c r="J22" s="24">
        <v>-3.524292009034231E-4</v>
      </c>
      <c r="K22" s="24">
        <v>-3.6117252197142422E-5</v>
      </c>
    </row>
    <row r="23" spans="1:11" x14ac:dyDescent="0.25">
      <c r="A23" s="23">
        <v>14</v>
      </c>
      <c r="B23" s="24">
        <v>2.0384030029894478E-5</v>
      </c>
      <c r="C23" s="24">
        <v>4.6251014036670753E-5</v>
      </c>
      <c r="D23" s="24">
        <v>7.2900695776158622E-5</v>
      </c>
      <c r="E23" s="24">
        <v>1.1466043263420962E-4</v>
      </c>
      <c r="F23" s="24">
        <v>1.6363059246965437E-4</v>
      </c>
      <c r="G23" s="24">
        <v>7.2378232584859498E-5</v>
      </c>
      <c r="H23" s="24">
        <v>1.2086681350212561E-5</v>
      </c>
      <c r="I23" s="24">
        <v>-6.8423476961023078E-5</v>
      </c>
      <c r="J23" s="24">
        <v>-4.687794926243351E-4</v>
      </c>
      <c r="K23" s="24">
        <v>-5.9162418886929097E-5</v>
      </c>
    </row>
    <row r="24" spans="1:11" x14ac:dyDescent="0.25">
      <c r="A24" s="23">
        <v>15</v>
      </c>
      <c r="B24" s="24">
        <v>-1.0986321395208543E-7</v>
      </c>
      <c r="C24" s="24">
        <v>2.6545118454708574E-5</v>
      </c>
      <c r="D24" s="24">
        <v>5.3969391835393658E-5</v>
      </c>
      <c r="E24" s="24">
        <v>1.1466043263420962E-4</v>
      </c>
      <c r="F24" s="24">
        <v>1.6363059246965431E-4</v>
      </c>
      <c r="G24" s="24">
        <v>3.3708040308847741E-5</v>
      </c>
      <c r="H24" s="24">
        <v>-2.4628839784161731E-5</v>
      </c>
      <c r="I24" s="24">
        <v>-1.02129056613512E-4</v>
      </c>
      <c r="J24" s="24">
        <v>-5.838593225019333E-4</v>
      </c>
      <c r="K24" s="24">
        <v>-8.1946606568813872E-5</v>
      </c>
    </row>
    <row r="25" spans="1:11" x14ac:dyDescent="0.25">
      <c r="A25" s="23">
        <v>16</v>
      </c>
      <c r="B25" s="24">
        <v>-1.9139906940381036E-5</v>
      </c>
      <c r="C25" s="24">
        <v>8.2467868428865046E-6</v>
      </c>
      <c r="D25" s="24">
        <v>5.3187545510919339E-5</v>
      </c>
      <c r="E25" s="24">
        <v>1.1466043263420962E-4</v>
      </c>
      <c r="F25" s="24">
        <v>1.6363059246965431E-4</v>
      </c>
      <c r="G25" s="24">
        <v>-4.4516678862229355E-6</v>
      </c>
      <c r="H25" s="24">
        <v>-6.0805505616835772E-5</v>
      </c>
      <c r="I25" s="24">
        <v>-1.3531500649073718E-4</v>
      </c>
      <c r="J25" s="24">
        <v>-6.9725656114791085E-4</v>
      </c>
      <c r="K25" s="24">
        <v>-1.0438952057714096E-4</v>
      </c>
    </row>
    <row r="26" spans="1:11" x14ac:dyDescent="0.25">
      <c r="A26" s="23">
        <v>17</v>
      </c>
      <c r="B26" s="24">
        <v>-4.4701282010847796E-7</v>
      </c>
      <c r="C26" s="24">
        <v>5.0155015456803226E-5</v>
      </c>
      <c r="D26" s="24">
        <v>1.0801324594841029E-4</v>
      </c>
      <c r="E26" s="24">
        <v>1.6602472041288012E-4</v>
      </c>
      <c r="F26" s="24">
        <v>2.3313999753390828E-4</v>
      </c>
      <c r="G26" s="24">
        <v>4.8997235972796233E-5</v>
      </c>
      <c r="H26" s="24">
        <v>-6.6377240536770208E-5</v>
      </c>
      <c r="I26" s="24">
        <v>-1.3635584176798662E-4</v>
      </c>
      <c r="J26" s="24">
        <v>-6.6171456596158867E-4</v>
      </c>
      <c r="K26" s="24">
        <v>-1.1317001002288128E-4</v>
      </c>
    </row>
    <row r="27" spans="1:11" x14ac:dyDescent="0.25">
      <c r="A27" s="23">
        <v>18</v>
      </c>
      <c r="B27" s="24">
        <v>1.1082558235856871E-4</v>
      </c>
      <c r="C27" s="24">
        <v>1.6171258596170917E-4</v>
      </c>
      <c r="D27" s="24">
        <v>2.1575225102924138E-4</v>
      </c>
      <c r="E27" s="24">
        <v>2.6875329597022131E-4</v>
      </c>
      <c r="F27" s="24">
        <v>3.4729766233845577E-4</v>
      </c>
      <c r="G27" s="24">
        <v>3.6372705265047962E-4</v>
      </c>
      <c r="H27" s="24">
        <v>9.6450931833521708E-5</v>
      </c>
      <c r="I27" s="24">
        <v>-9.1710794338111293E-5</v>
      </c>
      <c r="J27" s="24">
        <v>-4.8337172454427865E-4</v>
      </c>
      <c r="K27" s="24">
        <v>-5.8570738134067882E-5</v>
      </c>
    </row>
    <row r="28" spans="1:11" x14ac:dyDescent="0.25">
      <c r="A28" s="23">
        <v>19</v>
      </c>
      <c r="B28" s="24">
        <v>3.5166562223085107E-4</v>
      </c>
      <c r="C28" s="24">
        <v>3.6810463049409195E-4</v>
      </c>
      <c r="D28" s="24">
        <v>3.8523343179562726E-4</v>
      </c>
      <c r="E28" s="24">
        <v>4.0010205203539715E-4</v>
      </c>
      <c r="F28" s="24">
        <v>4.5150393608313089E-4</v>
      </c>
      <c r="G28" s="24">
        <v>5.6074328243371102E-4</v>
      </c>
      <c r="H28" s="24">
        <v>5.4060415865880254E-4</v>
      </c>
      <c r="I28" s="24">
        <v>2.6180860907381106E-4</v>
      </c>
      <c r="J28" s="24">
        <v>2.1215447527189949E-4</v>
      </c>
      <c r="K28" s="24">
        <v>1.7497437161970544E-4</v>
      </c>
    </row>
    <row r="29" spans="1:11" x14ac:dyDescent="0.25">
      <c r="A29" s="23">
        <v>20</v>
      </c>
      <c r="B29" s="24">
        <v>5.8260043260522428E-4</v>
      </c>
      <c r="C29" s="24">
        <v>5.9196367250931401E-4</v>
      </c>
      <c r="D29" s="24">
        <v>6.0177511328909602E-4</v>
      </c>
      <c r="E29" s="24">
        <v>6.1025005974765594E-4</v>
      </c>
      <c r="F29" s="24">
        <v>6.4083620407040943E-4</v>
      </c>
      <c r="G29" s="24">
        <v>7.0389369734836138E-4</v>
      </c>
      <c r="H29" s="24">
        <v>7.2081489262803688E-4</v>
      </c>
      <c r="I29" s="24">
        <v>6.9035673264323735E-4</v>
      </c>
      <c r="J29" s="24">
        <v>1.8639265565261877E-3</v>
      </c>
      <c r="K29" s="24">
        <v>4.1309708402010589E-4</v>
      </c>
    </row>
    <row r="30" spans="1:11" x14ac:dyDescent="0.25">
      <c r="A30" s="23">
        <v>21</v>
      </c>
      <c r="B30" s="24">
        <v>5.461993627674102E-3</v>
      </c>
      <c r="C30" s="24">
        <v>5.461993627674102E-3</v>
      </c>
      <c r="D30" s="24">
        <v>5.461993627674102E-3</v>
      </c>
      <c r="E30" s="24">
        <v>5.461993627674102E-3</v>
      </c>
      <c r="F30" s="24">
        <v>5.461993627674102E-3</v>
      </c>
      <c r="G30" s="24">
        <v>5.461993627674102E-3</v>
      </c>
      <c r="H30" s="24">
        <v>5.461993627674102E-3</v>
      </c>
      <c r="I30" s="24">
        <v>5.461993627674102E-3</v>
      </c>
      <c r="J30" s="24">
        <v>2.0167361086796686E-2</v>
      </c>
      <c r="K30" s="24">
        <v>3.781380203774378E-3</v>
      </c>
    </row>
    <row r="31" spans="1:11" x14ac:dyDescent="0.2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5">
      <c r="A32" s="23" t="s">
        <v>6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</row>
    <row r="33" spans="1:11" x14ac:dyDescent="0.25">
      <c r="A33" s="23">
        <v>2</v>
      </c>
      <c r="B33" s="24">
        <v>-4.045846194679772E-5</v>
      </c>
      <c r="C33" s="24">
        <v>-1.1659595120276013E-5</v>
      </c>
      <c r="D33" s="24">
        <v>1.9547851419557993E-5</v>
      </c>
      <c r="E33" s="24">
        <v>5.791981035431906E-5</v>
      </c>
      <c r="F33" s="24">
        <v>8.8656621832404551E-5</v>
      </c>
      <c r="G33" s="24">
        <v>-3.3679219356871479E-6</v>
      </c>
      <c r="H33" s="24">
        <v>-7.2523510541741069E-5</v>
      </c>
      <c r="I33" s="24">
        <v>-1.0954309474436299E-4</v>
      </c>
      <c r="J33" s="24">
        <v>-4.8602989724842998E-4</v>
      </c>
      <c r="K33" s="24">
        <v>-7.9748361389138283E-5</v>
      </c>
    </row>
    <row r="34" spans="1:11" x14ac:dyDescent="0.25">
      <c r="A34" s="23">
        <v>3</v>
      </c>
      <c r="B34" s="24">
        <v>-6.2887361426910044E-5</v>
      </c>
      <c r="C34" s="24">
        <v>-2.9069838299598252E-5</v>
      </c>
      <c r="D34" s="24">
        <v>6.6567466648279281E-6</v>
      </c>
      <c r="E34" s="24">
        <v>4.6560194966196306E-5</v>
      </c>
      <c r="F34" s="24">
        <v>7.7114348584900319E-5</v>
      </c>
      <c r="G34" s="24">
        <v>-3.0842266191030265E-5</v>
      </c>
      <c r="H34" s="24">
        <v>-9.8881147619838314E-5</v>
      </c>
      <c r="I34" s="24">
        <v>-1.3320013663983891E-4</v>
      </c>
      <c r="J34" s="24">
        <v>-5.6762624341457192E-4</v>
      </c>
      <c r="K34" s="24">
        <v>-9.5841170784681718E-5</v>
      </c>
    </row>
    <row r="35" spans="1:11" x14ac:dyDescent="0.25">
      <c r="A35" s="23">
        <v>4</v>
      </c>
      <c r="B35" s="24">
        <v>-9.92179699991155E-6</v>
      </c>
      <c r="C35" s="24">
        <v>3.6437244108578387E-6</v>
      </c>
      <c r="D35" s="24">
        <v>1.7653378824400914E-5</v>
      </c>
      <c r="E35" s="24">
        <v>3.6531576189289646E-5</v>
      </c>
      <c r="F35" s="24">
        <v>6.6434563003753665E-5</v>
      </c>
      <c r="G35" s="24">
        <v>3.7418042496014052E-5</v>
      </c>
      <c r="H35" s="24">
        <v>-2.7263666663020601E-5</v>
      </c>
      <c r="I35" s="24">
        <v>-9.566970049987151E-5</v>
      </c>
      <c r="J35" s="24">
        <v>-4.1910310796402253E-4</v>
      </c>
      <c r="K35" s="24">
        <v>-6.2086736989862843E-5</v>
      </c>
    </row>
    <row r="36" spans="1:11" x14ac:dyDescent="0.25">
      <c r="A36" s="23">
        <v>5</v>
      </c>
      <c r="B36" s="24">
        <v>1.6337706529007698E-4</v>
      </c>
      <c r="C36" s="24">
        <v>1.8630890768135604E-4</v>
      </c>
      <c r="D36" s="24">
        <v>2.0980438952860903E-4</v>
      </c>
      <c r="E36" s="24">
        <v>2.3328043195415012E-4</v>
      </c>
      <c r="F36" s="24">
        <v>2.6198915275273951E-4</v>
      </c>
      <c r="G36" s="24">
        <v>1.7861286084771861E-4</v>
      </c>
      <c r="H36" s="24">
        <v>1.3046687159139E-4</v>
      </c>
      <c r="I36" s="24">
        <v>6.5693385699030991E-5</v>
      </c>
      <c r="J36" s="24">
        <v>4.2533843561558463E-5</v>
      </c>
      <c r="K36" s="24">
        <v>2.5666026102289253E-5</v>
      </c>
    </row>
    <row r="37" spans="1:11" x14ac:dyDescent="0.25">
      <c r="A37" s="23">
        <v>6</v>
      </c>
      <c r="B37" s="24">
        <v>-9.9516048784367863E-5</v>
      </c>
      <c r="C37" s="24">
        <v>-6.2211384812154748E-5</v>
      </c>
      <c r="D37" s="24">
        <v>-2.2557902016247754E-5</v>
      </c>
      <c r="E37" s="24">
        <v>2.0021347743994458E-5</v>
      </c>
      <c r="F37" s="24">
        <v>4.9122742197695563E-5</v>
      </c>
      <c r="G37" s="24">
        <v>-9.6881071696547241E-5</v>
      </c>
      <c r="H37" s="24">
        <v>-1.2361165453995729E-4</v>
      </c>
      <c r="I37" s="24">
        <v>-1.5476253100088104E-4</v>
      </c>
      <c r="J37" s="24">
        <v>-6.4038596886342237E-4</v>
      </c>
      <c r="K37" s="24">
        <v>-1.1046052533037082E-4</v>
      </c>
    </row>
    <row r="38" spans="1:11" x14ac:dyDescent="0.25">
      <c r="A38" s="23">
        <v>7</v>
      </c>
      <c r="B38" s="24">
        <v>-7.0771679559603607E-5</v>
      </c>
      <c r="C38" s="24">
        <v>-3.4031247514593016E-5</v>
      </c>
      <c r="D38" s="24">
        <v>4.784464021885547E-6</v>
      </c>
      <c r="E38" s="24">
        <v>4.5500510554360577E-5</v>
      </c>
      <c r="F38" s="24">
        <v>8.5430696042095502E-5</v>
      </c>
      <c r="G38" s="24">
        <v>-4.1192936232059951E-5</v>
      </c>
      <c r="H38" s="24">
        <v>-1.6928497591591586E-4</v>
      </c>
      <c r="I38" s="24">
        <v>-1.961446602113042E-4</v>
      </c>
      <c r="J38" s="24">
        <v>-7.8368260807760678E-4</v>
      </c>
      <c r="K38" s="24">
        <v>-1.3865272571084194E-4</v>
      </c>
    </row>
    <row r="39" spans="1:11" x14ac:dyDescent="0.25">
      <c r="A39" s="23">
        <v>8</v>
      </c>
      <c r="B39" s="24">
        <v>8.7779243164188662E-6</v>
      </c>
      <c r="C39" s="24">
        <v>3.9548411686960965E-5</v>
      </c>
      <c r="D39" s="24">
        <v>7.1264209916311032E-5</v>
      </c>
      <c r="E39" s="24">
        <v>1.0392271497745792E-4</v>
      </c>
      <c r="F39" s="24">
        <v>1.4817177850940598E-4</v>
      </c>
      <c r="G39" s="24">
        <v>9.628110923373036E-5</v>
      </c>
      <c r="H39" s="24">
        <v>-3.9864509608340068E-5</v>
      </c>
      <c r="I39" s="24">
        <v>-1.8452415769531976E-4</v>
      </c>
      <c r="J39" s="24">
        <v>-8.226394703170221E-4</v>
      </c>
      <c r="K39" s="24">
        <v>-1.2417347397972569E-4</v>
      </c>
    </row>
    <row r="40" spans="1:11" x14ac:dyDescent="0.25">
      <c r="A40" s="23">
        <v>9</v>
      </c>
      <c r="B40" s="24">
        <v>8.4036879827335587E-5</v>
      </c>
      <c r="C40" s="24">
        <v>1.1021400570291901E-4</v>
      </c>
      <c r="D40" s="24">
        <v>1.3723411160348946E-4</v>
      </c>
      <c r="E40" s="24">
        <v>1.6538381992361889E-4</v>
      </c>
      <c r="F40" s="24">
        <v>2.0180910737007879E-4</v>
      </c>
      <c r="G40" s="24">
        <v>1.8186352632523981E-4</v>
      </c>
      <c r="H40" s="24">
        <v>9.8007861924052177E-5</v>
      </c>
      <c r="I40" s="24">
        <v>-4.2630747545054006E-5</v>
      </c>
      <c r="J40" s="24">
        <v>-2.9965544701626332E-4</v>
      </c>
      <c r="K40" s="24">
        <v>-3.1574170390347508E-5</v>
      </c>
    </row>
    <row r="41" spans="1:11" x14ac:dyDescent="0.25">
      <c r="A41" s="23">
        <v>10</v>
      </c>
      <c r="B41" s="24">
        <v>4.6608034608417942E-3</v>
      </c>
      <c r="C41" s="24">
        <v>4.7357093800745121E-3</v>
      </c>
      <c r="D41" s="24">
        <v>4.8142009063127681E-3</v>
      </c>
      <c r="E41" s="24">
        <v>4.8820004779812475E-3</v>
      </c>
      <c r="F41" s="24">
        <v>5.1266896325632754E-3</v>
      </c>
      <c r="G41" s="24">
        <v>5.631149578786891E-3</v>
      </c>
      <c r="H41" s="24">
        <v>5.766519141024295E-3</v>
      </c>
      <c r="I41" s="24">
        <v>5.5228538611458988E-3</v>
      </c>
      <c r="J41" s="24">
        <v>1.4911412452209501E-2</v>
      </c>
      <c r="K41" s="24">
        <v>3.3047766721608471E-3</v>
      </c>
    </row>
    <row r="42" spans="1:11" x14ac:dyDescent="0.25">
      <c r="A42" s="23" t="s">
        <v>7</v>
      </c>
      <c r="B42" s="24">
        <v>2.1421981035023624E-4</v>
      </c>
      <c r="C42" s="24">
        <v>2.3568286441612049E-4</v>
      </c>
      <c r="D42" s="24">
        <v>2.5764248994901049E-4</v>
      </c>
      <c r="E42" s="24">
        <v>2.7979017656305332E-4</v>
      </c>
      <c r="F42" s="24">
        <v>3.0376881880180684E-4</v>
      </c>
      <c r="G42" s="24">
        <v>2.1069137408479333E-4</v>
      </c>
      <c r="H42" s="24">
        <v>1.5962339138384852E-4</v>
      </c>
      <c r="I42" s="24">
        <v>1.0367930047904179E-4</v>
      </c>
      <c r="J42" s="24">
        <v>3.0198728741063065E-4</v>
      </c>
      <c r="K42" s="24">
        <v>3.4366689472072862E-5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9408-135F-4A39-A710-0BE444A18D4E}">
  <dimension ref="A1:L93"/>
  <sheetViews>
    <sheetView workbookViewId="0">
      <selection activeCell="K41" sqref="A1:K41"/>
    </sheetView>
  </sheetViews>
  <sheetFormatPr defaultRowHeight="15" x14ac:dyDescent="0.25"/>
  <cols>
    <col min="1" max="1" width="9.5703125" style="9" bestFit="1" customWidth="1"/>
    <col min="2" max="2" width="12.140625" style="9" bestFit="1" customWidth="1"/>
    <col min="3" max="8" width="12.140625" style="3" bestFit="1" customWidth="1"/>
    <col min="9" max="9" width="11" style="3" customWidth="1"/>
    <col min="10" max="10" width="12.140625" style="3" bestFit="1" customWidth="1"/>
    <col min="11" max="11" width="12.7109375" style="3" bestFit="1" customWidth="1"/>
    <col min="12" max="12" width="16.140625" style="3" customWidth="1"/>
    <col min="13" max="16384" width="9.140625" style="3"/>
  </cols>
  <sheetData>
    <row r="1" spans="1:11" x14ac:dyDescent="0.25">
      <c r="A1" s="9" t="s">
        <v>5</v>
      </c>
      <c r="B1" s="21">
        <v>2</v>
      </c>
      <c r="C1" s="22">
        <f>B1+1</f>
        <v>3</v>
      </c>
      <c r="D1" s="22">
        <f t="shared" ref="D1:I1" si="0">C1+1</f>
        <v>4</v>
      </c>
      <c r="E1" s="22">
        <f t="shared" si="0"/>
        <v>5</v>
      </c>
      <c r="F1" s="22">
        <f t="shared" si="0"/>
        <v>6</v>
      </c>
      <c r="G1" s="22">
        <f t="shared" si="0"/>
        <v>7</v>
      </c>
      <c r="H1" s="22">
        <f t="shared" si="0"/>
        <v>8</v>
      </c>
      <c r="I1" s="22">
        <f t="shared" si="0"/>
        <v>9</v>
      </c>
      <c r="J1" s="22">
        <v>10</v>
      </c>
      <c r="K1" s="3" t="s">
        <v>2</v>
      </c>
    </row>
    <row r="2" spans="1:11" x14ac:dyDescent="0.25">
      <c r="A2" s="21">
        <v>5</v>
      </c>
      <c r="B2" s="9">
        <f>hsdr!B3</f>
        <v>-0.12821556706374745</v>
      </c>
      <c r="C2" s="9">
        <f>hsdr!C3</f>
        <v>-9.5310227261489883E-2</v>
      </c>
      <c r="D2" s="9">
        <f>hsdr!D3</f>
        <v>-6.1479464199694238E-2</v>
      </c>
      <c r="E2" s="9">
        <f>hsdr!E3</f>
        <v>-2.397897039185962E-2</v>
      </c>
      <c r="F2" s="9">
        <f>hsdr!F3</f>
        <v>-1.1863378384400908E-3</v>
      </c>
      <c r="G2" s="9">
        <f>hsdr!G3</f>
        <v>-0.11944744188414852</v>
      </c>
      <c r="H2" s="9">
        <f>hsdr!H3</f>
        <v>-0.18809330390318516</v>
      </c>
      <c r="I2" s="9">
        <f>hsdr!I3</f>
        <v>-0.2666150533579591</v>
      </c>
      <c r="J2" s="9">
        <f>hsdr!J3</f>
        <v>-0.31341164336497107</v>
      </c>
      <c r="K2" s="9">
        <f>hsdr!K3</f>
        <v>-0.27857459755181968</v>
      </c>
    </row>
    <row r="3" spans="1:11" x14ac:dyDescent="0.25">
      <c r="A3" s="21">
        <f>A2+1</f>
        <v>6</v>
      </c>
      <c r="B3" s="9">
        <f>hsdr!B4</f>
        <v>-0.14075911746001987</v>
      </c>
      <c r="C3" s="9">
        <f>hsdr!C4</f>
        <v>-0.10729107800860836</v>
      </c>
      <c r="D3" s="9">
        <f>hsdr!D4</f>
        <v>-7.2917141926387305E-2</v>
      </c>
      <c r="E3" s="9">
        <f>hsdr!E4</f>
        <v>-3.4915973330102178E-2</v>
      </c>
      <c r="F3" s="9">
        <f>hsdr!F4</f>
        <v>-1.3005835529874204E-2</v>
      </c>
      <c r="G3" s="9">
        <f>hsdr!G4</f>
        <v>-0.15193270723669944</v>
      </c>
      <c r="H3" s="9">
        <f>hsdr!H4</f>
        <v>-0.21724188132078476</v>
      </c>
      <c r="I3" s="9">
        <f>hsdr!I4</f>
        <v>-0.29264070019772603</v>
      </c>
      <c r="J3" s="9">
        <f>hsdr!J4</f>
        <v>-0.33774944037840804</v>
      </c>
      <c r="K3" s="9">
        <f>hsdr!K4</f>
        <v>-0.30414663097569938</v>
      </c>
    </row>
    <row r="4" spans="1:11" x14ac:dyDescent="0.25">
      <c r="A4" s="21">
        <f t="shared" ref="A4:A16" si="1">A3+1</f>
        <v>7</v>
      </c>
      <c r="B4" s="9">
        <f>hsdr!B5</f>
        <v>-0.10918342786661633</v>
      </c>
      <c r="C4" s="9">
        <f>hsdr!C5</f>
        <v>-7.658298190446361E-2</v>
      </c>
      <c r="D4" s="9">
        <f>hsdr!D5</f>
        <v>-4.3021794004341876E-2</v>
      </c>
      <c r="E4" s="9">
        <f>hsdr!E5</f>
        <v>-7.2713609029408845E-3</v>
      </c>
      <c r="F4" s="9">
        <f>hsdr!F5</f>
        <v>2.9185342353860964E-2</v>
      </c>
      <c r="G4" s="9">
        <f>hsdr!G5</f>
        <v>-6.8807799580427764E-2</v>
      </c>
      <c r="H4" s="9">
        <f>hsdr!H5</f>
        <v>-0.21060476872434966</v>
      </c>
      <c r="I4" s="9">
        <f>hsdr!I5</f>
        <v>-0.28536544048687662</v>
      </c>
      <c r="J4" s="9">
        <f>hsdr!J5</f>
        <v>-0.31905479139833842</v>
      </c>
      <c r="K4" s="9">
        <f>hsdr!K5</f>
        <v>-0.31007165033163697</v>
      </c>
    </row>
    <row r="5" spans="1:11" x14ac:dyDescent="0.25">
      <c r="A5" s="21">
        <f t="shared" si="1"/>
        <v>8</v>
      </c>
      <c r="B5" s="9">
        <f>hsdr!B6</f>
        <v>-2.1798188008805671E-2</v>
      </c>
      <c r="C5" s="9">
        <f>hsdr!C6</f>
        <v>8.0052625306546703E-3</v>
      </c>
      <c r="D5" s="9">
        <f>hsdr!D6</f>
        <v>3.8784473277208804E-2</v>
      </c>
      <c r="E5" s="9">
        <f>hsdr!E6</f>
        <v>7.0804635983033826E-2</v>
      </c>
      <c r="F5" s="9">
        <f>hsdr!F6</f>
        <v>0.11496015009622332</v>
      </c>
      <c r="G5" s="9">
        <f>hsdr!G6</f>
        <v>8.2207439363742862E-2</v>
      </c>
      <c r="H5" s="9">
        <f>hsdr!H6</f>
        <v>-5.9898275658656255E-2</v>
      </c>
      <c r="I5" s="9">
        <f>hsdr!I6</f>
        <v>-0.21018633199821768</v>
      </c>
      <c r="J5" s="9">
        <f>hsdr!J6</f>
        <v>-0.24937508055334259</v>
      </c>
      <c r="K5" s="9">
        <f>hsdr!K6</f>
        <v>-0.1970288105741636</v>
      </c>
    </row>
    <row r="6" spans="1:11" x14ac:dyDescent="0.25">
      <c r="A6" s="21">
        <f t="shared" si="1"/>
        <v>9</v>
      </c>
      <c r="B6" s="9">
        <f>hsdr!B7</f>
        <v>7.444603757634051E-2</v>
      </c>
      <c r="C6" s="9">
        <f>hsdr!C7</f>
        <v>0.12081635332999653</v>
      </c>
      <c r="D6" s="9">
        <f>hsdr!D7</f>
        <v>0.1819489340524216</v>
      </c>
      <c r="E6" s="9">
        <f>hsdr!E7</f>
        <v>0.24305722487303633</v>
      </c>
      <c r="F6" s="9">
        <f>hsdr!F7</f>
        <v>0.31705474570166703</v>
      </c>
      <c r="G6" s="9">
        <f>hsdr!G7</f>
        <v>0.17186785993695267</v>
      </c>
      <c r="H6" s="9">
        <f>hsdr!H7</f>
        <v>9.8376217435392585E-2</v>
      </c>
      <c r="I6" s="9">
        <f>hsdr!I7</f>
        <v>-5.2178053462651731E-2</v>
      </c>
      <c r="J6" s="9">
        <f>hsdr!J7</f>
        <v>-0.15295298487455075</v>
      </c>
      <c r="K6" s="9">
        <f>hsdr!K7</f>
        <v>-6.5680778778066204E-2</v>
      </c>
    </row>
    <row r="7" spans="1:11" x14ac:dyDescent="0.25">
      <c r="A7" s="21">
        <f t="shared" si="1"/>
        <v>10</v>
      </c>
      <c r="B7" s="9">
        <f>hsdr!B8</f>
        <v>0.3589394124422991</v>
      </c>
      <c r="C7" s="9">
        <f>hsdr!C8</f>
        <v>0.40932067017593915</v>
      </c>
      <c r="D7" s="9">
        <f>hsdr!D8</f>
        <v>0.460940243794354</v>
      </c>
      <c r="E7" s="9">
        <f>hsdr!E8</f>
        <v>0.51251710900326775</v>
      </c>
      <c r="F7" s="9">
        <f>hsdr!F8</f>
        <v>0.57559016859776868</v>
      </c>
      <c r="G7" s="9">
        <f>hsdr!G8</f>
        <v>0.39241245528243773</v>
      </c>
      <c r="H7" s="9">
        <f>hsdr!H8</f>
        <v>0.28663571688628381</v>
      </c>
      <c r="I7" s="9">
        <f>hsdr!I8</f>
        <v>0.14432836838077107</v>
      </c>
      <c r="J7" s="9">
        <f>hsdr!J8</f>
        <v>2.5308523040868145E-2</v>
      </c>
      <c r="K7" s="9">
        <f>hsdr!K8</f>
        <v>8.1449707945275923E-2</v>
      </c>
    </row>
    <row r="8" spans="1:11" x14ac:dyDescent="0.25">
      <c r="A8" s="21">
        <f t="shared" si="1"/>
        <v>11</v>
      </c>
      <c r="B8" s="9">
        <f>hsdr!B9</f>
        <v>0.47064092333946889</v>
      </c>
      <c r="C8" s="9">
        <f>hsdr!C9</f>
        <v>0.51779525312221664</v>
      </c>
      <c r="D8" s="9">
        <f>hsdr!D9</f>
        <v>0.56604055041797607</v>
      </c>
      <c r="E8" s="9">
        <f>hsdr!E9</f>
        <v>0.61469901790902803</v>
      </c>
      <c r="F8" s="9">
        <f>hsdr!F9</f>
        <v>0.66738009490756967</v>
      </c>
      <c r="G8" s="9">
        <f>hsdr!G9</f>
        <v>0.46288894886429094</v>
      </c>
      <c r="H8" s="9">
        <f>hsdr!H9</f>
        <v>0.35069259087031512</v>
      </c>
      <c r="I8" s="9">
        <f>hsdr!I9</f>
        <v>0.22778342315245473</v>
      </c>
      <c r="J8" s="9">
        <f>hsdr!J9</f>
        <v>0.1796887274111463</v>
      </c>
      <c r="K8" s="9">
        <f>hsdr!K9</f>
        <v>0.14300128216153019</v>
      </c>
    </row>
    <row r="9" spans="1:11" x14ac:dyDescent="0.25">
      <c r="A9" s="21">
        <f t="shared" si="1"/>
        <v>12</v>
      </c>
      <c r="B9" s="9">
        <f>hsdr!B10</f>
        <v>-0.25338998596663803</v>
      </c>
      <c r="C9" s="9">
        <f>hsdr!C10</f>
        <v>-0.2336908997980866</v>
      </c>
      <c r="D9" s="9">
        <f>hsdr!D10</f>
        <v>-0.21106310899491437</v>
      </c>
      <c r="E9" s="9">
        <f>hsdr!E10</f>
        <v>-0.16719266083547524</v>
      </c>
      <c r="F9" s="9">
        <f>hsdr!F10</f>
        <v>-0.15369901583000439</v>
      </c>
      <c r="G9" s="9">
        <f>hsdr!G10</f>
        <v>-0.21284771451731427</v>
      </c>
      <c r="H9" s="9">
        <f>hsdr!H10</f>
        <v>-0.2715748050242861</v>
      </c>
      <c r="I9" s="9">
        <f>hsdr!I10</f>
        <v>-0.3400132806089356</v>
      </c>
      <c r="J9" s="9">
        <f>hsdr!J10</f>
        <v>-0.38104299284808757</v>
      </c>
      <c r="K9" s="9">
        <f>hsdr!K10</f>
        <v>-0.35054034044008009</v>
      </c>
    </row>
    <row r="10" spans="1:11" x14ac:dyDescent="0.25">
      <c r="A10" s="21">
        <f t="shared" si="1"/>
        <v>13</v>
      </c>
      <c r="B10" s="9">
        <f>hsdr!B11</f>
        <v>-0.29278372720927726</v>
      </c>
      <c r="C10" s="9">
        <f>hsdr!C11</f>
        <v>-0.2522502292357135</v>
      </c>
      <c r="D10" s="9">
        <f>hsdr!D11</f>
        <v>-0.21106310899491437</v>
      </c>
      <c r="E10" s="9">
        <f>hsdr!E11</f>
        <v>-0.16719266083547524</v>
      </c>
      <c r="F10" s="9">
        <f>hsdr!F11</f>
        <v>-0.15369901583000439</v>
      </c>
      <c r="G10" s="9">
        <f>hsdr!G11</f>
        <v>-0.26907287776607752</v>
      </c>
      <c r="H10" s="9">
        <f>hsdr!H11</f>
        <v>-0.32360517609397998</v>
      </c>
      <c r="I10" s="9">
        <f>hsdr!I11</f>
        <v>-0.38715518913686875</v>
      </c>
      <c r="J10" s="9">
        <f>hsdr!J11</f>
        <v>-0.42525420764465277</v>
      </c>
      <c r="K10" s="9">
        <f>hsdr!K11</f>
        <v>-0.3969303161229315</v>
      </c>
    </row>
    <row r="11" spans="1:11" x14ac:dyDescent="0.25">
      <c r="A11" s="21">
        <f t="shared" si="1"/>
        <v>14</v>
      </c>
      <c r="B11" s="9">
        <f>hsdr!B12</f>
        <v>-0.29278372720927726</v>
      </c>
      <c r="C11" s="9">
        <f>hsdr!C12</f>
        <v>-0.2522502292357135</v>
      </c>
      <c r="D11" s="9">
        <f>hsdr!D12</f>
        <v>-0.21106310899491437</v>
      </c>
      <c r="E11" s="9">
        <f>hsdr!E12</f>
        <v>-0.16719266083547524</v>
      </c>
      <c r="F11" s="9">
        <f>hsdr!F12</f>
        <v>-0.15369901583000439</v>
      </c>
      <c r="G11" s="9">
        <f>hsdr!G12</f>
        <v>-0.3212819579256434</v>
      </c>
      <c r="H11" s="9">
        <f>hsdr!H12</f>
        <v>-0.37191909208726709</v>
      </c>
      <c r="I11" s="9">
        <f>hsdr!I12</f>
        <v>-0.43092981848423528</v>
      </c>
      <c r="J11" s="9">
        <f>hsdr!J12</f>
        <v>-0.46630747852717758</v>
      </c>
      <c r="K11" s="9">
        <f>hsdr!K12</f>
        <v>-0.44000672211415065</v>
      </c>
    </row>
    <row r="12" spans="1:11" x14ac:dyDescent="0.25">
      <c r="A12" s="21">
        <f t="shared" si="1"/>
        <v>15</v>
      </c>
      <c r="B12" s="9">
        <f>hsdr!B13</f>
        <v>-0.29278372720927726</v>
      </c>
      <c r="C12" s="9">
        <f>hsdr!C13</f>
        <v>-0.2522502292357135</v>
      </c>
      <c r="D12" s="9">
        <f>hsdr!D13</f>
        <v>-0.21106310899491437</v>
      </c>
      <c r="E12" s="9">
        <f>hsdr!E13</f>
        <v>-0.16719266083547524</v>
      </c>
      <c r="F12" s="9">
        <f>hsdr!F13</f>
        <v>-0.15369901583000439</v>
      </c>
      <c r="G12" s="9">
        <f>hsdr!G13</f>
        <v>-0.36976181807381175</v>
      </c>
      <c r="H12" s="9">
        <f>hsdr!H13</f>
        <v>-0.41678201408103371</v>
      </c>
      <c r="I12" s="9">
        <f>hsdr!I13</f>
        <v>-0.47157768859250421</v>
      </c>
      <c r="J12" s="9">
        <f>hsdr!J13</f>
        <v>-0.5</v>
      </c>
      <c r="K12" s="9">
        <f>hsdr!K13</f>
        <v>-0.4800062419631399</v>
      </c>
    </row>
    <row r="13" spans="1:11" x14ac:dyDescent="0.25">
      <c r="A13" s="21">
        <f t="shared" si="1"/>
        <v>16</v>
      </c>
      <c r="B13" s="9">
        <f>hsdr!B14</f>
        <v>-0.29278372720927726</v>
      </c>
      <c r="C13" s="9">
        <f>hsdr!C14</f>
        <v>-0.2522502292357135</v>
      </c>
      <c r="D13" s="9">
        <f>hsdr!D14</f>
        <v>-0.21106310899491437</v>
      </c>
      <c r="E13" s="9">
        <f>hsdr!E14</f>
        <v>-0.16719266083547524</v>
      </c>
      <c r="F13" s="9">
        <f>hsdr!F14</f>
        <v>-0.15369901583000439</v>
      </c>
      <c r="G13" s="9">
        <f>hsdr!G14</f>
        <v>-0.41477883106853947</v>
      </c>
      <c r="H13" s="9">
        <f>hsdr!H14</f>
        <v>-0.45844044164667419</v>
      </c>
      <c r="I13" s="9">
        <f>hsdr!I14</f>
        <v>-0.5</v>
      </c>
      <c r="J13" s="9">
        <f>hsdr!J14</f>
        <v>-0.5</v>
      </c>
      <c r="K13" s="9">
        <f>hsdr!K14</f>
        <v>-0.5</v>
      </c>
    </row>
    <row r="14" spans="1:11" x14ac:dyDescent="0.25">
      <c r="A14" s="21">
        <f t="shared" si="1"/>
        <v>17</v>
      </c>
      <c r="B14" s="9">
        <f>hsdr!B15</f>
        <v>-0.15297458768154204</v>
      </c>
      <c r="C14" s="9">
        <f>hsdr!C15</f>
        <v>-0.11721624142457365</v>
      </c>
      <c r="D14" s="9">
        <f>hsdr!D15</f>
        <v>-8.0573373145316152E-2</v>
      </c>
      <c r="E14" s="9">
        <f>hsdr!E15</f>
        <v>-4.4941375564924446E-2</v>
      </c>
      <c r="F14" s="9">
        <f>hsdr!F15</f>
        <v>1.1739160673341964E-2</v>
      </c>
      <c r="G14" s="9">
        <f>hsdr!G15</f>
        <v>-0.10680898948269468</v>
      </c>
      <c r="H14" s="9">
        <f>hsdr!H15</f>
        <v>-0.38195097104844711</v>
      </c>
      <c r="I14" s="9">
        <f>hsdr!I15</f>
        <v>-0.42315423964521748</v>
      </c>
      <c r="J14" s="9">
        <f>hsdr!J15</f>
        <v>-0.41972063392881986</v>
      </c>
      <c r="K14" s="9">
        <f>hsdr!K15</f>
        <v>-0.47803347499473703</v>
      </c>
    </row>
    <row r="15" spans="1:11" x14ac:dyDescent="0.25">
      <c r="A15" s="21">
        <f t="shared" si="1"/>
        <v>18</v>
      </c>
      <c r="B15" s="9">
        <f>hsdr!B16</f>
        <v>0.12174190222088771</v>
      </c>
      <c r="C15" s="9">
        <f>hsdr!C16</f>
        <v>0.14830007284131114</v>
      </c>
      <c r="D15" s="9">
        <f>hsdr!D16</f>
        <v>0.17585443719748528</v>
      </c>
      <c r="E15" s="9">
        <f>hsdr!E16</f>
        <v>0.19956119497617719</v>
      </c>
      <c r="F15" s="9">
        <f>hsdr!F16</f>
        <v>0.28344391604689867</v>
      </c>
      <c r="G15" s="9">
        <f>hsdr!G16</f>
        <v>0.3995541673365518</v>
      </c>
      <c r="H15" s="9">
        <f>hsdr!H16</f>
        <v>0.10595134861912359</v>
      </c>
      <c r="I15" s="9">
        <f>hsdr!I16</f>
        <v>-0.18316335667343342</v>
      </c>
      <c r="J15" s="9">
        <f>hsdr!J16</f>
        <v>-0.17830123379648949</v>
      </c>
      <c r="K15" s="9">
        <f>hsdr!K16</f>
        <v>-0.10019887561319057</v>
      </c>
    </row>
    <row r="16" spans="1:11" x14ac:dyDescent="0.25">
      <c r="A16" s="21">
        <f t="shared" si="1"/>
        <v>19</v>
      </c>
      <c r="B16" s="9">
        <f>hsdr!B17</f>
        <v>0.38630468602058987</v>
      </c>
      <c r="C16" s="9">
        <f>hsdr!C17</f>
        <v>0.40436293659775996</v>
      </c>
      <c r="D16" s="9">
        <f>hsdr!D17</f>
        <v>0.42317892482749647</v>
      </c>
      <c r="E16" s="9">
        <f>hsdr!E17</f>
        <v>0.43951210416088371</v>
      </c>
      <c r="F16" s="9">
        <f>hsdr!F17</f>
        <v>0.4959770737873192</v>
      </c>
      <c r="G16" s="9">
        <f>hsdr!G17</f>
        <v>0.6159764957534315</v>
      </c>
      <c r="H16" s="9">
        <f>hsdr!H17</f>
        <v>0.5938536682866945</v>
      </c>
      <c r="I16" s="9">
        <f>hsdr!I17</f>
        <v>0.28759675706758142</v>
      </c>
      <c r="J16" s="9">
        <f>hsdr!J17</f>
        <v>6.3118166335840831E-2</v>
      </c>
      <c r="K16" s="9">
        <f>hsdr!K17</f>
        <v>0.27763572376835594</v>
      </c>
    </row>
    <row r="17" spans="1:12" x14ac:dyDescent="0.25">
      <c r="A17" s="21"/>
      <c r="L17" s="3">
        <f>SUM(B2:K16)</f>
        <v>-9.1486020291699806</v>
      </c>
    </row>
    <row r="18" spans="1:12" x14ac:dyDescent="0.25">
      <c r="A18" s="21"/>
    </row>
    <row r="19" spans="1:12" x14ac:dyDescent="0.25">
      <c r="A19" s="21"/>
    </row>
    <row r="20" spans="1:12" x14ac:dyDescent="0.25">
      <c r="A20" s="21" t="s">
        <v>10</v>
      </c>
    </row>
    <row r="21" spans="1:12" x14ac:dyDescent="0.25">
      <c r="A21" s="21">
        <v>13</v>
      </c>
      <c r="B21" s="18">
        <f>hsdr!B33</f>
        <v>4.6636132695309543E-2</v>
      </c>
      <c r="C21" s="18">
        <f>hsdr!C33</f>
        <v>7.4118813392744051E-2</v>
      </c>
      <c r="D21" s="18">
        <f>hsdr!D33</f>
        <v>0.10247714687203523</v>
      </c>
      <c r="E21" s="18">
        <f>hsdr!E33</f>
        <v>0.13336273848321728</v>
      </c>
      <c r="F21" s="18">
        <f>hsdr!F33</f>
        <v>0.17974820582791531</v>
      </c>
      <c r="G21" s="18">
        <f>hsdr!G33</f>
        <v>0.12238569517899196</v>
      </c>
      <c r="H21" s="18">
        <f>hsdr!H33</f>
        <v>5.4057070196311334E-2</v>
      </c>
      <c r="I21" s="18">
        <f>hsdr!I33</f>
        <v>-3.7694688127479919E-2</v>
      </c>
      <c r="J21" s="18">
        <f>hsdr!J33</f>
        <v>-0.10485135840627777</v>
      </c>
      <c r="K21" s="18">
        <f>hsdr!K33</f>
        <v>-5.7308046666810254E-2</v>
      </c>
    </row>
    <row r="22" spans="1:12" x14ac:dyDescent="0.25">
      <c r="A22" s="21">
        <f>A21+1</f>
        <v>14</v>
      </c>
      <c r="B22" s="18">
        <f>hsdr!B34</f>
        <v>2.2391856987839083E-2</v>
      </c>
      <c r="C22" s="18">
        <f>hsdr!C34</f>
        <v>5.0806738919282814E-2</v>
      </c>
      <c r="D22" s="18">
        <f>hsdr!D34</f>
        <v>8.0081414310110233E-2</v>
      </c>
      <c r="E22" s="18">
        <f>hsdr!E34</f>
        <v>0.12595448524867925</v>
      </c>
      <c r="F22" s="18">
        <f>hsdr!F34</f>
        <v>0.17974820582791531</v>
      </c>
      <c r="G22" s="18">
        <f>hsdr!G34</f>
        <v>7.9507488494468148E-2</v>
      </c>
      <c r="H22" s="18">
        <f>hsdr!H34</f>
        <v>1.3277219463208496E-2</v>
      </c>
      <c r="I22" s="18">
        <f>hsdr!I34</f>
        <v>-7.5163189441683848E-2</v>
      </c>
      <c r="J22" s="18">
        <f>hsdr!J34</f>
        <v>-0.1394667821754545</v>
      </c>
      <c r="K22" s="18">
        <f>hsdr!K34</f>
        <v>-9.3874324768310105E-2</v>
      </c>
    </row>
    <row r="23" spans="1:12" x14ac:dyDescent="0.25">
      <c r="A23" s="21">
        <f t="shared" ref="A23:A29" si="2">A22+1</f>
        <v>15</v>
      </c>
      <c r="B23" s="18">
        <f>hsdr!B35</f>
        <v>-1.2068474052636583E-4</v>
      </c>
      <c r="C23" s="18">
        <f>hsdr!C35</f>
        <v>2.9159812622497363E-2</v>
      </c>
      <c r="D23" s="18">
        <f>hsdr!D35</f>
        <v>5.9285376931179926E-2</v>
      </c>
      <c r="E23" s="18">
        <f>hsdr!E35</f>
        <v>0.12595448524867925</v>
      </c>
      <c r="F23" s="18">
        <f>hsdr!F35</f>
        <v>0.17974820582791523</v>
      </c>
      <c r="G23" s="18">
        <f>hsdr!G35</f>
        <v>3.7028282279269235E-2</v>
      </c>
      <c r="H23" s="18">
        <f>hsdr!H35</f>
        <v>-2.7054780502901658E-2</v>
      </c>
      <c r="I23" s="18">
        <f>hsdr!I35</f>
        <v>-0.11218876868994292</v>
      </c>
      <c r="J23" s="18">
        <f>hsdr!J35</f>
        <v>-0.17370423031226784</v>
      </c>
      <c r="K23" s="18">
        <f>hsdr!K35</f>
        <v>-0.13002650167843849</v>
      </c>
    </row>
    <row r="24" spans="1:12" x14ac:dyDescent="0.25">
      <c r="A24" s="21">
        <f t="shared" si="2"/>
        <v>16</v>
      </c>
      <c r="B24" s="18">
        <f>hsdr!B36</f>
        <v>-2.1025187774008566E-2</v>
      </c>
      <c r="C24" s="18">
        <f>hsdr!C36</f>
        <v>9.0590953469108244E-3</v>
      </c>
      <c r="D24" s="18">
        <f>hsdr!D36</f>
        <v>5.8426518743744889E-2</v>
      </c>
      <c r="E24" s="18">
        <f>hsdr!E36</f>
        <v>0.12595448524867925</v>
      </c>
      <c r="F24" s="18">
        <f>hsdr!F36</f>
        <v>0.17974820582791523</v>
      </c>
      <c r="G24" s="18">
        <f>hsdr!G36</f>
        <v>-4.8901571730158942E-3</v>
      </c>
      <c r="H24" s="18">
        <f>hsdr!H36</f>
        <v>-6.6794847920094089E-2</v>
      </c>
      <c r="I24" s="18">
        <f>hsdr!I36</f>
        <v>-0.14864353463007476</v>
      </c>
      <c r="J24" s="18">
        <f>hsdr!J36</f>
        <v>-0.20744109003068206</v>
      </c>
      <c r="K24" s="18">
        <f>hsdr!K36</f>
        <v>-0.16563717206687348</v>
      </c>
      <c r="L24" s="19"/>
    </row>
    <row r="25" spans="1:12" x14ac:dyDescent="0.25">
      <c r="A25" s="21">
        <f t="shared" si="2"/>
        <v>17</v>
      </c>
      <c r="B25" s="18">
        <f>hsdr!B37</f>
        <v>-4.9104358288916297E-4</v>
      </c>
      <c r="C25" s="18">
        <f>hsdr!C37</f>
        <v>5.5095284479298338E-2</v>
      </c>
      <c r="D25" s="18">
        <f>hsdr!D37</f>
        <v>0.11865255067432869</v>
      </c>
      <c r="E25" s="18">
        <f>hsdr!E37</f>
        <v>0.18237815537354879</v>
      </c>
      <c r="F25" s="18">
        <f>hsdr!F37</f>
        <v>0.25610428729099821</v>
      </c>
      <c r="G25" s="18">
        <f>hsdr!G37</f>
        <v>5.3823463716116654E-2</v>
      </c>
      <c r="H25" s="18">
        <f>hsdr!H37</f>
        <v>-7.2915398729642061E-2</v>
      </c>
      <c r="I25" s="18">
        <f>hsdr!I37</f>
        <v>-0.14978689218213329</v>
      </c>
      <c r="J25" s="18">
        <f>hsdr!J37</f>
        <v>-0.19686697623363469</v>
      </c>
      <c r="K25" s="18">
        <f>hsdr!K37</f>
        <v>-0.17956936979241733</v>
      </c>
    </row>
    <row r="26" spans="1:12" x14ac:dyDescent="0.25">
      <c r="A26" s="21">
        <f t="shared" si="2"/>
        <v>18</v>
      </c>
      <c r="B26" s="18">
        <f>hsdr!B38</f>
        <v>0.12174190222088771</v>
      </c>
      <c r="C26" s="18">
        <f>hsdr!C38</f>
        <v>0.1776412756789375</v>
      </c>
      <c r="D26" s="18">
        <f>hsdr!D38</f>
        <v>0.23700384775562164</v>
      </c>
      <c r="E26" s="18">
        <f>hsdr!E38</f>
        <v>0.29522549562328804</v>
      </c>
      <c r="F26" s="18">
        <f>hsdr!F38</f>
        <v>0.38150648207879362</v>
      </c>
      <c r="G26" s="18">
        <f>hsdr!G38</f>
        <v>0.3995541673365518</v>
      </c>
      <c r="H26" s="18">
        <f>hsdr!H38</f>
        <v>0.10595134861912359</v>
      </c>
      <c r="I26" s="18">
        <f>hsdr!I38</f>
        <v>-0.10074430758041525</v>
      </c>
      <c r="J26" s="18">
        <f>hsdr!J38</f>
        <v>-0.14380812317405353</v>
      </c>
      <c r="K26" s="18">
        <f>hsdr!K38</f>
        <v>-9.2935491769284034E-2</v>
      </c>
    </row>
    <row r="27" spans="1:12" x14ac:dyDescent="0.25">
      <c r="A27" s="21">
        <f t="shared" si="2"/>
        <v>19</v>
      </c>
      <c r="B27" s="18">
        <f>hsdr!B39</f>
        <v>0.38630468602058987</v>
      </c>
      <c r="C27" s="18">
        <f>hsdr!C39</f>
        <v>0.40436293659775996</v>
      </c>
      <c r="D27" s="18">
        <f>hsdr!D39</f>
        <v>0.42317892482749647</v>
      </c>
      <c r="E27" s="18">
        <f>hsdr!E39</f>
        <v>0.43951210416088371</v>
      </c>
      <c r="F27" s="18">
        <f>hsdr!F39</f>
        <v>0.4959770737873192</v>
      </c>
      <c r="G27" s="18">
        <f>hsdr!G39</f>
        <v>0.6159764957534315</v>
      </c>
      <c r="H27" s="18">
        <f>hsdr!H39</f>
        <v>0.5938536682866945</v>
      </c>
      <c r="I27" s="18">
        <f>hsdr!I39</f>
        <v>0.28759675706758142</v>
      </c>
      <c r="J27" s="18">
        <f>hsdr!J39</f>
        <v>6.3118166335840831E-2</v>
      </c>
      <c r="K27" s="18">
        <f>hsdr!K39</f>
        <v>0.27763572376835594</v>
      </c>
    </row>
    <row r="28" spans="1:12" x14ac:dyDescent="0.25">
      <c r="A28" s="21">
        <f t="shared" si="2"/>
        <v>20</v>
      </c>
      <c r="B28" s="18">
        <f>hsdr!B40</f>
        <v>0.63998657521683877</v>
      </c>
      <c r="C28" s="18">
        <f>hsdr!C40</f>
        <v>0.65027209425148136</v>
      </c>
      <c r="D28" s="18">
        <f>hsdr!D40</f>
        <v>0.66104996194807186</v>
      </c>
      <c r="E28" s="18">
        <f>hsdr!E40</f>
        <v>0.67035969063279999</v>
      </c>
      <c r="F28" s="18">
        <f>hsdr!F40</f>
        <v>0.70395857017134467</v>
      </c>
      <c r="G28" s="18">
        <f>hsdr!G40</f>
        <v>0.77322722653717491</v>
      </c>
      <c r="H28" s="18">
        <f>hsdr!H40</f>
        <v>0.79181515955189841</v>
      </c>
      <c r="I28" s="18">
        <f>hsdr!I40</f>
        <v>0.75835687080859615</v>
      </c>
      <c r="J28" s="18">
        <f>hsdr!J40</f>
        <v>0.55453756646817121</v>
      </c>
      <c r="K28" s="18">
        <f>hsdr!K40</f>
        <v>0.65547032314990239</v>
      </c>
    </row>
    <row r="29" spans="1:12" x14ac:dyDescent="0.25">
      <c r="A29" s="21">
        <f t="shared" si="2"/>
        <v>21</v>
      </c>
      <c r="B29" s="18">
        <f>1.5</f>
        <v>1.5</v>
      </c>
      <c r="C29" s="18">
        <f t="shared" ref="C29:K29" si="3">1.5</f>
        <v>1.5</v>
      </c>
      <c r="D29" s="18">
        <f t="shared" si="3"/>
        <v>1.5</v>
      </c>
      <c r="E29" s="18">
        <f t="shared" si="3"/>
        <v>1.5</v>
      </c>
      <c r="F29" s="18">
        <f t="shared" si="3"/>
        <v>1.5</v>
      </c>
      <c r="G29" s="18">
        <f t="shared" si="3"/>
        <v>1.5</v>
      </c>
      <c r="H29" s="18">
        <f t="shared" si="3"/>
        <v>1.5</v>
      </c>
      <c r="I29" s="18">
        <f t="shared" si="3"/>
        <v>1.5</v>
      </c>
      <c r="J29" s="18">
        <f t="shared" si="3"/>
        <v>1.5</v>
      </c>
      <c r="K29" s="18">
        <f t="shared" si="3"/>
        <v>1.5</v>
      </c>
    </row>
    <row r="30" spans="1:12" x14ac:dyDescent="0.25">
      <c r="A30" s="21"/>
      <c r="B30" s="18"/>
      <c r="C30" s="20"/>
      <c r="D30" s="20"/>
      <c r="E30" s="20"/>
      <c r="F30" s="20"/>
      <c r="G30" s="20"/>
      <c r="H30" s="20"/>
      <c r="I30" s="20"/>
      <c r="J30" s="20"/>
      <c r="K30" s="20"/>
    </row>
    <row r="31" spans="1:12" x14ac:dyDescent="0.25">
      <c r="A31" s="21" t="s">
        <v>6</v>
      </c>
      <c r="B31" s="18"/>
      <c r="C31" s="20"/>
      <c r="D31" s="20"/>
      <c r="E31" s="20"/>
      <c r="F31" s="20"/>
      <c r="G31" s="20"/>
      <c r="H31" s="20"/>
      <c r="I31" s="20"/>
      <c r="J31" s="20"/>
      <c r="K31" s="20"/>
    </row>
    <row r="32" spans="1:12" x14ac:dyDescent="0.25">
      <c r="A32" s="21">
        <v>2</v>
      </c>
      <c r="B32" s="18">
        <f>split!B16</f>
        <v>-8.8887240897114583E-2</v>
      </c>
      <c r="C32" s="18">
        <f>split!C16</f>
        <v>-2.5616130479246397E-2</v>
      </c>
      <c r="D32" s="18">
        <f>split!D16</f>
        <v>4.2946629568768907E-2</v>
      </c>
      <c r="E32" s="18">
        <f>split!E16</f>
        <v>0.12724982334843896</v>
      </c>
      <c r="F32" s="18">
        <f>split!F16</f>
        <v>0.19477859816579277</v>
      </c>
      <c r="G32" s="18">
        <f>split!G16</f>
        <v>-7.3993244927046632E-3</v>
      </c>
      <c r="H32" s="18">
        <f>split!H16</f>
        <v>-0.15933415266020509</v>
      </c>
      <c r="I32" s="18">
        <f>split!I16</f>
        <v>-0.24066617915336547</v>
      </c>
      <c r="J32" s="18">
        <f>split!J16</f>
        <v>-0.28919791448567511</v>
      </c>
      <c r="K32" s="18">
        <f>split!K16</f>
        <v>-0.25307699440390868</v>
      </c>
    </row>
    <row r="33" spans="1:12" x14ac:dyDescent="0.25">
      <c r="A33" s="21">
        <f>A32+1</f>
        <v>3</v>
      </c>
      <c r="B33" s="18">
        <f>split!B17</f>
        <v>-0.13816353305492135</v>
      </c>
      <c r="C33" s="18">
        <f>split!C17</f>
        <v>-6.3866434744217354E-2</v>
      </c>
      <c r="D33" s="18">
        <f>split!D17</f>
        <v>1.4624872422626957E-2</v>
      </c>
      <c r="E33" s="18">
        <f>split!E17</f>
        <v>0.10229274834073326</v>
      </c>
      <c r="F33" s="18">
        <f>split!F17</f>
        <v>0.16942022384102598</v>
      </c>
      <c r="G33" s="18">
        <f>split!G17</f>
        <v>-6.7760458821693487E-2</v>
      </c>
      <c r="H33" s="18">
        <f>split!H17</f>
        <v>-0.21724188132078476</v>
      </c>
      <c r="I33" s="18">
        <f>split!I17</f>
        <v>-0.29264070019772603</v>
      </c>
      <c r="J33" s="18">
        <f>split!J17</f>
        <v>-0.33774944037840804</v>
      </c>
      <c r="K33" s="18">
        <f>split!K17</f>
        <v>-0.30414663097569938</v>
      </c>
    </row>
    <row r="34" spans="1:12" x14ac:dyDescent="0.25">
      <c r="A34" s="21">
        <f t="shared" ref="A34:A40" si="4">A33+1</f>
        <v>4</v>
      </c>
      <c r="B34" s="18">
        <f>split!B18</f>
        <v>-2.1798188008805671E-2</v>
      </c>
      <c r="C34" s="18">
        <f>split!C18</f>
        <v>8.0052625306546703E-3</v>
      </c>
      <c r="D34" s="18">
        <f>split!D18</f>
        <v>3.8784473277208804E-2</v>
      </c>
      <c r="E34" s="18">
        <f>split!E18</f>
        <v>8.0259872887869343E-2</v>
      </c>
      <c r="F34" s="18">
        <f>split!F18</f>
        <v>0.14595673491924679</v>
      </c>
      <c r="G34" s="18">
        <f>split!G18</f>
        <v>8.2207439363742862E-2</v>
      </c>
      <c r="H34" s="18">
        <f>split!H18</f>
        <v>-5.9898275658656255E-2</v>
      </c>
      <c r="I34" s="18">
        <f>split!I18</f>
        <v>-0.21018633199821768</v>
      </c>
      <c r="J34" s="18">
        <f>split!J18</f>
        <v>-0.24937508055334259</v>
      </c>
      <c r="K34" s="18">
        <f>split!K18</f>
        <v>-0.1970288105741636</v>
      </c>
    </row>
    <row r="35" spans="1:12" x14ac:dyDescent="0.25">
      <c r="A35" s="21">
        <f t="shared" si="4"/>
        <v>5</v>
      </c>
      <c r="B35" s="18">
        <f>split!B19</f>
        <v>0.3589394124422991</v>
      </c>
      <c r="C35" s="18">
        <f>split!C19</f>
        <v>0.40932067017593915</v>
      </c>
      <c r="D35" s="18">
        <f>split!D19</f>
        <v>0.460940243794354</v>
      </c>
      <c r="E35" s="18">
        <f>split!E19</f>
        <v>0.51251710900326775</v>
      </c>
      <c r="F35" s="18">
        <f>split!F19</f>
        <v>0.57559016859776868</v>
      </c>
      <c r="G35" s="18">
        <f>split!G19</f>
        <v>0.39241245528243773</v>
      </c>
      <c r="H35" s="18">
        <f>split!H19</f>
        <v>0.28663571688628381</v>
      </c>
      <c r="I35" s="18">
        <f>split!I19</f>
        <v>0.14432836838077107</v>
      </c>
      <c r="J35" s="18">
        <f>split!J19</f>
        <v>2.5308523040868145E-2</v>
      </c>
      <c r="K35" s="18">
        <f>split!K19</f>
        <v>8.1449707945275923E-2</v>
      </c>
    </row>
    <row r="36" spans="1:12" x14ac:dyDescent="0.25">
      <c r="A36" s="21">
        <f t="shared" si="4"/>
        <v>6</v>
      </c>
      <c r="B36" s="18">
        <f>split!B20</f>
        <v>-0.21863675917925615</v>
      </c>
      <c r="C36" s="18">
        <f>split!C20</f>
        <v>-0.13667841243230397</v>
      </c>
      <c r="D36" s="18">
        <f>split!D20</f>
        <v>-4.955971072969631E-2</v>
      </c>
      <c r="E36" s="18">
        <f>split!E20</f>
        <v>4.3986900993555816E-2</v>
      </c>
      <c r="F36" s="18">
        <f>split!F20</f>
        <v>0.10792266460833713</v>
      </c>
      <c r="G36" s="18">
        <f>split!G20</f>
        <v>-0.21284771451731427</v>
      </c>
      <c r="H36" s="18">
        <f>split!H20</f>
        <v>-0.2715748050242861</v>
      </c>
      <c r="I36" s="18">
        <f>split!I20</f>
        <v>-0.3400132806089356</v>
      </c>
      <c r="J36" s="18">
        <f>split!J20</f>
        <v>-0.38104299284808757</v>
      </c>
      <c r="K36" s="18">
        <f>split!K20</f>
        <v>-0.35054034044008009</v>
      </c>
    </row>
    <row r="37" spans="1:12" x14ac:dyDescent="0.25">
      <c r="A37" s="21">
        <f t="shared" si="4"/>
        <v>7</v>
      </c>
      <c r="B37" s="18">
        <f>split!B21</f>
        <v>-0.1554853799924491</v>
      </c>
      <c r="C37" s="18">
        <f>split!C21</f>
        <v>-7.4766650789560851E-2</v>
      </c>
      <c r="D37" s="18">
        <f>split!D21</f>
        <v>1.0511467456082545E-2</v>
      </c>
      <c r="E37" s="18">
        <f>split!E21</f>
        <v>9.9964621687930175E-2</v>
      </c>
      <c r="F37" s="18">
        <f>split!F21</f>
        <v>0.1876912392044838</v>
      </c>
      <c r="G37" s="18">
        <f>split!G21</f>
        <v>-9.0500880901835695E-2</v>
      </c>
      <c r="H37" s="18">
        <f>split!H21</f>
        <v>-0.37191909208726709</v>
      </c>
      <c r="I37" s="18">
        <f>split!I21</f>
        <v>-0.43092981848423528</v>
      </c>
      <c r="J37" s="18">
        <f>split!J21</f>
        <v>-0.46630747852717758</v>
      </c>
      <c r="K37" s="18">
        <f>split!K21</f>
        <v>-0.44000672211415065</v>
      </c>
    </row>
    <row r="38" spans="1:12" x14ac:dyDescent="0.25">
      <c r="A38" s="21">
        <f t="shared" si="4"/>
        <v>8</v>
      </c>
      <c r="B38" s="18">
        <f>split!B22</f>
        <v>1.9285099723172248E-2</v>
      </c>
      <c r="C38" s="18">
        <f>split!C22</f>
        <v>8.6887860476253229E-2</v>
      </c>
      <c r="D38" s="18">
        <f>split!D22</f>
        <v>0.15656746918613532</v>
      </c>
      <c r="E38" s="18">
        <f>split!E22</f>
        <v>0.22831820480547502</v>
      </c>
      <c r="F38" s="18">
        <f>split!F22</f>
        <v>0.3255333973851649</v>
      </c>
      <c r="G38" s="18">
        <f>split!G22</f>
        <v>0.21152959698650559</v>
      </c>
      <c r="H38" s="18">
        <f>split!H22</f>
        <v>-8.7582327609523114E-2</v>
      </c>
      <c r="I38" s="18">
        <f>split!I22</f>
        <v>-0.40539957445661745</v>
      </c>
      <c r="J38" s="18">
        <f>split!J22</f>
        <v>-0.48948762316092631</v>
      </c>
      <c r="K38" s="18">
        <f>split!K22</f>
        <v>-0.39405762114832721</v>
      </c>
    </row>
    <row r="39" spans="1:12" x14ac:dyDescent="0.25">
      <c r="A39" s="21">
        <f t="shared" si="4"/>
        <v>9</v>
      </c>
      <c r="B39" s="18">
        <f>split!B23</f>
        <v>0.18462902498065625</v>
      </c>
      <c r="C39" s="18">
        <f>split!C23</f>
        <v>0.24214017052931303</v>
      </c>
      <c r="D39" s="18">
        <f>split!D23</f>
        <v>0.30150334319286631</v>
      </c>
      <c r="E39" s="18">
        <f>split!E23</f>
        <v>0.36334825237219065</v>
      </c>
      <c r="F39" s="18">
        <f>split!F23</f>
        <v>0.44337460889206304</v>
      </c>
      <c r="G39" s="18">
        <f>split!G23</f>
        <v>0.3995541673365518</v>
      </c>
      <c r="H39" s="18">
        <f>split!H23</f>
        <v>0.2153232726471426</v>
      </c>
      <c r="I39" s="18">
        <f>split!I23</f>
        <v>-9.3659752356483633E-2</v>
      </c>
      <c r="J39" s="18">
        <f>split!J23</f>
        <v>-0.17830123379648949</v>
      </c>
      <c r="K39" s="18">
        <f>split!K23</f>
        <v>-0.10019887561319057</v>
      </c>
    </row>
    <row r="40" spans="1:12" x14ac:dyDescent="0.25">
      <c r="A40" s="21">
        <f t="shared" si="4"/>
        <v>10</v>
      </c>
      <c r="B40" s="18">
        <f>split!B24</f>
        <v>0.63998657521683877</v>
      </c>
      <c r="C40" s="18">
        <f>split!C24</f>
        <v>0.65027209425148136</v>
      </c>
      <c r="D40" s="18">
        <f>split!D24</f>
        <v>0.66104996194807186</v>
      </c>
      <c r="E40" s="18">
        <f>split!E24</f>
        <v>0.67035969063279999</v>
      </c>
      <c r="F40" s="18">
        <f>split!F24</f>
        <v>0.70395857017134467</v>
      </c>
      <c r="G40" s="18">
        <f>split!G24</f>
        <v>0.77322722653717491</v>
      </c>
      <c r="H40" s="18">
        <f>split!H24</f>
        <v>0.79181515955189841</v>
      </c>
      <c r="I40" s="18">
        <f>split!I24</f>
        <v>0.75835687080859615</v>
      </c>
      <c r="J40" s="18">
        <f>split!J24</f>
        <v>0.55453756646817121</v>
      </c>
      <c r="K40" s="18">
        <f>split!K24</f>
        <v>0.65547032314990239</v>
      </c>
    </row>
    <row r="41" spans="1:12" x14ac:dyDescent="0.25">
      <c r="A41" s="21" t="s">
        <v>7</v>
      </c>
      <c r="B41" s="18">
        <f>split!B25</f>
        <v>0.47064092333946894</v>
      </c>
      <c r="C41" s="18">
        <f>split!C25</f>
        <v>0.51779525312221664</v>
      </c>
      <c r="D41" s="18">
        <f>split!D25</f>
        <v>0.56604055041797596</v>
      </c>
      <c r="E41" s="18">
        <f>split!E25</f>
        <v>0.61469901790902803</v>
      </c>
      <c r="F41" s="18">
        <f>split!F25</f>
        <v>0.66738009490756955</v>
      </c>
      <c r="G41" s="18">
        <f>split!G25</f>
        <v>0.46288894886429088</v>
      </c>
      <c r="H41" s="18">
        <f>split!H25</f>
        <v>0.35069259087031512</v>
      </c>
      <c r="I41" s="18">
        <f>split!I25</f>
        <v>0.22778342315245478</v>
      </c>
      <c r="J41" s="18">
        <f>split!J25</f>
        <v>0.17968872741114625</v>
      </c>
      <c r="K41" s="18">
        <f>split!K25</f>
        <v>0.10906077977909699</v>
      </c>
    </row>
    <row r="42" spans="1:12" x14ac:dyDescent="0.25">
      <c r="A42" s="21"/>
      <c r="L42" s="3">
        <f>SUM(B2:K41)</f>
        <v>28.592755554357318</v>
      </c>
    </row>
    <row r="43" spans="1:12" x14ac:dyDescent="0.25">
      <c r="A43" s="21"/>
    </row>
    <row r="44" spans="1:12" x14ac:dyDescent="0.25">
      <c r="A44" s="21"/>
      <c r="B44" s="9" t="s">
        <v>11</v>
      </c>
    </row>
    <row r="45" spans="1:12" x14ac:dyDescent="0.25">
      <c r="A45" s="21" t="s">
        <v>12</v>
      </c>
      <c r="B45" s="21">
        <v>2</v>
      </c>
      <c r="C45" s="22">
        <f t="shared" ref="C45:J45" si="5">B45+1</f>
        <v>3</v>
      </c>
      <c r="D45" s="22">
        <f t="shared" si="5"/>
        <v>4</v>
      </c>
      <c r="E45" s="22">
        <f t="shared" si="5"/>
        <v>5</v>
      </c>
      <c r="F45" s="22">
        <f t="shared" si="5"/>
        <v>6</v>
      </c>
      <c r="G45" s="22">
        <f t="shared" si="5"/>
        <v>7</v>
      </c>
      <c r="H45" s="22">
        <f t="shared" si="5"/>
        <v>8</v>
      </c>
      <c r="I45" s="22">
        <f t="shared" si="5"/>
        <v>9</v>
      </c>
      <c r="J45" s="22">
        <f t="shared" si="5"/>
        <v>10</v>
      </c>
      <c r="K45" s="3" t="s">
        <v>13</v>
      </c>
    </row>
    <row r="46" spans="1:12" x14ac:dyDescent="0.25">
      <c r="A46" s="21">
        <v>2</v>
      </c>
      <c r="B46" s="21"/>
      <c r="C46" s="22">
        <f t="shared" ref="C46:J54" si="6">$A46+C$45</f>
        <v>5</v>
      </c>
      <c r="D46" s="22">
        <f t="shared" si="6"/>
        <v>6</v>
      </c>
      <c r="E46" s="22">
        <f t="shared" si="6"/>
        <v>7</v>
      </c>
      <c r="F46" s="22">
        <f t="shared" si="6"/>
        <v>8</v>
      </c>
      <c r="G46" s="22">
        <f t="shared" si="6"/>
        <v>9</v>
      </c>
      <c r="H46" s="22">
        <f t="shared" si="6"/>
        <v>10</v>
      </c>
      <c r="I46" s="22">
        <f t="shared" si="6"/>
        <v>11</v>
      </c>
      <c r="J46" s="22">
        <f t="shared" si="6"/>
        <v>12</v>
      </c>
    </row>
    <row r="47" spans="1:12" x14ac:dyDescent="0.25">
      <c r="A47" s="21">
        <f>A46+1</f>
        <v>3</v>
      </c>
      <c r="B47" s="21">
        <f t="shared" ref="B47:B54" si="7">$A47+B$45</f>
        <v>5</v>
      </c>
      <c r="C47" s="22"/>
      <c r="D47" s="22">
        <f t="shared" si="6"/>
        <v>7</v>
      </c>
      <c r="E47" s="22">
        <f t="shared" si="6"/>
        <v>8</v>
      </c>
      <c r="F47" s="22">
        <f t="shared" si="6"/>
        <v>9</v>
      </c>
      <c r="G47" s="22">
        <f t="shared" si="6"/>
        <v>10</v>
      </c>
      <c r="H47" s="22">
        <f t="shared" si="6"/>
        <v>11</v>
      </c>
      <c r="I47" s="22">
        <f t="shared" si="6"/>
        <v>12</v>
      </c>
      <c r="J47" s="22">
        <f t="shared" si="6"/>
        <v>13</v>
      </c>
    </row>
    <row r="48" spans="1:12" x14ac:dyDescent="0.25">
      <c r="A48" s="21">
        <f t="shared" ref="A48:A54" si="8">A47+1</f>
        <v>4</v>
      </c>
      <c r="B48" s="21">
        <f t="shared" si="7"/>
        <v>6</v>
      </c>
      <c r="C48" s="22">
        <f t="shared" si="6"/>
        <v>7</v>
      </c>
      <c r="D48" s="22"/>
      <c r="E48" s="22">
        <f t="shared" si="6"/>
        <v>9</v>
      </c>
      <c r="F48" s="22">
        <f t="shared" si="6"/>
        <v>10</v>
      </c>
      <c r="G48" s="22">
        <f t="shared" si="6"/>
        <v>11</v>
      </c>
      <c r="H48" s="22">
        <f t="shared" si="6"/>
        <v>12</v>
      </c>
      <c r="I48" s="22">
        <f t="shared" si="6"/>
        <v>13</v>
      </c>
      <c r="J48" s="22">
        <f t="shared" si="6"/>
        <v>14</v>
      </c>
    </row>
    <row r="49" spans="1:11" x14ac:dyDescent="0.25">
      <c r="A49" s="21">
        <f t="shared" si="8"/>
        <v>5</v>
      </c>
      <c r="B49" s="21">
        <f t="shared" si="7"/>
        <v>7</v>
      </c>
      <c r="C49" s="22">
        <f t="shared" si="6"/>
        <v>8</v>
      </c>
      <c r="D49" s="22">
        <f t="shared" si="6"/>
        <v>9</v>
      </c>
      <c r="E49" s="22"/>
      <c r="F49" s="22">
        <f t="shared" si="6"/>
        <v>11</v>
      </c>
      <c r="G49" s="22">
        <f t="shared" si="6"/>
        <v>12</v>
      </c>
      <c r="H49" s="22">
        <f t="shared" si="6"/>
        <v>13</v>
      </c>
      <c r="I49" s="22">
        <f t="shared" si="6"/>
        <v>14</v>
      </c>
      <c r="J49" s="22">
        <f t="shared" si="6"/>
        <v>15</v>
      </c>
    </row>
    <row r="50" spans="1:11" x14ac:dyDescent="0.25">
      <c r="A50" s="21">
        <f t="shared" si="8"/>
        <v>6</v>
      </c>
      <c r="B50" s="21">
        <f t="shared" si="7"/>
        <v>8</v>
      </c>
      <c r="C50" s="22">
        <f t="shared" si="6"/>
        <v>9</v>
      </c>
      <c r="D50" s="22">
        <f t="shared" si="6"/>
        <v>10</v>
      </c>
      <c r="E50" s="22">
        <f t="shared" si="6"/>
        <v>11</v>
      </c>
      <c r="F50" s="22"/>
      <c r="G50" s="22">
        <f t="shared" si="6"/>
        <v>13</v>
      </c>
      <c r="H50" s="22">
        <f t="shared" si="6"/>
        <v>14</v>
      </c>
      <c r="I50" s="22">
        <f t="shared" si="6"/>
        <v>15</v>
      </c>
      <c r="J50" s="22">
        <f t="shared" si="6"/>
        <v>16</v>
      </c>
    </row>
    <row r="51" spans="1:11" x14ac:dyDescent="0.25">
      <c r="A51" s="21">
        <f t="shared" si="8"/>
        <v>7</v>
      </c>
      <c r="B51" s="21">
        <f t="shared" si="7"/>
        <v>9</v>
      </c>
      <c r="C51" s="22">
        <f t="shared" si="6"/>
        <v>10</v>
      </c>
      <c r="D51" s="22">
        <f t="shared" si="6"/>
        <v>11</v>
      </c>
      <c r="E51" s="22">
        <f t="shared" si="6"/>
        <v>12</v>
      </c>
      <c r="F51" s="22">
        <f t="shared" si="6"/>
        <v>13</v>
      </c>
      <c r="G51" s="22"/>
      <c r="H51" s="22">
        <f t="shared" si="6"/>
        <v>15</v>
      </c>
      <c r="I51" s="22">
        <f t="shared" si="6"/>
        <v>16</v>
      </c>
      <c r="J51" s="22">
        <f t="shared" si="6"/>
        <v>17</v>
      </c>
    </row>
    <row r="52" spans="1:11" x14ac:dyDescent="0.25">
      <c r="A52" s="21">
        <f t="shared" si="8"/>
        <v>8</v>
      </c>
      <c r="B52" s="21">
        <f t="shared" si="7"/>
        <v>10</v>
      </c>
      <c r="C52" s="22">
        <f t="shared" si="6"/>
        <v>11</v>
      </c>
      <c r="D52" s="22">
        <f t="shared" si="6"/>
        <v>12</v>
      </c>
      <c r="E52" s="22">
        <f t="shared" si="6"/>
        <v>13</v>
      </c>
      <c r="F52" s="22">
        <f t="shared" si="6"/>
        <v>14</v>
      </c>
      <c r="G52" s="22">
        <f t="shared" si="6"/>
        <v>15</v>
      </c>
      <c r="H52" s="22"/>
      <c r="I52" s="22">
        <f t="shared" si="6"/>
        <v>17</v>
      </c>
      <c r="J52" s="22">
        <f t="shared" si="6"/>
        <v>18</v>
      </c>
    </row>
    <row r="53" spans="1:11" x14ac:dyDescent="0.25">
      <c r="A53" s="21">
        <f t="shared" si="8"/>
        <v>9</v>
      </c>
      <c r="B53" s="21">
        <f t="shared" si="7"/>
        <v>11</v>
      </c>
      <c r="C53" s="22">
        <f t="shared" si="6"/>
        <v>12</v>
      </c>
      <c r="D53" s="22">
        <f t="shared" si="6"/>
        <v>13</v>
      </c>
      <c r="E53" s="22">
        <f t="shared" si="6"/>
        <v>14</v>
      </c>
      <c r="F53" s="22">
        <f t="shared" si="6"/>
        <v>15</v>
      </c>
      <c r="G53" s="22">
        <f t="shared" si="6"/>
        <v>16</v>
      </c>
      <c r="H53" s="22">
        <f t="shared" si="6"/>
        <v>17</v>
      </c>
      <c r="I53" s="22"/>
      <c r="J53" s="22">
        <f t="shared" si="6"/>
        <v>19</v>
      </c>
    </row>
    <row r="54" spans="1:11" x14ac:dyDescent="0.25">
      <c r="A54" s="21">
        <f t="shared" si="8"/>
        <v>10</v>
      </c>
      <c r="B54" s="21">
        <f t="shared" si="7"/>
        <v>12</v>
      </c>
      <c r="C54" s="22">
        <f t="shared" si="6"/>
        <v>13</v>
      </c>
      <c r="D54" s="22">
        <f t="shared" si="6"/>
        <v>14</v>
      </c>
      <c r="E54" s="22">
        <f t="shared" si="6"/>
        <v>15</v>
      </c>
      <c r="F54" s="22">
        <f t="shared" si="6"/>
        <v>16</v>
      </c>
      <c r="G54" s="22">
        <f t="shared" si="6"/>
        <v>17</v>
      </c>
      <c r="H54" s="22">
        <f t="shared" si="6"/>
        <v>18</v>
      </c>
      <c r="I54" s="22">
        <f t="shared" si="6"/>
        <v>19</v>
      </c>
      <c r="J54" s="22"/>
    </row>
    <row r="55" spans="1:11" x14ac:dyDescent="0.25">
      <c r="A55" s="21" t="s">
        <v>13</v>
      </c>
    </row>
    <row r="56" spans="1:11" x14ac:dyDescent="0.25">
      <c r="A56" s="21"/>
    </row>
    <row r="57" spans="1:11" x14ac:dyDescent="0.25">
      <c r="A57" s="21" t="s">
        <v>14</v>
      </c>
    </row>
    <row r="58" spans="1:11" x14ac:dyDescent="0.25">
      <c r="A58" s="21"/>
    </row>
    <row r="59" spans="1:11" x14ac:dyDescent="0.25">
      <c r="A59" s="21"/>
      <c r="B59" s="9" t="s">
        <v>11</v>
      </c>
    </row>
    <row r="60" spans="1:11" x14ac:dyDescent="0.25">
      <c r="A60" s="21" t="s">
        <v>12</v>
      </c>
      <c r="B60" s="9">
        <v>2</v>
      </c>
      <c r="C60" s="3">
        <f t="shared" ref="C60:J60" si="9">B60+1</f>
        <v>3</v>
      </c>
      <c r="D60" s="3">
        <f t="shared" si="9"/>
        <v>4</v>
      </c>
      <c r="E60" s="3">
        <f t="shared" si="9"/>
        <v>5</v>
      </c>
      <c r="F60" s="3">
        <f t="shared" si="9"/>
        <v>6</v>
      </c>
      <c r="G60" s="3">
        <f t="shared" si="9"/>
        <v>7</v>
      </c>
      <c r="H60" s="3">
        <f t="shared" si="9"/>
        <v>8</v>
      </c>
      <c r="I60" s="3">
        <f t="shared" si="9"/>
        <v>9</v>
      </c>
      <c r="J60" s="3">
        <f t="shared" si="9"/>
        <v>10</v>
      </c>
      <c r="K60" s="3" t="s">
        <v>13</v>
      </c>
    </row>
    <row r="61" spans="1:11" x14ac:dyDescent="0.25">
      <c r="A61" s="21">
        <v>2</v>
      </c>
      <c r="B61" s="9">
        <f>1/13^2</f>
        <v>5.9171597633136093E-3</v>
      </c>
      <c r="C61" s="3">
        <f t="shared" ref="C61:I68" si="10">1/13^2</f>
        <v>5.9171597633136093E-3</v>
      </c>
      <c r="D61" s="3">
        <f t="shared" si="10"/>
        <v>5.9171597633136093E-3</v>
      </c>
      <c r="E61" s="3">
        <f t="shared" si="10"/>
        <v>5.9171597633136093E-3</v>
      </c>
      <c r="F61" s="3">
        <f t="shared" si="10"/>
        <v>5.9171597633136093E-3</v>
      </c>
      <c r="G61" s="3">
        <f t="shared" si="10"/>
        <v>5.9171597633136093E-3</v>
      </c>
      <c r="H61" s="3">
        <f t="shared" si="10"/>
        <v>5.9171597633136093E-3</v>
      </c>
      <c r="I61" s="3">
        <f t="shared" si="10"/>
        <v>5.9171597633136093E-3</v>
      </c>
      <c r="J61" s="3">
        <f>1/13*4/13</f>
        <v>2.3668639053254441E-2</v>
      </c>
    </row>
    <row r="62" spans="1:11" x14ac:dyDescent="0.25">
      <c r="A62" s="21">
        <f>A61+1</f>
        <v>3</v>
      </c>
      <c r="B62" s="9">
        <f t="shared" ref="B62:B68" si="11">1/13^2</f>
        <v>5.9171597633136093E-3</v>
      </c>
      <c r="C62" s="3">
        <f t="shared" si="10"/>
        <v>5.9171597633136093E-3</v>
      </c>
      <c r="D62" s="3">
        <f t="shared" si="10"/>
        <v>5.9171597633136093E-3</v>
      </c>
      <c r="E62" s="3">
        <f t="shared" si="10"/>
        <v>5.9171597633136093E-3</v>
      </c>
      <c r="F62" s="3">
        <f t="shared" si="10"/>
        <v>5.9171597633136093E-3</v>
      </c>
      <c r="G62" s="3">
        <f t="shared" si="10"/>
        <v>5.9171597633136093E-3</v>
      </c>
      <c r="H62" s="3">
        <f t="shared" si="10"/>
        <v>5.9171597633136093E-3</v>
      </c>
      <c r="I62" s="3">
        <f t="shared" si="10"/>
        <v>5.9171597633136093E-3</v>
      </c>
      <c r="J62" s="3">
        <f t="shared" ref="J62:J68" si="12">1/13*4/13</f>
        <v>2.3668639053254441E-2</v>
      </c>
    </row>
    <row r="63" spans="1:11" x14ac:dyDescent="0.25">
      <c r="A63" s="21">
        <f t="shared" ref="A63:A69" si="13">A62+1</f>
        <v>4</v>
      </c>
      <c r="B63" s="9">
        <f t="shared" si="11"/>
        <v>5.9171597633136093E-3</v>
      </c>
      <c r="C63" s="3">
        <f t="shared" si="10"/>
        <v>5.9171597633136093E-3</v>
      </c>
      <c r="D63" s="3">
        <f t="shared" si="10"/>
        <v>5.9171597633136093E-3</v>
      </c>
      <c r="E63" s="3">
        <f t="shared" si="10"/>
        <v>5.9171597633136093E-3</v>
      </c>
      <c r="F63" s="3">
        <f t="shared" si="10"/>
        <v>5.9171597633136093E-3</v>
      </c>
      <c r="G63" s="3">
        <f t="shared" si="10"/>
        <v>5.9171597633136093E-3</v>
      </c>
      <c r="H63" s="3">
        <f t="shared" si="10"/>
        <v>5.9171597633136093E-3</v>
      </c>
      <c r="I63" s="3">
        <f t="shared" si="10"/>
        <v>5.9171597633136093E-3</v>
      </c>
      <c r="J63" s="3">
        <f t="shared" si="12"/>
        <v>2.3668639053254441E-2</v>
      </c>
    </row>
    <row r="64" spans="1:11" x14ac:dyDescent="0.25">
      <c r="A64" s="21">
        <f t="shared" si="13"/>
        <v>5</v>
      </c>
      <c r="B64" s="9">
        <f t="shared" si="11"/>
        <v>5.9171597633136093E-3</v>
      </c>
      <c r="C64" s="3">
        <f t="shared" si="10"/>
        <v>5.9171597633136093E-3</v>
      </c>
      <c r="D64" s="3">
        <f t="shared" si="10"/>
        <v>5.9171597633136093E-3</v>
      </c>
      <c r="E64" s="3">
        <f t="shared" si="10"/>
        <v>5.9171597633136093E-3</v>
      </c>
      <c r="F64" s="3">
        <f t="shared" si="10"/>
        <v>5.9171597633136093E-3</v>
      </c>
      <c r="G64" s="3">
        <f t="shared" si="10"/>
        <v>5.9171597633136093E-3</v>
      </c>
      <c r="H64" s="3">
        <f t="shared" si="10"/>
        <v>5.9171597633136093E-3</v>
      </c>
      <c r="I64" s="3">
        <f t="shared" si="10"/>
        <v>5.9171597633136093E-3</v>
      </c>
      <c r="J64" s="3">
        <f t="shared" si="12"/>
        <v>2.3668639053254441E-2</v>
      </c>
    </row>
    <row r="65" spans="1:10" x14ac:dyDescent="0.25">
      <c r="A65" s="21">
        <f t="shared" si="13"/>
        <v>6</v>
      </c>
      <c r="B65" s="9">
        <f t="shared" si="11"/>
        <v>5.9171597633136093E-3</v>
      </c>
      <c r="C65" s="3">
        <f t="shared" si="10"/>
        <v>5.9171597633136093E-3</v>
      </c>
      <c r="D65" s="3">
        <f t="shared" si="10"/>
        <v>5.9171597633136093E-3</v>
      </c>
      <c r="E65" s="3">
        <f t="shared" si="10"/>
        <v>5.9171597633136093E-3</v>
      </c>
      <c r="F65" s="3">
        <f t="shared" si="10"/>
        <v>5.9171597633136093E-3</v>
      </c>
      <c r="G65" s="3">
        <f t="shared" si="10"/>
        <v>5.9171597633136093E-3</v>
      </c>
      <c r="H65" s="3">
        <f t="shared" si="10"/>
        <v>5.9171597633136093E-3</v>
      </c>
      <c r="I65" s="3">
        <f t="shared" si="10"/>
        <v>5.9171597633136093E-3</v>
      </c>
      <c r="J65" s="3">
        <f t="shared" si="12"/>
        <v>2.3668639053254441E-2</v>
      </c>
    </row>
    <row r="66" spans="1:10" x14ac:dyDescent="0.25">
      <c r="A66" s="21">
        <f t="shared" si="13"/>
        <v>7</v>
      </c>
      <c r="B66" s="9">
        <f t="shared" si="11"/>
        <v>5.9171597633136093E-3</v>
      </c>
      <c r="C66" s="3">
        <f t="shared" si="10"/>
        <v>5.9171597633136093E-3</v>
      </c>
      <c r="D66" s="3">
        <f t="shared" si="10"/>
        <v>5.9171597633136093E-3</v>
      </c>
      <c r="E66" s="3">
        <f t="shared" si="10"/>
        <v>5.9171597633136093E-3</v>
      </c>
      <c r="F66" s="3">
        <f t="shared" si="10"/>
        <v>5.9171597633136093E-3</v>
      </c>
      <c r="G66" s="3">
        <f t="shared" si="10"/>
        <v>5.9171597633136093E-3</v>
      </c>
      <c r="H66" s="3">
        <f t="shared" si="10"/>
        <v>5.9171597633136093E-3</v>
      </c>
      <c r="I66" s="3">
        <f t="shared" si="10"/>
        <v>5.9171597633136093E-3</v>
      </c>
      <c r="J66" s="3">
        <f t="shared" si="12"/>
        <v>2.3668639053254441E-2</v>
      </c>
    </row>
    <row r="67" spans="1:10" x14ac:dyDescent="0.25">
      <c r="A67" s="21">
        <f t="shared" si="13"/>
        <v>8</v>
      </c>
      <c r="B67" s="9">
        <f t="shared" si="11"/>
        <v>5.9171597633136093E-3</v>
      </c>
      <c r="C67" s="3">
        <f t="shared" si="10"/>
        <v>5.9171597633136093E-3</v>
      </c>
      <c r="D67" s="3">
        <f t="shared" si="10"/>
        <v>5.9171597633136093E-3</v>
      </c>
      <c r="E67" s="3">
        <f t="shared" si="10"/>
        <v>5.9171597633136093E-3</v>
      </c>
      <c r="F67" s="3">
        <f t="shared" si="10"/>
        <v>5.9171597633136093E-3</v>
      </c>
      <c r="G67" s="3">
        <f t="shared" si="10"/>
        <v>5.9171597633136093E-3</v>
      </c>
      <c r="H67" s="3">
        <f t="shared" si="10"/>
        <v>5.9171597633136093E-3</v>
      </c>
      <c r="I67" s="3">
        <f t="shared" si="10"/>
        <v>5.9171597633136093E-3</v>
      </c>
      <c r="J67" s="3">
        <f t="shared" si="12"/>
        <v>2.3668639053254441E-2</v>
      </c>
    </row>
    <row r="68" spans="1:10" x14ac:dyDescent="0.25">
      <c r="A68" s="21">
        <f t="shared" si="13"/>
        <v>9</v>
      </c>
      <c r="B68" s="9">
        <f t="shared" si="11"/>
        <v>5.9171597633136093E-3</v>
      </c>
      <c r="C68" s="3">
        <f t="shared" si="10"/>
        <v>5.9171597633136093E-3</v>
      </c>
      <c r="D68" s="3">
        <f t="shared" si="10"/>
        <v>5.9171597633136093E-3</v>
      </c>
      <c r="E68" s="3">
        <f t="shared" si="10"/>
        <v>5.9171597633136093E-3</v>
      </c>
      <c r="F68" s="3">
        <f t="shared" si="10"/>
        <v>5.9171597633136093E-3</v>
      </c>
      <c r="G68" s="3">
        <f t="shared" si="10"/>
        <v>5.9171597633136093E-3</v>
      </c>
      <c r="H68" s="3">
        <f t="shared" si="10"/>
        <v>5.9171597633136093E-3</v>
      </c>
      <c r="I68" s="3">
        <f t="shared" si="10"/>
        <v>5.9171597633136093E-3</v>
      </c>
      <c r="J68" s="3">
        <f t="shared" si="12"/>
        <v>2.3668639053254441E-2</v>
      </c>
    </row>
    <row r="69" spans="1:10" x14ac:dyDescent="0.25">
      <c r="A69" s="21">
        <f t="shared" si="13"/>
        <v>10</v>
      </c>
      <c r="B69" s="9">
        <f>1/13*4/13</f>
        <v>2.3668639053254441E-2</v>
      </c>
      <c r="C69" s="3">
        <f t="shared" ref="C69:I69" si="14">1/13*4/13</f>
        <v>2.3668639053254441E-2</v>
      </c>
      <c r="D69" s="3">
        <f t="shared" si="14"/>
        <v>2.3668639053254441E-2</v>
      </c>
      <c r="E69" s="3">
        <f t="shared" si="14"/>
        <v>2.3668639053254441E-2</v>
      </c>
      <c r="F69" s="3">
        <f t="shared" si="14"/>
        <v>2.3668639053254441E-2</v>
      </c>
      <c r="G69" s="3">
        <f t="shared" si="14"/>
        <v>2.3668639053254441E-2</v>
      </c>
      <c r="H69" s="3">
        <f t="shared" si="14"/>
        <v>2.3668639053254441E-2</v>
      </c>
      <c r="I69" s="3">
        <f t="shared" si="14"/>
        <v>2.3668639053254441E-2</v>
      </c>
    </row>
    <row r="70" spans="1:10" x14ac:dyDescent="0.25">
      <c r="A70" s="21" t="s">
        <v>13</v>
      </c>
    </row>
    <row r="71" spans="1:10" x14ac:dyDescent="0.25">
      <c r="A71" s="21"/>
    </row>
    <row r="72" spans="1:10" x14ac:dyDescent="0.25">
      <c r="A72" s="21"/>
    </row>
    <row r="73" spans="1:10" x14ac:dyDescent="0.25">
      <c r="A73" s="21"/>
    </row>
    <row r="74" spans="1:10" x14ac:dyDescent="0.25">
      <c r="A74" s="21"/>
    </row>
    <row r="75" spans="1:10" x14ac:dyDescent="0.25">
      <c r="A75" s="21"/>
    </row>
    <row r="76" spans="1:10" x14ac:dyDescent="0.25">
      <c r="A76" s="21" t="s">
        <v>5</v>
      </c>
      <c r="B76" s="9" t="s">
        <v>14</v>
      </c>
    </row>
    <row r="77" spans="1:10" x14ac:dyDescent="0.25">
      <c r="A77" s="21">
        <v>5</v>
      </c>
      <c r="B77" s="9">
        <f>SUMIF($B$46:$J$54,A77,$B$61:$J$69)</f>
        <v>1.1834319526627219E-2</v>
      </c>
    </row>
    <row r="78" spans="1:10" x14ac:dyDescent="0.25">
      <c r="A78" s="21">
        <f>A77+1</f>
        <v>6</v>
      </c>
      <c r="B78" s="9">
        <f t="shared" ref="B78:B91" si="15">SUMIF($B$46:$J$54,A78,$B$61:$J$69)</f>
        <v>1.1834319526627219E-2</v>
      </c>
    </row>
    <row r="79" spans="1:10" x14ac:dyDescent="0.25">
      <c r="A79" s="21">
        <f t="shared" ref="A79:A93" si="16">A78+1</f>
        <v>7</v>
      </c>
      <c r="B79" s="9">
        <f t="shared" si="15"/>
        <v>2.3668639053254437E-2</v>
      </c>
    </row>
    <row r="80" spans="1:10" x14ac:dyDescent="0.25">
      <c r="A80" s="21">
        <f t="shared" si="16"/>
        <v>8</v>
      </c>
      <c r="B80" s="9">
        <f t="shared" si="15"/>
        <v>2.3668639053254437E-2</v>
      </c>
    </row>
    <row r="81" spans="1:2" x14ac:dyDescent="0.25">
      <c r="A81" s="21">
        <f t="shared" si="16"/>
        <v>9</v>
      </c>
      <c r="B81" s="9">
        <f t="shared" si="15"/>
        <v>3.5502958579881658E-2</v>
      </c>
    </row>
    <row r="82" spans="1:2" x14ac:dyDescent="0.25">
      <c r="A82" s="21">
        <f t="shared" si="16"/>
        <v>10</v>
      </c>
      <c r="B82" s="9">
        <f t="shared" si="15"/>
        <v>3.5502958579881658E-2</v>
      </c>
    </row>
    <row r="83" spans="1:2" x14ac:dyDescent="0.25">
      <c r="A83" s="21">
        <f t="shared" si="16"/>
        <v>11</v>
      </c>
      <c r="B83" s="9">
        <f t="shared" si="15"/>
        <v>4.7337278106508882E-2</v>
      </c>
    </row>
    <row r="84" spans="1:2" x14ac:dyDescent="0.25">
      <c r="A84" s="21">
        <f t="shared" si="16"/>
        <v>12</v>
      </c>
      <c r="B84" s="9">
        <f t="shared" si="15"/>
        <v>8.2840236686390539E-2</v>
      </c>
    </row>
    <row r="85" spans="1:2" x14ac:dyDescent="0.25">
      <c r="A85" s="21">
        <f t="shared" si="16"/>
        <v>13</v>
      </c>
      <c r="B85" s="9">
        <f t="shared" si="15"/>
        <v>8.2840236686390539E-2</v>
      </c>
    </row>
    <row r="86" spans="1:2" x14ac:dyDescent="0.25">
      <c r="A86" s="21">
        <f t="shared" si="16"/>
        <v>14</v>
      </c>
      <c r="B86" s="9">
        <f t="shared" si="15"/>
        <v>7.1005917159763315E-2</v>
      </c>
    </row>
    <row r="87" spans="1:2" x14ac:dyDescent="0.25">
      <c r="A87" s="21">
        <f t="shared" si="16"/>
        <v>15</v>
      </c>
      <c r="B87" s="9">
        <f t="shared" si="15"/>
        <v>7.1005917159763315E-2</v>
      </c>
    </row>
    <row r="88" spans="1:2" x14ac:dyDescent="0.25">
      <c r="A88" s="21">
        <f t="shared" si="16"/>
        <v>16</v>
      </c>
      <c r="B88" s="9">
        <f t="shared" si="15"/>
        <v>5.9171597633136098E-2</v>
      </c>
    </row>
    <row r="89" spans="1:2" x14ac:dyDescent="0.25">
      <c r="A89" s="21">
        <f t="shared" si="16"/>
        <v>17</v>
      </c>
      <c r="B89" s="9">
        <f t="shared" si="15"/>
        <v>5.9171597633136098E-2</v>
      </c>
    </row>
    <row r="90" spans="1:2" x14ac:dyDescent="0.25">
      <c r="A90" s="21">
        <f t="shared" si="16"/>
        <v>18</v>
      </c>
      <c r="B90" s="9">
        <f t="shared" si="15"/>
        <v>4.7337278106508882E-2</v>
      </c>
    </row>
    <row r="91" spans="1:2" x14ac:dyDescent="0.25">
      <c r="A91" s="21">
        <f t="shared" si="16"/>
        <v>19</v>
      </c>
      <c r="B91" s="9">
        <f t="shared" si="15"/>
        <v>4.7337278106508882E-2</v>
      </c>
    </row>
    <row r="92" spans="1:2" x14ac:dyDescent="0.25">
      <c r="A92" s="21">
        <f t="shared" si="16"/>
        <v>20</v>
      </c>
    </row>
    <row r="93" spans="1:2" x14ac:dyDescent="0.25">
      <c r="A93" s="21">
        <f t="shared" si="16"/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139A-6809-41BC-8F14-BF965228B9A7}">
  <dimension ref="A1:L93"/>
  <sheetViews>
    <sheetView topLeftCell="A55" workbookViewId="0">
      <selection activeCell="E72" sqref="E72"/>
    </sheetView>
  </sheetViews>
  <sheetFormatPr defaultRowHeight="15" x14ac:dyDescent="0.25"/>
  <cols>
    <col min="1" max="1" width="9.5703125" style="9" bestFit="1" customWidth="1"/>
    <col min="2" max="2" width="12.140625" style="9" bestFit="1" customWidth="1"/>
    <col min="3" max="8" width="12.140625" style="3" bestFit="1" customWidth="1"/>
    <col min="9" max="9" width="11" style="3" customWidth="1"/>
    <col min="10" max="10" width="12.140625" style="3" bestFit="1" customWidth="1"/>
    <col min="11" max="11" width="12.7109375" style="3" bestFit="1" customWidth="1"/>
    <col min="12" max="12" width="16.140625" style="3" customWidth="1"/>
    <col min="13" max="16384" width="9.140625" style="3"/>
  </cols>
  <sheetData>
    <row r="1" spans="1:11" x14ac:dyDescent="0.25">
      <c r="A1" s="9" t="s">
        <v>5</v>
      </c>
      <c r="B1" s="21">
        <v>2</v>
      </c>
      <c r="C1" s="22">
        <f>B1+1</f>
        <v>3</v>
      </c>
      <c r="D1" s="22">
        <f t="shared" ref="D1:I1" si="0">C1+1</f>
        <v>4</v>
      </c>
      <c r="E1" s="22">
        <f t="shared" si="0"/>
        <v>5</v>
      </c>
      <c r="F1" s="22">
        <f t="shared" si="0"/>
        <v>6</v>
      </c>
      <c r="G1" s="22">
        <f t="shared" si="0"/>
        <v>7</v>
      </c>
      <c r="H1" s="22">
        <f t="shared" si="0"/>
        <v>8</v>
      </c>
      <c r="I1" s="22">
        <f t="shared" si="0"/>
        <v>9</v>
      </c>
      <c r="J1" s="22">
        <v>10</v>
      </c>
      <c r="K1" s="3" t="s">
        <v>2</v>
      </c>
    </row>
    <row r="2" spans="1:11" x14ac:dyDescent="0.25">
      <c r="A2" s="21">
        <v>5</v>
      </c>
      <c r="B2" s="9">
        <f>prob!B2*er!B2</f>
        <v>-1.1671876837846833E-4</v>
      </c>
      <c r="C2" s="9">
        <f>prob!C2*er!C2</f>
        <v>-8.6763975659071352E-5</v>
      </c>
      <c r="D2" s="9">
        <f>prob!D2*er!D2</f>
        <v>-5.5966740281924661E-5</v>
      </c>
      <c r="E2" s="9">
        <f>prob!E2*er!E2</f>
        <v>-2.1828830579753865E-5</v>
      </c>
      <c r="F2" s="9">
        <f>prob!F2*er!F2</f>
        <v>-1.0799616189714072E-6</v>
      </c>
      <c r="G2" s="9">
        <f>prob!G2*er!G2</f>
        <v>-1.087368610688653E-4</v>
      </c>
      <c r="H2" s="9">
        <f>prob!H2*er!H2</f>
        <v>-1.7122740455456092E-4</v>
      </c>
      <c r="I2" s="9">
        <f>prob!I2*er!I2</f>
        <v>-2.4270828708052716E-4</v>
      </c>
      <c r="J2" s="9">
        <f>prob!J2*er!J2</f>
        <v>-1.0534476300912861E-3</v>
      </c>
      <c r="K2" s="9">
        <f>prob!K2*er!K2</f>
        <v>-1.7556607807614418E-4</v>
      </c>
    </row>
    <row r="3" spans="1:11" x14ac:dyDescent="0.25">
      <c r="A3" s="21">
        <f>A2+1</f>
        <v>6</v>
      </c>
      <c r="B3" s="9">
        <f>prob!B3*er!B3</f>
        <v>-1.2813756710060981E-4</v>
      </c>
      <c r="C3" s="9">
        <f>prob!C3*er!C3</f>
        <v>-9.7670530731550632E-5</v>
      </c>
      <c r="D3" s="9">
        <f>prob!D3*er!D3</f>
        <v>-6.6378827425022575E-5</v>
      </c>
      <c r="E3" s="9">
        <f>prob!E3*er!E3</f>
        <v>-3.1785137305509493E-5</v>
      </c>
      <c r="F3" s="9">
        <f>prob!F3*er!F3</f>
        <v>-1.1839631797791719E-5</v>
      </c>
      <c r="G3" s="9">
        <f>prob!G3*er!G3</f>
        <v>-1.3830924646035452E-4</v>
      </c>
      <c r="H3" s="9">
        <f>prob!H3*er!H3</f>
        <v>-1.9776229523967663E-4</v>
      </c>
      <c r="I3" s="9">
        <f>prob!I3*er!I3</f>
        <v>-2.6640027327967777E-4</v>
      </c>
      <c r="J3" s="9">
        <f>prob!J3*er!J3</f>
        <v>-1.1352524868291436E-3</v>
      </c>
      <c r="K3" s="9">
        <f>prob!K3*er!K3</f>
        <v>-1.9168234156936341E-4</v>
      </c>
    </row>
    <row r="4" spans="1:11" x14ac:dyDescent="0.25">
      <c r="A4" s="21">
        <f t="shared" ref="A4:A16" si="1">A3+1</f>
        <v>7</v>
      </c>
      <c r="B4" s="9">
        <f>prob!B4*er!B4</f>
        <v>-1.9878639575169111E-4</v>
      </c>
      <c r="C4" s="9">
        <f>prob!C4*er!C4</f>
        <v>-1.3943191971682042E-4</v>
      </c>
      <c r="D4" s="9">
        <f>prob!D4*er!D4</f>
        <v>-7.8328254900941052E-5</v>
      </c>
      <c r="E4" s="9">
        <f>prob!E4*er!E4</f>
        <v>-1.3238708972127236E-5</v>
      </c>
      <c r="F4" s="9">
        <f>prob!F4*er!F4</f>
        <v>5.313671798609188E-5</v>
      </c>
      <c r="G4" s="9">
        <f>prob!G4*er!G4</f>
        <v>-1.2527592094752437E-4</v>
      </c>
      <c r="H4" s="9">
        <f>prob!H4*er!H4</f>
        <v>-3.8344063491005858E-4</v>
      </c>
      <c r="I4" s="9">
        <f>prob!I4*er!I4</f>
        <v>-5.1955473916591097E-4</v>
      </c>
      <c r="J4" s="9">
        <f>prob!J4*er!J4</f>
        <v>-2.144831061534294E-3</v>
      </c>
      <c r="K4" s="9">
        <f>prob!K4*er!K4</f>
        <v>-3.9083293343856763E-4</v>
      </c>
    </row>
    <row r="5" spans="1:11" x14ac:dyDescent="0.25">
      <c r="A5" s="21">
        <f t="shared" si="1"/>
        <v>8</v>
      </c>
      <c r="B5" s="9">
        <f>prob!B5*er!B5</f>
        <v>-3.9687187999646193E-5</v>
      </c>
      <c r="C5" s="9">
        <f>prob!C5*er!C5</f>
        <v>1.4574897643431353E-5</v>
      </c>
      <c r="D5" s="9">
        <f>prob!D5*er!D5</f>
        <v>7.0613515297603656E-5</v>
      </c>
      <c r="E5" s="9">
        <f>prob!E5*er!E5</f>
        <v>1.2891149018303836E-4</v>
      </c>
      <c r="F5" s="9">
        <f>prob!F5*er!F5</f>
        <v>2.0930386908734331E-4</v>
      </c>
      <c r="G5" s="9">
        <f>prob!G5*er!G5</f>
        <v>1.4967216998405618E-4</v>
      </c>
      <c r="H5" s="9">
        <f>prob!H5*er!H5</f>
        <v>-1.0905466665208239E-4</v>
      </c>
      <c r="I5" s="9">
        <f>prob!I5*er!I5</f>
        <v>-3.8267880199948598E-4</v>
      </c>
      <c r="J5" s="9">
        <f>prob!J5*er!J5</f>
        <v>-1.6764124318560897E-3</v>
      </c>
      <c r="K5" s="9">
        <f>prob!K5*er!K5</f>
        <v>-2.4834694795945132E-4</v>
      </c>
    </row>
    <row r="6" spans="1:11" x14ac:dyDescent="0.25">
      <c r="A6" s="21">
        <f t="shared" si="1"/>
        <v>9</v>
      </c>
      <c r="B6" s="9">
        <f>prob!B6*er!B6</f>
        <v>2.0331189142377927E-4</v>
      </c>
      <c r="C6" s="9">
        <f>prob!C6*er!C6</f>
        <v>3.2994907600363184E-4</v>
      </c>
      <c r="D6" s="9">
        <f>prob!D6*er!D6</f>
        <v>4.9690195917821104E-4</v>
      </c>
      <c r="E6" s="9">
        <f>prob!E6*er!E6</f>
        <v>6.6378850670833773E-4</v>
      </c>
      <c r="F6" s="9">
        <f>prob!F6*er!F6</f>
        <v>8.6587550032316896E-4</v>
      </c>
      <c r="G6" s="9">
        <f>prob!G6*er!G6</f>
        <v>4.693705778888102E-4</v>
      </c>
      <c r="H6" s="9">
        <f>prob!H6*er!H6</f>
        <v>2.6866513637339805E-4</v>
      </c>
      <c r="I6" s="9">
        <f>prob!I6*er!I6</f>
        <v>-1.4249809775872117E-4</v>
      </c>
      <c r="J6" s="9">
        <f>prob!J6*er!J6</f>
        <v>-1.5423290376342079E-3</v>
      </c>
      <c r="K6" s="9">
        <f>prob!K6*er!K6</f>
        <v>-1.2418199831993189E-4</v>
      </c>
    </row>
    <row r="7" spans="1:11" x14ac:dyDescent="0.25">
      <c r="A7" s="21">
        <f t="shared" si="1"/>
        <v>10</v>
      </c>
      <c r="B7" s="9">
        <f>prob!B7*er!B7</f>
        <v>9.8026239174046187E-4</v>
      </c>
      <c r="C7" s="9">
        <f>prob!C7*er!C7</f>
        <v>1.1178534460881361E-3</v>
      </c>
      <c r="D7" s="9">
        <f>prob!D7*er!D7</f>
        <v>1.2588263371716541E-3</v>
      </c>
      <c r="E7" s="9">
        <f>prob!E7*er!E7</f>
        <v>1.3996825917249006E-3</v>
      </c>
      <c r="F7" s="9">
        <f>prob!F7*er!F7</f>
        <v>1.5719349165164371E-3</v>
      </c>
      <c r="G7" s="9">
        <f>prob!G7*er!G7</f>
        <v>1.0716771650863116E-3</v>
      </c>
      <c r="H7" s="9">
        <f>prob!H7*er!H7</f>
        <v>7.8280122954833993E-4</v>
      </c>
      <c r="I7" s="9">
        <f>prob!I7*er!I7</f>
        <v>3.9416031419418587E-4</v>
      </c>
      <c r="J7" s="9">
        <f>prob!J7*er!J7</f>
        <v>2.5520306136935075E-4</v>
      </c>
      <c r="K7" s="9">
        <f>prob!K7*er!K7</f>
        <v>1.5399615661373551E-4</v>
      </c>
    </row>
    <row r="8" spans="1:11" x14ac:dyDescent="0.25">
      <c r="A8" s="21">
        <f t="shared" si="1"/>
        <v>11</v>
      </c>
      <c r="B8" s="9">
        <f>prob!B8*er!B8</f>
        <v>1.7137584828018897E-3</v>
      </c>
      <c r="C8" s="9">
        <f>prob!C8*er!C8</f>
        <v>1.885462915328964E-3</v>
      </c>
      <c r="D8" s="9">
        <f>prob!D8*er!D8</f>
        <v>2.0611399195920844E-3</v>
      </c>
      <c r="E8" s="9">
        <f>prob!E8*er!E8</f>
        <v>2.2383214125044266E-3</v>
      </c>
      <c r="F8" s="9">
        <f>prob!F8*er!F8</f>
        <v>2.4301505504144552E-3</v>
      </c>
      <c r="G8" s="9">
        <f>prob!G8*er!G8</f>
        <v>1.6855309926783468E-3</v>
      </c>
      <c r="H8" s="9">
        <f>prob!H8*er!H8</f>
        <v>1.2769871310707882E-3</v>
      </c>
      <c r="I8" s="9">
        <f>prob!I8*er!I8</f>
        <v>8.294344038323341E-4</v>
      </c>
      <c r="J8" s="9">
        <f>prob!J8*er!J8</f>
        <v>2.4158982992850461E-3</v>
      </c>
      <c r="K8" s="9">
        <f>prob!K8*er!K8</f>
        <v>3.6049481165330955E-4</v>
      </c>
    </row>
    <row r="9" spans="1:11" x14ac:dyDescent="0.25">
      <c r="A9" s="21">
        <f t="shared" si="1"/>
        <v>12</v>
      </c>
      <c r="B9" s="9">
        <f>prob!B9*er!B9</f>
        <v>-1.6146835701105749E-3</v>
      </c>
      <c r="C9" s="9">
        <f>prob!C9*er!C9</f>
        <v>-1.4891545731330054E-3</v>
      </c>
      <c r="D9" s="9">
        <f>prob!D9*er!D9</f>
        <v>-1.3449629157618577E-3</v>
      </c>
      <c r="E9" s="9">
        <f>prob!E9*er!E9</f>
        <v>-1.0654061227567835E-3</v>
      </c>
      <c r="F9" s="9">
        <f>prob!F9*er!F9</f>
        <v>-9.7942021921714221E-4</v>
      </c>
      <c r="G9" s="9">
        <f>prob!G9*er!G9</f>
        <v>-1.3563350037516613E-3</v>
      </c>
      <c r="H9" s="9">
        <f>prob!H9*er!H9</f>
        <v>-1.7305631635594018E-3</v>
      </c>
      <c r="I9" s="9">
        <f>prob!I9*er!I9</f>
        <v>-2.1666754340123346E-3</v>
      </c>
      <c r="J9" s="9">
        <f>prob!J9*er!J9</f>
        <v>-8.9654035640879121E-3</v>
      </c>
      <c r="K9" s="9">
        <f>prob!K9*er!K9</f>
        <v>-1.5464473546251917E-3</v>
      </c>
    </row>
    <row r="10" spans="1:11" x14ac:dyDescent="0.25">
      <c r="A10" s="21">
        <f t="shared" si="1"/>
        <v>13</v>
      </c>
      <c r="B10" s="9">
        <f>prob!B10*er!B10</f>
        <v>-1.8657133276877022E-3</v>
      </c>
      <c r="C10" s="9">
        <f>prob!C10*er!C10</f>
        <v>-1.6074206687755983E-3</v>
      </c>
      <c r="D10" s="9">
        <f>prob!D10*er!D10</f>
        <v>-1.3449629157618577E-3</v>
      </c>
      <c r="E10" s="9">
        <f>prob!E10*er!E10</f>
        <v>-1.0654061227567835E-3</v>
      </c>
      <c r="F10" s="9">
        <f>prob!F10*er!F10</f>
        <v>-9.7942021921714221E-4</v>
      </c>
      <c r="G10" s="9">
        <f>prob!G10*er!G10</f>
        <v>-1.7146200676946225E-3</v>
      </c>
      <c r="H10" s="9">
        <f>prob!H10*er!H10</f>
        <v>-2.062117644658953E-3</v>
      </c>
      <c r="I10" s="9">
        <f>prob!I10*er!I10</f>
        <v>-2.4670790386509618E-3</v>
      </c>
      <c r="J10" s="9">
        <f>prob!J10*er!J10</f>
        <v>-1.0005631019124214E-2</v>
      </c>
      <c r="K10" s="9">
        <f>prob!K10*er!K10</f>
        <v>-1.751101846276019E-3</v>
      </c>
    </row>
    <row r="11" spans="1:11" x14ac:dyDescent="0.25">
      <c r="A11" s="21">
        <f t="shared" si="1"/>
        <v>14</v>
      </c>
      <c r="B11" s="9">
        <f>prob!B11*er!B11</f>
        <v>-1.5991828523037447E-3</v>
      </c>
      <c r="C11" s="9">
        <f>prob!C11*er!C11</f>
        <v>-1.3777891446647983E-3</v>
      </c>
      <c r="D11" s="9">
        <f>prob!D11*er!D11</f>
        <v>-1.1528253563673067E-3</v>
      </c>
      <c r="E11" s="9">
        <f>prob!E11*er!E11</f>
        <v>-9.1320524807724304E-4</v>
      </c>
      <c r="F11" s="9">
        <f>prob!F11*er!F11</f>
        <v>-8.3950304504326482E-4</v>
      </c>
      <c r="G11" s="9">
        <f>prob!G11*er!G11</f>
        <v>-1.7548400068765229E-3</v>
      </c>
      <c r="H11" s="9">
        <f>prob!H11*er!H11</f>
        <v>-2.0314197109909901E-3</v>
      </c>
      <c r="I11" s="9">
        <f>prob!I11*er!I11</f>
        <v>-2.3537359225356503E-3</v>
      </c>
      <c r="J11" s="9">
        <f>prob!J11*er!J11</f>
        <v>-9.4041912969312792E-3</v>
      </c>
      <c r="K11" s="9">
        <f>prob!K11*er!K11</f>
        <v>-1.6638327085301029E-3</v>
      </c>
    </row>
    <row r="12" spans="1:11" x14ac:dyDescent="0.25">
      <c r="A12" s="21">
        <f t="shared" si="1"/>
        <v>15</v>
      </c>
      <c r="B12" s="9">
        <f>prob!B12*er!B12</f>
        <v>-1.5991828523037447E-3</v>
      </c>
      <c r="C12" s="9">
        <f>prob!C12*er!C12</f>
        <v>-1.3777891446647983E-3</v>
      </c>
      <c r="D12" s="9">
        <f>prob!D12*er!D12</f>
        <v>-1.1528253563673067E-3</v>
      </c>
      <c r="E12" s="9">
        <f>prob!E12*er!E12</f>
        <v>-9.1320524807724304E-4</v>
      </c>
      <c r="F12" s="9">
        <f>prob!F12*er!F12</f>
        <v>-8.3950304504326482E-4</v>
      </c>
      <c r="G12" s="9">
        <f>prob!G12*er!G12</f>
        <v>-2.0196366940763502E-3</v>
      </c>
      <c r="H12" s="9">
        <f>prob!H12*er!H12</f>
        <v>-2.2764607050397836E-3</v>
      </c>
      <c r="I12" s="9">
        <f>prob!I12*er!I12</f>
        <v>-2.5757543300455395E-3</v>
      </c>
      <c r="J12" s="9">
        <f>prob!J12*er!J12</f>
        <v>-1.008368054339834E-2</v>
      </c>
      <c r="K12" s="9">
        <f>prob!K12*er!K12</f>
        <v>-1.8150861010475512E-3</v>
      </c>
    </row>
    <row r="13" spans="1:11" x14ac:dyDescent="0.25">
      <c r="A13" s="21">
        <f t="shared" si="1"/>
        <v>16</v>
      </c>
      <c r="B13" s="9">
        <f>prob!B13*er!B13</f>
        <v>-1.3326523769197874E-3</v>
      </c>
      <c r="C13" s="9">
        <f>prob!C13*er!C13</f>
        <v>-1.1481576205539987E-3</v>
      </c>
      <c r="D13" s="9">
        <f>prob!D13*er!D13</f>
        <v>-9.6068779697275558E-4</v>
      </c>
      <c r="E13" s="9">
        <f>prob!E13*er!E13</f>
        <v>-7.6100437339770254E-4</v>
      </c>
      <c r="F13" s="9">
        <f>prob!F13*er!F13</f>
        <v>-6.9958587086938742E-4</v>
      </c>
      <c r="G13" s="9">
        <f>prob!G13*er!G13</f>
        <v>-1.887932776825396E-3</v>
      </c>
      <c r="H13" s="9">
        <f>prob!H13*er!H13</f>
        <v>-2.0866656424518627E-3</v>
      </c>
      <c r="I13" s="9">
        <f>prob!I13*er!I13</f>
        <v>-2.2758306781975423E-3</v>
      </c>
      <c r="J13" s="9">
        <f>prob!J13*er!J13</f>
        <v>-8.4030671194986178E-3</v>
      </c>
      <c r="K13" s="9">
        <f>prob!K13*er!K13</f>
        <v>-1.5755750849059909E-3</v>
      </c>
    </row>
    <row r="14" spans="1:11" x14ac:dyDescent="0.25">
      <c r="A14" s="21">
        <f t="shared" si="1"/>
        <v>17</v>
      </c>
      <c r="B14" s="9">
        <f>prob!B14*er!B14</f>
        <v>-6.9628851926054644E-4</v>
      </c>
      <c r="C14" s="9">
        <f>prob!C14*er!C14</f>
        <v>-5.3352863643410867E-4</v>
      </c>
      <c r="D14" s="9">
        <f>prob!D14*er!D14</f>
        <v>-3.66742708899937E-4</v>
      </c>
      <c r="E14" s="9">
        <f>prob!E14*er!E14</f>
        <v>-2.0455792246210493E-4</v>
      </c>
      <c r="F14" s="9">
        <f>prob!F14*er!F14</f>
        <v>5.3432683993363521E-5</v>
      </c>
      <c r="G14" s="9">
        <f>prob!G14*er!G14</f>
        <v>-4.8615834994399044E-4</v>
      </c>
      <c r="H14" s="9">
        <f>prob!H14*er!H14</f>
        <v>-1.7385114749587944E-3</v>
      </c>
      <c r="I14" s="9">
        <f>prob!I14*er!I14</f>
        <v>-1.9260548003878814E-3</v>
      </c>
      <c r="J14" s="9">
        <f>prob!J14*er!J14</f>
        <v>-7.053881316684764E-3</v>
      </c>
      <c r="K14" s="9">
        <f>prob!K14*er!K14</f>
        <v>-1.5063552659054773E-3</v>
      </c>
    </row>
    <row r="15" spans="1:11" x14ac:dyDescent="0.25">
      <c r="A15" s="21">
        <f t="shared" si="1"/>
        <v>18</v>
      </c>
      <c r="B15" s="9">
        <f>prob!B15*er!B15</f>
        <v>4.4330232943427485E-4</v>
      </c>
      <c r="C15" s="9">
        <f>prob!C15*er!C15</f>
        <v>5.4000936856189773E-4</v>
      </c>
      <c r="D15" s="9">
        <f>prob!D15*er!D15</f>
        <v>6.4034387691392009E-4</v>
      </c>
      <c r="E15" s="9">
        <f>prob!E15*er!E15</f>
        <v>7.266679835272725E-4</v>
      </c>
      <c r="F15" s="9">
        <f>prob!F15*er!F15</f>
        <v>1.0321125755007692E-3</v>
      </c>
      <c r="G15" s="9">
        <f>prob!G15*er!G15</f>
        <v>1.4549082106019185E-3</v>
      </c>
      <c r="H15" s="9">
        <f>prob!H15*er!H15</f>
        <v>3.8580372733408683E-4</v>
      </c>
      <c r="I15" s="9">
        <f>prob!I15*er!I15</f>
        <v>-6.6695805798246133E-4</v>
      </c>
      <c r="J15" s="9">
        <f>prob!J15*er!J15</f>
        <v>-2.3972435761301066E-3</v>
      </c>
      <c r="K15" s="9">
        <f>prob!K15*er!K15</f>
        <v>-2.5259336312278007E-4</v>
      </c>
    </row>
    <row r="16" spans="1:11" x14ac:dyDescent="0.25">
      <c r="A16" s="21">
        <f t="shared" si="1"/>
        <v>19</v>
      </c>
      <c r="B16" s="9">
        <f>prob!B16*er!B16</f>
        <v>1.4066624889234043E-3</v>
      </c>
      <c r="C16" s="9">
        <f>prob!C16*er!C16</f>
        <v>1.4724185219763678E-3</v>
      </c>
      <c r="D16" s="9">
        <f>prob!D16*er!D16</f>
        <v>1.5409337271825091E-3</v>
      </c>
      <c r="E16" s="9">
        <f>prob!E16*er!E16</f>
        <v>1.6004082081415886E-3</v>
      </c>
      <c r="F16" s="9">
        <f>prob!F16*er!F16</f>
        <v>1.8060157443325236E-3</v>
      </c>
      <c r="G16" s="9">
        <f>prob!G16*er!G16</f>
        <v>2.2429731297348441E-3</v>
      </c>
      <c r="H16" s="9">
        <f>prob!H16*er!H16</f>
        <v>2.1624166346352102E-3</v>
      </c>
      <c r="I16" s="9">
        <f>prob!I16*er!I16</f>
        <v>1.0472344362952443E-3</v>
      </c>
      <c r="J16" s="9">
        <f>prob!J16*er!J16</f>
        <v>8.4861790108759795E-4</v>
      </c>
      <c r="K16" s="9">
        <f>prob!K16*er!K16</f>
        <v>6.9989748647882174E-4</v>
      </c>
    </row>
    <row r="17" spans="1:12" x14ac:dyDescent="0.25">
      <c r="A17" s="21"/>
      <c r="L17" s="3">
        <f>SUM(B2:K16)</f>
        <v>-9.6472569179464659E-2</v>
      </c>
    </row>
    <row r="18" spans="1:12" x14ac:dyDescent="0.25">
      <c r="A18" s="21"/>
    </row>
    <row r="19" spans="1:12" x14ac:dyDescent="0.25">
      <c r="A19" s="21"/>
    </row>
    <row r="20" spans="1:12" x14ac:dyDescent="0.25">
      <c r="A20" s="21" t="s">
        <v>10</v>
      </c>
    </row>
    <row r="21" spans="1:12" x14ac:dyDescent="0.25">
      <c r="A21" s="21">
        <v>13</v>
      </c>
      <c r="B21" s="9">
        <f>prob!B21*er!B21</f>
        <v>4.2454376600190761E-5</v>
      </c>
      <c r="C21" s="9">
        <f>prob!C21*er!C21</f>
        <v>6.7472747740322317E-5</v>
      </c>
      <c r="D21" s="9">
        <f>prob!D21*er!D21</f>
        <v>9.328825386621324E-5</v>
      </c>
      <c r="E21" s="9">
        <f>prob!E21*er!E21</f>
        <v>1.2140440462741674E-4</v>
      </c>
      <c r="F21" s="9">
        <f>prob!F21*er!F21</f>
        <v>1.6363059246965437E-4</v>
      </c>
      <c r="G21" s="9">
        <f>prob!G21*er!G21</f>
        <v>1.114116478643532E-4</v>
      </c>
      <c r="H21" s="9">
        <f>prob!H21*er!H21</f>
        <v>4.920989549049735E-5</v>
      </c>
      <c r="I21" s="9">
        <f>prob!I21*er!I21</f>
        <v>-3.4314691058242989E-5</v>
      </c>
      <c r="J21" s="9">
        <f>prob!J21*er!J21</f>
        <v>-3.524292009034231E-4</v>
      </c>
      <c r="K21" s="9">
        <f>prob!K21*er!K21</f>
        <v>-3.6117252197142422E-5</v>
      </c>
    </row>
    <row r="22" spans="1:12" x14ac:dyDescent="0.25">
      <c r="A22" s="21">
        <f>A21+1</f>
        <v>14</v>
      </c>
      <c r="B22" s="9">
        <f>prob!B22*er!B22</f>
        <v>2.0384030029894478E-5</v>
      </c>
      <c r="C22" s="9">
        <f>prob!C22*er!C22</f>
        <v>4.6251014036670753E-5</v>
      </c>
      <c r="D22" s="9">
        <f>prob!D22*er!D22</f>
        <v>7.2900695776158622E-5</v>
      </c>
      <c r="E22" s="9">
        <f>prob!E22*er!E22</f>
        <v>1.1466043263420962E-4</v>
      </c>
      <c r="F22" s="9">
        <f>prob!F22*er!F22</f>
        <v>1.6363059246965437E-4</v>
      </c>
      <c r="G22" s="9">
        <f>prob!G22*er!G22</f>
        <v>7.2378232584859498E-5</v>
      </c>
      <c r="H22" s="9">
        <f>prob!H22*er!H22</f>
        <v>1.2086681350212561E-5</v>
      </c>
      <c r="I22" s="9">
        <f>prob!I22*er!I22</f>
        <v>-6.8423476961023078E-5</v>
      </c>
      <c r="J22" s="9">
        <f>prob!J22*er!J22</f>
        <v>-4.687794926243351E-4</v>
      </c>
      <c r="K22" s="9">
        <f>prob!K22*er!K22</f>
        <v>-5.9162418886929097E-5</v>
      </c>
    </row>
    <row r="23" spans="1:12" x14ac:dyDescent="0.25">
      <c r="A23" s="21">
        <f t="shared" ref="A23:A29" si="2">A22+1</f>
        <v>15</v>
      </c>
      <c r="B23" s="9">
        <f>prob!B23*er!B23</f>
        <v>-1.0986321395208543E-7</v>
      </c>
      <c r="C23" s="9">
        <f>prob!C23*er!C23</f>
        <v>2.6545118454708574E-5</v>
      </c>
      <c r="D23" s="9">
        <f>prob!D23*er!D23</f>
        <v>5.3969391835393658E-5</v>
      </c>
      <c r="E23" s="9">
        <f>prob!E23*er!E23</f>
        <v>1.1466043263420962E-4</v>
      </c>
      <c r="F23" s="9">
        <f>prob!F23*er!F23</f>
        <v>1.6363059246965431E-4</v>
      </c>
      <c r="G23" s="9">
        <f>prob!G23*er!G23</f>
        <v>3.3708040308847741E-5</v>
      </c>
      <c r="H23" s="9">
        <f>prob!H23*er!H23</f>
        <v>-2.4628839784161731E-5</v>
      </c>
      <c r="I23" s="9">
        <f>prob!I23*er!I23</f>
        <v>-1.02129056613512E-4</v>
      </c>
      <c r="J23" s="9">
        <f>prob!J23*er!J23</f>
        <v>-5.838593225019333E-4</v>
      </c>
      <c r="K23" s="9">
        <f>prob!K23*er!K23</f>
        <v>-8.1946606568813872E-5</v>
      </c>
    </row>
    <row r="24" spans="1:12" x14ac:dyDescent="0.25">
      <c r="A24" s="21">
        <f t="shared" si="2"/>
        <v>16</v>
      </c>
      <c r="B24" s="9">
        <f>prob!B24*er!B24</f>
        <v>-1.9139906940381036E-5</v>
      </c>
      <c r="C24" s="9">
        <f>prob!C24*er!C24</f>
        <v>8.2467868428865046E-6</v>
      </c>
      <c r="D24" s="9">
        <f>prob!D24*er!D24</f>
        <v>5.3187545510919339E-5</v>
      </c>
      <c r="E24" s="9">
        <f>prob!E24*er!E24</f>
        <v>1.1466043263420962E-4</v>
      </c>
      <c r="F24" s="9">
        <f>prob!F24*er!F24</f>
        <v>1.6363059246965431E-4</v>
      </c>
      <c r="G24" s="9">
        <f>prob!G24*er!G24</f>
        <v>-4.4516678862229355E-6</v>
      </c>
      <c r="H24" s="9">
        <f>prob!H24*er!H24</f>
        <v>-6.0805505616835772E-5</v>
      </c>
      <c r="I24" s="9">
        <f>prob!I24*er!I24</f>
        <v>-1.3531500649073718E-4</v>
      </c>
      <c r="J24" s="9">
        <f>prob!J24*er!J24</f>
        <v>-6.9725656114791085E-4</v>
      </c>
      <c r="K24" s="9">
        <f>prob!K24*er!K24</f>
        <v>-1.0438952057714096E-4</v>
      </c>
      <c r="L24" s="19"/>
    </row>
    <row r="25" spans="1:12" x14ac:dyDescent="0.25">
      <c r="A25" s="21">
        <f t="shared" si="2"/>
        <v>17</v>
      </c>
      <c r="B25" s="9">
        <f>prob!B25*er!B25</f>
        <v>-4.4701282010847796E-7</v>
      </c>
      <c r="C25" s="9">
        <f>prob!C25*er!C25</f>
        <v>5.0155015456803226E-5</v>
      </c>
      <c r="D25" s="9">
        <f>prob!D25*er!D25</f>
        <v>1.0801324594841029E-4</v>
      </c>
      <c r="E25" s="9">
        <f>prob!E25*er!E25</f>
        <v>1.6602472041288012E-4</v>
      </c>
      <c r="F25" s="9">
        <f>prob!F25*er!F25</f>
        <v>2.3313999753390828E-4</v>
      </c>
      <c r="G25" s="9">
        <f>prob!G25*er!G25</f>
        <v>4.8997235972796233E-5</v>
      </c>
      <c r="H25" s="9">
        <f>prob!H25*er!H25</f>
        <v>-6.6377240536770208E-5</v>
      </c>
      <c r="I25" s="9">
        <f>prob!I25*er!I25</f>
        <v>-1.3635584176798662E-4</v>
      </c>
      <c r="J25" s="9">
        <f>prob!J25*er!J25</f>
        <v>-6.6171456596158867E-4</v>
      </c>
      <c r="K25" s="9">
        <f>prob!K25*er!K25</f>
        <v>-1.1317001002288128E-4</v>
      </c>
    </row>
    <row r="26" spans="1:12" x14ac:dyDescent="0.25">
      <c r="A26" s="21">
        <f t="shared" si="2"/>
        <v>18</v>
      </c>
      <c r="B26" s="9">
        <f>prob!B26*er!B26</f>
        <v>1.1082558235856871E-4</v>
      </c>
      <c r="C26" s="9">
        <f>prob!C26*er!C26</f>
        <v>1.6171258596170917E-4</v>
      </c>
      <c r="D26" s="9">
        <f>prob!D26*er!D26</f>
        <v>2.1575225102924138E-4</v>
      </c>
      <c r="E26" s="9">
        <f>prob!E26*er!E26</f>
        <v>2.6875329597022131E-4</v>
      </c>
      <c r="F26" s="9">
        <f>prob!F26*er!F26</f>
        <v>3.4729766233845577E-4</v>
      </c>
      <c r="G26" s="9">
        <f>prob!G26*er!G26</f>
        <v>3.6372705265047962E-4</v>
      </c>
      <c r="H26" s="9">
        <f>prob!H26*er!H26</f>
        <v>9.6450931833521708E-5</v>
      </c>
      <c r="I26" s="9">
        <f>prob!I26*er!I26</f>
        <v>-9.1710794338111293E-5</v>
      </c>
      <c r="J26" s="9">
        <f>prob!J26*er!J26</f>
        <v>-4.8337172454427865E-4</v>
      </c>
      <c r="K26" s="9">
        <f>prob!K26*er!K26</f>
        <v>-5.8570738134067882E-5</v>
      </c>
    </row>
    <row r="27" spans="1:12" x14ac:dyDescent="0.25">
      <c r="A27" s="21">
        <f t="shared" si="2"/>
        <v>19</v>
      </c>
      <c r="B27" s="9">
        <f>prob!B27*er!B27</f>
        <v>3.5166562223085107E-4</v>
      </c>
      <c r="C27" s="9">
        <f>prob!C27*er!C27</f>
        <v>3.6810463049409195E-4</v>
      </c>
      <c r="D27" s="9">
        <f>prob!D27*er!D27</f>
        <v>3.8523343179562726E-4</v>
      </c>
      <c r="E27" s="9">
        <f>prob!E27*er!E27</f>
        <v>4.0010205203539715E-4</v>
      </c>
      <c r="F27" s="9">
        <f>prob!F27*er!F27</f>
        <v>4.5150393608313089E-4</v>
      </c>
      <c r="G27" s="9">
        <f>prob!G27*er!G27</f>
        <v>5.6074328243371102E-4</v>
      </c>
      <c r="H27" s="9">
        <f>prob!H27*er!H27</f>
        <v>5.4060415865880254E-4</v>
      </c>
      <c r="I27" s="9">
        <f>prob!I27*er!I27</f>
        <v>2.6180860907381106E-4</v>
      </c>
      <c r="J27" s="9">
        <f>prob!J27*er!J27</f>
        <v>2.1215447527189949E-4</v>
      </c>
      <c r="K27" s="9">
        <f>prob!K27*er!K27</f>
        <v>1.7497437161970544E-4</v>
      </c>
    </row>
    <row r="28" spans="1:12" x14ac:dyDescent="0.25">
      <c r="A28" s="21">
        <f t="shared" si="2"/>
        <v>20</v>
      </c>
      <c r="B28" s="9">
        <f>prob!B28*er!B28</f>
        <v>5.8260043260522428E-4</v>
      </c>
      <c r="C28" s="9">
        <f>prob!C28*er!C28</f>
        <v>5.9196367250931401E-4</v>
      </c>
      <c r="D28" s="9">
        <f>prob!D28*er!D28</f>
        <v>6.0177511328909602E-4</v>
      </c>
      <c r="E28" s="9">
        <f>prob!E28*er!E28</f>
        <v>6.1025005974765594E-4</v>
      </c>
      <c r="F28" s="9">
        <f>prob!F28*er!F28</f>
        <v>6.4083620407040943E-4</v>
      </c>
      <c r="G28" s="9">
        <f>prob!G28*er!G28</f>
        <v>7.0389369734836138E-4</v>
      </c>
      <c r="H28" s="9">
        <f>prob!H28*er!H28</f>
        <v>7.2081489262803688E-4</v>
      </c>
      <c r="I28" s="9">
        <f>prob!I28*er!I28</f>
        <v>6.9035673264323735E-4</v>
      </c>
      <c r="J28" s="9">
        <f>prob!J28*er!J28</f>
        <v>1.8639265565261877E-3</v>
      </c>
      <c r="K28" s="9">
        <f>prob!K28*er!K28</f>
        <v>4.1309708402010589E-4</v>
      </c>
    </row>
    <row r="29" spans="1:12" x14ac:dyDescent="0.25">
      <c r="A29" s="21">
        <f t="shared" si="2"/>
        <v>21</v>
      </c>
      <c r="B29" s="9">
        <f>prob!B29*er!B29</f>
        <v>5.461993627674102E-3</v>
      </c>
      <c r="C29" s="9">
        <f>prob!C29*er!C29</f>
        <v>5.461993627674102E-3</v>
      </c>
      <c r="D29" s="9">
        <f>prob!D29*er!D29</f>
        <v>5.461993627674102E-3</v>
      </c>
      <c r="E29" s="9">
        <f>prob!E29*er!E29</f>
        <v>5.461993627674102E-3</v>
      </c>
      <c r="F29" s="9">
        <f>prob!F29*er!F29</f>
        <v>5.461993627674102E-3</v>
      </c>
      <c r="G29" s="9">
        <f>prob!G29*er!G29</f>
        <v>5.461993627674102E-3</v>
      </c>
      <c r="H29" s="9">
        <f>prob!H29*er!H29</f>
        <v>5.461993627674102E-3</v>
      </c>
      <c r="I29" s="9">
        <f>prob!I29*er!I29</f>
        <v>5.461993627674102E-3</v>
      </c>
      <c r="J29" s="9">
        <f>prob!J29*er!J29</f>
        <v>2.0167361086796686E-2</v>
      </c>
      <c r="K29" s="9">
        <f>prob!K29*er!K29</f>
        <v>3.781380203774378E-3</v>
      </c>
    </row>
    <row r="30" spans="1:12" x14ac:dyDescent="0.25">
      <c r="A30" s="21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21" t="s">
        <v>6</v>
      </c>
      <c r="B31" s="9">
        <f>prob!B31*er!B31</f>
        <v>0</v>
      </c>
      <c r="C31" s="9">
        <f>prob!C31*er!C31</f>
        <v>0</v>
      </c>
      <c r="D31" s="9">
        <f>prob!D31*er!D31</f>
        <v>0</v>
      </c>
      <c r="E31" s="9">
        <f>prob!E31*er!E31</f>
        <v>0</v>
      </c>
      <c r="F31" s="9">
        <f>prob!F31*er!F31</f>
        <v>0</v>
      </c>
      <c r="G31" s="9">
        <f>prob!G31*er!G31</f>
        <v>0</v>
      </c>
      <c r="H31" s="9">
        <f>prob!H31*er!H31</f>
        <v>0</v>
      </c>
      <c r="I31" s="9">
        <f>prob!I31*er!I31</f>
        <v>0</v>
      </c>
      <c r="J31" s="9">
        <f>prob!J31*er!J31</f>
        <v>0</v>
      </c>
      <c r="K31" s="9">
        <f>prob!K31*er!K31</f>
        <v>0</v>
      </c>
    </row>
    <row r="32" spans="1:12" x14ac:dyDescent="0.25">
      <c r="A32" s="21">
        <v>2</v>
      </c>
      <c r="B32" s="9">
        <f>prob!B32*er!B32</f>
        <v>-4.045846194679772E-5</v>
      </c>
      <c r="C32" s="9">
        <f>prob!C32*er!C32</f>
        <v>-1.1659595120276013E-5</v>
      </c>
      <c r="D32" s="9">
        <f>prob!D32*er!D32</f>
        <v>1.9547851419557993E-5</v>
      </c>
      <c r="E32" s="9">
        <f>prob!E32*er!E32</f>
        <v>5.791981035431906E-5</v>
      </c>
      <c r="F32" s="9">
        <f>prob!F32*er!F32</f>
        <v>8.8656621832404551E-5</v>
      </c>
      <c r="G32" s="9">
        <f>prob!G32*er!G32</f>
        <v>-3.3679219356871479E-6</v>
      </c>
      <c r="H32" s="9">
        <f>prob!H32*er!H32</f>
        <v>-7.2523510541741069E-5</v>
      </c>
      <c r="I32" s="9">
        <f>prob!I32*er!I32</f>
        <v>-1.0954309474436299E-4</v>
      </c>
      <c r="J32" s="9">
        <f>prob!J32*er!J32</f>
        <v>-4.8602989724842998E-4</v>
      </c>
      <c r="K32" s="9">
        <f>prob!K32*er!K32</f>
        <v>-7.9748361389138283E-5</v>
      </c>
    </row>
    <row r="33" spans="1:12" x14ac:dyDescent="0.25">
      <c r="A33" s="21">
        <f>A32+1</f>
        <v>3</v>
      </c>
      <c r="B33" s="9">
        <f>prob!B33*er!B33</f>
        <v>-6.2887361426910044E-5</v>
      </c>
      <c r="C33" s="9">
        <f>prob!C33*er!C33</f>
        <v>-2.9069838299598252E-5</v>
      </c>
      <c r="D33" s="9">
        <f>prob!D33*er!D33</f>
        <v>6.6567466648279281E-6</v>
      </c>
      <c r="E33" s="9">
        <f>prob!E33*er!E33</f>
        <v>4.6560194966196306E-5</v>
      </c>
      <c r="F33" s="9">
        <f>prob!F33*er!F33</f>
        <v>7.7114348584900319E-5</v>
      </c>
      <c r="G33" s="9">
        <f>prob!G33*er!G33</f>
        <v>-3.0842266191030265E-5</v>
      </c>
      <c r="H33" s="9">
        <f>prob!H33*er!H33</f>
        <v>-9.8881147619838314E-5</v>
      </c>
      <c r="I33" s="9">
        <f>prob!I33*er!I33</f>
        <v>-1.3320013663983891E-4</v>
      </c>
      <c r="J33" s="9">
        <f>prob!J33*er!J33</f>
        <v>-5.6762624341457192E-4</v>
      </c>
      <c r="K33" s="9">
        <f>prob!K33*er!K33</f>
        <v>-9.5841170784681718E-5</v>
      </c>
    </row>
    <row r="34" spans="1:12" x14ac:dyDescent="0.25">
      <c r="A34" s="21">
        <f t="shared" ref="A34:A40" si="3">A33+1</f>
        <v>4</v>
      </c>
      <c r="B34" s="9">
        <f>prob!B34*er!B34</f>
        <v>-9.92179699991155E-6</v>
      </c>
      <c r="C34" s="9">
        <f>prob!C34*er!C34</f>
        <v>3.6437244108578387E-6</v>
      </c>
      <c r="D34" s="9">
        <f>prob!D34*er!D34</f>
        <v>1.7653378824400914E-5</v>
      </c>
      <c r="E34" s="9">
        <f>prob!E34*er!E34</f>
        <v>3.6531576189289646E-5</v>
      </c>
      <c r="F34" s="9">
        <f>prob!F34*er!F34</f>
        <v>6.6434563003753665E-5</v>
      </c>
      <c r="G34" s="9">
        <f>prob!G34*er!G34</f>
        <v>3.7418042496014052E-5</v>
      </c>
      <c r="H34" s="9">
        <f>prob!H34*er!H34</f>
        <v>-2.7263666663020601E-5</v>
      </c>
      <c r="I34" s="9">
        <f>prob!I34*er!I34</f>
        <v>-9.566970049987151E-5</v>
      </c>
      <c r="J34" s="9">
        <f>prob!J34*er!J34</f>
        <v>-4.1910310796402253E-4</v>
      </c>
      <c r="K34" s="9">
        <f>prob!K34*er!K34</f>
        <v>-6.2086736989862843E-5</v>
      </c>
    </row>
    <row r="35" spans="1:12" x14ac:dyDescent="0.25">
      <c r="A35" s="21">
        <f t="shared" si="3"/>
        <v>5</v>
      </c>
      <c r="B35" s="9">
        <f>prob!B35*er!B35</f>
        <v>1.6337706529007698E-4</v>
      </c>
      <c r="C35" s="9">
        <f>prob!C35*er!C35</f>
        <v>1.8630890768135604E-4</v>
      </c>
      <c r="D35" s="9">
        <f>prob!D35*er!D35</f>
        <v>2.0980438952860903E-4</v>
      </c>
      <c r="E35" s="9">
        <f>prob!E35*er!E35</f>
        <v>2.3328043195415012E-4</v>
      </c>
      <c r="F35" s="9">
        <f>prob!F35*er!F35</f>
        <v>2.6198915275273951E-4</v>
      </c>
      <c r="G35" s="9">
        <f>prob!G35*er!G35</f>
        <v>1.7861286084771861E-4</v>
      </c>
      <c r="H35" s="9">
        <f>prob!H35*er!H35</f>
        <v>1.3046687159139E-4</v>
      </c>
      <c r="I35" s="9">
        <f>prob!I35*er!I35</f>
        <v>6.5693385699030991E-5</v>
      </c>
      <c r="J35" s="9">
        <f>prob!J35*er!J35</f>
        <v>4.2533843561558463E-5</v>
      </c>
      <c r="K35" s="9">
        <f>prob!K35*er!K35</f>
        <v>2.5666026102289253E-5</v>
      </c>
    </row>
    <row r="36" spans="1:12" x14ac:dyDescent="0.25">
      <c r="A36" s="21">
        <f t="shared" si="3"/>
        <v>6</v>
      </c>
      <c r="B36" s="9">
        <f>prob!B36*er!B36</f>
        <v>-9.9516048784367863E-5</v>
      </c>
      <c r="C36" s="9">
        <f>prob!C36*er!C36</f>
        <v>-6.2211384812154748E-5</v>
      </c>
      <c r="D36" s="9">
        <f>prob!D36*er!D36</f>
        <v>-2.2557902016247754E-5</v>
      </c>
      <c r="E36" s="9">
        <f>prob!E36*er!E36</f>
        <v>2.0021347743994458E-5</v>
      </c>
      <c r="F36" s="9">
        <f>prob!F36*er!F36</f>
        <v>4.9122742197695563E-5</v>
      </c>
      <c r="G36" s="9">
        <f>prob!G36*er!G36</f>
        <v>-9.6881071696547241E-5</v>
      </c>
      <c r="H36" s="9">
        <f>prob!H36*er!H36</f>
        <v>-1.2361165453995729E-4</v>
      </c>
      <c r="I36" s="9">
        <f>prob!I36*er!I36</f>
        <v>-1.5476253100088104E-4</v>
      </c>
      <c r="J36" s="9">
        <f>prob!J36*er!J36</f>
        <v>-6.4038596886342237E-4</v>
      </c>
      <c r="K36" s="9">
        <f>prob!K36*er!K36</f>
        <v>-1.1046052533037082E-4</v>
      </c>
    </row>
    <row r="37" spans="1:12" x14ac:dyDescent="0.25">
      <c r="A37" s="21">
        <f t="shared" si="3"/>
        <v>7</v>
      </c>
      <c r="B37" s="9">
        <f>prob!B37*er!B37</f>
        <v>-7.0771679559603607E-5</v>
      </c>
      <c r="C37" s="9">
        <f>prob!C37*er!C37</f>
        <v>-3.4031247514593016E-5</v>
      </c>
      <c r="D37" s="9">
        <f>prob!D37*er!D37</f>
        <v>4.784464021885547E-6</v>
      </c>
      <c r="E37" s="9">
        <f>prob!E37*er!E37</f>
        <v>4.5500510554360577E-5</v>
      </c>
      <c r="F37" s="9">
        <f>prob!F37*er!F37</f>
        <v>8.5430696042095502E-5</v>
      </c>
      <c r="G37" s="9">
        <f>prob!G37*er!G37</f>
        <v>-4.1192936232059951E-5</v>
      </c>
      <c r="H37" s="9">
        <f>prob!H37*er!H37</f>
        <v>-1.6928497591591586E-4</v>
      </c>
      <c r="I37" s="9">
        <f>prob!I37*er!I37</f>
        <v>-1.961446602113042E-4</v>
      </c>
      <c r="J37" s="9">
        <f>prob!J37*er!J37</f>
        <v>-7.8368260807760678E-4</v>
      </c>
      <c r="K37" s="9">
        <f>prob!K37*er!K37</f>
        <v>-1.3865272571084194E-4</v>
      </c>
    </row>
    <row r="38" spans="1:12" x14ac:dyDescent="0.25">
      <c r="A38" s="21">
        <f t="shared" si="3"/>
        <v>8</v>
      </c>
      <c r="B38" s="9">
        <f>prob!B38*er!B38</f>
        <v>8.7779243164188662E-6</v>
      </c>
      <c r="C38" s="9">
        <f>prob!C38*er!C38</f>
        <v>3.9548411686960965E-5</v>
      </c>
      <c r="D38" s="9">
        <f>prob!D38*er!D38</f>
        <v>7.1264209916311032E-5</v>
      </c>
      <c r="E38" s="9">
        <f>prob!E38*er!E38</f>
        <v>1.0392271497745792E-4</v>
      </c>
      <c r="F38" s="9">
        <f>prob!F38*er!F38</f>
        <v>1.4817177850940598E-4</v>
      </c>
      <c r="G38" s="9">
        <f>prob!G38*er!G38</f>
        <v>9.628110923373036E-5</v>
      </c>
      <c r="H38" s="9">
        <f>prob!H38*er!H38</f>
        <v>-3.9864509608340068E-5</v>
      </c>
      <c r="I38" s="9">
        <f>prob!I38*er!I38</f>
        <v>-1.8452415769531976E-4</v>
      </c>
      <c r="J38" s="9">
        <f>prob!J38*er!J38</f>
        <v>-8.226394703170221E-4</v>
      </c>
      <c r="K38" s="9">
        <f>prob!K38*er!K38</f>
        <v>-1.2417347397972569E-4</v>
      </c>
    </row>
    <row r="39" spans="1:12" x14ac:dyDescent="0.25">
      <c r="A39" s="21">
        <f t="shared" si="3"/>
        <v>9</v>
      </c>
      <c r="B39" s="9">
        <f>prob!B39*er!B39</f>
        <v>8.4036879827335587E-5</v>
      </c>
      <c r="C39" s="9">
        <f>prob!C39*er!C39</f>
        <v>1.1021400570291901E-4</v>
      </c>
      <c r="D39" s="9">
        <f>prob!D39*er!D39</f>
        <v>1.3723411160348946E-4</v>
      </c>
      <c r="E39" s="9">
        <f>prob!E39*er!E39</f>
        <v>1.6538381992361889E-4</v>
      </c>
      <c r="F39" s="9">
        <f>prob!F39*er!F39</f>
        <v>2.0180910737007879E-4</v>
      </c>
      <c r="G39" s="9">
        <f>prob!G39*er!G39</f>
        <v>1.8186352632523981E-4</v>
      </c>
      <c r="H39" s="9">
        <f>prob!H39*er!H39</f>
        <v>9.8007861924052177E-5</v>
      </c>
      <c r="I39" s="9">
        <f>prob!I39*er!I39</f>
        <v>-4.2630747545054006E-5</v>
      </c>
      <c r="J39" s="9">
        <f>prob!J39*er!J39</f>
        <v>-2.9965544701626332E-4</v>
      </c>
      <c r="K39" s="9">
        <f>prob!K39*er!K39</f>
        <v>-3.1574170390347508E-5</v>
      </c>
    </row>
    <row r="40" spans="1:12" x14ac:dyDescent="0.25">
      <c r="A40" s="21">
        <f t="shared" si="3"/>
        <v>10</v>
      </c>
      <c r="B40" s="9">
        <f>prob!B40*er!B40</f>
        <v>4.6608034608417942E-3</v>
      </c>
      <c r="C40" s="9">
        <f>prob!C40*er!C40</f>
        <v>4.7357093800745121E-3</v>
      </c>
      <c r="D40" s="9">
        <f>prob!D40*er!D40</f>
        <v>4.8142009063127681E-3</v>
      </c>
      <c r="E40" s="9">
        <f>prob!E40*er!E40</f>
        <v>4.8820004779812475E-3</v>
      </c>
      <c r="F40" s="9">
        <f>prob!F40*er!F40</f>
        <v>5.1266896325632754E-3</v>
      </c>
      <c r="G40" s="9">
        <f>prob!G40*er!G40</f>
        <v>5.631149578786891E-3</v>
      </c>
      <c r="H40" s="9">
        <f>prob!H40*er!H40</f>
        <v>5.766519141024295E-3</v>
      </c>
      <c r="I40" s="9">
        <f>prob!I40*er!I40</f>
        <v>5.5228538611458988E-3</v>
      </c>
      <c r="J40" s="9">
        <f>prob!J40*er!J40</f>
        <v>1.4911412452209501E-2</v>
      </c>
      <c r="K40" s="9">
        <f>prob!K40*er!K40</f>
        <v>3.3047766721608471E-3</v>
      </c>
    </row>
    <row r="41" spans="1:12" x14ac:dyDescent="0.25">
      <c r="A41" s="21" t="s">
        <v>7</v>
      </c>
      <c r="B41" s="9">
        <f>prob!B41*er!B41</f>
        <v>2.1421981035023624E-4</v>
      </c>
      <c r="C41" s="9">
        <f>prob!C41*er!C41</f>
        <v>2.3568286441612049E-4</v>
      </c>
      <c r="D41" s="9">
        <f>prob!D41*er!D41</f>
        <v>2.5764248994901049E-4</v>
      </c>
      <c r="E41" s="9">
        <f>prob!E41*er!E41</f>
        <v>2.7979017656305332E-4</v>
      </c>
      <c r="F41" s="9">
        <f>prob!F41*er!F41</f>
        <v>3.0376881880180684E-4</v>
      </c>
      <c r="G41" s="9">
        <f>prob!G41*er!G41</f>
        <v>2.1069137408479333E-4</v>
      </c>
      <c r="H41" s="9">
        <f>prob!H41*er!H41</f>
        <v>1.5962339138384852E-4</v>
      </c>
      <c r="I41" s="9">
        <f>prob!I41*er!I41</f>
        <v>1.0367930047904179E-4</v>
      </c>
      <c r="J41" s="9">
        <f>prob!J41*er!J41</f>
        <v>3.0198728741063065E-4</v>
      </c>
      <c r="K41" s="9">
        <f>prob!K41*er!K41</f>
        <v>3.4366689472072862E-5</v>
      </c>
    </row>
    <row r="42" spans="1:12" x14ac:dyDescent="0.25">
      <c r="A42" s="21"/>
      <c r="L42" s="3">
        <f>SUM(B2:K41)</f>
        <v>4.0247684806059801E-2</v>
      </c>
    </row>
    <row r="43" spans="1:12" x14ac:dyDescent="0.25">
      <c r="A43" s="21"/>
    </row>
    <row r="44" spans="1:12" x14ac:dyDescent="0.25">
      <c r="A44" s="21"/>
      <c r="K44" s="3" t="s">
        <v>18</v>
      </c>
      <c r="L44" s="3">
        <f>L42-B45</f>
        <v>-4.8487754019161181E-3</v>
      </c>
    </row>
    <row r="45" spans="1:12" x14ac:dyDescent="0.25">
      <c r="A45" s="21" t="s">
        <v>17</v>
      </c>
      <c r="B45" s="7">
        <f>B48*(1-B48)</f>
        <v>4.5096460207975919E-2</v>
      </c>
      <c r="C45" s="22"/>
      <c r="D45" s="22"/>
      <c r="E45" s="22"/>
      <c r="F45" s="22"/>
      <c r="G45" s="22"/>
      <c r="H45" s="22"/>
      <c r="I45" s="22"/>
      <c r="J45" s="22"/>
    </row>
    <row r="46" spans="1:12" x14ac:dyDescent="0.25">
      <c r="A46" s="21"/>
      <c r="B46" s="21"/>
      <c r="C46" s="22"/>
      <c r="D46" s="22"/>
      <c r="E46" s="22"/>
      <c r="F46" s="22"/>
      <c r="G46" s="22"/>
      <c r="H46" s="22"/>
      <c r="I46" s="22"/>
      <c r="J46" s="22"/>
    </row>
    <row r="47" spans="1:12" x14ac:dyDescent="0.25">
      <c r="A47" s="21"/>
      <c r="B47" s="21"/>
      <c r="C47" s="22"/>
      <c r="D47" s="22"/>
      <c r="E47" s="22"/>
      <c r="F47" s="22"/>
      <c r="G47" s="22"/>
      <c r="H47" s="22"/>
      <c r="I47" s="22"/>
      <c r="J47" s="22"/>
    </row>
    <row r="48" spans="1:12" x14ac:dyDescent="0.25">
      <c r="A48" s="21" t="s">
        <v>16</v>
      </c>
      <c r="B48" s="8">
        <f>2*(1/13)*(4/13)</f>
        <v>4.7337278106508882E-2</v>
      </c>
      <c r="C48" s="22"/>
      <c r="D48" s="22"/>
      <c r="E48" s="22"/>
      <c r="F48" s="22"/>
      <c r="G48" s="22"/>
      <c r="H48" s="22"/>
      <c r="I48" s="22"/>
      <c r="J48" s="22"/>
    </row>
    <row r="49" spans="1:10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</row>
    <row r="50" spans="1:10" x14ac:dyDescent="0.25">
      <c r="A50" s="21"/>
      <c r="B50" s="21"/>
      <c r="C50" s="22"/>
      <c r="D50" s="22"/>
      <c r="E50" s="22"/>
      <c r="F50" s="22"/>
      <c r="G50" s="22"/>
      <c r="H50" s="22"/>
      <c r="I50" s="22"/>
      <c r="J50" s="22"/>
    </row>
    <row r="51" spans="1:10" x14ac:dyDescent="0.25">
      <c r="A51" s="21"/>
      <c r="B51" s="21"/>
      <c r="C51" s="22"/>
      <c r="D51" s="22"/>
      <c r="E51" s="22"/>
      <c r="F51" s="22"/>
      <c r="G51" s="22"/>
      <c r="H51" s="22"/>
      <c r="I51" s="22"/>
      <c r="J51" s="22"/>
    </row>
    <row r="52" spans="1:10" x14ac:dyDescent="0.25">
      <c r="A52" s="21"/>
      <c r="B52" s="21"/>
      <c r="C52" s="22"/>
      <c r="D52" s="22"/>
      <c r="E52" s="22"/>
      <c r="F52" s="22"/>
      <c r="G52" s="22"/>
      <c r="H52" s="22"/>
      <c r="I52" s="22"/>
      <c r="J52" s="22"/>
    </row>
    <row r="53" spans="1:10" x14ac:dyDescent="0.25">
      <c r="A53" s="21"/>
      <c r="B53" s="21"/>
      <c r="C53" s="22"/>
      <c r="D53" s="22"/>
      <c r="E53" s="22"/>
      <c r="F53" s="22"/>
      <c r="G53" s="22"/>
      <c r="H53" s="22"/>
      <c r="I53" s="22"/>
      <c r="J53" s="22"/>
    </row>
    <row r="54" spans="1:10" x14ac:dyDescent="0.25">
      <c r="A54" s="21"/>
      <c r="B54" s="21"/>
      <c r="C54" s="22"/>
      <c r="D54" s="22"/>
      <c r="E54" s="22"/>
      <c r="F54" s="22"/>
      <c r="G54" s="22"/>
      <c r="H54" s="22"/>
      <c r="I54" s="22"/>
      <c r="J54" s="22"/>
    </row>
    <row r="55" spans="1:10" x14ac:dyDescent="0.25">
      <c r="A55" s="21"/>
    </row>
    <row r="56" spans="1:10" x14ac:dyDescent="0.25">
      <c r="A56" s="21"/>
    </row>
    <row r="57" spans="1:10" x14ac:dyDescent="0.25">
      <c r="A57" s="21"/>
    </row>
    <row r="58" spans="1:10" x14ac:dyDescent="0.25">
      <c r="A58" s="21"/>
    </row>
    <row r="59" spans="1:10" x14ac:dyDescent="0.25">
      <c r="A59" s="21"/>
    </row>
    <row r="60" spans="1:10" x14ac:dyDescent="0.25">
      <c r="A60" s="21"/>
    </row>
    <row r="61" spans="1:10" x14ac:dyDescent="0.25">
      <c r="A61" s="21"/>
    </row>
    <row r="62" spans="1:10" x14ac:dyDescent="0.25">
      <c r="A62" s="21"/>
    </row>
    <row r="63" spans="1:10" x14ac:dyDescent="0.25">
      <c r="A63" s="21"/>
    </row>
    <row r="64" spans="1:10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BD1E-5305-4B91-B53D-7707BF7BD3CE}">
  <dimension ref="A1:K51"/>
  <sheetViews>
    <sheetView topLeftCell="A4" workbookViewId="0">
      <selection activeCell="B20" sqref="B20"/>
    </sheetView>
  </sheetViews>
  <sheetFormatPr defaultRowHeight="15" x14ac:dyDescent="0.25"/>
  <sheetData>
    <row r="1" spans="1:11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5">
      <c r="A2">
        <v>4</v>
      </c>
      <c r="B2">
        <f>Dealer!B2-SUM(Dealer!B3:B7)</f>
        <v>-0.29278372720927726</v>
      </c>
      <c r="C2">
        <f>Dealer!C2-SUM(Dealer!C3:C7)</f>
        <v>-0.2522502292357135</v>
      </c>
      <c r="D2">
        <f>Dealer!D2-SUM(Dealer!D3:D7)</f>
        <v>-0.21106310899491437</v>
      </c>
      <c r="E2">
        <f>Dealer!E2-SUM(Dealer!E3:E7)</f>
        <v>-0.16719266083547524</v>
      </c>
      <c r="F2">
        <f>Dealer!F2-SUM(Dealer!F3:F7)</f>
        <v>-0.15369901583000439</v>
      </c>
      <c r="G2">
        <f>Dealer!G2-SUM(Dealer!G3:G7)</f>
        <v>-0.47537518327693318</v>
      </c>
      <c r="H2">
        <f>Dealer!H2-SUM(Dealer!H3:H7)</f>
        <v>-0.51051751549761715</v>
      </c>
      <c r="I2">
        <f>Dealer!I2-SUM(Dealer!I3:I7)</f>
        <v>-0.54314968113110951</v>
      </c>
      <c r="J2">
        <f>Dealer!J2-SUM(Dealer!J3:J7)</f>
        <v>-0.54043033399498497</v>
      </c>
      <c r="K2">
        <f>Dealer!K2-SUM(Dealer!K3:K7)</f>
        <v>-0.66695077468551034</v>
      </c>
    </row>
    <row r="3" spans="1:11" x14ac:dyDescent="0.25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25">
      <c r="A4">
        <f t="shared" ref="A4:A29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25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25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25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25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25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25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25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25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25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25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25">
      <c r="A15">
        <f t="shared" si="1"/>
        <v>17</v>
      </c>
      <c r="B15">
        <f>Dealer!B2-SUM(Dealer!B4:B7)</f>
        <v>-0.15297458768154204</v>
      </c>
      <c r="C15">
        <f>Dealer!C2-SUM(Dealer!C4:C7)</f>
        <v>-0.11721624142457365</v>
      </c>
      <c r="D15">
        <f>Dealer!D2-SUM(Dealer!D4:D7)</f>
        <v>-8.0573373145316152E-2</v>
      </c>
      <c r="E15">
        <f>Dealer!E2-SUM(Dealer!E4:E7)</f>
        <v>-4.4941375564924446E-2</v>
      </c>
      <c r="F15">
        <f>Dealer!F2-SUM(Dealer!F4:F7)</f>
        <v>1.1739160673341964E-2</v>
      </c>
      <c r="G15">
        <f>Dealer!G2-SUM(Dealer!G4:G7)</f>
        <v>-0.10680898948269468</v>
      </c>
      <c r="H15">
        <f>Dealer!H2-SUM(Dealer!H4:H7)</f>
        <v>-0.38195097104844711</v>
      </c>
      <c r="I15">
        <f>Dealer!I2-SUM(Dealer!I4:I7)</f>
        <v>-0.42315423964521748</v>
      </c>
      <c r="J15">
        <f>Dealer!J2-SUM(Dealer!J4:J7)</f>
        <v>-0.41972063392881986</v>
      </c>
      <c r="K15">
        <f>Dealer!K2-SUM(Dealer!K4:K7)</f>
        <v>-0.47803347499473703</v>
      </c>
    </row>
    <row r="16" spans="1:11" x14ac:dyDescent="0.25">
      <c r="A16">
        <f t="shared" si="1"/>
        <v>18</v>
      </c>
      <c r="B16">
        <f>Dealer!B2+Dealer!B3-SUM(Dealer!B5:B7)</f>
        <v>0.12174190222088771</v>
      </c>
      <c r="C16">
        <f>Dealer!C2+Dealer!C3-SUM(Dealer!C5:C7)</f>
        <v>0.14830007284131114</v>
      </c>
      <c r="D16">
        <f>Dealer!D2+Dealer!D3-SUM(Dealer!D5:D7)</f>
        <v>0.17585443719748528</v>
      </c>
      <c r="E16">
        <f>Dealer!E2+Dealer!E3-SUM(Dealer!E5:E7)</f>
        <v>0.19956119497617719</v>
      </c>
      <c r="F16">
        <f>Dealer!F2+Dealer!F3-SUM(Dealer!F5:F7)</f>
        <v>0.28344391604689867</v>
      </c>
      <c r="G16">
        <f>Dealer!G2+Dealer!G3-SUM(Dealer!G5:G7)</f>
        <v>0.3995541673365518</v>
      </c>
      <c r="H16">
        <f>Dealer!H2+Dealer!H3-SUM(Dealer!H5:H7)</f>
        <v>0.10595134861912359</v>
      </c>
      <c r="I16">
        <f>Dealer!I2+Dealer!I3-SUM(Dealer!I5:I7)</f>
        <v>-0.18316335667343342</v>
      </c>
      <c r="J16">
        <f>Dealer!J2+Dealer!J3-SUM(Dealer!J5:J7)</f>
        <v>-0.17830123379648949</v>
      </c>
      <c r="K16">
        <f>Dealer!K2+Dealer!K3-SUM(Dealer!K5:K7)</f>
        <v>-0.10019887561319057</v>
      </c>
    </row>
    <row r="17" spans="1:11" x14ac:dyDescent="0.25">
      <c r="A17">
        <f t="shared" si="1"/>
        <v>19</v>
      </c>
      <c r="B17">
        <f>SUM(Dealer!B2:B4)-Dealer!B6-Dealer!B7</f>
        <v>0.38630468602058987</v>
      </c>
      <c r="C17">
        <f>SUM(Dealer!C2:C4)-Dealer!C6-Dealer!C7</f>
        <v>0.40436293659775996</v>
      </c>
      <c r="D17">
        <f>SUM(Dealer!D2:D4)-Dealer!D6-Dealer!D7</f>
        <v>0.42317892482749647</v>
      </c>
      <c r="E17">
        <f>SUM(Dealer!E2:E4)-Dealer!E6-Dealer!E7</f>
        <v>0.43951210416088371</v>
      </c>
      <c r="F17">
        <f>SUM(Dealer!F2:F4)-Dealer!F6-Dealer!F7</f>
        <v>0.4959770737873192</v>
      </c>
      <c r="G17">
        <f>SUM(Dealer!G2:G4)-Dealer!G6-Dealer!G7</f>
        <v>0.6159764957534315</v>
      </c>
      <c r="H17">
        <f>SUM(Dealer!H2:H4)-Dealer!H6-Dealer!H7</f>
        <v>0.5938536682866945</v>
      </c>
      <c r="I17">
        <f>SUM(Dealer!I2:I4)-Dealer!I6-Dealer!I7</f>
        <v>0.28759675706758142</v>
      </c>
      <c r="J17">
        <f>SUM(Dealer!J2:J4)-Dealer!J6-Dealer!J7</f>
        <v>6.3118166335840831E-2</v>
      </c>
      <c r="K17">
        <f>SUM(Dealer!K2:K4)-Dealer!K6-Dealer!K7</f>
        <v>0.27763572376835594</v>
      </c>
    </row>
    <row r="18" spans="1:11" x14ac:dyDescent="0.25">
      <c r="A18">
        <f t="shared" si="1"/>
        <v>20</v>
      </c>
      <c r="B18">
        <f>SUM(Dealer!B2:B5)-Dealer!B7</f>
        <v>0.63998657521683877</v>
      </c>
      <c r="C18">
        <f>SUM(Dealer!C2:C5)-Dealer!C7</f>
        <v>0.65027209425148136</v>
      </c>
      <c r="D18">
        <f>SUM(Dealer!D2:D5)-Dealer!D7</f>
        <v>0.66104996194807186</v>
      </c>
      <c r="E18">
        <f>SUM(Dealer!E2:E5)-Dealer!E7</f>
        <v>0.67035969063279999</v>
      </c>
      <c r="F18">
        <f>SUM(Dealer!F2:F5)-Dealer!F7</f>
        <v>0.70395857017134467</v>
      </c>
      <c r="G18">
        <f>SUM(Dealer!G2:G5)-Dealer!G7</f>
        <v>0.77322722653717491</v>
      </c>
      <c r="H18">
        <f>SUM(Dealer!H2:H5)-Dealer!H7</f>
        <v>0.79181515955189841</v>
      </c>
      <c r="I18">
        <f>SUM(Dealer!I2:I5)-Dealer!I7</f>
        <v>0.75835687080859615</v>
      </c>
      <c r="J18">
        <f>SUM(Dealer!J2:J5)-Dealer!J7</f>
        <v>0.55453756646817121</v>
      </c>
      <c r="K18">
        <f>SUM(Dealer!K2:K5)-Dealer!K7</f>
        <v>0.65547032314990239</v>
      </c>
    </row>
    <row r="19" spans="1:11" x14ac:dyDescent="0.25">
      <c r="A19">
        <f t="shared" si="1"/>
        <v>21</v>
      </c>
      <c r="B19">
        <f>SUM(Dealer!B2:B6)</f>
        <v>0.88200651549403997</v>
      </c>
      <c r="C19">
        <f>SUM(Dealer!C2:C6)</f>
        <v>0.88530035730174927</v>
      </c>
      <c r="D19">
        <f>SUM(Dealer!D2:D6)</f>
        <v>0.88876729296591961</v>
      </c>
      <c r="E19">
        <f>SUM(Dealer!E2:E6)</f>
        <v>0.89175382659528035</v>
      </c>
      <c r="F19">
        <f>SUM(Dealer!F2:F6)</f>
        <v>0.90283674384258006</v>
      </c>
      <c r="G19">
        <f>SUM(Dealer!G2:G6)</f>
        <v>0.92592629596452325</v>
      </c>
      <c r="H19">
        <f>SUM(Dealer!H2:H6)</f>
        <v>0.93060505318396614</v>
      </c>
      <c r="I19">
        <f>SUM(Dealer!I2:I6)</f>
        <v>0.93917615614724415</v>
      </c>
      <c r="J19">
        <f>SUM(Dealer!J2:J6)</f>
        <v>0.96262363326716827</v>
      </c>
      <c r="K19">
        <f>SUM(Dealer!K2:K6)</f>
        <v>0.92219381142033785</v>
      </c>
    </row>
    <row r="20" spans="1:11" x14ac:dyDescent="0.25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5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5">
      <c r="A31" t="s">
        <v>3</v>
      </c>
    </row>
    <row r="32" spans="1:11" x14ac:dyDescent="0.25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25">
      <c r="A33">
        <f>A32+1</f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25">
      <c r="A34">
        <f t="shared" ref="A34:A51" si="5">A33+1</f>
        <v>14</v>
      </c>
      <c r="B34">
        <f t="shared" ref="B34:K34" si="6">B12</f>
        <v>-0.29278372720927726</v>
      </c>
      <c r="C34">
        <f t="shared" si="6"/>
        <v>-0.2522502292357135</v>
      </c>
      <c r="D34">
        <f t="shared" si="6"/>
        <v>-0.21106310899491437</v>
      </c>
      <c r="E34">
        <f t="shared" si="6"/>
        <v>-0.16719266083547524</v>
      </c>
      <c r="F34">
        <f t="shared" si="6"/>
        <v>-0.15369901583000439</v>
      </c>
      <c r="G34">
        <f t="shared" si="6"/>
        <v>-0.47537518327693318</v>
      </c>
      <c r="H34">
        <f t="shared" si="6"/>
        <v>-0.51051751549761715</v>
      </c>
      <c r="I34">
        <f t="shared" si="6"/>
        <v>-0.54314968113110951</v>
      </c>
      <c r="J34">
        <f t="shared" si="6"/>
        <v>-0.54043033399498497</v>
      </c>
      <c r="K34">
        <f t="shared" si="6"/>
        <v>-0.66695077468551034</v>
      </c>
    </row>
    <row r="35" spans="1:11" x14ac:dyDescent="0.25">
      <c r="A35">
        <f t="shared" si="5"/>
        <v>15</v>
      </c>
      <c r="B35">
        <f t="shared" ref="B35:K35" si="7">B13</f>
        <v>-0.29278372720927726</v>
      </c>
      <c r="C35">
        <f t="shared" si="7"/>
        <v>-0.2522502292357135</v>
      </c>
      <c r="D35">
        <f t="shared" si="7"/>
        <v>-0.21106310899491437</v>
      </c>
      <c r="E35">
        <f t="shared" si="7"/>
        <v>-0.16719266083547524</v>
      </c>
      <c r="F35">
        <f t="shared" si="7"/>
        <v>-0.15369901583000439</v>
      </c>
      <c r="G35">
        <f t="shared" si="7"/>
        <v>-0.47537518327693318</v>
      </c>
      <c r="H35">
        <f t="shared" si="7"/>
        <v>-0.51051751549761715</v>
      </c>
      <c r="I35">
        <f t="shared" si="7"/>
        <v>-0.54314968113110951</v>
      </c>
      <c r="J35">
        <f t="shared" si="7"/>
        <v>-0.54043033399498497</v>
      </c>
      <c r="K35">
        <f t="shared" si="7"/>
        <v>-0.66695077468551034</v>
      </c>
    </row>
    <row r="36" spans="1:11" x14ac:dyDescent="0.25">
      <c r="A36">
        <f t="shared" si="5"/>
        <v>16</v>
      </c>
      <c r="B36">
        <f t="shared" ref="B36:K36" si="8">B14</f>
        <v>-0.29278372720927726</v>
      </c>
      <c r="C36">
        <f t="shared" si="8"/>
        <v>-0.2522502292357135</v>
      </c>
      <c r="D36">
        <f t="shared" si="8"/>
        <v>-0.21106310899491437</v>
      </c>
      <c r="E36">
        <f t="shared" si="8"/>
        <v>-0.16719266083547524</v>
      </c>
      <c r="F36">
        <f t="shared" si="8"/>
        <v>-0.15369901583000439</v>
      </c>
      <c r="G36">
        <f t="shared" si="8"/>
        <v>-0.47537518327693318</v>
      </c>
      <c r="H36">
        <f t="shared" si="8"/>
        <v>-0.51051751549761715</v>
      </c>
      <c r="I36">
        <f t="shared" si="8"/>
        <v>-0.54314968113110951</v>
      </c>
      <c r="J36">
        <f t="shared" si="8"/>
        <v>-0.54043033399498497</v>
      </c>
      <c r="K36">
        <f t="shared" si="8"/>
        <v>-0.66695077468551034</v>
      </c>
    </row>
    <row r="37" spans="1:11" x14ac:dyDescent="0.25">
      <c r="A37">
        <f t="shared" si="5"/>
        <v>17</v>
      </c>
      <c r="B37">
        <f t="shared" ref="B37:K37" si="9">B15</f>
        <v>-0.15297458768154204</v>
      </c>
      <c r="C37">
        <f t="shared" si="9"/>
        <v>-0.11721624142457365</v>
      </c>
      <c r="D37">
        <f t="shared" si="9"/>
        <v>-8.0573373145316152E-2</v>
      </c>
      <c r="E37">
        <f t="shared" si="9"/>
        <v>-4.4941375564924446E-2</v>
      </c>
      <c r="F37">
        <f t="shared" si="9"/>
        <v>1.1739160673341964E-2</v>
      </c>
      <c r="G37">
        <f t="shared" si="9"/>
        <v>-0.10680898948269468</v>
      </c>
      <c r="H37">
        <f t="shared" si="9"/>
        <v>-0.38195097104844711</v>
      </c>
      <c r="I37">
        <f t="shared" si="9"/>
        <v>-0.42315423964521748</v>
      </c>
      <c r="J37">
        <f t="shared" si="9"/>
        <v>-0.41972063392881986</v>
      </c>
      <c r="K37">
        <f t="shared" si="9"/>
        <v>-0.47803347499473703</v>
      </c>
    </row>
    <row r="38" spans="1:11" x14ac:dyDescent="0.25">
      <c r="A38">
        <f t="shared" si="5"/>
        <v>18</v>
      </c>
      <c r="B38">
        <f t="shared" ref="B38:K38" si="10">B16</f>
        <v>0.12174190222088771</v>
      </c>
      <c r="C38">
        <f t="shared" si="10"/>
        <v>0.14830007284131114</v>
      </c>
      <c r="D38">
        <f t="shared" si="10"/>
        <v>0.17585443719748528</v>
      </c>
      <c r="E38">
        <f t="shared" si="10"/>
        <v>0.19956119497617719</v>
      </c>
      <c r="F38">
        <f t="shared" si="10"/>
        <v>0.28344391604689867</v>
      </c>
      <c r="G38">
        <f t="shared" si="10"/>
        <v>0.3995541673365518</v>
      </c>
      <c r="H38">
        <f t="shared" si="10"/>
        <v>0.10595134861912359</v>
      </c>
      <c r="I38">
        <f t="shared" si="10"/>
        <v>-0.18316335667343342</v>
      </c>
      <c r="J38">
        <f t="shared" si="10"/>
        <v>-0.17830123379648949</v>
      </c>
      <c r="K38">
        <f t="shared" si="10"/>
        <v>-0.10019887561319057</v>
      </c>
    </row>
    <row r="39" spans="1:11" x14ac:dyDescent="0.25">
      <c r="A39">
        <f t="shared" si="5"/>
        <v>19</v>
      </c>
      <c r="B39">
        <f t="shared" ref="B39:K39" si="11">B17</f>
        <v>0.38630468602058987</v>
      </c>
      <c r="C39">
        <f t="shared" si="11"/>
        <v>0.40436293659775996</v>
      </c>
      <c r="D39">
        <f t="shared" si="11"/>
        <v>0.42317892482749647</v>
      </c>
      <c r="E39">
        <f t="shared" si="11"/>
        <v>0.43951210416088371</v>
      </c>
      <c r="F39">
        <f t="shared" si="11"/>
        <v>0.4959770737873192</v>
      </c>
      <c r="G39">
        <f t="shared" si="11"/>
        <v>0.6159764957534315</v>
      </c>
      <c r="H39">
        <f t="shared" si="11"/>
        <v>0.5938536682866945</v>
      </c>
      <c r="I39">
        <f t="shared" si="11"/>
        <v>0.28759675706758142</v>
      </c>
      <c r="J39">
        <f t="shared" si="11"/>
        <v>6.3118166335840831E-2</v>
      </c>
      <c r="K39">
        <f t="shared" si="11"/>
        <v>0.27763572376835594</v>
      </c>
    </row>
    <row r="40" spans="1:11" x14ac:dyDescent="0.25">
      <c r="A40">
        <f t="shared" si="5"/>
        <v>20</v>
      </c>
      <c r="B40">
        <f t="shared" ref="B40:K40" si="12">B18</f>
        <v>0.63998657521683877</v>
      </c>
      <c r="C40">
        <f t="shared" si="12"/>
        <v>0.65027209425148136</v>
      </c>
      <c r="D40">
        <f t="shared" si="12"/>
        <v>0.66104996194807186</v>
      </c>
      <c r="E40">
        <f t="shared" si="12"/>
        <v>0.67035969063279999</v>
      </c>
      <c r="F40">
        <f t="shared" si="12"/>
        <v>0.70395857017134467</v>
      </c>
      <c r="G40">
        <f t="shared" si="12"/>
        <v>0.77322722653717491</v>
      </c>
      <c r="H40">
        <f t="shared" si="12"/>
        <v>0.79181515955189841</v>
      </c>
      <c r="I40">
        <f t="shared" si="12"/>
        <v>0.75835687080859615</v>
      </c>
      <c r="J40">
        <f t="shared" si="12"/>
        <v>0.55453756646817121</v>
      </c>
      <c r="K40">
        <f t="shared" si="12"/>
        <v>0.65547032314990239</v>
      </c>
    </row>
    <row r="41" spans="1:11" x14ac:dyDescent="0.25">
      <c r="A41">
        <f t="shared" si="5"/>
        <v>21</v>
      </c>
      <c r="B41">
        <f t="shared" ref="B41:K41" si="13">B19</f>
        <v>0.88200651549403997</v>
      </c>
      <c r="C41">
        <f t="shared" si="13"/>
        <v>0.88530035730174927</v>
      </c>
      <c r="D41">
        <f t="shared" si="13"/>
        <v>0.88876729296591961</v>
      </c>
      <c r="E41">
        <f t="shared" si="13"/>
        <v>0.89175382659528035</v>
      </c>
      <c r="F41">
        <f t="shared" si="13"/>
        <v>0.90283674384258006</v>
      </c>
      <c r="G41">
        <f t="shared" si="13"/>
        <v>0.92592629596452325</v>
      </c>
      <c r="H41">
        <f t="shared" si="13"/>
        <v>0.93060505318396614</v>
      </c>
      <c r="I41">
        <f t="shared" si="13"/>
        <v>0.93917615614724415</v>
      </c>
      <c r="J41">
        <f t="shared" si="13"/>
        <v>0.96262363326716827</v>
      </c>
      <c r="K41">
        <f t="shared" si="13"/>
        <v>0.92219381142033785</v>
      </c>
    </row>
    <row r="42" spans="1:11" x14ac:dyDescent="0.25">
      <c r="A42">
        <f t="shared" si="5"/>
        <v>22</v>
      </c>
      <c r="B42">
        <f>B32</f>
        <v>-0.29278372720927726</v>
      </c>
      <c r="C42">
        <f t="shared" ref="C42:K42" si="14">C32</f>
        <v>-0.2522502292357135</v>
      </c>
      <c r="D42">
        <f t="shared" si="14"/>
        <v>-0.21106310899491437</v>
      </c>
      <c r="E42">
        <f t="shared" si="14"/>
        <v>-0.16719266083547524</v>
      </c>
      <c r="F42">
        <f t="shared" si="14"/>
        <v>-0.15369901583000439</v>
      </c>
      <c r="G42">
        <f t="shared" si="14"/>
        <v>-0.47537518327693318</v>
      </c>
      <c r="H42">
        <f t="shared" si="14"/>
        <v>-0.51051751549761715</v>
      </c>
      <c r="I42">
        <f t="shared" si="14"/>
        <v>-0.54314968113110951</v>
      </c>
      <c r="J42">
        <f t="shared" si="14"/>
        <v>-0.54043033399498497</v>
      </c>
      <c r="K42">
        <f t="shared" si="14"/>
        <v>-0.66695077468551034</v>
      </c>
    </row>
    <row r="43" spans="1:11" x14ac:dyDescent="0.25">
      <c r="A43">
        <f t="shared" si="5"/>
        <v>23</v>
      </c>
      <c r="B43">
        <f t="shared" ref="B43:K43" si="15">B33</f>
        <v>-0.29278372720927726</v>
      </c>
      <c r="C43">
        <f t="shared" si="15"/>
        <v>-0.2522502292357135</v>
      </c>
      <c r="D43">
        <f t="shared" si="15"/>
        <v>-0.21106310899491437</v>
      </c>
      <c r="E43">
        <f t="shared" si="15"/>
        <v>-0.16719266083547524</v>
      </c>
      <c r="F43">
        <f t="shared" si="15"/>
        <v>-0.15369901583000439</v>
      </c>
      <c r="G43">
        <f t="shared" si="15"/>
        <v>-0.47537518327693318</v>
      </c>
      <c r="H43">
        <f t="shared" si="15"/>
        <v>-0.51051751549761715</v>
      </c>
      <c r="I43">
        <f t="shared" si="15"/>
        <v>-0.54314968113110951</v>
      </c>
      <c r="J43">
        <f t="shared" si="15"/>
        <v>-0.54043033399498497</v>
      </c>
      <c r="K43">
        <f t="shared" si="15"/>
        <v>-0.66695077468551034</v>
      </c>
    </row>
    <row r="44" spans="1:11" x14ac:dyDescent="0.25">
      <c r="A44">
        <f t="shared" si="5"/>
        <v>24</v>
      </c>
      <c r="B44">
        <f t="shared" ref="B44:K44" si="16">B34</f>
        <v>-0.29278372720927726</v>
      </c>
      <c r="C44">
        <f t="shared" si="16"/>
        <v>-0.2522502292357135</v>
      </c>
      <c r="D44">
        <f t="shared" si="16"/>
        <v>-0.21106310899491437</v>
      </c>
      <c r="E44">
        <f t="shared" si="16"/>
        <v>-0.16719266083547524</v>
      </c>
      <c r="F44">
        <f t="shared" si="16"/>
        <v>-0.15369901583000439</v>
      </c>
      <c r="G44">
        <f t="shared" si="16"/>
        <v>-0.47537518327693318</v>
      </c>
      <c r="H44">
        <f t="shared" si="16"/>
        <v>-0.51051751549761715</v>
      </c>
      <c r="I44">
        <f t="shared" si="16"/>
        <v>-0.54314968113110951</v>
      </c>
      <c r="J44">
        <f t="shared" si="16"/>
        <v>-0.54043033399498497</v>
      </c>
      <c r="K44">
        <f t="shared" si="16"/>
        <v>-0.66695077468551034</v>
      </c>
    </row>
    <row r="45" spans="1:11" x14ac:dyDescent="0.25">
      <c r="A45">
        <f t="shared" si="5"/>
        <v>25</v>
      </c>
      <c r="B45">
        <f t="shared" ref="B45:K45" si="17">B35</f>
        <v>-0.29278372720927726</v>
      </c>
      <c r="C45">
        <f t="shared" si="17"/>
        <v>-0.2522502292357135</v>
      </c>
      <c r="D45">
        <f t="shared" si="17"/>
        <v>-0.21106310899491437</v>
      </c>
      <c r="E45">
        <f t="shared" si="17"/>
        <v>-0.16719266083547524</v>
      </c>
      <c r="F45">
        <f t="shared" si="17"/>
        <v>-0.15369901583000439</v>
      </c>
      <c r="G45">
        <f t="shared" si="17"/>
        <v>-0.47537518327693318</v>
      </c>
      <c r="H45">
        <f t="shared" si="17"/>
        <v>-0.51051751549761715</v>
      </c>
      <c r="I45">
        <f t="shared" si="17"/>
        <v>-0.54314968113110951</v>
      </c>
      <c r="J45">
        <f t="shared" si="17"/>
        <v>-0.54043033399498497</v>
      </c>
      <c r="K45">
        <f t="shared" si="17"/>
        <v>-0.66695077468551034</v>
      </c>
    </row>
    <row r="46" spans="1:11" x14ac:dyDescent="0.25">
      <c r="A46">
        <f t="shared" si="5"/>
        <v>26</v>
      </c>
      <c r="B46">
        <f t="shared" ref="B46:K46" si="18">B36</f>
        <v>-0.29278372720927726</v>
      </c>
      <c r="C46">
        <f t="shared" si="18"/>
        <v>-0.2522502292357135</v>
      </c>
      <c r="D46">
        <f t="shared" si="18"/>
        <v>-0.21106310899491437</v>
      </c>
      <c r="E46">
        <f t="shared" si="18"/>
        <v>-0.16719266083547524</v>
      </c>
      <c r="F46">
        <f t="shared" si="18"/>
        <v>-0.15369901583000439</v>
      </c>
      <c r="G46">
        <f t="shared" si="18"/>
        <v>-0.47537518327693318</v>
      </c>
      <c r="H46">
        <f t="shared" si="18"/>
        <v>-0.51051751549761715</v>
      </c>
      <c r="I46">
        <f t="shared" si="18"/>
        <v>-0.54314968113110951</v>
      </c>
      <c r="J46">
        <f t="shared" si="18"/>
        <v>-0.54043033399498497</v>
      </c>
      <c r="K46">
        <f t="shared" si="18"/>
        <v>-0.66695077468551034</v>
      </c>
    </row>
    <row r="47" spans="1:11" x14ac:dyDescent="0.25">
      <c r="A47">
        <f t="shared" si="5"/>
        <v>27</v>
      </c>
      <c r="B47">
        <f t="shared" ref="B47:K47" si="19">B37</f>
        <v>-0.15297458768154204</v>
      </c>
      <c r="C47">
        <f t="shared" si="19"/>
        <v>-0.11721624142457365</v>
      </c>
      <c r="D47">
        <f t="shared" si="19"/>
        <v>-8.0573373145316152E-2</v>
      </c>
      <c r="E47">
        <f t="shared" si="19"/>
        <v>-4.4941375564924446E-2</v>
      </c>
      <c r="F47">
        <f t="shared" si="19"/>
        <v>1.1739160673341964E-2</v>
      </c>
      <c r="G47">
        <f t="shared" si="19"/>
        <v>-0.10680898948269468</v>
      </c>
      <c r="H47">
        <f t="shared" si="19"/>
        <v>-0.38195097104844711</v>
      </c>
      <c r="I47">
        <f t="shared" si="19"/>
        <v>-0.42315423964521748</v>
      </c>
      <c r="J47">
        <f t="shared" si="19"/>
        <v>-0.41972063392881986</v>
      </c>
      <c r="K47">
        <f t="shared" si="19"/>
        <v>-0.47803347499473703</v>
      </c>
    </row>
    <row r="48" spans="1:11" x14ac:dyDescent="0.25">
      <c r="A48">
        <f t="shared" si="5"/>
        <v>28</v>
      </c>
      <c r="B48">
        <f t="shared" ref="B48:K48" si="20">B38</f>
        <v>0.12174190222088771</v>
      </c>
      <c r="C48">
        <f t="shared" si="20"/>
        <v>0.14830007284131114</v>
      </c>
      <c r="D48">
        <f t="shared" si="20"/>
        <v>0.17585443719748528</v>
      </c>
      <c r="E48">
        <f t="shared" si="20"/>
        <v>0.19956119497617719</v>
      </c>
      <c r="F48">
        <f t="shared" si="20"/>
        <v>0.28344391604689867</v>
      </c>
      <c r="G48">
        <f t="shared" si="20"/>
        <v>0.3995541673365518</v>
      </c>
      <c r="H48">
        <f t="shared" si="20"/>
        <v>0.10595134861912359</v>
      </c>
      <c r="I48">
        <f t="shared" si="20"/>
        <v>-0.18316335667343342</v>
      </c>
      <c r="J48">
        <f t="shared" si="20"/>
        <v>-0.17830123379648949</v>
      </c>
      <c r="K48">
        <f t="shared" si="20"/>
        <v>-0.10019887561319057</v>
      </c>
    </row>
    <row r="49" spans="1:11" x14ac:dyDescent="0.25">
      <c r="A49">
        <f t="shared" si="5"/>
        <v>29</v>
      </c>
      <c r="B49">
        <f t="shared" ref="B49:K49" si="21">B39</f>
        <v>0.38630468602058987</v>
      </c>
      <c r="C49">
        <f t="shared" si="21"/>
        <v>0.40436293659775996</v>
      </c>
      <c r="D49">
        <f t="shared" si="21"/>
        <v>0.42317892482749647</v>
      </c>
      <c r="E49">
        <f t="shared" si="21"/>
        <v>0.43951210416088371</v>
      </c>
      <c r="F49">
        <f t="shared" si="21"/>
        <v>0.4959770737873192</v>
      </c>
      <c r="G49">
        <f t="shared" si="21"/>
        <v>0.6159764957534315</v>
      </c>
      <c r="H49">
        <f t="shared" si="21"/>
        <v>0.5938536682866945</v>
      </c>
      <c r="I49">
        <f t="shared" si="21"/>
        <v>0.28759675706758142</v>
      </c>
      <c r="J49">
        <f t="shared" si="21"/>
        <v>6.3118166335840831E-2</v>
      </c>
      <c r="K49">
        <f t="shared" si="21"/>
        <v>0.27763572376835594</v>
      </c>
    </row>
    <row r="50" spans="1:11" x14ac:dyDescent="0.25">
      <c r="A50">
        <f t="shared" si="5"/>
        <v>30</v>
      </c>
      <c r="B50">
        <f t="shared" ref="B50:K50" si="22">B40</f>
        <v>0.63998657521683877</v>
      </c>
      <c r="C50">
        <f t="shared" si="22"/>
        <v>0.65027209425148136</v>
      </c>
      <c r="D50">
        <f t="shared" si="22"/>
        <v>0.66104996194807186</v>
      </c>
      <c r="E50">
        <f t="shared" si="22"/>
        <v>0.67035969063279999</v>
      </c>
      <c r="F50">
        <f t="shared" si="22"/>
        <v>0.70395857017134467</v>
      </c>
      <c r="G50">
        <f t="shared" si="22"/>
        <v>0.77322722653717491</v>
      </c>
      <c r="H50">
        <f t="shared" si="22"/>
        <v>0.79181515955189841</v>
      </c>
      <c r="I50">
        <f t="shared" si="22"/>
        <v>0.75835687080859615</v>
      </c>
      <c r="J50">
        <f t="shared" si="22"/>
        <v>0.55453756646817121</v>
      </c>
      <c r="K50">
        <f t="shared" si="22"/>
        <v>0.65547032314990239</v>
      </c>
    </row>
    <row r="51" spans="1:11" x14ac:dyDescent="0.25">
      <c r="A51">
        <f t="shared" si="5"/>
        <v>31</v>
      </c>
      <c r="B51">
        <f t="shared" ref="B51:K51" si="23">B41</f>
        <v>0.88200651549403997</v>
      </c>
      <c r="C51">
        <f t="shared" si="23"/>
        <v>0.88530035730174927</v>
      </c>
      <c r="D51">
        <f t="shared" si="23"/>
        <v>0.88876729296591961</v>
      </c>
      <c r="E51">
        <f t="shared" si="23"/>
        <v>0.89175382659528035</v>
      </c>
      <c r="F51">
        <f t="shared" si="23"/>
        <v>0.90283674384258006</v>
      </c>
      <c r="G51">
        <f t="shared" si="23"/>
        <v>0.92592629596452325</v>
      </c>
      <c r="H51">
        <f t="shared" si="23"/>
        <v>0.93060505318396614</v>
      </c>
      <c r="I51">
        <f t="shared" si="23"/>
        <v>0.93917615614724415</v>
      </c>
      <c r="J51">
        <f t="shared" si="23"/>
        <v>0.96262363326716827</v>
      </c>
      <c r="K51">
        <f t="shared" si="23"/>
        <v>0.92219381142033785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C35D-E7A2-422B-BD6A-146CB8AAD120}">
  <dimension ref="A1:K51"/>
  <sheetViews>
    <sheetView workbookViewId="0">
      <selection activeCell="J14" sqref="J14"/>
    </sheetView>
  </sheetViews>
  <sheetFormatPr defaultRowHeight="15" x14ac:dyDescent="0.25"/>
  <cols>
    <col min="8" max="9" width="12.7109375" bestFit="1" customWidth="1"/>
    <col min="13" max="23" width="4.7109375" customWidth="1"/>
  </cols>
  <sheetData>
    <row r="1" spans="1:11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5">
      <c r="A2">
        <v>4</v>
      </c>
      <c r="B2">
        <f>(SUM(hs!B4:B11)+4*hs!B12+hs!B35)/13</f>
        <v>-0.11491332761892134</v>
      </c>
      <c r="C2">
        <f>(SUM(hs!C4:C11)+4*hs!C12+hs!C35)/13</f>
        <v>-8.2613314299744361E-2</v>
      </c>
      <c r="D2">
        <f>(SUM(hs!D4:D11)+4*hs!D12+hs!D35)/13</f>
        <v>-4.9367420106916908E-2</v>
      </c>
      <c r="E2">
        <f>(SUM(hs!E4:E11)+4*hs!E12+hs!E35)/13</f>
        <v>-1.2379926519926384E-2</v>
      </c>
      <c r="F2">
        <f>(SUM(hs!F4:F11)+4*hs!F12+hs!F35)/13</f>
        <v>1.1130417280979889E-2</v>
      </c>
      <c r="G2">
        <f>(SUM(hs!G4:G11)+4*hs!G12+hs!G35)/13</f>
        <v>-8.8279201058463722E-2</v>
      </c>
      <c r="H2">
        <f>(SUM(hs!H4:H11)+4*hs!H12+hs!H35)/13</f>
        <v>-0.15933415266020509</v>
      </c>
      <c r="I2">
        <f>(SUM(hs!I4:I11)+4*hs!I12+hs!I35)/13</f>
        <v>-0.24066617915336547</v>
      </c>
      <c r="J2">
        <f>(SUM(hs!J4:J11)+4*hs!J12+hs!J35)/13</f>
        <v>-0.28919791448567511</v>
      </c>
      <c r="K2">
        <f>(SUM(hs!K4:K11)+4*hs!K12+hs!K35)/13</f>
        <v>-0.25307699440390868</v>
      </c>
    </row>
    <row r="3" spans="1:11" x14ac:dyDescent="0.25">
      <c r="A3">
        <f>A2+1</f>
        <v>5</v>
      </c>
      <c r="B3">
        <f>(SUM(hs!B5:B12)+4*hs!B13+hs!B36)/13</f>
        <v>-0.12821556706374745</v>
      </c>
      <c r="C3">
        <f>(SUM(hs!C5:C12)+4*hs!C13+hs!C36)/13</f>
        <v>-9.5310227261489883E-2</v>
      </c>
      <c r="D3">
        <f>(SUM(hs!D5:D12)+4*hs!D13+hs!D36)/13</f>
        <v>-6.1479464199694238E-2</v>
      </c>
      <c r="E3">
        <f>(SUM(hs!E5:E12)+4*hs!E13+hs!E36)/13</f>
        <v>-2.397897039185962E-2</v>
      </c>
      <c r="F3">
        <f>(SUM(hs!F5:F12)+4*hs!F13+hs!F36)/13</f>
        <v>-1.1863378384400908E-3</v>
      </c>
      <c r="G3">
        <f>(SUM(hs!G5:G12)+4*hs!G13+hs!G36)/13</f>
        <v>-0.11944744188414852</v>
      </c>
      <c r="H3">
        <f>(SUM(hs!H5:H12)+4*hs!H13+hs!H36)/13</f>
        <v>-0.18809330390318516</v>
      </c>
      <c r="I3">
        <f>(SUM(hs!I5:I12)+4*hs!I13+hs!I36)/13</f>
        <v>-0.2666150533579591</v>
      </c>
      <c r="J3">
        <f>(SUM(hs!J5:J12)+4*hs!J13+hs!J36)/13</f>
        <v>-0.31341164336497107</v>
      </c>
      <c r="K3">
        <f>(SUM(hs!K5:K12)+4*hs!K13+hs!K36)/13</f>
        <v>-0.27857459755181968</v>
      </c>
    </row>
    <row r="4" spans="1:11" x14ac:dyDescent="0.25">
      <c r="A4">
        <f t="shared" ref="A4:A29" si="0">A3+1</f>
        <v>6</v>
      </c>
      <c r="B4">
        <f>(SUM(hs!B6:B13)+4*hs!B14+hs!B37)/13</f>
        <v>-0.14075911746001987</v>
      </c>
      <c r="C4">
        <f>(SUM(hs!C6:C13)+4*hs!C14+hs!C37)/13</f>
        <v>-0.10729107800860836</v>
      </c>
      <c r="D4">
        <f>(SUM(hs!D6:D13)+4*hs!D14+hs!D37)/13</f>
        <v>-7.2917141926387305E-2</v>
      </c>
      <c r="E4">
        <f>(SUM(hs!E6:E13)+4*hs!E14+hs!E37)/13</f>
        <v>-3.4915973330102178E-2</v>
      </c>
      <c r="F4">
        <f>(SUM(hs!F6:F13)+4*hs!F14+hs!F37)/13</f>
        <v>-1.3005835529874204E-2</v>
      </c>
      <c r="G4">
        <f>(SUM(hs!G6:G13)+4*hs!G14+hs!G37)/13</f>
        <v>-0.15193270723669944</v>
      </c>
      <c r="H4">
        <f>(SUM(hs!H6:H13)+4*hs!H14+hs!H37)/13</f>
        <v>-0.21724188132078476</v>
      </c>
      <c r="I4">
        <f>(SUM(hs!I6:I13)+4*hs!I14+hs!I37)/13</f>
        <v>-0.29264070019772603</v>
      </c>
      <c r="J4">
        <f>(SUM(hs!J6:J13)+4*hs!J14+hs!J37)/13</f>
        <v>-0.33774944037840804</v>
      </c>
      <c r="K4">
        <f>(SUM(hs!K6:K13)+4*hs!K14+hs!K37)/13</f>
        <v>-0.30414663097569938</v>
      </c>
    </row>
    <row r="5" spans="1:11" x14ac:dyDescent="0.25">
      <c r="A5">
        <f t="shared" si="0"/>
        <v>7</v>
      </c>
      <c r="B5">
        <f>(SUM(hs!B7:B14)+4*hs!B15+hs!B38)/13</f>
        <v>-0.10918342786661633</v>
      </c>
      <c r="C5">
        <f>(SUM(hs!C7:C14)+4*hs!C15+hs!C38)/13</f>
        <v>-7.658298190446361E-2</v>
      </c>
      <c r="D5">
        <f>(SUM(hs!D7:D14)+4*hs!D15+hs!D38)/13</f>
        <v>-4.3021794004341876E-2</v>
      </c>
      <c r="E5">
        <f>(SUM(hs!E7:E14)+4*hs!E15+hs!E38)/13</f>
        <v>-7.2713609029408845E-3</v>
      </c>
      <c r="F5">
        <f>(SUM(hs!F7:F14)+4*hs!F15+hs!F38)/13</f>
        <v>2.9185342353860964E-2</v>
      </c>
      <c r="G5">
        <f>(SUM(hs!G7:G14)+4*hs!G15+hs!G38)/13</f>
        <v>-6.8807799580427764E-2</v>
      </c>
      <c r="H5">
        <f>(SUM(hs!H7:H14)+4*hs!H15+hs!H38)/13</f>
        <v>-0.21060476872434966</v>
      </c>
      <c r="I5">
        <f>(SUM(hs!I7:I14)+4*hs!I15+hs!I38)/13</f>
        <v>-0.28536544048687662</v>
      </c>
      <c r="J5">
        <f>(SUM(hs!J7:J14)+4*hs!J15+hs!J38)/13</f>
        <v>-0.31905479139833842</v>
      </c>
      <c r="K5">
        <f>(SUM(hs!K7:K14)+4*hs!K15+hs!K38)/13</f>
        <v>-0.31007165033163697</v>
      </c>
    </row>
    <row r="6" spans="1:11" x14ac:dyDescent="0.25">
      <c r="A6">
        <f t="shared" si="0"/>
        <v>8</v>
      </c>
      <c r="B6">
        <f>(SUM(hs!B8:B15)+4*hs!B16+hs!B39)/13</f>
        <v>-2.1798188008805671E-2</v>
      </c>
      <c r="C6">
        <f>(SUM(hs!C8:C15)+4*hs!C16+hs!C39)/13</f>
        <v>8.0052625306546703E-3</v>
      </c>
      <c r="D6">
        <f>(SUM(hs!D8:D15)+4*hs!D16+hs!D39)/13</f>
        <v>3.8784473277208804E-2</v>
      </c>
      <c r="E6">
        <f>(SUM(hs!E8:E15)+4*hs!E16+hs!E39)/13</f>
        <v>7.0804635983033826E-2</v>
      </c>
      <c r="F6">
        <f>(SUM(hs!F8:F15)+4*hs!F16+hs!F39)/13</f>
        <v>0.11496015009622332</v>
      </c>
      <c r="G6">
        <f>(SUM(hs!G8:G15)+4*hs!G16+hs!G39)/13</f>
        <v>8.2207439363742862E-2</v>
      </c>
      <c r="H6">
        <f>(SUM(hs!H8:H15)+4*hs!H16+hs!H39)/13</f>
        <v>-5.9898275658656255E-2</v>
      </c>
      <c r="I6">
        <f>(SUM(hs!I8:I15)+4*hs!I16+hs!I39)/13</f>
        <v>-0.21018633199821768</v>
      </c>
      <c r="J6">
        <f>(SUM(hs!J8:J15)+4*hs!J16+hs!J39)/13</f>
        <v>-0.24937508055334259</v>
      </c>
      <c r="K6">
        <f>(SUM(hs!K8:K15)+4*hs!K16+hs!K39)/13</f>
        <v>-0.1970288105741636</v>
      </c>
    </row>
    <row r="7" spans="1:11" x14ac:dyDescent="0.25">
      <c r="A7">
        <f t="shared" si="0"/>
        <v>9</v>
      </c>
      <c r="B7">
        <f>(SUM(hs!B9:B16)+4*hs!B17+hs!B40)/13</f>
        <v>7.444603757634051E-2</v>
      </c>
      <c r="C7">
        <f>(SUM(hs!C9:C16)+4*hs!C17+hs!C40)/13</f>
        <v>0.10126470173887674</v>
      </c>
      <c r="D7">
        <f>(SUM(hs!D9:D16)+4*hs!D17+hs!D40)/13</f>
        <v>0.12898088119574178</v>
      </c>
      <c r="E7">
        <f>(SUM(hs!E9:E16)+4*hs!E17+hs!E40)/13</f>
        <v>0.15803185626651736</v>
      </c>
      <c r="F7">
        <f>(SUM(hs!F9:F16)+4*hs!F17+hs!F40)/13</f>
        <v>0.19601883925727884</v>
      </c>
      <c r="G7">
        <f>(SUM(hs!G9:G16)+4*hs!G17+hs!G40)/13</f>
        <v>0.17186785993695267</v>
      </c>
      <c r="H7">
        <f>(SUM(hs!H9:H16)+4*hs!H17+hs!H40)/13</f>
        <v>9.8376217435392585E-2</v>
      </c>
      <c r="I7">
        <f>(SUM(hs!I9:I16)+4*hs!I17+hs!I40)/13</f>
        <v>-5.2178053462651731E-2</v>
      </c>
      <c r="J7">
        <f>(SUM(hs!J9:J16)+4*hs!J17+hs!J40)/13</f>
        <v>-0.15295298487455075</v>
      </c>
      <c r="K7">
        <f>(SUM(hs!K9:K16)+4*hs!K17+hs!K40)/13</f>
        <v>-6.5680778778066204E-2</v>
      </c>
    </row>
    <row r="8" spans="1:11" x14ac:dyDescent="0.25">
      <c r="A8">
        <f t="shared" si="0"/>
        <v>10</v>
      </c>
      <c r="B8">
        <f>(SUM(hs!B10:B17)+4*hs!B18+hs!B41)/13</f>
        <v>0.18249999400904487</v>
      </c>
      <c r="C8">
        <f>(SUM(hs!C10:C17)+4*hs!C18+hs!C41)/13</f>
        <v>0.20608797581394089</v>
      </c>
      <c r="D8">
        <f>(SUM(hs!D10:D17)+4*hs!D18+hs!D41)/13</f>
        <v>0.230470121897177</v>
      </c>
      <c r="E8">
        <f>(SUM(hs!E10:E17)+4*hs!E18+hs!E41)/13</f>
        <v>0.25625855450163387</v>
      </c>
      <c r="F8">
        <f>(SUM(hs!F10:F17)+4*hs!F18+hs!F41)/13</f>
        <v>0.28779508429888434</v>
      </c>
      <c r="G8">
        <f>(SUM(hs!G10:G17)+4*hs!G18+hs!G41)/13</f>
        <v>0.25690874433608657</v>
      </c>
      <c r="H8">
        <f>(SUM(hs!H10:H17)+4*hs!H18+hs!H41)/13</f>
        <v>0.19795370833197612</v>
      </c>
      <c r="I8">
        <f>(SUM(hs!I10:I17)+4*hs!I18+hs!I41)/13</f>
        <v>0.11652959106928383</v>
      </c>
      <c r="J8">
        <f>(SUM(hs!J10:J17)+4*hs!J18+hs!J41)/13</f>
        <v>2.5308523040868145E-2</v>
      </c>
      <c r="K8">
        <f>(SUM(hs!K10:K17)+4*hs!K18+hs!K41)/13</f>
        <v>8.1449707945275923E-2</v>
      </c>
    </row>
    <row r="9" spans="1:11" x14ac:dyDescent="0.25">
      <c r="A9">
        <f t="shared" si="0"/>
        <v>11</v>
      </c>
      <c r="B9">
        <f>(SUM(hs!B11:B18)+4*hs!B19+hs!B42)/13</f>
        <v>0.23835074945762977</v>
      </c>
      <c r="C9">
        <f>(SUM(hs!C11:C18)+4*hs!C19+hs!C42)/13</f>
        <v>0.26032526728707961</v>
      </c>
      <c r="D9">
        <f>(SUM(hs!D11:D18)+4*hs!D19+hs!D42)/13</f>
        <v>0.28302027520898804</v>
      </c>
      <c r="E9">
        <f>(SUM(hs!E11:E18)+4*hs!E19+hs!E42)/13</f>
        <v>0.30734950895451402</v>
      </c>
      <c r="F9">
        <f>(SUM(hs!F11:F18)+4*hs!F19+hs!F42)/13</f>
        <v>0.33369004745378483</v>
      </c>
      <c r="G9">
        <f>(SUM(hs!G11:G18)+4*hs!G19+hs!G42)/13</f>
        <v>0.29214699112701309</v>
      </c>
      <c r="H9">
        <f>(SUM(hs!H11:H18)+4*hs!H19+hs!H42)/13</f>
        <v>0.22998214532399178</v>
      </c>
      <c r="I9">
        <f>(SUM(hs!I11:I18)+4*hs!I19+hs!I42)/13</f>
        <v>0.15825711845512569</v>
      </c>
      <c r="J9">
        <f>(SUM(hs!J11:J18)+4*hs!J19+hs!J42)/13</f>
        <v>0.11948223076371366</v>
      </c>
      <c r="K9">
        <f>(SUM(hs!K11:K18)+4*hs!K19+hs!K42)/13</f>
        <v>0.14300128216153019</v>
      </c>
    </row>
    <row r="10" spans="1:11" x14ac:dyDescent="0.25">
      <c r="A10">
        <f t="shared" si="0"/>
        <v>12</v>
      </c>
      <c r="B10">
        <f>(SUM(hs!B12:B19)+4*hs!B20+hs!B43)/13</f>
        <v>-0.25338998596663803</v>
      </c>
      <c r="C10">
        <f>(SUM(hs!C12:C19)+4*hs!C20+hs!C43)/13</f>
        <v>-0.2336908997980866</v>
      </c>
      <c r="D10">
        <f>(SUM(hs!D12:D19)+4*hs!D20+hs!D43)/13</f>
        <v>-0.21353655324507695</v>
      </c>
      <c r="E10">
        <f>(SUM(hs!E12:E19)+4*hs!E20+hs!E43)/13</f>
        <v>-0.19327116942628339</v>
      </c>
      <c r="F10">
        <f>(SUM(hs!F12:F19)+4*hs!F20+hs!F43)/13</f>
        <v>-0.17052619990757945</v>
      </c>
      <c r="G10">
        <f>(SUM(hs!G12:G19)+4*hs!G20+hs!G43)/13</f>
        <v>-0.21284771451731427</v>
      </c>
      <c r="H10">
        <f>(SUM(hs!H12:H19)+4*hs!H20+hs!H43)/13</f>
        <v>-0.2715748050242861</v>
      </c>
      <c r="I10">
        <f>(SUM(hs!I12:I19)+4*hs!I20+hs!I43)/13</f>
        <v>-0.3400132806089356</v>
      </c>
      <c r="J10">
        <f>(SUM(hs!J12:J19)+4*hs!J20+hs!J43)/13</f>
        <v>-0.38104299284808757</v>
      </c>
      <c r="K10">
        <f>(SUM(hs!K12:K19)+4*hs!K20+hs!K43)/13</f>
        <v>-0.35054034044008009</v>
      </c>
    </row>
    <row r="11" spans="1:11" x14ac:dyDescent="0.25">
      <c r="A11">
        <f t="shared" si="0"/>
        <v>13</v>
      </c>
      <c r="B11">
        <f>(SUM(hs!B13:B20)+4*hs!B21+hs!B44)/13</f>
        <v>-0.30779123771977063</v>
      </c>
      <c r="C11">
        <f>(SUM(hs!C13:C20)+4*hs!C21+hs!C44)/13</f>
        <v>-0.29121011293380095</v>
      </c>
      <c r="D11">
        <f>(SUM(hs!D13:D20)+4*hs!D21+hs!D44)/13</f>
        <v>-0.27422400639931432</v>
      </c>
      <c r="E11">
        <f>(SUM(hs!E13:E20)+4*hs!E21+hs!E44)/13</f>
        <v>-0.25733327243893911</v>
      </c>
      <c r="F11">
        <f>(SUM(hs!F13:F20)+4*hs!F21+hs!F44)/13</f>
        <v>-0.23562627561296373</v>
      </c>
      <c r="G11">
        <f>(SUM(hs!G13:G20)+4*hs!G21+hs!G44)/13</f>
        <v>-0.26907287776607752</v>
      </c>
      <c r="H11">
        <f>(SUM(hs!H13:H20)+4*hs!H21+hs!H44)/13</f>
        <v>-0.32360517609397998</v>
      </c>
      <c r="I11">
        <f>(SUM(hs!I13:I20)+4*hs!I21+hs!I44)/13</f>
        <v>-0.38715518913686875</v>
      </c>
      <c r="J11">
        <f>(SUM(hs!J13:J20)+4*hs!J21+hs!J44)/13</f>
        <v>-0.42525420764465277</v>
      </c>
      <c r="K11">
        <f>(SUM(hs!K13:K20)+4*hs!K21+hs!K44)/13</f>
        <v>-0.3969303161229315</v>
      </c>
    </row>
    <row r="12" spans="1:11" x14ac:dyDescent="0.25">
      <c r="A12">
        <f t="shared" si="0"/>
        <v>14</v>
      </c>
      <c r="B12">
        <f>(SUM(hs!B14:B21)+4*hs!B22+hs!B45)/13</f>
        <v>-0.36219248947290311</v>
      </c>
      <c r="C12">
        <f>(SUM(hs!C14:C21)+4*hs!C22+hs!C45)/13</f>
        <v>-0.34872932606951529</v>
      </c>
      <c r="D12">
        <f>(SUM(hs!D14:D21)+4*hs!D22+hs!D45)/13</f>
        <v>-0.33491145955355167</v>
      </c>
      <c r="E12">
        <f>(SUM(hs!E14:E21)+4*hs!E22+hs!E45)/13</f>
        <v>-0.32139537545159491</v>
      </c>
      <c r="F12">
        <f>(SUM(hs!F14:F21)+4*hs!F22+hs!F45)/13</f>
        <v>-0.30072635131834802</v>
      </c>
      <c r="G12">
        <f>(SUM(hs!G14:G21)+4*hs!G22+hs!G45)/13</f>
        <v>-0.3212819579256434</v>
      </c>
      <c r="H12">
        <f>(SUM(hs!H14:H21)+4*hs!H22+hs!H45)/13</f>
        <v>-0.37191909208726709</v>
      </c>
      <c r="I12">
        <f>(SUM(hs!I14:I21)+4*hs!I22+hs!I45)/13</f>
        <v>-0.43092981848423528</v>
      </c>
      <c r="J12">
        <f>(SUM(hs!J14:J21)+4*hs!J22+hs!J45)/13</f>
        <v>-0.46630747852717758</v>
      </c>
      <c r="K12">
        <f>(SUM(hs!K14:K21)+4*hs!K22+hs!K45)/13</f>
        <v>-0.44000672211415065</v>
      </c>
    </row>
    <row r="13" spans="1:11" x14ac:dyDescent="0.25">
      <c r="A13">
        <f t="shared" si="0"/>
        <v>15</v>
      </c>
      <c r="B13">
        <f>(SUM(hs!B15:B22)+4*hs!B23+hs!B46)/13</f>
        <v>-0.4165937412260356</v>
      </c>
      <c r="C13">
        <f>(SUM(hs!C15:C22)+4*hs!C23+hs!C46)/13</f>
        <v>-0.40624853920522963</v>
      </c>
      <c r="D13">
        <f>(SUM(hs!D15:D22)+4*hs!D23+hs!D46)/13</f>
        <v>-0.39559891270778902</v>
      </c>
      <c r="E13">
        <f>(SUM(hs!E15:E22)+4*hs!E23+hs!E46)/13</f>
        <v>-0.38545747846425066</v>
      </c>
      <c r="F13">
        <f>(SUM(hs!F15:F22)+4*hs!F23+hs!F46)/13</f>
        <v>-0.36582642702373236</v>
      </c>
      <c r="G13">
        <f>(SUM(hs!G15:G22)+4*hs!G23+hs!G46)/13</f>
        <v>-0.36976181807381175</v>
      </c>
      <c r="H13">
        <f>(SUM(hs!H15:H22)+4*hs!H23+hs!H46)/13</f>
        <v>-0.41678201408103371</v>
      </c>
      <c r="I13">
        <f>(SUM(hs!I15:I22)+4*hs!I23+hs!I46)/13</f>
        <v>-0.47157768859250421</v>
      </c>
      <c r="J13">
        <f>(SUM(hs!J15:J22)+4*hs!J23+hs!J46)/13</f>
        <v>-0.5044283729180935</v>
      </c>
      <c r="K13">
        <f>(SUM(hs!K15:K22)+4*hs!K23+hs!K46)/13</f>
        <v>-0.4800062419631399</v>
      </c>
    </row>
    <row r="14" spans="1:11" x14ac:dyDescent="0.25">
      <c r="A14">
        <f t="shared" si="0"/>
        <v>16</v>
      </c>
      <c r="B14">
        <f>(SUM(hs!B16:B23)+4*hs!B24+hs!B47)/13</f>
        <v>-0.47099499297916814</v>
      </c>
      <c r="C14">
        <f>(SUM(hs!C16:C23)+4*hs!C24+hs!C47)/13</f>
        <v>-0.46376775234094403</v>
      </c>
      <c r="D14">
        <f>(SUM(hs!D16:D23)+4*hs!D24+hs!D47)/13</f>
        <v>-0.45628636586202637</v>
      </c>
      <c r="E14">
        <f>(SUM(hs!E16:E23)+4*hs!E24+hs!E47)/13</f>
        <v>-0.44951958147690646</v>
      </c>
      <c r="F14">
        <f>(SUM(hs!F16:F23)+4*hs!F24+hs!F47)/13</f>
        <v>-0.43092650272911659</v>
      </c>
      <c r="G14">
        <f>(SUM(hs!G16:G23)+4*hs!G24+hs!G47)/13</f>
        <v>-0.41477883106853947</v>
      </c>
      <c r="H14">
        <f>(SUM(hs!H16:H23)+4*hs!H24+hs!H47)/13</f>
        <v>-0.45844044164667419</v>
      </c>
      <c r="I14">
        <f>(SUM(hs!I16:I23)+4*hs!I24+hs!I47)/13</f>
        <v>-0.50932213940732529</v>
      </c>
      <c r="J14">
        <f>(SUM(hs!J16:J23)+4*hs!J24+hs!J47)/13</f>
        <v>-0.53982634628108683</v>
      </c>
      <c r="K14">
        <f>(SUM(hs!K16:K23)+4*hs!K24+hs!K47)/13</f>
        <v>-0.51714865325148707</v>
      </c>
    </row>
    <row r="15" spans="1:11" x14ac:dyDescent="0.25">
      <c r="A15">
        <f t="shared" si="0"/>
        <v>17</v>
      </c>
      <c r="B15">
        <f>(SUM(hs!B17:B24)+4*hs!B25+hs!B48)/13</f>
        <v>-0.53615079392674181</v>
      </c>
      <c r="C15">
        <f>(SUM(hs!C17:C24)+4*hs!C25+hs!C48)/13</f>
        <v>-0.53167419530828441</v>
      </c>
      <c r="D15">
        <f>(SUM(hs!D17:D24)+4*hs!D25+hs!D48)/13</f>
        <v>-0.52701149100469435</v>
      </c>
      <c r="E15">
        <f>(SUM(hs!E17:E24)+4*hs!E25+hs!E48)/13</f>
        <v>-0.52298562951037375</v>
      </c>
      <c r="F15">
        <f>(SUM(hs!F17:F24)+4*hs!F25+hs!F48)/13</f>
        <v>-0.50875259201168133</v>
      </c>
      <c r="G15">
        <f>(SUM(hs!G17:G24)+4*hs!G25+hs!G48)/13</f>
        <v>-0.48348583187756294</v>
      </c>
      <c r="H15">
        <f>(SUM(hs!H17:H24)+4*hs!H25+hs!H48)/13</f>
        <v>-0.50598267464294744</v>
      </c>
      <c r="I15">
        <f>(SUM(hs!I17:I24)+4*hs!I25+hs!I48)/13</f>
        <v>-0.55369489020384699</v>
      </c>
      <c r="J15">
        <f>(SUM(hs!J17:J24)+4*hs!J25+hs!J48)/13</f>
        <v>-0.58446322059425448</v>
      </c>
      <c r="K15">
        <f>(SUM(hs!K17:K24)+4*hs!K25+hs!K48)/13</f>
        <v>-0.55729992440573806</v>
      </c>
    </row>
    <row r="16" spans="1:11" x14ac:dyDescent="0.25">
      <c r="A16">
        <f t="shared" si="0"/>
        <v>18</v>
      </c>
      <c r="B16">
        <f>(SUM(hs!B18:B25)+4*hs!B26+hs!B49)/13</f>
        <v>-0.62243863255911769</v>
      </c>
      <c r="C16">
        <f>(SUM(hs!C18:C25)+4*hs!C26+hs!C49)/13</f>
        <v>-0.62000497014223144</v>
      </c>
      <c r="D16">
        <f>(SUM(hs!D18:D25)+4*hs!D26+hs!D49)/13</f>
        <v>-0.6174618323275779</v>
      </c>
      <c r="E16">
        <f>(SUM(hs!E18:E25)+4*hs!E26+hs!E49)/13</f>
        <v>-0.61525956758546418</v>
      </c>
      <c r="F16">
        <f>(SUM(hs!F18:F25)+4*hs!F26+hs!F49)/13</f>
        <v>-0.60747904709221201</v>
      </c>
      <c r="G16">
        <f>(SUM(hs!G18:G25)+4*hs!G26+hs!G49)/13</f>
        <v>-0.59114384474960546</v>
      </c>
      <c r="H16">
        <f>(SUM(hs!H18:H25)+4*hs!H26+hs!H49)/13</f>
        <v>-0.59105585530595706</v>
      </c>
      <c r="I16">
        <f>(SUM(hs!I18:I25)+4*hs!I26+hs!I49)/13</f>
        <v>-0.61652847815204459</v>
      </c>
      <c r="J16">
        <f>(SUM(hs!J18:J25)+4*hs!J26+hs!J49)/13</f>
        <v>-0.64767081799452464</v>
      </c>
      <c r="K16">
        <f>(SUM(hs!K18:K25)+4*hs!K26+hs!K49)/13</f>
        <v>-0.62651539551241575</v>
      </c>
    </row>
    <row r="17" spans="1:11" x14ac:dyDescent="0.25">
      <c r="A17">
        <f t="shared" si="0"/>
        <v>19</v>
      </c>
      <c r="B17">
        <f>(SUM(hs!B19:B26)+4*hs!B27+hs!B50)/13</f>
        <v>-0.72907745456070161</v>
      </c>
      <c r="C17">
        <f>(SUM(hs!C19:C26)+4*hs!C27+hs!C50)/13</f>
        <v>-0.72803288834205937</v>
      </c>
      <c r="D17">
        <f>(SUM(hs!D19:D26)+4*hs!D27+hs!D50)/13</f>
        <v>-0.72693713423738526</v>
      </c>
      <c r="E17">
        <f>(SUM(hs!E19:E26)+4*hs!E27+hs!E50)/13</f>
        <v>-0.72599126790553226</v>
      </c>
      <c r="F17">
        <f>(SUM(hs!F19:F26)+4*hs!F27+hs!F50)/13</f>
        <v>-0.72255420661431335</v>
      </c>
      <c r="G17">
        <f>(SUM(hs!G19:G26)+4*hs!G27+hs!G50)/13</f>
        <v>-0.71544972903833093</v>
      </c>
      <c r="H17">
        <f>(SUM(hs!H19:H26)+4*hs!H27+hs!H50)/13</f>
        <v>-0.71365998363570271</v>
      </c>
      <c r="I17">
        <f>(SUM(hs!I19:I26)+4*hs!I27+hs!I50)/13</f>
        <v>-0.71557438254185846</v>
      </c>
      <c r="J17">
        <f>(SUM(hs!J19:J26)+4*hs!J27+hs!J50)/13</f>
        <v>-0.72944913848189696</v>
      </c>
      <c r="K17">
        <f>(SUM(hs!K19:K26)+4*hs!K27+hs!K50)/13</f>
        <v>-0.72479506657151993</v>
      </c>
    </row>
    <row r="18" spans="1:11" x14ac:dyDescent="0.25">
      <c r="A18">
        <f t="shared" si="0"/>
        <v>20</v>
      </c>
      <c r="B18">
        <f>(SUM(hs!B20:B27)+4*hs!B28+hs!B51)/13</f>
        <v>-0.85523026803891988</v>
      </c>
      <c r="C18">
        <f>(SUM(hs!C20:C27)+4*hs!C28+hs!C51)/13</f>
        <v>-0.85497689559217305</v>
      </c>
      <c r="D18">
        <f>(SUM(hs!D20:D27)+4*hs!D28+hs!D51)/13</f>
        <v>-0.85471020823339083</v>
      </c>
      <c r="E18">
        <f>(SUM(hs!E20:E27)+4*hs!E28+hs!E51)/13</f>
        <v>-0.85448047487728607</v>
      </c>
      <c r="F18">
        <f>(SUM(hs!F20:F27)+4*hs!F28+hs!F51)/13</f>
        <v>-0.85362794278134002</v>
      </c>
      <c r="G18">
        <f>(SUM(hs!G20:G27)+4*hs!G28+hs!G51)/13</f>
        <v>-0.85185182338734444</v>
      </c>
      <c r="H18">
        <f>(SUM(hs!H20:H27)+4*hs!H28+hs!H51)/13</f>
        <v>-0.85149191898584875</v>
      </c>
      <c r="I18">
        <f>(SUM(hs!I20:I27)+4*hs!I28+hs!I51)/13</f>
        <v>-0.85083260337328892</v>
      </c>
      <c r="J18">
        <f>(SUM(hs!J20:J27)+4*hs!J28+hs!J51)/13</f>
        <v>-0.84902895128714095</v>
      </c>
      <c r="K18">
        <f>(SUM(hs!K20:K27)+4*hs!K28+hs!K51)/13</f>
        <v>-0.85213893758305104</v>
      </c>
    </row>
    <row r="19" spans="1:11" x14ac:dyDescent="0.25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25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5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5">
      <c r="A31" t="s">
        <v>3</v>
      </c>
    </row>
    <row r="32" spans="1:11" x14ac:dyDescent="0.25">
      <c r="A32">
        <v>12</v>
      </c>
      <c r="B32">
        <f>(SUM(hs!B33:B41)+4*hs!B42)/13</f>
        <v>8.1836216051656058E-2</v>
      </c>
      <c r="C32">
        <f>(SUM(hs!C33:C41)+4*hs!C42)/13</f>
        <v>0.10350704654207775</v>
      </c>
      <c r="D32">
        <f>(SUM(hs!D33:D41)+4*hs!D42)/13</f>
        <v>0.12659562809256977</v>
      </c>
      <c r="E32">
        <f>(SUM(hs!E33:E41)+4*hs!E42)/13</f>
        <v>0.15648238458465519</v>
      </c>
      <c r="F32">
        <f>(SUM(hs!F33:F41)+4*hs!F42)/13</f>
        <v>0.18595361333225555</v>
      </c>
      <c r="G32">
        <f>(SUM(hs!G33:G41)+4*hs!G42)/13</f>
        <v>0.16547293077063494</v>
      </c>
      <c r="H32">
        <f>(SUM(hs!H33:H41)+4*hs!H42)/13</f>
        <v>9.511502092703232E-2</v>
      </c>
      <c r="I32">
        <f>(SUM(hs!I33:I41)+4*hs!I42)/13</f>
        <v>6.5790841226863144E-5</v>
      </c>
      <c r="J32">
        <f>(SUM(hs!J33:J41)+4*hs!J42)/13</f>
        <v>-7.0002397357964638E-2</v>
      </c>
      <c r="K32">
        <f>(SUM(hs!K33:K41)+4*hs!K42)/13</f>
        <v>-2.0477877704912145E-2</v>
      </c>
    </row>
    <row r="33" spans="1:11" x14ac:dyDescent="0.25">
      <c r="A33">
        <f>A32+1</f>
        <v>13</v>
      </c>
      <c r="B33">
        <f>(SUM(hs!B34:B42)+4*hs!B43)/13</f>
        <v>4.6636132695309543E-2</v>
      </c>
      <c r="C33">
        <f>(SUM(hs!C34:C42)+4*hs!C43)/13</f>
        <v>7.4118813392744051E-2</v>
      </c>
      <c r="D33">
        <f>(SUM(hs!D34:D42)+4*hs!D43)/13</f>
        <v>0.10247714687203523</v>
      </c>
      <c r="E33">
        <f>(SUM(hs!E34:E42)+4*hs!E43)/13</f>
        <v>0.13336273848321728</v>
      </c>
      <c r="F33">
        <f>(SUM(hs!F34:F42)+4*hs!F43)/13</f>
        <v>0.16169271124923698</v>
      </c>
      <c r="G33">
        <f>(SUM(hs!G34:G42)+4*hs!G43)/13</f>
        <v>0.12238569517899196</v>
      </c>
      <c r="H33">
        <f>(SUM(hs!H34:H42)+4*hs!H43)/13</f>
        <v>5.4057070196311334E-2</v>
      </c>
      <c r="I33">
        <f>(SUM(hs!I34:I42)+4*hs!I43)/13</f>
        <v>-3.7694688127479919E-2</v>
      </c>
      <c r="J33">
        <f>(SUM(hs!J34:J42)+4*hs!J43)/13</f>
        <v>-0.10485135840627777</v>
      </c>
      <c r="K33">
        <f>(SUM(hs!K34:K42)+4*hs!K43)/13</f>
        <v>-5.7308046666810254E-2</v>
      </c>
    </row>
    <row r="34" spans="1:11" x14ac:dyDescent="0.25">
      <c r="A34">
        <f t="shared" ref="A34:A51" si="1">A33+1</f>
        <v>14</v>
      </c>
      <c r="B34">
        <f>(SUM(hs!B35:B43)+4*hs!B44)/13</f>
        <v>2.2391856987839083E-2</v>
      </c>
      <c r="C34">
        <f>(SUM(hs!C35:C43)+4*hs!C44)/13</f>
        <v>5.0806738919282814E-2</v>
      </c>
      <c r="D34">
        <f>(SUM(hs!D35:D43)+4*hs!D44)/13</f>
        <v>8.0081414310110233E-2</v>
      </c>
      <c r="E34">
        <f>(SUM(hs!E35:E43)+4*hs!E44)/13</f>
        <v>0.11189449567473925</v>
      </c>
      <c r="F34">
        <f>(SUM(hs!F35:F43)+4*hs!F44)/13</f>
        <v>0.13916473074357688</v>
      </c>
      <c r="G34">
        <f>(SUM(hs!G35:G43)+4*hs!G44)/13</f>
        <v>7.9507488494468148E-2</v>
      </c>
      <c r="H34">
        <f>(SUM(hs!H35:H43)+4*hs!H44)/13</f>
        <v>1.3277219463208496E-2</v>
      </c>
      <c r="I34">
        <f>(SUM(hs!I35:I43)+4*hs!I44)/13</f>
        <v>-7.5163189441683848E-2</v>
      </c>
      <c r="J34">
        <f>(SUM(hs!J35:J43)+4*hs!J44)/13</f>
        <v>-0.1394667821754545</v>
      </c>
      <c r="K34">
        <f>(SUM(hs!K35:K43)+4*hs!K44)/13</f>
        <v>-9.3874324768310105E-2</v>
      </c>
    </row>
    <row r="35" spans="1:11" x14ac:dyDescent="0.25">
      <c r="A35">
        <f t="shared" si="1"/>
        <v>15</v>
      </c>
      <c r="B35">
        <f>(SUM(hs!B36:B44)+4*hs!B45)/13</f>
        <v>-1.2068474052636583E-4</v>
      </c>
      <c r="C35">
        <f>(SUM(hs!C36:C44)+4*hs!C45)/13</f>
        <v>2.9159812622497363E-2</v>
      </c>
      <c r="D35">
        <f>(SUM(hs!D36:D44)+4*hs!D45)/13</f>
        <v>5.9285376931179926E-2</v>
      </c>
      <c r="E35">
        <f>(SUM(hs!E36:E44)+4*hs!E45)/13</f>
        <v>9.1959698781152482E-2</v>
      </c>
      <c r="F35">
        <f>(SUM(hs!F36:F44)+4*hs!F45)/13</f>
        <v>0.11824589170260678</v>
      </c>
      <c r="G35">
        <f>(SUM(hs!G36:G44)+4*hs!G45)/13</f>
        <v>3.7028282279269235E-2</v>
      </c>
      <c r="H35">
        <f>(SUM(hs!H36:H44)+4*hs!H45)/13</f>
        <v>-2.7054780502901658E-2</v>
      </c>
      <c r="I35">
        <f>(SUM(hs!I36:I44)+4*hs!I45)/13</f>
        <v>-0.11218876868994292</v>
      </c>
      <c r="J35">
        <f>(SUM(hs!J36:J44)+4*hs!J45)/13</f>
        <v>-0.17370423031226784</v>
      </c>
      <c r="K35">
        <f>(SUM(hs!K36:K44)+4*hs!K45)/13</f>
        <v>-0.13002650167843849</v>
      </c>
    </row>
    <row r="36" spans="1:11" x14ac:dyDescent="0.25">
      <c r="A36">
        <f t="shared" si="1"/>
        <v>16</v>
      </c>
      <c r="B36">
        <f>(SUM(hs!B37:B45)+4*hs!B46)/13</f>
        <v>-2.1025187774008566E-2</v>
      </c>
      <c r="C36">
        <f>(SUM(hs!C37:C45)+4*hs!C46)/13</f>
        <v>9.0590953469108244E-3</v>
      </c>
      <c r="D36">
        <f>(SUM(hs!D37:D45)+4*hs!D46)/13</f>
        <v>3.9974770793601705E-2</v>
      </c>
      <c r="E36">
        <f>(SUM(hs!E37:E45)+4*hs!E46)/13</f>
        <v>7.3448815951393354E-2</v>
      </c>
      <c r="F36">
        <f>(SUM(hs!F37:F45)+4*hs!F46)/13</f>
        <v>9.8821255450277409E-2</v>
      </c>
      <c r="G36">
        <f>(SUM(hs!G37:G45)+4*hs!G46)/13</f>
        <v>-4.8901571730158942E-3</v>
      </c>
      <c r="H36">
        <f>(SUM(hs!H37:H45)+4*hs!H46)/13</f>
        <v>-6.6794847920094089E-2</v>
      </c>
      <c r="I36">
        <f>(SUM(hs!I37:I45)+4*hs!I46)/13</f>
        <v>-0.14864353463007476</v>
      </c>
      <c r="J36">
        <f>(SUM(hs!J37:J45)+4*hs!J46)/13</f>
        <v>-0.20744109003068206</v>
      </c>
      <c r="K36">
        <f>(SUM(hs!K37:K45)+4*hs!K46)/13</f>
        <v>-0.16563717206687348</v>
      </c>
    </row>
    <row r="37" spans="1:11" x14ac:dyDescent="0.25">
      <c r="A37">
        <f t="shared" si="1"/>
        <v>17</v>
      </c>
      <c r="B37">
        <f>(SUM(hs!B38:B46)+4*hs!B47)/13</f>
        <v>-4.9104358288916297E-4</v>
      </c>
      <c r="C37">
        <f>(SUM(hs!C38:C46)+4*hs!C47)/13</f>
        <v>2.8975282965620488E-2</v>
      </c>
      <c r="D37">
        <f>(SUM(hs!D38:D46)+4*hs!D47)/13</f>
        <v>5.9326275337164343E-2</v>
      </c>
      <c r="E37">
        <f>(SUM(hs!E38:E46)+4*hs!E47)/13</f>
        <v>9.1189077686774395E-2</v>
      </c>
      <c r="F37">
        <f>(SUM(hs!F38:F46)+4*hs!F47)/13</f>
        <v>0.12805214364549911</v>
      </c>
      <c r="G37">
        <f>(SUM(hs!G38:G46)+4*hs!G47)/13</f>
        <v>5.3823463716116654E-2</v>
      </c>
      <c r="H37">
        <f>(SUM(hs!H38:H46)+4*hs!H47)/13</f>
        <v>-7.2915398729642061E-2</v>
      </c>
      <c r="I37">
        <f>(SUM(hs!I38:I46)+4*hs!I47)/13</f>
        <v>-0.14978689218213329</v>
      </c>
      <c r="J37">
        <f>(SUM(hs!J38:J46)+4*hs!J47)/13</f>
        <v>-0.19686697623363469</v>
      </c>
      <c r="K37">
        <f>(SUM(hs!K38:K46)+4*hs!K47)/13</f>
        <v>-0.17956936979241733</v>
      </c>
    </row>
    <row r="38" spans="1:11" x14ac:dyDescent="0.25">
      <c r="A38">
        <f t="shared" si="1"/>
        <v>18</v>
      </c>
      <c r="B38">
        <f>(SUM(hs!B39:B47)+4*hs!B48)/13</f>
        <v>6.2905069471517722E-2</v>
      </c>
      <c r="C38">
        <f>(SUM(hs!C39:C47)+4*hs!C48)/13</f>
        <v>9.0248278565440071E-2</v>
      </c>
      <c r="D38">
        <f>(SUM(hs!D39:D47)+4*hs!D48)/13</f>
        <v>0.11850192387781082</v>
      </c>
      <c r="E38">
        <f>(SUM(hs!E39:E47)+4*hs!E48)/13</f>
        <v>0.14761274781164402</v>
      </c>
      <c r="F38">
        <f>(SUM(hs!F39:F47)+4*hs!F48)/13</f>
        <v>0.19075324103939681</v>
      </c>
      <c r="G38">
        <f>(SUM(hs!G39:G47)+4*hs!G48)/13</f>
        <v>0.17067649990517353</v>
      </c>
      <c r="H38">
        <f>(SUM(hs!H39:H47)+4*hs!H48)/13</f>
        <v>3.9677444270566568E-2</v>
      </c>
      <c r="I38">
        <f>(SUM(hs!I39:I47)+4*hs!I48)/13</f>
        <v>-0.10074430758041525</v>
      </c>
      <c r="J38">
        <f>(SUM(hs!J39:J47)+4*hs!J48)/13</f>
        <v>-0.14380812317405353</v>
      </c>
      <c r="K38">
        <f>(SUM(hs!K39:K47)+4*hs!K48)/13</f>
        <v>-9.2935491769284034E-2</v>
      </c>
    </row>
    <row r="39" spans="1:11" x14ac:dyDescent="0.25">
      <c r="A39">
        <f t="shared" si="1"/>
        <v>19</v>
      </c>
      <c r="B39">
        <f>(SUM(hs!B40:B48)+4*hs!B49)/13</f>
        <v>0.12395801957914129</v>
      </c>
      <c r="C39">
        <f>(SUM(hs!C40:C48)+4*hs!C49)/13</f>
        <v>0.1493397086630821</v>
      </c>
      <c r="D39">
        <f>(SUM(hs!D40:D48)+4*hs!D49)/13</f>
        <v>0.17557680563858263</v>
      </c>
      <c r="E39">
        <f>(SUM(hs!E40:E48)+4*hs!E49)/13</f>
        <v>0.20298603454657632</v>
      </c>
      <c r="F39">
        <f>(SUM(hs!F40:F48)+4*hs!F49)/13</f>
        <v>0.23979935436410921</v>
      </c>
      <c r="G39">
        <f>(SUM(hs!G40:G48)+4*hs!G49)/13</f>
        <v>0.2206201141552227</v>
      </c>
      <c r="H39">
        <f>(SUM(hs!H40:H48)+4*hs!H49)/13</f>
        <v>0.15227028727077524</v>
      </c>
      <c r="I39">
        <f>(SUM(hs!I40:I48)+4*hs!I49)/13</f>
        <v>7.8926417444343047E-3</v>
      </c>
      <c r="J39">
        <f>(SUM(hs!J40:J48)+4*hs!J49)/13</f>
        <v>-8.8095953912746522E-2</v>
      </c>
      <c r="K39">
        <f>(SUM(hs!K40:K48)+4*hs!K49)/13</f>
        <v>-5.7428919120040816E-3</v>
      </c>
    </row>
    <row r="40" spans="1:11" x14ac:dyDescent="0.25">
      <c r="A40">
        <f t="shared" si="1"/>
        <v>20</v>
      </c>
      <c r="B40">
        <f>(SUM(hs!B41:B49)+4*hs!B50)/13</f>
        <v>0.18249999400904487</v>
      </c>
      <c r="C40">
        <f>(SUM(hs!C41:C49)+4*hs!C50)/13</f>
        <v>0.20608797581394089</v>
      </c>
      <c r="D40">
        <f>(SUM(hs!D41:D49)+4*hs!D50)/13</f>
        <v>0.230470121897177</v>
      </c>
      <c r="E40">
        <f>(SUM(hs!E41:E49)+4*hs!E50)/13</f>
        <v>0.25625855450163387</v>
      </c>
      <c r="F40">
        <f>(SUM(hs!F41:F49)+4*hs!F50)/13</f>
        <v>0.28779508429888434</v>
      </c>
      <c r="G40">
        <f>(SUM(hs!G41:G49)+4*hs!G50)/13</f>
        <v>0.25690874433608657</v>
      </c>
      <c r="H40">
        <f>(SUM(hs!H41:H49)+4*hs!H50)/13</f>
        <v>0.19795370833197612</v>
      </c>
      <c r="I40">
        <f>(SUM(hs!I41:I49)+4*hs!I50)/13</f>
        <v>0.11652959106928386</v>
      </c>
      <c r="J40">
        <f>(SUM(hs!J41:J49)+4*hs!J50)/13</f>
        <v>2.5308523040868176E-2</v>
      </c>
      <c r="K40">
        <f>(SUM(hs!K41:K49)+4*hs!K50)/13</f>
        <v>8.1449707945275895E-2</v>
      </c>
    </row>
    <row r="41" spans="1:11" x14ac:dyDescent="0.25">
      <c r="A41">
        <f t="shared" si="1"/>
        <v>21</v>
      </c>
      <c r="B41">
        <f>(SUM(hs!B42:B50)+4*hs!B51)/13</f>
        <v>0.2383507494576298</v>
      </c>
      <c r="C41">
        <f>(SUM(hs!C42:C50)+4*hs!C51)/13</f>
        <v>0.26032526728707961</v>
      </c>
      <c r="D41">
        <f>(SUM(hs!D42:D50)+4*hs!D51)/13</f>
        <v>0.28302027520898798</v>
      </c>
      <c r="E41">
        <f>(SUM(hs!E42:E50)+4*hs!E51)/13</f>
        <v>0.30734950895451402</v>
      </c>
      <c r="F41">
        <f>(SUM(hs!F42:F50)+4*hs!F51)/13</f>
        <v>0.33369004745378478</v>
      </c>
      <c r="G41">
        <f>(SUM(hs!G42:G50)+4*hs!G51)/13</f>
        <v>0.29214699112701309</v>
      </c>
      <c r="H41">
        <f>(SUM(hs!H42:H50)+4*hs!H51)/13</f>
        <v>0.22998214532399178</v>
      </c>
      <c r="I41">
        <f>(SUM(hs!I42:I50)+4*hs!I51)/13</f>
        <v>0.15825711845512563</v>
      </c>
      <c r="J41">
        <f>(SUM(hs!J42:J50)+4*hs!J51)/13</f>
        <v>0.11948223076371363</v>
      </c>
      <c r="K41">
        <f>(SUM(hs!K42:K50)+4*hs!K51)/13</f>
        <v>0.14300128216153027</v>
      </c>
    </row>
    <row r="42" spans="1:11" x14ac:dyDescent="0.25">
      <c r="A42">
        <f t="shared" si="1"/>
        <v>22</v>
      </c>
      <c r="B42">
        <f>B10</f>
        <v>-0.25338998596663803</v>
      </c>
      <c r="C42">
        <f t="shared" ref="C42:K42" si="2">C10</f>
        <v>-0.2336908997980866</v>
      </c>
      <c r="D42">
        <f t="shared" si="2"/>
        <v>-0.21353655324507695</v>
      </c>
      <c r="E42">
        <f t="shared" si="2"/>
        <v>-0.19327116942628339</v>
      </c>
      <c r="F42">
        <f t="shared" si="2"/>
        <v>-0.17052619990757945</v>
      </c>
      <c r="G42">
        <f t="shared" si="2"/>
        <v>-0.21284771451731427</v>
      </c>
      <c r="H42">
        <f t="shared" si="2"/>
        <v>-0.2715748050242861</v>
      </c>
      <c r="I42">
        <f t="shared" si="2"/>
        <v>-0.3400132806089356</v>
      </c>
      <c r="J42">
        <f t="shared" si="2"/>
        <v>-0.38104299284808757</v>
      </c>
      <c r="K42">
        <f t="shared" si="2"/>
        <v>-0.35054034044008009</v>
      </c>
    </row>
    <row r="43" spans="1:11" x14ac:dyDescent="0.25">
      <c r="A43">
        <f t="shared" si="1"/>
        <v>23</v>
      </c>
      <c r="B43">
        <f t="shared" ref="B43:K43" si="3">B11</f>
        <v>-0.30779123771977063</v>
      </c>
      <c r="C43">
        <f t="shared" si="3"/>
        <v>-0.29121011293380095</v>
      </c>
      <c r="D43">
        <f t="shared" si="3"/>
        <v>-0.27422400639931432</v>
      </c>
      <c r="E43">
        <f t="shared" si="3"/>
        <v>-0.25733327243893911</v>
      </c>
      <c r="F43">
        <f t="shared" si="3"/>
        <v>-0.23562627561296373</v>
      </c>
      <c r="G43">
        <f t="shared" si="3"/>
        <v>-0.26907287776607752</v>
      </c>
      <c r="H43">
        <f t="shared" si="3"/>
        <v>-0.32360517609397998</v>
      </c>
      <c r="I43">
        <f t="shared" si="3"/>
        <v>-0.38715518913686875</v>
      </c>
      <c r="J43">
        <f t="shared" si="3"/>
        <v>-0.42525420764465277</v>
      </c>
      <c r="K43">
        <f t="shared" si="3"/>
        <v>-0.3969303161229315</v>
      </c>
    </row>
    <row r="44" spans="1:11" x14ac:dyDescent="0.25">
      <c r="A44">
        <f t="shared" si="1"/>
        <v>24</v>
      </c>
      <c r="B44">
        <f t="shared" ref="B44:K44" si="4">B12</f>
        <v>-0.36219248947290311</v>
      </c>
      <c r="C44">
        <f t="shared" si="4"/>
        <v>-0.34872932606951529</v>
      </c>
      <c r="D44">
        <f t="shared" si="4"/>
        <v>-0.33491145955355167</v>
      </c>
      <c r="E44">
        <f t="shared" si="4"/>
        <v>-0.32139537545159491</v>
      </c>
      <c r="F44">
        <f t="shared" si="4"/>
        <v>-0.30072635131834802</v>
      </c>
      <c r="G44">
        <f t="shared" si="4"/>
        <v>-0.3212819579256434</v>
      </c>
      <c r="H44">
        <f t="shared" si="4"/>
        <v>-0.37191909208726709</v>
      </c>
      <c r="I44">
        <f t="shared" si="4"/>
        <v>-0.43092981848423528</v>
      </c>
      <c r="J44">
        <f t="shared" si="4"/>
        <v>-0.46630747852717758</v>
      </c>
      <c r="K44">
        <f t="shared" si="4"/>
        <v>-0.44000672211415065</v>
      </c>
    </row>
    <row r="45" spans="1:11" x14ac:dyDescent="0.25">
      <c r="A45">
        <f t="shared" si="1"/>
        <v>25</v>
      </c>
      <c r="B45">
        <f t="shared" ref="B45:K45" si="5">B13</f>
        <v>-0.4165937412260356</v>
      </c>
      <c r="C45">
        <f t="shared" si="5"/>
        <v>-0.40624853920522963</v>
      </c>
      <c r="D45">
        <f t="shared" si="5"/>
        <v>-0.39559891270778902</v>
      </c>
      <c r="E45">
        <f t="shared" si="5"/>
        <v>-0.38545747846425066</v>
      </c>
      <c r="F45">
        <f t="shared" si="5"/>
        <v>-0.36582642702373236</v>
      </c>
      <c r="G45">
        <f t="shared" si="5"/>
        <v>-0.36976181807381175</v>
      </c>
      <c r="H45">
        <f t="shared" si="5"/>
        <v>-0.41678201408103371</v>
      </c>
      <c r="I45">
        <f t="shared" si="5"/>
        <v>-0.47157768859250421</v>
      </c>
      <c r="J45">
        <f t="shared" si="5"/>
        <v>-0.5044283729180935</v>
      </c>
      <c r="K45">
        <f t="shared" si="5"/>
        <v>-0.4800062419631399</v>
      </c>
    </row>
    <row r="46" spans="1:11" x14ac:dyDescent="0.25">
      <c r="A46">
        <f t="shared" si="1"/>
        <v>26</v>
      </c>
      <c r="B46">
        <f t="shared" ref="B46:K46" si="6">B14</f>
        <v>-0.47099499297916814</v>
      </c>
      <c r="C46">
        <f t="shared" si="6"/>
        <v>-0.46376775234094403</v>
      </c>
      <c r="D46">
        <f t="shared" si="6"/>
        <v>-0.45628636586202637</v>
      </c>
      <c r="E46">
        <f t="shared" si="6"/>
        <v>-0.44951958147690646</v>
      </c>
      <c r="F46">
        <f t="shared" si="6"/>
        <v>-0.43092650272911659</v>
      </c>
      <c r="G46">
        <f t="shared" si="6"/>
        <v>-0.41477883106853947</v>
      </c>
      <c r="H46">
        <f t="shared" si="6"/>
        <v>-0.45844044164667419</v>
      </c>
      <c r="I46">
        <f t="shared" si="6"/>
        <v>-0.50932213940732529</v>
      </c>
      <c r="J46">
        <f t="shared" si="6"/>
        <v>-0.53982634628108683</v>
      </c>
      <c r="K46">
        <f t="shared" si="6"/>
        <v>-0.51714865325148707</v>
      </c>
    </row>
    <row r="47" spans="1:11" x14ac:dyDescent="0.25">
      <c r="A47">
        <f t="shared" si="1"/>
        <v>27</v>
      </c>
      <c r="B47">
        <f t="shared" ref="B47:K47" si="7">B15</f>
        <v>-0.53615079392674181</v>
      </c>
      <c r="C47">
        <f t="shared" si="7"/>
        <v>-0.53167419530828441</v>
      </c>
      <c r="D47">
        <f t="shared" si="7"/>
        <v>-0.52701149100469435</v>
      </c>
      <c r="E47">
        <f t="shared" si="7"/>
        <v>-0.52298562951037375</v>
      </c>
      <c r="F47">
        <f t="shared" si="7"/>
        <v>-0.50875259201168133</v>
      </c>
      <c r="G47">
        <f t="shared" si="7"/>
        <v>-0.48348583187756294</v>
      </c>
      <c r="H47">
        <f t="shared" si="7"/>
        <v>-0.50598267464294744</v>
      </c>
      <c r="I47">
        <f t="shared" si="7"/>
        <v>-0.55369489020384699</v>
      </c>
      <c r="J47">
        <f t="shared" si="7"/>
        <v>-0.58446322059425448</v>
      </c>
      <c r="K47">
        <f t="shared" si="7"/>
        <v>-0.55729992440573806</v>
      </c>
    </row>
    <row r="48" spans="1:11" x14ac:dyDescent="0.25">
      <c r="A48">
        <f t="shared" si="1"/>
        <v>28</v>
      </c>
      <c r="B48">
        <f t="shared" ref="B48:K48" si="8">B16</f>
        <v>-0.62243863255911769</v>
      </c>
      <c r="C48">
        <f t="shared" si="8"/>
        <v>-0.62000497014223144</v>
      </c>
      <c r="D48">
        <f t="shared" si="8"/>
        <v>-0.6174618323275779</v>
      </c>
      <c r="E48">
        <f t="shared" si="8"/>
        <v>-0.61525956758546418</v>
      </c>
      <c r="F48">
        <f t="shared" si="8"/>
        <v>-0.60747904709221201</v>
      </c>
      <c r="G48">
        <f t="shared" si="8"/>
        <v>-0.59114384474960546</v>
      </c>
      <c r="H48">
        <f t="shared" si="8"/>
        <v>-0.59105585530595706</v>
      </c>
      <c r="I48">
        <f t="shared" si="8"/>
        <v>-0.61652847815204459</v>
      </c>
      <c r="J48">
        <f t="shared" si="8"/>
        <v>-0.64767081799452464</v>
      </c>
      <c r="K48">
        <f t="shared" si="8"/>
        <v>-0.62651539551241575</v>
      </c>
    </row>
    <row r="49" spans="1:11" x14ac:dyDescent="0.25">
      <c r="A49">
        <f t="shared" si="1"/>
        <v>29</v>
      </c>
      <c r="B49">
        <f t="shared" ref="B49:K49" si="9">B17</f>
        <v>-0.72907745456070161</v>
      </c>
      <c r="C49">
        <f t="shared" si="9"/>
        <v>-0.72803288834205937</v>
      </c>
      <c r="D49">
        <f t="shared" si="9"/>
        <v>-0.72693713423738526</v>
      </c>
      <c r="E49">
        <f t="shared" si="9"/>
        <v>-0.72599126790553226</v>
      </c>
      <c r="F49">
        <f t="shared" si="9"/>
        <v>-0.72255420661431335</v>
      </c>
      <c r="G49">
        <f t="shared" si="9"/>
        <v>-0.71544972903833093</v>
      </c>
      <c r="H49">
        <f t="shared" si="9"/>
        <v>-0.71365998363570271</v>
      </c>
      <c r="I49">
        <f t="shared" si="9"/>
        <v>-0.71557438254185846</v>
      </c>
      <c r="J49">
        <f t="shared" si="9"/>
        <v>-0.72944913848189696</v>
      </c>
      <c r="K49">
        <f t="shared" si="9"/>
        <v>-0.72479506657151993</v>
      </c>
    </row>
    <row r="50" spans="1:11" x14ac:dyDescent="0.25">
      <c r="A50">
        <f t="shared" si="1"/>
        <v>30</v>
      </c>
      <c r="B50">
        <f t="shared" ref="B50:K50" si="10">B18</f>
        <v>-0.85523026803891988</v>
      </c>
      <c r="C50">
        <f t="shared" si="10"/>
        <v>-0.85497689559217305</v>
      </c>
      <c r="D50">
        <f t="shared" si="10"/>
        <v>-0.85471020823339083</v>
      </c>
      <c r="E50">
        <f t="shared" si="10"/>
        <v>-0.85448047487728607</v>
      </c>
      <c r="F50">
        <f t="shared" si="10"/>
        <v>-0.85362794278134002</v>
      </c>
      <c r="G50">
        <f t="shared" si="10"/>
        <v>-0.85185182338734444</v>
      </c>
      <c r="H50">
        <f t="shared" si="10"/>
        <v>-0.85149191898584875</v>
      </c>
      <c r="I50">
        <f t="shared" si="10"/>
        <v>-0.85083260337328892</v>
      </c>
      <c r="J50">
        <f t="shared" si="10"/>
        <v>-0.84902895128714095</v>
      </c>
      <c r="K50">
        <f t="shared" si="10"/>
        <v>-0.85213893758305104</v>
      </c>
    </row>
    <row r="51" spans="1:11" x14ac:dyDescent="0.25">
      <c r="A51">
        <f t="shared" si="1"/>
        <v>31</v>
      </c>
      <c r="B51">
        <f t="shared" ref="B51:K51" si="11">B19</f>
        <v>-1</v>
      </c>
      <c r="C51">
        <f t="shared" si="11"/>
        <v>-1</v>
      </c>
      <c r="D51">
        <f t="shared" si="11"/>
        <v>-1</v>
      </c>
      <c r="E51">
        <f t="shared" si="11"/>
        <v>-1</v>
      </c>
      <c r="F51">
        <f t="shared" si="11"/>
        <v>-1</v>
      </c>
      <c r="G51">
        <f t="shared" si="11"/>
        <v>-1</v>
      </c>
      <c r="H51">
        <f t="shared" si="11"/>
        <v>-1</v>
      </c>
      <c r="I51">
        <f t="shared" si="11"/>
        <v>-1</v>
      </c>
      <c r="J51">
        <f t="shared" si="11"/>
        <v>-1</v>
      </c>
      <c r="K51">
        <f t="shared" si="11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7C88-35FB-4E00-8E66-7244995061A4}">
  <dimension ref="A1:W51"/>
  <sheetViews>
    <sheetView topLeftCell="D14" workbookViewId="0">
      <selection activeCell="M1" sqref="M1:W41"/>
    </sheetView>
  </sheetViews>
  <sheetFormatPr defaultRowHeight="15" x14ac:dyDescent="0.25"/>
  <cols>
    <col min="13" max="23" width="5.28515625" customWidth="1"/>
  </cols>
  <sheetData>
    <row r="1" spans="1:23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25">
      <c r="A2">
        <v>4</v>
      </c>
      <c r="B2">
        <f>MAX(Stand!B2,hit!B2)</f>
        <v>-0.11491332761892134</v>
      </c>
      <c r="C2">
        <f>MAX(Stand!C2,hit!C2)</f>
        <v>-8.2613314299744361E-2</v>
      </c>
      <c r="D2">
        <f>MAX(Stand!D2,hit!D2)</f>
        <v>-4.9367420106916908E-2</v>
      </c>
      <c r="E2">
        <f>MAX(Stand!E2,hit!E2)</f>
        <v>-1.2379926519926384E-2</v>
      </c>
      <c r="F2">
        <f>MAX(Stand!F2,hit!F2)</f>
        <v>1.1130417280979889E-2</v>
      </c>
      <c r="G2">
        <f>MAX(Stand!G2,hit!G2)</f>
        <v>-8.8279201058463722E-2</v>
      </c>
      <c r="H2">
        <f>MAX(Stand!H2,hit!H2)</f>
        <v>-0.15933415266020509</v>
      </c>
      <c r="I2">
        <f>MAX(Stand!I2,hit!I2)</f>
        <v>-0.24066617915336547</v>
      </c>
      <c r="J2">
        <f>MAX(Stand!J2,hit!J2)</f>
        <v>-0.28919791448567511</v>
      </c>
      <c r="K2">
        <f>MAX(Stand!K2,hit!K2)</f>
        <v>-0.25307699440390868</v>
      </c>
      <c r="M2">
        <v>4</v>
      </c>
      <c r="N2" t="str">
        <f>IF(hs!B2=Stand!B2,"S","H")</f>
        <v>H</v>
      </c>
      <c r="O2" t="str">
        <f>IF(hs!C2=Stand!C2,"S","H")</f>
        <v>H</v>
      </c>
      <c r="P2" t="str">
        <f>IF(hs!D2=Stand!D2,"S","H")</f>
        <v>H</v>
      </c>
      <c r="Q2" t="str">
        <f>IF(hs!E2=Stand!E2,"S","H")</f>
        <v>H</v>
      </c>
      <c r="R2" t="str">
        <f>IF(hs!F2=Stand!F2,"S","H")</f>
        <v>H</v>
      </c>
      <c r="S2" t="str">
        <f>IF(hs!G2=Stand!G2,"S","H")</f>
        <v>H</v>
      </c>
      <c r="T2" t="str">
        <f>IF(hs!H2=Stand!H2,"S","H")</f>
        <v>H</v>
      </c>
      <c r="U2" t="str">
        <f>IF(hs!I2=Stand!I2,"S","H")</f>
        <v>H</v>
      </c>
      <c r="V2" t="str">
        <f>IF(hs!J2=Stand!J2,"S","H")</f>
        <v>H</v>
      </c>
      <c r="W2" t="str">
        <f>IF(hs!K2=Stand!K2,"S","H")</f>
        <v>H</v>
      </c>
    </row>
    <row r="3" spans="1:23" x14ac:dyDescent="0.25">
      <c r="A3">
        <f>A2+1</f>
        <v>5</v>
      </c>
      <c r="B3">
        <f>MAX(Stand!B3,hit!B3)</f>
        <v>-0.12821556706374745</v>
      </c>
      <c r="C3">
        <f>MAX(Stand!C3,hit!C3)</f>
        <v>-9.5310227261489883E-2</v>
      </c>
      <c r="D3">
        <f>MAX(Stand!D3,hit!D3)</f>
        <v>-6.1479464199694238E-2</v>
      </c>
      <c r="E3">
        <f>MAX(Stand!E3,hit!E3)</f>
        <v>-2.397897039185962E-2</v>
      </c>
      <c r="F3">
        <f>MAX(Stand!F3,hit!F3)</f>
        <v>-1.1863378384400908E-3</v>
      </c>
      <c r="G3">
        <f>MAX(Stand!G3,hit!G3)</f>
        <v>-0.11944744188414852</v>
      </c>
      <c r="H3">
        <f>MAX(Stand!H3,hit!H3)</f>
        <v>-0.18809330390318516</v>
      </c>
      <c r="I3">
        <f>MAX(Stand!I3,hit!I3)</f>
        <v>-0.2666150533579591</v>
      </c>
      <c r="J3">
        <f>MAX(Stand!J3,hit!J3)</f>
        <v>-0.31341164336497107</v>
      </c>
      <c r="K3">
        <f>MAX(Stand!K3,hit!K3)</f>
        <v>-0.27857459755181968</v>
      </c>
      <c r="M3">
        <f t="shared" ref="M3:M19" si="0">M2+1</f>
        <v>5</v>
      </c>
      <c r="N3" t="str">
        <f>IF(hs!B3=Stand!B3,"S","H")</f>
        <v>H</v>
      </c>
      <c r="O3" t="str">
        <f>IF(hs!C3=Stand!C3,"S","H")</f>
        <v>H</v>
      </c>
      <c r="P3" t="str">
        <f>IF(hs!D3=Stand!D3,"S","H")</f>
        <v>H</v>
      </c>
      <c r="Q3" t="str">
        <f>IF(hs!E3=Stand!E3,"S","H")</f>
        <v>H</v>
      </c>
      <c r="R3" t="str">
        <f>IF(hs!F3=Stand!F3,"S","H")</f>
        <v>H</v>
      </c>
      <c r="S3" t="str">
        <f>IF(hs!G3=Stand!G3,"S","H")</f>
        <v>H</v>
      </c>
      <c r="T3" t="str">
        <f>IF(hs!H3=Stand!H3,"S","H")</f>
        <v>H</v>
      </c>
      <c r="U3" t="str">
        <f>IF(hs!I3=Stand!I3,"S","H")</f>
        <v>H</v>
      </c>
      <c r="V3" t="str">
        <f>IF(hs!J3=Stand!J3,"S","H")</f>
        <v>H</v>
      </c>
      <c r="W3" t="str">
        <f>IF(hs!K3=Stand!K3,"S","H")</f>
        <v>H</v>
      </c>
    </row>
    <row r="4" spans="1:23" x14ac:dyDescent="0.25">
      <c r="A4">
        <f t="shared" ref="A4:A29" si="1">A3+1</f>
        <v>6</v>
      </c>
      <c r="B4">
        <f>MAX(Stand!B4,hit!B4)</f>
        <v>-0.14075911746001987</v>
      </c>
      <c r="C4">
        <f>MAX(Stand!C4,hit!C4)</f>
        <v>-0.10729107800860836</v>
      </c>
      <c r="D4">
        <f>MAX(Stand!D4,hit!D4)</f>
        <v>-7.2917141926387305E-2</v>
      </c>
      <c r="E4">
        <f>MAX(Stand!E4,hit!E4)</f>
        <v>-3.4915973330102178E-2</v>
      </c>
      <c r="F4">
        <f>MAX(Stand!F4,hit!F4)</f>
        <v>-1.3005835529874204E-2</v>
      </c>
      <c r="G4">
        <f>MAX(Stand!G4,hit!G4)</f>
        <v>-0.15193270723669944</v>
      </c>
      <c r="H4">
        <f>MAX(Stand!H4,hit!H4)</f>
        <v>-0.21724188132078476</v>
      </c>
      <c r="I4">
        <f>MAX(Stand!I4,hit!I4)</f>
        <v>-0.29264070019772603</v>
      </c>
      <c r="J4">
        <f>MAX(Stand!J4,hit!J4)</f>
        <v>-0.33774944037840804</v>
      </c>
      <c r="K4">
        <f>MAX(Stand!K4,hit!K4)</f>
        <v>-0.30414663097569938</v>
      </c>
      <c r="M4">
        <f t="shared" si="0"/>
        <v>6</v>
      </c>
      <c r="N4" t="str">
        <f>IF(hs!B4=Stand!B4,"S","H")</f>
        <v>H</v>
      </c>
      <c r="O4" t="str">
        <f>IF(hs!C4=Stand!C4,"S","H")</f>
        <v>H</v>
      </c>
      <c r="P4" t="str">
        <f>IF(hs!D4=Stand!D4,"S","H")</f>
        <v>H</v>
      </c>
      <c r="Q4" t="str">
        <f>IF(hs!E4=Stand!E4,"S","H")</f>
        <v>H</v>
      </c>
      <c r="R4" t="str">
        <f>IF(hs!F4=Stand!F4,"S","H")</f>
        <v>H</v>
      </c>
      <c r="S4" t="str">
        <f>IF(hs!G4=Stand!G4,"S","H")</f>
        <v>H</v>
      </c>
      <c r="T4" t="str">
        <f>IF(hs!H4=Stand!H4,"S","H")</f>
        <v>H</v>
      </c>
      <c r="U4" t="str">
        <f>IF(hs!I4=Stand!I4,"S","H")</f>
        <v>H</v>
      </c>
      <c r="V4" t="str">
        <f>IF(hs!J4=Stand!J4,"S","H")</f>
        <v>H</v>
      </c>
      <c r="W4" t="str">
        <f>IF(hs!K4=Stand!K4,"S","H")</f>
        <v>H</v>
      </c>
    </row>
    <row r="5" spans="1:23" x14ac:dyDescent="0.25">
      <c r="A5">
        <f t="shared" si="1"/>
        <v>7</v>
      </c>
      <c r="B5">
        <f>MAX(Stand!B5,hit!B5)</f>
        <v>-0.10918342786661633</v>
      </c>
      <c r="C5">
        <f>MAX(Stand!C5,hit!C5)</f>
        <v>-7.658298190446361E-2</v>
      </c>
      <c r="D5">
        <f>MAX(Stand!D5,hit!D5)</f>
        <v>-4.3021794004341876E-2</v>
      </c>
      <c r="E5">
        <f>MAX(Stand!E5,hit!E5)</f>
        <v>-7.2713609029408845E-3</v>
      </c>
      <c r="F5">
        <f>MAX(Stand!F5,hit!F5)</f>
        <v>2.9185342353860964E-2</v>
      </c>
      <c r="G5">
        <f>MAX(Stand!G5,hit!G5)</f>
        <v>-6.8807799580427764E-2</v>
      </c>
      <c r="H5">
        <f>MAX(Stand!H5,hit!H5)</f>
        <v>-0.21060476872434966</v>
      </c>
      <c r="I5">
        <f>MAX(Stand!I5,hit!I5)</f>
        <v>-0.28536544048687662</v>
      </c>
      <c r="J5">
        <f>MAX(Stand!J5,hit!J5)</f>
        <v>-0.31905479139833842</v>
      </c>
      <c r="K5">
        <f>MAX(Stand!K5,hit!K5)</f>
        <v>-0.31007165033163697</v>
      </c>
      <c r="M5">
        <f t="shared" si="0"/>
        <v>7</v>
      </c>
      <c r="N5" t="str">
        <f>IF(hs!B5=Stand!B5,"S","H")</f>
        <v>H</v>
      </c>
      <c r="O5" t="str">
        <f>IF(hs!C5=Stand!C5,"S","H")</f>
        <v>H</v>
      </c>
      <c r="P5" t="str">
        <f>IF(hs!D5=Stand!D5,"S","H")</f>
        <v>H</v>
      </c>
      <c r="Q5" t="str">
        <f>IF(hs!E5=Stand!E5,"S","H")</f>
        <v>H</v>
      </c>
      <c r="R5" t="str">
        <f>IF(hs!F5=Stand!F5,"S","H")</f>
        <v>H</v>
      </c>
      <c r="S5" t="str">
        <f>IF(hs!G5=Stand!G5,"S","H")</f>
        <v>H</v>
      </c>
      <c r="T5" t="str">
        <f>IF(hs!H5=Stand!H5,"S","H")</f>
        <v>H</v>
      </c>
      <c r="U5" t="str">
        <f>IF(hs!I5=Stand!I5,"S","H")</f>
        <v>H</v>
      </c>
      <c r="V5" t="str">
        <f>IF(hs!J5=Stand!J5,"S","H")</f>
        <v>H</v>
      </c>
      <c r="W5" t="str">
        <f>IF(hs!K5=Stand!K5,"S","H")</f>
        <v>H</v>
      </c>
    </row>
    <row r="6" spans="1:23" x14ac:dyDescent="0.25">
      <c r="A6">
        <f t="shared" si="1"/>
        <v>8</v>
      </c>
      <c r="B6">
        <f>MAX(Stand!B6,hit!B6)</f>
        <v>-2.1798188008805671E-2</v>
      </c>
      <c r="C6">
        <f>MAX(Stand!C6,hit!C6)</f>
        <v>8.0052625306546703E-3</v>
      </c>
      <c r="D6">
        <f>MAX(Stand!D6,hit!D6)</f>
        <v>3.8784473277208804E-2</v>
      </c>
      <c r="E6">
        <f>MAX(Stand!E6,hit!E6)</f>
        <v>7.0804635983033826E-2</v>
      </c>
      <c r="F6">
        <f>MAX(Stand!F6,hit!F6)</f>
        <v>0.11496015009622332</v>
      </c>
      <c r="G6">
        <f>MAX(Stand!G6,hit!G6)</f>
        <v>8.2207439363742862E-2</v>
      </c>
      <c r="H6">
        <f>MAX(Stand!H6,hit!H6)</f>
        <v>-5.9898275658656255E-2</v>
      </c>
      <c r="I6">
        <f>MAX(Stand!I6,hit!I6)</f>
        <v>-0.21018633199821768</v>
      </c>
      <c r="J6">
        <f>MAX(Stand!J6,hit!J6)</f>
        <v>-0.24937508055334259</v>
      </c>
      <c r="K6">
        <f>MAX(Stand!K6,hit!K6)</f>
        <v>-0.1970288105741636</v>
      </c>
      <c r="M6">
        <f t="shared" si="0"/>
        <v>8</v>
      </c>
      <c r="N6" t="str">
        <f>IF(hs!B6=Stand!B6,"S","H")</f>
        <v>H</v>
      </c>
      <c r="O6" t="str">
        <f>IF(hs!C6=Stand!C6,"S","H")</f>
        <v>H</v>
      </c>
      <c r="P6" t="str">
        <f>IF(hs!D6=Stand!D6,"S","H")</f>
        <v>H</v>
      </c>
      <c r="Q6" t="str">
        <f>IF(hs!E6=Stand!E6,"S","H")</f>
        <v>H</v>
      </c>
      <c r="R6" t="str">
        <f>IF(hs!F6=Stand!F6,"S","H")</f>
        <v>H</v>
      </c>
      <c r="S6" t="str">
        <f>IF(hs!G6=Stand!G6,"S","H")</f>
        <v>H</v>
      </c>
      <c r="T6" t="str">
        <f>IF(hs!H6=Stand!H6,"S","H")</f>
        <v>H</v>
      </c>
      <c r="U6" t="str">
        <f>IF(hs!I6=Stand!I6,"S","H")</f>
        <v>H</v>
      </c>
      <c r="V6" t="str">
        <f>IF(hs!J6=Stand!J6,"S","H")</f>
        <v>H</v>
      </c>
      <c r="W6" t="str">
        <f>IF(hs!K6=Stand!K6,"S","H")</f>
        <v>H</v>
      </c>
    </row>
    <row r="7" spans="1:23" x14ac:dyDescent="0.25">
      <c r="A7">
        <f t="shared" si="1"/>
        <v>9</v>
      </c>
      <c r="B7">
        <f>MAX(Stand!B7,hit!B7)</f>
        <v>7.444603757634051E-2</v>
      </c>
      <c r="C7">
        <f>MAX(Stand!C7,hit!C7)</f>
        <v>0.10126470173887674</v>
      </c>
      <c r="D7">
        <f>MAX(Stand!D7,hit!D7)</f>
        <v>0.12898088119574178</v>
      </c>
      <c r="E7">
        <f>MAX(Stand!E7,hit!E7)</f>
        <v>0.15803185626651736</v>
      </c>
      <c r="F7">
        <f>MAX(Stand!F7,hit!F7)</f>
        <v>0.19601883925727884</v>
      </c>
      <c r="G7">
        <f>MAX(Stand!G7,hit!G7)</f>
        <v>0.17186785993695267</v>
      </c>
      <c r="H7">
        <f>MAX(Stand!H7,hit!H7)</f>
        <v>9.8376217435392585E-2</v>
      </c>
      <c r="I7">
        <f>MAX(Stand!I7,hit!I7)</f>
        <v>-5.2178053462651731E-2</v>
      </c>
      <c r="J7">
        <f>MAX(Stand!J7,hit!J7)</f>
        <v>-0.15295298487455075</v>
      </c>
      <c r="K7">
        <f>MAX(Stand!K7,hit!K7)</f>
        <v>-6.5680778778066204E-2</v>
      </c>
      <c r="M7">
        <f t="shared" si="0"/>
        <v>9</v>
      </c>
      <c r="N7" t="str">
        <f>IF(hs!B7=Stand!B7,"S","H")</f>
        <v>H</v>
      </c>
      <c r="O7" t="str">
        <f>IF(hs!C7=Stand!C7,"S","H")</f>
        <v>H</v>
      </c>
      <c r="P7" t="str">
        <f>IF(hs!D7=Stand!D7,"S","H")</f>
        <v>H</v>
      </c>
      <c r="Q7" t="str">
        <f>IF(hs!E7=Stand!E7,"S","H")</f>
        <v>H</v>
      </c>
      <c r="R7" t="str">
        <f>IF(hs!F7=Stand!F7,"S","H")</f>
        <v>H</v>
      </c>
      <c r="S7" t="str">
        <f>IF(hs!G7=Stand!G7,"S","H")</f>
        <v>H</v>
      </c>
      <c r="T7" t="str">
        <f>IF(hs!H7=Stand!H7,"S","H")</f>
        <v>H</v>
      </c>
      <c r="U7" t="str">
        <f>IF(hs!I7=Stand!I7,"S","H")</f>
        <v>H</v>
      </c>
      <c r="V7" t="str">
        <f>IF(hs!J7=Stand!J7,"S","H")</f>
        <v>H</v>
      </c>
      <c r="W7" t="str">
        <f>IF(hs!K7=Stand!K7,"S","H")</f>
        <v>H</v>
      </c>
    </row>
    <row r="8" spans="1:23" x14ac:dyDescent="0.25">
      <c r="A8">
        <f t="shared" si="1"/>
        <v>10</v>
      </c>
      <c r="B8">
        <f>MAX(Stand!B8,hit!B8)</f>
        <v>0.18249999400904487</v>
      </c>
      <c r="C8">
        <f>MAX(Stand!C8,hit!C8)</f>
        <v>0.20608797581394089</v>
      </c>
      <c r="D8">
        <f>MAX(Stand!D8,hit!D8)</f>
        <v>0.230470121897177</v>
      </c>
      <c r="E8">
        <f>MAX(Stand!E8,hit!E8)</f>
        <v>0.25625855450163387</v>
      </c>
      <c r="F8">
        <f>MAX(Stand!F8,hit!F8)</f>
        <v>0.28779508429888434</v>
      </c>
      <c r="G8">
        <f>MAX(Stand!G8,hit!G8)</f>
        <v>0.25690874433608657</v>
      </c>
      <c r="H8">
        <f>MAX(Stand!H8,hit!H8)</f>
        <v>0.19795370833197612</v>
      </c>
      <c r="I8">
        <f>MAX(Stand!I8,hit!I8)</f>
        <v>0.11652959106928383</v>
      </c>
      <c r="J8">
        <f>MAX(Stand!J8,hit!J8)</f>
        <v>2.5308523040868145E-2</v>
      </c>
      <c r="K8">
        <f>MAX(Stand!K8,hit!K8)</f>
        <v>8.1449707945275923E-2</v>
      </c>
      <c r="M8">
        <f t="shared" si="0"/>
        <v>10</v>
      </c>
      <c r="N8" t="str">
        <f>IF(hs!B8=Stand!B8,"S","H")</f>
        <v>H</v>
      </c>
      <c r="O8" t="str">
        <f>IF(hs!C8=Stand!C8,"S","H")</f>
        <v>H</v>
      </c>
      <c r="P8" t="str">
        <f>IF(hs!D8=Stand!D8,"S","H")</f>
        <v>H</v>
      </c>
      <c r="Q8" t="str">
        <f>IF(hs!E8=Stand!E8,"S","H")</f>
        <v>H</v>
      </c>
      <c r="R8" t="str">
        <f>IF(hs!F8=Stand!F8,"S","H")</f>
        <v>H</v>
      </c>
      <c r="S8" t="str">
        <f>IF(hs!G8=Stand!G8,"S","H")</f>
        <v>H</v>
      </c>
      <c r="T8" t="str">
        <f>IF(hs!H8=Stand!H8,"S","H")</f>
        <v>H</v>
      </c>
      <c r="U8" t="str">
        <f>IF(hs!I8=Stand!I8,"S","H")</f>
        <v>H</v>
      </c>
      <c r="V8" t="str">
        <f>IF(hs!J8=Stand!J8,"S","H")</f>
        <v>H</v>
      </c>
      <c r="W8" t="str">
        <f>IF(hs!K8=Stand!K8,"S","H")</f>
        <v>H</v>
      </c>
    </row>
    <row r="9" spans="1:23" x14ac:dyDescent="0.25">
      <c r="A9">
        <f t="shared" si="1"/>
        <v>11</v>
      </c>
      <c r="B9">
        <f>MAX(Stand!B9,hit!B9)</f>
        <v>0.23835074945762977</v>
      </c>
      <c r="C9">
        <f>MAX(Stand!C9,hit!C9)</f>
        <v>0.26032526728707961</v>
      </c>
      <c r="D9">
        <f>MAX(Stand!D9,hit!D9)</f>
        <v>0.28302027520898804</v>
      </c>
      <c r="E9">
        <f>MAX(Stand!E9,hit!E9)</f>
        <v>0.30734950895451402</v>
      </c>
      <c r="F9">
        <f>MAX(Stand!F9,hit!F9)</f>
        <v>0.33369004745378483</v>
      </c>
      <c r="G9">
        <f>MAX(Stand!G9,hit!G9)</f>
        <v>0.29214699112701309</v>
      </c>
      <c r="H9">
        <f>MAX(Stand!H9,hit!H9)</f>
        <v>0.22998214532399178</v>
      </c>
      <c r="I9">
        <f>MAX(Stand!I9,hit!I9)</f>
        <v>0.15825711845512569</v>
      </c>
      <c r="J9">
        <f>MAX(Stand!J9,hit!J9)</f>
        <v>0.11948223076371366</v>
      </c>
      <c r="K9">
        <f>MAX(Stand!K9,hit!K9)</f>
        <v>0.14300128216153019</v>
      </c>
      <c r="M9">
        <f t="shared" si="0"/>
        <v>11</v>
      </c>
      <c r="N9" t="str">
        <f>IF(hs!B9=Stand!B9,"S","H")</f>
        <v>H</v>
      </c>
      <c r="O9" t="str">
        <f>IF(hs!C9=Stand!C9,"S","H")</f>
        <v>H</v>
      </c>
      <c r="P9" t="str">
        <f>IF(hs!D9=Stand!D9,"S","H")</f>
        <v>H</v>
      </c>
      <c r="Q9" t="str">
        <f>IF(hs!E9=Stand!E9,"S","H")</f>
        <v>H</v>
      </c>
      <c r="R9" t="str">
        <f>IF(hs!F9=Stand!F9,"S","H")</f>
        <v>H</v>
      </c>
      <c r="S9" t="str">
        <f>IF(hs!G9=Stand!G9,"S","H")</f>
        <v>H</v>
      </c>
      <c r="T9" t="str">
        <f>IF(hs!H9=Stand!H9,"S","H")</f>
        <v>H</v>
      </c>
      <c r="U9" t="str">
        <f>IF(hs!I9=Stand!I9,"S","H")</f>
        <v>H</v>
      </c>
      <c r="V9" t="str">
        <f>IF(hs!J9=Stand!J9,"S","H")</f>
        <v>H</v>
      </c>
      <c r="W9" t="str">
        <f>IF(hs!K9=Stand!K9,"S","H")</f>
        <v>H</v>
      </c>
    </row>
    <row r="10" spans="1:23" x14ac:dyDescent="0.25">
      <c r="A10">
        <f t="shared" si="1"/>
        <v>12</v>
      </c>
      <c r="B10">
        <f>MAX(Stand!B10,hit!B10)</f>
        <v>-0.25338998596663803</v>
      </c>
      <c r="C10">
        <f>MAX(Stand!C10,hit!C10)</f>
        <v>-0.2336908997980866</v>
      </c>
      <c r="D10">
        <f>MAX(Stand!D10,hit!D10)</f>
        <v>-0.21106310899491437</v>
      </c>
      <c r="E10">
        <f>MAX(Stand!E10,hit!E10)</f>
        <v>-0.16719266083547524</v>
      </c>
      <c r="F10">
        <f>MAX(Stand!F10,hit!F10)</f>
        <v>-0.15369901583000439</v>
      </c>
      <c r="G10">
        <f>MAX(Stand!G10,hit!G10)</f>
        <v>-0.21284771451731427</v>
      </c>
      <c r="H10">
        <f>MAX(Stand!H10,hit!H10)</f>
        <v>-0.2715748050242861</v>
      </c>
      <c r="I10">
        <f>MAX(Stand!I10,hit!I10)</f>
        <v>-0.3400132806089356</v>
      </c>
      <c r="J10">
        <f>MAX(Stand!J10,hit!J10)</f>
        <v>-0.38104299284808757</v>
      </c>
      <c r="K10">
        <f>MAX(Stand!K10,hit!K10)</f>
        <v>-0.35054034044008009</v>
      </c>
      <c r="M10">
        <f t="shared" si="0"/>
        <v>12</v>
      </c>
      <c r="N10" t="str">
        <f>IF(hs!B10=Stand!B10,"S","H")</f>
        <v>H</v>
      </c>
      <c r="O10" t="str">
        <f>IF(hs!C10=Stand!C10,"S","H")</f>
        <v>H</v>
      </c>
      <c r="P10" t="str">
        <f>IF(hs!D10=Stand!D10,"S","H")</f>
        <v>S</v>
      </c>
      <c r="Q10" t="str">
        <f>IF(hs!E10=Stand!E10,"S","H")</f>
        <v>S</v>
      </c>
      <c r="R10" t="str">
        <f>IF(hs!F10=Stand!F10,"S","H")</f>
        <v>S</v>
      </c>
      <c r="S10" t="str">
        <f>IF(hs!G10=Stand!G10,"S","H")</f>
        <v>H</v>
      </c>
      <c r="T10" t="str">
        <f>IF(hs!H10=Stand!H10,"S","H")</f>
        <v>H</v>
      </c>
      <c r="U10" t="str">
        <f>IF(hs!I10=Stand!I10,"S","H")</f>
        <v>H</v>
      </c>
      <c r="V10" t="str">
        <f>IF(hs!J10=Stand!J10,"S","H")</f>
        <v>H</v>
      </c>
      <c r="W10" t="str">
        <f>IF(hs!K10=Stand!K10,"S","H")</f>
        <v>H</v>
      </c>
    </row>
    <row r="11" spans="1:23" x14ac:dyDescent="0.25">
      <c r="A11">
        <f t="shared" si="1"/>
        <v>13</v>
      </c>
      <c r="B11">
        <f>MAX(Stand!B11,hit!B11)</f>
        <v>-0.29278372720927726</v>
      </c>
      <c r="C11">
        <f>MAX(Stand!C11,hit!C11)</f>
        <v>-0.2522502292357135</v>
      </c>
      <c r="D11">
        <f>MAX(Stand!D11,hit!D11)</f>
        <v>-0.21106310899491437</v>
      </c>
      <c r="E11">
        <f>MAX(Stand!E11,hit!E11)</f>
        <v>-0.16719266083547524</v>
      </c>
      <c r="F11">
        <f>MAX(Stand!F11,hit!F11)</f>
        <v>-0.15369901583000439</v>
      </c>
      <c r="G11">
        <f>MAX(Stand!G11,hit!G11)</f>
        <v>-0.26907287776607752</v>
      </c>
      <c r="H11">
        <f>MAX(Stand!H11,hit!H11)</f>
        <v>-0.32360517609397998</v>
      </c>
      <c r="I11">
        <f>MAX(Stand!I11,hit!I11)</f>
        <v>-0.38715518913686875</v>
      </c>
      <c r="J11">
        <f>MAX(Stand!J11,hit!J11)</f>
        <v>-0.42525420764465277</v>
      </c>
      <c r="K11">
        <f>MAX(Stand!K11,hit!K11)</f>
        <v>-0.3969303161229315</v>
      </c>
      <c r="M11">
        <f t="shared" si="0"/>
        <v>13</v>
      </c>
      <c r="N11" t="str">
        <f>IF(hs!B11=Stand!B11,"S","H")</f>
        <v>S</v>
      </c>
      <c r="O11" t="str">
        <f>IF(hs!C11=Stand!C11,"S","H")</f>
        <v>S</v>
      </c>
      <c r="P11" t="str">
        <f>IF(hs!D11=Stand!D11,"S","H")</f>
        <v>S</v>
      </c>
      <c r="Q11" t="str">
        <f>IF(hs!E11=Stand!E11,"S","H")</f>
        <v>S</v>
      </c>
      <c r="R11" t="str">
        <f>IF(hs!F11=Stand!F11,"S","H")</f>
        <v>S</v>
      </c>
      <c r="S11" t="str">
        <f>IF(hs!G11=Stand!G11,"S","H")</f>
        <v>H</v>
      </c>
      <c r="T11" t="str">
        <f>IF(hs!H11=Stand!H11,"S","H")</f>
        <v>H</v>
      </c>
      <c r="U11" t="str">
        <f>IF(hs!I11=Stand!I11,"S","H")</f>
        <v>H</v>
      </c>
      <c r="V11" t="str">
        <f>IF(hs!J11=Stand!J11,"S","H")</f>
        <v>H</v>
      </c>
      <c r="W11" t="str">
        <f>IF(hs!K11=Stand!K11,"S","H")</f>
        <v>H</v>
      </c>
    </row>
    <row r="12" spans="1:23" x14ac:dyDescent="0.25">
      <c r="A12">
        <f t="shared" si="1"/>
        <v>14</v>
      </c>
      <c r="B12">
        <f>MAX(Stand!B12,hit!B12)</f>
        <v>-0.29278372720927726</v>
      </c>
      <c r="C12">
        <f>MAX(Stand!C12,hit!C12)</f>
        <v>-0.2522502292357135</v>
      </c>
      <c r="D12">
        <f>MAX(Stand!D12,hit!D12)</f>
        <v>-0.21106310899491437</v>
      </c>
      <c r="E12">
        <f>MAX(Stand!E12,hit!E12)</f>
        <v>-0.16719266083547524</v>
      </c>
      <c r="F12">
        <f>MAX(Stand!F12,hit!F12)</f>
        <v>-0.15369901583000439</v>
      </c>
      <c r="G12">
        <f>MAX(Stand!G12,hit!G12)</f>
        <v>-0.3212819579256434</v>
      </c>
      <c r="H12">
        <f>MAX(Stand!H12,hit!H12)</f>
        <v>-0.37191909208726709</v>
      </c>
      <c r="I12">
        <f>MAX(Stand!I12,hit!I12)</f>
        <v>-0.43092981848423528</v>
      </c>
      <c r="J12">
        <f>MAX(Stand!J12,hit!J12)</f>
        <v>-0.46630747852717758</v>
      </c>
      <c r="K12">
        <f>MAX(Stand!K12,hit!K12)</f>
        <v>-0.44000672211415065</v>
      </c>
      <c r="M12">
        <f t="shared" si="0"/>
        <v>14</v>
      </c>
      <c r="N12" t="str">
        <f>IF(hs!B12=Stand!B12,"S","H")</f>
        <v>S</v>
      </c>
      <c r="O12" t="str">
        <f>IF(hs!C12=Stand!C12,"S","H")</f>
        <v>S</v>
      </c>
      <c r="P12" t="str">
        <f>IF(hs!D12=Stand!D12,"S","H")</f>
        <v>S</v>
      </c>
      <c r="Q12" t="str">
        <f>IF(hs!E12=Stand!E12,"S","H")</f>
        <v>S</v>
      </c>
      <c r="R12" t="str">
        <f>IF(hs!F12=Stand!F12,"S","H")</f>
        <v>S</v>
      </c>
      <c r="S12" t="str">
        <f>IF(hs!G12=Stand!G12,"S","H")</f>
        <v>H</v>
      </c>
      <c r="T12" t="str">
        <f>IF(hs!H12=Stand!H12,"S","H")</f>
        <v>H</v>
      </c>
      <c r="U12" t="str">
        <f>IF(hs!I12=Stand!I12,"S","H")</f>
        <v>H</v>
      </c>
      <c r="V12" t="str">
        <f>IF(hs!J12=Stand!J12,"S","H")</f>
        <v>H</v>
      </c>
      <c r="W12" t="str">
        <f>IF(hs!K12=Stand!K12,"S","H")</f>
        <v>H</v>
      </c>
    </row>
    <row r="13" spans="1:23" x14ac:dyDescent="0.25">
      <c r="A13">
        <f t="shared" si="1"/>
        <v>15</v>
      </c>
      <c r="B13">
        <f>MAX(Stand!B13,hit!B13)</f>
        <v>-0.29278372720927726</v>
      </c>
      <c r="C13">
        <f>MAX(Stand!C13,hit!C13)</f>
        <v>-0.2522502292357135</v>
      </c>
      <c r="D13">
        <f>MAX(Stand!D13,hit!D13)</f>
        <v>-0.21106310899491437</v>
      </c>
      <c r="E13">
        <f>MAX(Stand!E13,hit!E13)</f>
        <v>-0.16719266083547524</v>
      </c>
      <c r="F13">
        <f>MAX(Stand!F13,hit!F13)</f>
        <v>-0.15369901583000439</v>
      </c>
      <c r="G13">
        <f>MAX(Stand!G13,hit!G13)</f>
        <v>-0.36976181807381175</v>
      </c>
      <c r="H13">
        <f>MAX(Stand!H13,hit!H13)</f>
        <v>-0.41678201408103371</v>
      </c>
      <c r="I13">
        <f>MAX(Stand!I13,hit!I13)</f>
        <v>-0.47157768859250421</v>
      </c>
      <c r="J13">
        <f>MAX(Stand!J13,hit!J13)</f>
        <v>-0.5044283729180935</v>
      </c>
      <c r="K13">
        <f>MAX(Stand!K13,hit!K13)</f>
        <v>-0.4800062419631399</v>
      </c>
      <c r="M13">
        <f t="shared" si="0"/>
        <v>15</v>
      </c>
      <c r="N13" t="str">
        <f>IF(hs!B13=Stand!B13,"S","H")</f>
        <v>S</v>
      </c>
      <c r="O13" t="str">
        <f>IF(hs!C13=Stand!C13,"S","H")</f>
        <v>S</v>
      </c>
      <c r="P13" t="str">
        <f>IF(hs!D13=Stand!D13,"S","H")</f>
        <v>S</v>
      </c>
      <c r="Q13" t="str">
        <f>IF(hs!E13=Stand!E13,"S","H")</f>
        <v>S</v>
      </c>
      <c r="R13" t="str">
        <f>IF(hs!F13=Stand!F13,"S","H")</f>
        <v>S</v>
      </c>
      <c r="S13" t="str">
        <f>IF(hs!G13=Stand!G13,"S","H")</f>
        <v>H</v>
      </c>
      <c r="T13" t="str">
        <f>IF(hs!H13=Stand!H13,"S","H")</f>
        <v>H</v>
      </c>
      <c r="U13" t="str">
        <f>IF(hs!I13=Stand!I13,"S","H")</f>
        <v>H</v>
      </c>
      <c r="V13" t="str">
        <f>IF(hs!J13=Stand!J13,"S","H")</f>
        <v>H</v>
      </c>
      <c r="W13" t="str">
        <f>IF(hs!K13=Stand!K13,"S","H")</f>
        <v>H</v>
      </c>
    </row>
    <row r="14" spans="1:23" x14ac:dyDescent="0.25">
      <c r="A14">
        <f t="shared" si="1"/>
        <v>16</v>
      </c>
      <c r="B14">
        <f>MAX(Stand!B14,hit!B14)</f>
        <v>-0.29278372720927726</v>
      </c>
      <c r="C14">
        <f>MAX(Stand!C14,hit!C14)</f>
        <v>-0.2522502292357135</v>
      </c>
      <c r="D14">
        <f>MAX(Stand!D14,hit!D14)</f>
        <v>-0.21106310899491437</v>
      </c>
      <c r="E14">
        <f>MAX(Stand!E14,hit!E14)</f>
        <v>-0.16719266083547524</v>
      </c>
      <c r="F14">
        <f>MAX(Stand!F14,hit!F14)</f>
        <v>-0.15369901583000439</v>
      </c>
      <c r="G14">
        <f>MAX(Stand!G14,hit!G14)</f>
        <v>-0.41477883106853947</v>
      </c>
      <c r="H14">
        <f>MAX(Stand!H14,hit!H14)</f>
        <v>-0.45844044164667419</v>
      </c>
      <c r="I14">
        <f>MAX(Stand!I14,hit!I14)</f>
        <v>-0.50932213940732529</v>
      </c>
      <c r="J14">
        <f>MAX(Stand!J14,hit!J14)</f>
        <v>-0.53982634628108683</v>
      </c>
      <c r="K14">
        <f>MAX(Stand!K14,hit!K14)</f>
        <v>-0.51714865325148707</v>
      </c>
      <c r="M14">
        <f t="shared" si="0"/>
        <v>16</v>
      </c>
      <c r="N14" t="str">
        <f>IF(hs!B14=Stand!B14,"S","H")</f>
        <v>S</v>
      </c>
      <c r="O14" t="str">
        <f>IF(hs!C14=Stand!C14,"S","H")</f>
        <v>S</v>
      </c>
      <c r="P14" t="str">
        <f>IF(hs!D14=Stand!D14,"S","H")</f>
        <v>S</v>
      </c>
      <c r="Q14" t="str">
        <f>IF(hs!E14=Stand!E14,"S","H")</f>
        <v>S</v>
      </c>
      <c r="R14" t="str">
        <f>IF(hs!F14=Stand!F14,"S","H")</f>
        <v>S</v>
      </c>
      <c r="S14" t="str">
        <f>IF(hs!G14=Stand!G14,"S","H")</f>
        <v>H</v>
      </c>
      <c r="T14" t="str">
        <f>IF(hs!H14=Stand!H14,"S","H")</f>
        <v>H</v>
      </c>
      <c r="U14" t="str">
        <f>IF(hs!I14=Stand!I14,"S","H")</f>
        <v>H</v>
      </c>
      <c r="V14" t="str">
        <f>IF(hs!J14=Stand!J14,"S","H")</f>
        <v>H</v>
      </c>
      <c r="W14" t="str">
        <f>IF(hs!K14=Stand!K14,"S","H")</f>
        <v>H</v>
      </c>
    </row>
    <row r="15" spans="1:23" x14ac:dyDescent="0.25">
      <c r="A15">
        <f t="shared" si="1"/>
        <v>17</v>
      </c>
      <c r="B15">
        <f>MAX(Stand!B15,hit!B15)</f>
        <v>-0.15297458768154204</v>
      </c>
      <c r="C15">
        <f>MAX(Stand!C15,hit!C15)</f>
        <v>-0.11721624142457365</v>
      </c>
      <c r="D15">
        <f>MAX(Stand!D15,hit!D15)</f>
        <v>-8.0573373145316152E-2</v>
      </c>
      <c r="E15">
        <f>MAX(Stand!E15,hit!E15)</f>
        <v>-4.4941375564924446E-2</v>
      </c>
      <c r="F15">
        <f>MAX(Stand!F15,hit!F15)</f>
        <v>1.1739160673341964E-2</v>
      </c>
      <c r="G15">
        <f>MAX(Stand!G15,hit!G15)</f>
        <v>-0.10680898948269468</v>
      </c>
      <c r="H15">
        <f>MAX(Stand!H15,hit!H15)</f>
        <v>-0.38195097104844711</v>
      </c>
      <c r="I15">
        <f>MAX(Stand!I15,hit!I15)</f>
        <v>-0.42315423964521748</v>
      </c>
      <c r="J15">
        <f>MAX(Stand!J15,hit!J15)</f>
        <v>-0.41972063392881986</v>
      </c>
      <c r="K15">
        <f>MAX(Stand!K15,hit!K15)</f>
        <v>-0.47803347499473703</v>
      </c>
      <c r="M15">
        <f t="shared" si="0"/>
        <v>17</v>
      </c>
      <c r="N15" t="str">
        <f>IF(hs!B15=Stand!B15,"S","H")</f>
        <v>S</v>
      </c>
      <c r="O15" t="str">
        <f>IF(hs!C15=Stand!C15,"S","H")</f>
        <v>S</v>
      </c>
      <c r="P15" t="str">
        <f>IF(hs!D15=Stand!D15,"S","H")</f>
        <v>S</v>
      </c>
      <c r="Q15" t="str">
        <f>IF(hs!E15=Stand!E15,"S","H")</f>
        <v>S</v>
      </c>
      <c r="R15" t="str">
        <f>IF(hs!F15=Stand!F15,"S","H")</f>
        <v>S</v>
      </c>
      <c r="S15" t="str">
        <f>IF(hs!G15=Stand!G15,"S","H")</f>
        <v>S</v>
      </c>
      <c r="T15" t="str">
        <f>IF(hs!H15=Stand!H15,"S","H")</f>
        <v>S</v>
      </c>
      <c r="U15" t="str">
        <f>IF(hs!I15=Stand!I15,"S","H")</f>
        <v>S</v>
      </c>
      <c r="V15" t="str">
        <f>IF(hs!J15=Stand!J15,"S","H")</f>
        <v>S</v>
      </c>
      <c r="W15" t="str">
        <f>IF(hs!K15=Stand!K15,"S","H")</f>
        <v>S</v>
      </c>
    </row>
    <row r="16" spans="1:23" x14ac:dyDescent="0.25">
      <c r="A16">
        <f t="shared" si="1"/>
        <v>18</v>
      </c>
      <c r="B16">
        <f>MAX(Stand!B16,hit!B16)</f>
        <v>0.12174190222088771</v>
      </c>
      <c r="C16">
        <f>MAX(Stand!C16,hit!C16)</f>
        <v>0.14830007284131114</v>
      </c>
      <c r="D16">
        <f>MAX(Stand!D16,hit!D16)</f>
        <v>0.17585443719748528</v>
      </c>
      <c r="E16">
        <f>MAX(Stand!E16,hit!E16)</f>
        <v>0.19956119497617719</v>
      </c>
      <c r="F16">
        <f>MAX(Stand!F16,hit!F16)</f>
        <v>0.28344391604689867</v>
      </c>
      <c r="G16">
        <f>MAX(Stand!G16,hit!G16)</f>
        <v>0.3995541673365518</v>
      </c>
      <c r="H16">
        <f>MAX(Stand!H16,hit!H16)</f>
        <v>0.10595134861912359</v>
      </c>
      <c r="I16">
        <f>MAX(Stand!I16,hit!I16)</f>
        <v>-0.18316335667343342</v>
      </c>
      <c r="J16">
        <f>MAX(Stand!J16,hit!J16)</f>
        <v>-0.17830123379648949</v>
      </c>
      <c r="K16">
        <f>MAX(Stand!K16,hit!K16)</f>
        <v>-0.10019887561319057</v>
      </c>
      <c r="M16">
        <f t="shared" si="0"/>
        <v>18</v>
      </c>
      <c r="N16" t="str">
        <f>IF(hs!B16=Stand!B16,"S","H")</f>
        <v>S</v>
      </c>
      <c r="O16" t="str">
        <f>IF(hs!C16=Stand!C16,"S","H")</f>
        <v>S</v>
      </c>
      <c r="P16" t="str">
        <f>IF(hs!D16=Stand!D16,"S","H")</f>
        <v>S</v>
      </c>
      <c r="Q16" t="str">
        <f>IF(hs!E16=Stand!E16,"S","H")</f>
        <v>S</v>
      </c>
      <c r="R16" t="str">
        <f>IF(hs!F16=Stand!F16,"S","H")</f>
        <v>S</v>
      </c>
      <c r="S16" t="str">
        <f>IF(hs!G16=Stand!G16,"S","H")</f>
        <v>S</v>
      </c>
      <c r="T16" t="str">
        <f>IF(hs!H16=Stand!H16,"S","H")</f>
        <v>S</v>
      </c>
      <c r="U16" t="str">
        <f>IF(hs!I16=Stand!I16,"S","H")</f>
        <v>S</v>
      </c>
      <c r="V16" t="str">
        <f>IF(hs!J16=Stand!J16,"S","H")</f>
        <v>S</v>
      </c>
      <c r="W16" t="str">
        <f>IF(hs!K16=Stand!K16,"S","H")</f>
        <v>S</v>
      </c>
    </row>
    <row r="17" spans="1:23" x14ac:dyDescent="0.25">
      <c r="A17">
        <f t="shared" si="1"/>
        <v>19</v>
      </c>
      <c r="B17">
        <f>MAX(Stand!B17,hit!B17)</f>
        <v>0.38630468602058987</v>
      </c>
      <c r="C17">
        <f>MAX(Stand!C17,hit!C17)</f>
        <v>0.40436293659775996</v>
      </c>
      <c r="D17">
        <f>MAX(Stand!D17,hit!D17)</f>
        <v>0.42317892482749647</v>
      </c>
      <c r="E17">
        <f>MAX(Stand!E17,hit!E17)</f>
        <v>0.43951210416088371</v>
      </c>
      <c r="F17">
        <f>MAX(Stand!F17,hit!F17)</f>
        <v>0.4959770737873192</v>
      </c>
      <c r="G17">
        <f>MAX(Stand!G17,hit!G17)</f>
        <v>0.6159764957534315</v>
      </c>
      <c r="H17">
        <f>MAX(Stand!H17,hit!H17)</f>
        <v>0.5938536682866945</v>
      </c>
      <c r="I17">
        <f>MAX(Stand!I17,hit!I17)</f>
        <v>0.28759675706758142</v>
      </c>
      <c r="J17">
        <f>MAX(Stand!J17,hit!J17)</f>
        <v>6.3118166335840831E-2</v>
      </c>
      <c r="K17">
        <f>MAX(Stand!K17,hit!K17)</f>
        <v>0.27763572376835594</v>
      </c>
      <c r="M17">
        <f t="shared" si="0"/>
        <v>19</v>
      </c>
      <c r="N17" t="str">
        <f>IF(hs!B17=Stand!B17,"S","H")</f>
        <v>S</v>
      </c>
      <c r="O17" t="str">
        <f>IF(hs!C17=Stand!C17,"S","H")</f>
        <v>S</v>
      </c>
      <c r="P17" t="str">
        <f>IF(hs!D17=Stand!D17,"S","H")</f>
        <v>S</v>
      </c>
      <c r="Q17" t="str">
        <f>IF(hs!E17=Stand!E17,"S","H")</f>
        <v>S</v>
      </c>
      <c r="R17" t="str">
        <f>IF(hs!F17=Stand!F17,"S","H")</f>
        <v>S</v>
      </c>
      <c r="S17" t="str">
        <f>IF(hs!G17=Stand!G17,"S","H")</f>
        <v>S</v>
      </c>
      <c r="T17" t="str">
        <f>IF(hs!H17=Stand!H17,"S","H")</f>
        <v>S</v>
      </c>
      <c r="U17" t="str">
        <f>IF(hs!I17=Stand!I17,"S","H")</f>
        <v>S</v>
      </c>
      <c r="V17" t="str">
        <f>IF(hs!J17=Stand!J17,"S","H")</f>
        <v>S</v>
      </c>
      <c r="W17" t="str">
        <f>IF(hs!K17=Stand!K17,"S","H")</f>
        <v>S</v>
      </c>
    </row>
    <row r="18" spans="1:23" x14ac:dyDescent="0.25">
      <c r="A18">
        <f t="shared" si="1"/>
        <v>20</v>
      </c>
      <c r="B18">
        <f>MAX(Stand!B18,hit!B18)</f>
        <v>0.63998657521683877</v>
      </c>
      <c r="C18">
        <f>MAX(Stand!C18,hit!C18)</f>
        <v>0.65027209425148136</v>
      </c>
      <c r="D18">
        <f>MAX(Stand!D18,hit!D18)</f>
        <v>0.66104996194807186</v>
      </c>
      <c r="E18">
        <f>MAX(Stand!E18,hit!E18)</f>
        <v>0.67035969063279999</v>
      </c>
      <c r="F18">
        <f>MAX(Stand!F18,hit!F18)</f>
        <v>0.70395857017134467</v>
      </c>
      <c r="G18">
        <f>MAX(Stand!G18,hit!G18)</f>
        <v>0.77322722653717491</v>
      </c>
      <c r="H18">
        <f>MAX(Stand!H18,hit!H18)</f>
        <v>0.79181515955189841</v>
      </c>
      <c r="I18">
        <f>MAX(Stand!I18,hit!I18)</f>
        <v>0.75835687080859615</v>
      </c>
      <c r="J18">
        <f>MAX(Stand!J18,hit!J18)</f>
        <v>0.55453756646817121</v>
      </c>
      <c r="K18">
        <f>MAX(Stand!K18,hit!K18)</f>
        <v>0.65547032314990239</v>
      </c>
      <c r="M18">
        <f t="shared" si="0"/>
        <v>20</v>
      </c>
      <c r="N18" t="str">
        <f>IF(hs!B18=Stand!B18,"S","H")</f>
        <v>S</v>
      </c>
      <c r="O18" t="str">
        <f>IF(hs!C18=Stand!C18,"S","H")</f>
        <v>S</v>
      </c>
      <c r="P18" t="str">
        <f>IF(hs!D18=Stand!D18,"S","H")</f>
        <v>S</v>
      </c>
      <c r="Q18" t="str">
        <f>IF(hs!E18=Stand!E18,"S","H")</f>
        <v>S</v>
      </c>
      <c r="R18" t="str">
        <f>IF(hs!F18=Stand!F18,"S","H")</f>
        <v>S</v>
      </c>
      <c r="S18" t="str">
        <f>IF(hs!G18=Stand!G18,"S","H")</f>
        <v>S</v>
      </c>
      <c r="T18" t="str">
        <f>IF(hs!H18=Stand!H18,"S","H")</f>
        <v>S</v>
      </c>
      <c r="U18" t="str">
        <f>IF(hs!I18=Stand!I18,"S","H")</f>
        <v>S</v>
      </c>
      <c r="V18" t="str">
        <f>IF(hs!J18=Stand!J18,"S","H")</f>
        <v>S</v>
      </c>
      <c r="W18" t="str">
        <f>IF(hs!K18=Stand!K18,"S","H")</f>
        <v>S</v>
      </c>
    </row>
    <row r="19" spans="1:23" x14ac:dyDescent="0.25">
      <c r="A19">
        <f t="shared" si="1"/>
        <v>21</v>
      </c>
      <c r="B19">
        <f>MAX(Stand!B19,hit!B19)</f>
        <v>0.88200651549403997</v>
      </c>
      <c r="C19">
        <f>MAX(Stand!C19,hit!C19)</f>
        <v>0.88530035730174927</v>
      </c>
      <c r="D19">
        <f>MAX(Stand!D19,hit!D19)</f>
        <v>0.88876729296591961</v>
      </c>
      <c r="E19">
        <f>MAX(Stand!E19,hit!E19)</f>
        <v>0.89175382659528035</v>
      </c>
      <c r="F19">
        <f>MAX(Stand!F19,hit!F19)</f>
        <v>0.90283674384258006</v>
      </c>
      <c r="G19">
        <f>MAX(Stand!G19,hit!G19)</f>
        <v>0.92592629596452325</v>
      </c>
      <c r="H19">
        <f>MAX(Stand!H19,hit!H19)</f>
        <v>0.93060505318396614</v>
      </c>
      <c r="I19">
        <f>MAX(Stand!I19,hit!I19)</f>
        <v>0.93917615614724415</v>
      </c>
      <c r="J19">
        <f>MAX(Stand!J19,hit!J19)</f>
        <v>0.96262363326716827</v>
      </c>
      <c r="K19">
        <f>MAX(Stand!K19,hit!K19)</f>
        <v>0.92219381142033785</v>
      </c>
      <c r="M19">
        <f t="shared" si="0"/>
        <v>21</v>
      </c>
      <c r="N19" t="str">
        <f>IF(hs!B19=Stand!B19,"S","H")</f>
        <v>S</v>
      </c>
      <c r="O19" t="str">
        <f>IF(hs!C19=Stand!C19,"S","H")</f>
        <v>S</v>
      </c>
      <c r="P19" t="str">
        <f>IF(hs!D19=Stand!D19,"S","H")</f>
        <v>S</v>
      </c>
      <c r="Q19" t="str">
        <f>IF(hs!E19=Stand!E19,"S","H")</f>
        <v>S</v>
      </c>
      <c r="R19" t="str">
        <f>IF(hs!F19=Stand!F19,"S","H")</f>
        <v>S</v>
      </c>
      <c r="S19" t="str">
        <f>IF(hs!G19=Stand!G19,"S","H")</f>
        <v>S</v>
      </c>
      <c r="T19" t="str">
        <f>IF(hs!H19=Stand!H19,"S","H")</f>
        <v>S</v>
      </c>
      <c r="U19" t="str">
        <f>IF(hs!I19=Stand!I19,"S","H")</f>
        <v>S</v>
      </c>
      <c r="V19" t="str">
        <f>IF(hs!J19=Stand!J19,"S","H")</f>
        <v>S</v>
      </c>
      <c r="W19" t="str">
        <f>IF(hs!K19=Stand!K19,"S","H")</f>
        <v>S</v>
      </c>
    </row>
    <row r="20" spans="1:23" x14ac:dyDescent="0.25">
      <c r="A20">
        <f t="shared" si="1"/>
        <v>22</v>
      </c>
      <c r="B20">
        <f>MAX(Stand!B20,hit!B20)</f>
        <v>-1</v>
      </c>
      <c r="C20">
        <f>MAX(Stand!C20,hit!C20)</f>
        <v>-1</v>
      </c>
      <c r="D20">
        <f>MAX(Stand!D20,hit!D20)</f>
        <v>-1</v>
      </c>
      <c r="E20">
        <f>MAX(Stand!E20,hit!E20)</f>
        <v>-1</v>
      </c>
      <c r="F20">
        <f>MAX(Stand!F20,hit!F20)</f>
        <v>-1</v>
      </c>
      <c r="G20">
        <f>MAX(Stand!G20,hit!G20)</f>
        <v>-1</v>
      </c>
      <c r="H20">
        <f>MAX(Stand!H20,hit!H20)</f>
        <v>-1</v>
      </c>
      <c r="I20">
        <f>MAX(Stand!I20,hit!I20)</f>
        <v>-1</v>
      </c>
      <c r="J20">
        <f>MAX(Stand!J20,hit!J20)</f>
        <v>-1</v>
      </c>
      <c r="K20">
        <f>MAX(Stand!K20,hit!K20)</f>
        <v>-1</v>
      </c>
    </row>
    <row r="21" spans="1:23" x14ac:dyDescent="0.25">
      <c r="A21">
        <f t="shared" si="1"/>
        <v>23</v>
      </c>
      <c r="B21">
        <f>MAX(Stand!B21,hit!B21)</f>
        <v>-1</v>
      </c>
      <c r="C21">
        <f>MAX(Stand!C21,hit!C21)</f>
        <v>-1</v>
      </c>
      <c r="D21">
        <f>MAX(Stand!D21,hit!D21)</f>
        <v>-1</v>
      </c>
      <c r="E21">
        <f>MAX(Stand!E21,hit!E21)</f>
        <v>-1</v>
      </c>
      <c r="F21">
        <f>MAX(Stand!F21,hit!F21)</f>
        <v>-1</v>
      </c>
      <c r="G21">
        <f>MAX(Stand!G21,hit!G21)</f>
        <v>-1</v>
      </c>
      <c r="H21">
        <f>MAX(Stand!H21,hit!H21)</f>
        <v>-1</v>
      </c>
      <c r="I21">
        <f>MAX(Stand!I21,hit!I21)</f>
        <v>-1</v>
      </c>
      <c r="J21">
        <f>MAX(Stand!J21,hit!J21)</f>
        <v>-1</v>
      </c>
      <c r="K21">
        <f>MAX(Stand!K21,hit!K21)</f>
        <v>-1</v>
      </c>
    </row>
    <row r="22" spans="1:23" x14ac:dyDescent="0.25">
      <c r="A22">
        <f t="shared" si="1"/>
        <v>24</v>
      </c>
      <c r="B22">
        <f>MAX(Stand!B22,hit!B22)</f>
        <v>-1</v>
      </c>
      <c r="C22">
        <f>MAX(Stand!C22,hit!C22)</f>
        <v>-1</v>
      </c>
      <c r="D22">
        <f>MAX(Stand!D22,hit!D22)</f>
        <v>-1</v>
      </c>
      <c r="E22">
        <f>MAX(Stand!E22,hit!E22)</f>
        <v>-1</v>
      </c>
      <c r="F22">
        <f>MAX(Stand!F22,hit!F22)</f>
        <v>-1</v>
      </c>
      <c r="G22">
        <f>MAX(Stand!G22,hit!G22)</f>
        <v>-1</v>
      </c>
      <c r="H22">
        <f>MAX(Stand!H22,hit!H22)</f>
        <v>-1</v>
      </c>
      <c r="I22">
        <f>MAX(Stand!I22,hit!I22)</f>
        <v>-1</v>
      </c>
      <c r="J22">
        <f>MAX(Stand!J22,hit!J22)</f>
        <v>-1</v>
      </c>
      <c r="K22">
        <f>MAX(Stand!K22,hit!K22)</f>
        <v>-1</v>
      </c>
    </row>
    <row r="23" spans="1:23" x14ac:dyDescent="0.25">
      <c r="A23">
        <f t="shared" si="1"/>
        <v>25</v>
      </c>
      <c r="B23">
        <f>MAX(Stand!B23,hit!B23)</f>
        <v>-1</v>
      </c>
      <c r="C23">
        <f>MAX(Stand!C23,hit!C23)</f>
        <v>-1</v>
      </c>
      <c r="D23">
        <f>MAX(Stand!D23,hit!D23)</f>
        <v>-1</v>
      </c>
      <c r="E23">
        <f>MAX(Stand!E23,hit!E23)</f>
        <v>-1</v>
      </c>
      <c r="F23">
        <f>MAX(Stand!F23,hit!F23)</f>
        <v>-1</v>
      </c>
      <c r="G23">
        <f>MAX(Stand!G23,hit!G23)</f>
        <v>-1</v>
      </c>
      <c r="H23">
        <f>MAX(Stand!H23,hit!H23)</f>
        <v>-1</v>
      </c>
      <c r="I23">
        <f>MAX(Stand!I23,hit!I23)</f>
        <v>-1</v>
      </c>
      <c r="J23">
        <f>MAX(Stand!J23,hit!J23)</f>
        <v>-1</v>
      </c>
      <c r="K23">
        <f>MAX(Stand!K23,hit!K23)</f>
        <v>-1</v>
      </c>
    </row>
    <row r="24" spans="1:23" x14ac:dyDescent="0.25">
      <c r="A24">
        <f t="shared" si="1"/>
        <v>26</v>
      </c>
      <c r="B24">
        <f>MAX(Stand!B24,hit!B24)</f>
        <v>-1</v>
      </c>
      <c r="C24">
        <f>MAX(Stand!C24,hit!C24)</f>
        <v>-1</v>
      </c>
      <c r="D24">
        <f>MAX(Stand!D24,hit!D24)</f>
        <v>-1</v>
      </c>
      <c r="E24">
        <f>MAX(Stand!E24,hit!E24)</f>
        <v>-1</v>
      </c>
      <c r="F24">
        <f>MAX(Stand!F24,hit!F24)</f>
        <v>-1</v>
      </c>
      <c r="G24">
        <f>MAX(Stand!G24,hit!G24)</f>
        <v>-1</v>
      </c>
      <c r="H24">
        <f>MAX(Stand!H24,hit!H24)</f>
        <v>-1</v>
      </c>
      <c r="I24">
        <f>MAX(Stand!I24,hit!I24)</f>
        <v>-1</v>
      </c>
      <c r="J24">
        <f>MAX(Stand!J24,hit!J24)</f>
        <v>-1</v>
      </c>
      <c r="K24">
        <f>MAX(Stand!K24,hit!K24)</f>
        <v>-1</v>
      </c>
    </row>
    <row r="25" spans="1:23" x14ac:dyDescent="0.25">
      <c r="A25">
        <f t="shared" si="1"/>
        <v>27</v>
      </c>
      <c r="B25">
        <f>MAX(Stand!B25,hit!B25)</f>
        <v>-1</v>
      </c>
      <c r="C25">
        <f>MAX(Stand!C25,hit!C25)</f>
        <v>-1</v>
      </c>
      <c r="D25">
        <f>MAX(Stand!D25,hit!D25)</f>
        <v>-1</v>
      </c>
      <c r="E25">
        <f>MAX(Stand!E25,hit!E25)</f>
        <v>-1</v>
      </c>
      <c r="F25">
        <f>MAX(Stand!F25,hit!F25)</f>
        <v>-1</v>
      </c>
      <c r="G25">
        <f>MAX(Stand!G25,hit!G25)</f>
        <v>-1</v>
      </c>
      <c r="H25">
        <f>MAX(Stand!H25,hit!H25)</f>
        <v>-1</v>
      </c>
      <c r="I25">
        <f>MAX(Stand!I25,hit!I25)</f>
        <v>-1</v>
      </c>
      <c r="J25">
        <f>MAX(Stand!J25,hit!J25)</f>
        <v>-1</v>
      </c>
      <c r="K25">
        <f>MAX(Stand!K25,hit!K25)</f>
        <v>-1</v>
      </c>
    </row>
    <row r="26" spans="1:23" x14ac:dyDescent="0.25">
      <c r="A26">
        <f t="shared" si="1"/>
        <v>28</v>
      </c>
      <c r="B26">
        <f>MAX(Stand!B26,hit!B26)</f>
        <v>-1</v>
      </c>
      <c r="C26">
        <f>MAX(Stand!C26,hit!C26)</f>
        <v>-1</v>
      </c>
      <c r="D26">
        <f>MAX(Stand!D26,hit!D26)</f>
        <v>-1</v>
      </c>
      <c r="E26">
        <f>MAX(Stand!E26,hit!E26)</f>
        <v>-1</v>
      </c>
      <c r="F26">
        <f>MAX(Stand!F26,hit!F26)</f>
        <v>-1</v>
      </c>
      <c r="G26">
        <f>MAX(Stand!G26,hit!G26)</f>
        <v>-1</v>
      </c>
      <c r="H26">
        <f>MAX(Stand!H26,hit!H26)</f>
        <v>-1</v>
      </c>
      <c r="I26">
        <f>MAX(Stand!I26,hit!I26)</f>
        <v>-1</v>
      </c>
      <c r="J26">
        <f>MAX(Stand!J26,hit!J26)</f>
        <v>-1</v>
      </c>
      <c r="K26">
        <f>MAX(Stand!K26,hit!K26)</f>
        <v>-1</v>
      </c>
    </row>
    <row r="27" spans="1:23" x14ac:dyDescent="0.25">
      <c r="A27">
        <f t="shared" si="1"/>
        <v>29</v>
      </c>
      <c r="B27">
        <f>MAX(Stand!B27,hit!B27)</f>
        <v>-1</v>
      </c>
      <c r="C27">
        <f>MAX(Stand!C27,hit!C27)</f>
        <v>-1</v>
      </c>
      <c r="D27">
        <f>MAX(Stand!D27,hit!D27)</f>
        <v>-1</v>
      </c>
      <c r="E27">
        <f>MAX(Stand!E27,hit!E27)</f>
        <v>-1</v>
      </c>
      <c r="F27">
        <f>MAX(Stand!F27,hit!F27)</f>
        <v>-1</v>
      </c>
      <c r="G27">
        <f>MAX(Stand!G27,hit!G27)</f>
        <v>-1</v>
      </c>
      <c r="H27">
        <f>MAX(Stand!H27,hit!H27)</f>
        <v>-1</v>
      </c>
      <c r="I27">
        <f>MAX(Stand!I27,hit!I27)</f>
        <v>-1</v>
      </c>
      <c r="J27">
        <f>MAX(Stand!J27,hit!J27)</f>
        <v>-1</v>
      </c>
      <c r="K27">
        <f>MAX(Stand!K27,hit!K27)</f>
        <v>-1</v>
      </c>
    </row>
    <row r="28" spans="1:23" x14ac:dyDescent="0.25">
      <c r="A28">
        <f t="shared" si="1"/>
        <v>30</v>
      </c>
      <c r="B28">
        <f>MAX(Stand!B28,hit!B28)</f>
        <v>-1</v>
      </c>
      <c r="C28">
        <f>MAX(Stand!C28,hit!C28)</f>
        <v>-1</v>
      </c>
      <c r="D28">
        <f>MAX(Stand!D28,hit!D28)</f>
        <v>-1</v>
      </c>
      <c r="E28">
        <f>MAX(Stand!E28,hit!E28)</f>
        <v>-1</v>
      </c>
      <c r="F28">
        <f>MAX(Stand!F28,hit!F28)</f>
        <v>-1</v>
      </c>
      <c r="G28">
        <f>MAX(Stand!G28,hit!G28)</f>
        <v>-1</v>
      </c>
      <c r="H28">
        <f>MAX(Stand!H28,hit!H28)</f>
        <v>-1</v>
      </c>
      <c r="I28">
        <f>MAX(Stand!I28,hit!I28)</f>
        <v>-1</v>
      </c>
      <c r="J28">
        <f>MAX(Stand!J28,hit!J28)</f>
        <v>-1</v>
      </c>
      <c r="K28">
        <f>MAX(Stand!K28,hit!K28)</f>
        <v>-1</v>
      </c>
    </row>
    <row r="29" spans="1:23" x14ac:dyDescent="0.25">
      <c r="A29">
        <f t="shared" si="1"/>
        <v>31</v>
      </c>
      <c r="B29">
        <f>MAX(Stand!B29,hit!B29)</f>
        <v>-1</v>
      </c>
      <c r="C29">
        <f>MAX(Stand!C29,hit!C29)</f>
        <v>-1</v>
      </c>
      <c r="D29">
        <f>MAX(Stand!D29,hit!D29)</f>
        <v>-1</v>
      </c>
      <c r="E29">
        <f>MAX(Stand!E29,hit!E29)</f>
        <v>-1</v>
      </c>
      <c r="F29">
        <f>MAX(Stand!F29,hit!F29)</f>
        <v>-1</v>
      </c>
      <c r="G29">
        <f>MAX(Stand!G29,hit!G29)</f>
        <v>-1</v>
      </c>
      <c r="H29">
        <f>MAX(Stand!H29,hit!H29)</f>
        <v>-1</v>
      </c>
      <c r="I29">
        <f>MAX(Stand!I29,hit!I29)</f>
        <v>-1</v>
      </c>
      <c r="J29">
        <f>MAX(Stand!J29,hit!J29)</f>
        <v>-1</v>
      </c>
      <c r="K29">
        <f>MAX(Stand!K29,hit!K29)</f>
        <v>-1</v>
      </c>
    </row>
    <row r="31" spans="1:23" x14ac:dyDescent="0.25">
      <c r="A31" t="s">
        <v>3</v>
      </c>
      <c r="M31" t="s">
        <v>3</v>
      </c>
    </row>
    <row r="32" spans="1:23" x14ac:dyDescent="0.25">
      <c r="A32">
        <v>12</v>
      </c>
      <c r="B32">
        <f>MAX(Stand!B32,hit!B32)</f>
        <v>8.1836216051656058E-2</v>
      </c>
      <c r="C32">
        <f>MAX(Stand!C32,hit!C32)</f>
        <v>0.10350704654207775</v>
      </c>
      <c r="D32">
        <f>MAX(Stand!D32,hit!D32)</f>
        <v>0.12659562809256977</v>
      </c>
      <c r="E32">
        <f>MAX(Stand!E32,hit!E32)</f>
        <v>0.15648238458465519</v>
      </c>
      <c r="F32">
        <f>MAX(Stand!F32,hit!F32)</f>
        <v>0.18595361333225555</v>
      </c>
      <c r="G32">
        <f>MAX(Stand!G32,hit!G32)</f>
        <v>0.16547293077063494</v>
      </c>
      <c r="H32">
        <f>MAX(Stand!H32,hit!H32)</f>
        <v>9.511502092703232E-2</v>
      </c>
      <c r="I32">
        <f>MAX(Stand!I32,hit!I32)</f>
        <v>6.5790841226863144E-5</v>
      </c>
      <c r="J32">
        <f>MAX(Stand!J32,hit!J32)</f>
        <v>-7.0002397357964638E-2</v>
      </c>
      <c r="K32">
        <f>MAX(Stand!K32,hit!K32)</f>
        <v>-2.0477877704912145E-2</v>
      </c>
      <c r="M32">
        <v>12</v>
      </c>
      <c r="N32" t="str">
        <f>IF(hs!B32=Stand!B32,"S","H")</f>
        <v>H</v>
      </c>
      <c r="O32" t="str">
        <f>IF(hs!C32=Stand!C32,"S","H")</f>
        <v>H</v>
      </c>
      <c r="P32" t="str">
        <f>IF(hs!D32=Stand!D32,"S","H")</f>
        <v>H</v>
      </c>
      <c r="Q32" t="str">
        <f>IF(hs!E32=Stand!E32,"S","H")</f>
        <v>H</v>
      </c>
      <c r="R32" t="str">
        <f>IF(hs!F32=Stand!F32,"S","H")</f>
        <v>H</v>
      </c>
      <c r="S32" t="str">
        <f>IF(hs!G32=Stand!G32,"S","H")</f>
        <v>H</v>
      </c>
      <c r="T32" t="str">
        <f>IF(hs!H32=Stand!H32,"S","H")</f>
        <v>H</v>
      </c>
      <c r="U32" t="str">
        <f>IF(hs!I32=Stand!I32,"S","H")</f>
        <v>H</v>
      </c>
      <c r="V32" t="str">
        <f>IF(hs!J32=Stand!J32,"S","H")</f>
        <v>H</v>
      </c>
      <c r="W32" t="str">
        <f>IF(hs!K32=Stand!K32,"S","H")</f>
        <v>H</v>
      </c>
    </row>
    <row r="33" spans="1:23" x14ac:dyDescent="0.25">
      <c r="A33">
        <f>A32+1</f>
        <v>13</v>
      </c>
      <c r="B33">
        <f>MAX(Stand!B33,hit!B33)</f>
        <v>4.6636132695309543E-2</v>
      </c>
      <c r="C33">
        <f>MAX(Stand!C33,hit!C33)</f>
        <v>7.4118813392744051E-2</v>
      </c>
      <c r="D33">
        <f>MAX(Stand!D33,hit!D33)</f>
        <v>0.10247714687203523</v>
      </c>
      <c r="E33">
        <f>MAX(Stand!E33,hit!E33)</f>
        <v>0.13336273848321728</v>
      </c>
      <c r="F33">
        <f>MAX(Stand!F33,hit!F33)</f>
        <v>0.16169271124923698</v>
      </c>
      <c r="G33">
        <f>MAX(Stand!G33,hit!G33)</f>
        <v>0.12238569517899196</v>
      </c>
      <c r="H33">
        <f>MAX(Stand!H33,hit!H33)</f>
        <v>5.4057070196311334E-2</v>
      </c>
      <c r="I33">
        <f>MAX(Stand!I33,hit!I33)</f>
        <v>-3.7694688127479919E-2</v>
      </c>
      <c r="J33">
        <f>MAX(Stand!J33,hit!J33)</f>
        <v>-0.10485135840627777</v>
      </c>
      <c r="K33">
        <f>MAX(Stand!K33,hit!K33)</f>
        <v>-5.7308046666810254E-2</v>
      </c>
      <c r="M33">
        <f t="shared" ref="M33:M41" si="2">M32+1</f>
        <v>13</v>
      </c>
      <c r="N33" t="str">
        <f>IF(hs!B33=Stand!B33,"S","H")</f>
        <v>H</v>
      </c>
      <c r="O33" t="str">
        <f>IF(hs!C33=Stand!C33,"S","H")</f>
        <v>H</v>
      </c>
      <c r="P33" t="str">
        <f>IF(hs!D33=Stand!D33,"S","H")</f>
        <v>H</v>
      </c>
      <c r="Q33" t="str">
        <f>IF(hs!E33=Stand!E33,"S","H")</f>
        <v>H</v>
      </c>
      <c r="R33" t="str">
        <f>IF(hs!F33=Stand!F33,"S","H")</f>
        <v>H</v>
      </c>
      <c r="S33" t="str">
        <f>IF(hs!G33=Stand!G33,"S","H")</f>
        <v>H</v>
      </c>
      <c r="T33" t="str">
        <f>IF(hs!H33=Stand!H33,"S","H")</f>
        <v>H</v>
      </c>
      <c r="U33" t="str">
        <f>IF(hs!I33=Stand!I33,"S","H")</f>
        <v>H</v>
      </c>
      <c r="V33" t="str">
        <f>IF(hs!J33=Stand!J33,"S","H")</f>
        <v>H</v>
      </c>
      <c r="W33" t="str">
        <f>IF(hs!K33=Stand!K33,"S","H")</f>
        <v>H</v>
      </c>
    </row>
    <row r="34" spans="1:23" x14ac:dyDescent="0.25">
      <c r="A34">
        <f t="shared" ref="A34:A51" si="3">A33+1</f>
        <v>14</v>
      </c>
      <c r="B34">
        <f>MAX(Stand!B34,hit!B34)</f>
        <v>2.2391856987839083E-2</v>
      </c>
      <c r="C34">
        <f>MAX(Stand!C34,hit!C34)</f>
        <v>5.0806738919282814E-2</v>
      </c>
      <c r="D34">
        <f>MAX(Stand!D34,hit!D34)</f>
        <v>8.0081414310110233E-2</v>
      </c>
      <c r="E34">
        <f>MAX(Stand!E34,hit!E34)</f>
        <v>0.11189449567473925</v>
      </c>
      <c r="F34">
        <f>MAX(Stand!F34,hit!F34)</f>
        <v>0.13916473074357688</v>
      </c>
      <c r="G34">
        <f>MAX(Stand!G34,hit!G34)</f>
        <v>7.9507488494468148E-2</v>
      </c>
      <c r="H34">
        <f>MAX(Stand!H34,hit!H34)</f>
        <v>1.3277219463208496E-2</v>
      </c>
      <c r="I34">
        <f>MAX(Stand!I34,hit!I34)</f>
        <v>-7.5163189441683848E-2</v>
      </c>
      <c r="J34">
        <f>MAX(Stand!J34,hit!J34)</f>
        <v>-0.1394667821754545</v>
      </c>
      <c r="K34">
        <f>MAX(Stand!K34,hit!K34)</f>
        <v>-9.3874324768310105E-2</v>
      </c>
      <c r="M34">
        <f t="shared" si="2"/>
        <v>14</v>
      </c>
      <c r="N34" t="str">
        <f>IF(hs!B34=Stand!B34,"S","H")</f>
        <v>H</v>
      </c>
      <c r="O34" t="str">
        <f>IF(hs!C34=Stand!C34,"S","H")</f>
        <v>H</v>
      </c>
      <c r="P34" t="str">
        <f>IF(hs!D34=Stand!D34,"S","H")</f>
        <v>H</v>
      </c>
      <c r="Q34" t="str">
        <f>IF(hs!E34=Stand!E34,"S","H")</f>
        <v>H</v>
      </c>
      <c r="R34" t="str">
        <f>IF(hs!F34=Stand!F34,"S","H")</f>
        <v>H</v>
      </c>
      <c r="S34" t="str">
        <f>IF(hs!G34=Stand!G34,"S","H")</f>
        <v>H</v>
      </c>
      <c r="T34" t="str">
        <f>IF(hs!H34=Stand!H34,"S","H")</f>
        <v>H</v>
      </c>
      <c r="U34" t="str">
        <f>IF(hs!I34=Stand!I34,"S","H")</f>
        <v>H</v>
      </c>
      <c r="V34" t="str">
        <f>IF(hs!J34=Stand!J34,"S","H")</f>
        <v>H</v>
      </c>
      <c r="W34" t="str">
        <f>IF(hs!K34=Stand!K34,"S","H")</f>
        <v>H</v>
      </c>
    </row>
    <row r="35" spans="1:23" x14ac:dyDescent="0.25">
      <c r="A35">
        <f t="shared" si="3"/>
        <v>15</v>
      </c>
      <c r="B35">
        <f>MAX(Stand!B35,hit!B35)</f>
        <v>-1.2068474052636583E-4</v>
      </c>
      <c r="C35">
        <f>MAX(Stand!C35,hit!C35)</f>
        <v>2.9159812622497363E-2</v>
      </c>
      <c r="D35">
        <f>MAX(Stand!D35,hit!D35)</f>
        <v>5.9285376931179926E-2</v>
      </c>
      <c r="E35">
        <f>MAX(Stand!E35,hit!E35)</f>
        <v>9.1959698781152482E-2</v>
      </c>
      <c r="F35">
        <f>MAX(Stand!F35,hit!F35)</f>
        <v>0.11824589170260678</v>
      </c>
      <c r="G35">
        <f>MAX(Stand!G35,hit!G35)</f>
        <v>3.7028282279269235E-2</v>
      </c>
      <c r="H35">
        <f>MAX(Stand!H35,hit!H35)</f>
        <v>-2.7054780502901658E-2</v>
      </c>
      <c r="I35">
        <f>MAX(Stand!I35,hit!I35)</f>
        <v>-0.11218876868994292</v>
      </c>
      <c r="J35">
        <f>MAX(Stand!J35,hit!J35)</f>
        <v>-0.17370423031226784</v>
      </c>
      <c r="K35">
        <f>MAX(Stand!K35,hit!K35)</f>
        <v>-0.13002650167843849</v>
      </c>
      <c r="M35">
        <f t="shared" si="2"/>
        <v>15</v>
      </c>
      <c r="N35" t="str">
        <f>IF(hs!B35=Stand!B35,"S","H")</f>
        <v>H</v>
      </c>
      <c r="O35" t="str">
        <f>IF(hs!C35=Stand!C35,"S","H")</f>
        <v>H</v>
      </c>
      <c r="P35" t="str">
        <f>IF(hs!D35=Stand!D35,"S","H")</f>
        <v>H</v>
      </c>
      <c r="Q35" t="str">
        <f>IF(hs!E35=Stand!E35,"S","H")</f>
        <v>H</v>
      </c>
      <c r="R35" t="str">
        <f>IF(hs!F35=Stand!F35,"S","H")</f>
        <v>H</v>
      </c>
      <c r="S35" t="str">
        <f>IF(hs!G35=Stand!G35,"S","H")</f>
        <v>H</v>
      </c>
      <c r="T35" t="str">
        <f>IF(hs!H35=Stand!H35,"S","H")</f>
        <v>H</v>
      </c>
      <c r="U35" t="str">
        <f>IF(hs!I35=Stand!I35,"S","H")</f>
        <v>H</v>
      </c>
      <c r="V35" t="str">
        <f>IF(hs!J35=Stand!J35,"S","H")</f>
        <v>H</v>
      </c>
      <c r="W35" t="str">
        <f>IF(hs!K35=Stand!K35,"S","H")</f>
        <v>H</v>
      </c>
    </row>
    <row r="36" spans="1:23" x14ac:dyDescent="0.25">
      <c r="A36">
        <f t="shared" si="3"/>
        <v>16</v>
      </c>
      <c r="B36">
        <f>MAX(Stand!B36,hit!B36)</f>
        <v>-2.1025187774008566E-2</v>
      </c>
      <c r="C36">
        <f>MAX(Stand!C36,hit!C36)</f>
        <v>9.0590953469108244E-3</v>
      </c>
      <c r="D36">
        <f>MAX(Stand!D36,hit!D36)</f>
        <v>3.9974770793601705E-2</v>
      </c>
      <c r="E36">
        <f>MAX(Stand!E36,hit!E36)</f>
        <v>7.3448815951393354E-2</v>
      </c>
      <c r="F36">
        <f>MAX(Stand!F36,hit!F36)</f>
        <v>9.8821255450277409E-2</v>
      </c>
      <c r="G36">
        <f>MAX(Stand!G36,hit!G36)</f>
        <v>-4.8901571730158942E-3</v>
      </c>
      <c r="H36">
        <f>MAX(Stand!H36,hit!H36)</f>
        <v>-6.6794847920094089E-2</v>
      </c>
      <c r="I36">
        <f>MAX(Stand!I36,hit!I36)</f>
        <v>-0.14864353463007476</v>
      </c>
      <c r="J36">
        <f>MAX(Stand!J36,hit!J36)</f>
        <v>-0.20744109003068206</v>
      </c>
      <c r="K36">
        <f>MAX(Stand!K36,hit!K36)</f>
        <v>-0.16563717206687348</v>
      </c>
      <c r="M36">
        <f t="shared" si="2"/>
        <v>16</v>
      </c>
      <c r="N36" t="str">
        <f>IF(hs!B36=Stand!B36,"S","H")</f>
        <v>H</v>
      </c>
      <c r="O36" t="str">
        <f>IF(hs!C36=Stand!C36,"S","H")</f>
        <v>H</v>
      </c>
      <c r="P36" t="str">
        <f>IF(hs!D36=Stand!D36,"S","H")</f>
        <v>H</v>
      </c>
      <c r="Q36" t="str">
        <f>IF(hs!E36=Stand!E36,"S","H")</f>
        <v>H</v>
      </c>
      <c r="R36" t="str">
        <f>IF(hs!F36=Stand!F36,"S","H")</f>
        <v>H</v>
      </c>
      <c r="S36" t="str">
        <f>IF(hs!G36=Stand!G36,"S","H")</f>
        <v>H</v>
      </c>
      <c r="T36" t="str">
        <f>IF(hs!H36=Stand!H36,"S","H")</f>
        <v>H</v>
      </c>
      <c r="U36" t="str">
        <f>IF(hs!I36=Stand!I36,"S","H")</f>
        <v>H</v>
      </c>
      <c r="V36" t="str">
        <f>IF(hs!J36=Stand!J36,"S","H")</f>
        <v>H</v>
      </c>
      <c r="W36" t="str">
        <f>IF(hs!K36=Stand!K36,"S","H")</f>
        <v>H</v>
      </c>
    </row>
    <row r="37" spans="1:23" x14ac:dyDescent="0.25">
      <c r="A37">
        <f t="shared" si="3"/>
        <v>17</v>
      </c>
      <c r="B37">
        <f>MAX(Stand!B37,hit!B37)</f>
        <v>-4.9104358288916297E-4</v>
      </c>
      <c r="C37">
        <f>MAX(Stand!C37,hit!C37)</f>
        <v>2.8975282965620488E-2</v>
      </c>
      <c r="D37">
        <f>MAX(Stand!D37,hit!D37)</f>
        <v>5.9326275337164343E-2</v>
      </c>
      <c r="E37">
        <f>MAX(Stand!E37,hit!E37)</f>
        <v>9.1189077686774395E-2</v>
      </c>
      <c r="F37">
        <f>MAX(Stand!F37,hit!F37)</f>
        <v>0.12805214364549911</v>
      </c>
      <c r="G37">
        <f>MAX(Stand!G37,hit!G37)</f>
        <v>5.3823463716116654E-2</v>
      </c>
      <c r="H37">
        <f>MAX(Stand!H37,hit!H37)</f>
        <v>-7.2915398729642061E-2</v>
      </c>
      <c r="I37">
        <f>MAX(Stand!I37,hit!I37)</f>
        <v>-0.14978689218213329</v>
      </c>
      <c r="J37">
        <f>MAX(Stand!J37,hit!J37)</f>
        <v>-0.19686697623363469</v>
      </c>
      <c r="K37">
        <f>MAX(Stand!K37,hit!K37)</f>
        <v>-0.17956936979241733</v>
      </c>
      <c r="M37">
        <f t="shared" si="2"/>
        <v>17</v>
      </c>
      <c r="N37" t="str">
        <f>IF(hs!B37=Stand!B37,"S","H")</f>
        <v>H</v>
      </c>
      <c r="O37" t="str">
        <f>IF(hs!C37=Stand!C37,"S","H")</f>
        <v>H</v>
      </c>
      <c r="P37" t="str">
        <f>IF(hs!D37=Stand!D37,"S","H")</f>
        <v>H</v>
      </c>
      <c r="Q37" t="str">
        <f>IF(hs!E37=Stand!E37,"S","H")</f>
        <v>H</v>
      </c>
      <c r="R37" t="str">
        <f>IF(hs!F37=Stand!F37,"S","H")</f>
        <v>H</v>
      </c>
      <c r="S37" t="str">
        <f>IF(hs!G37=Stand!G37,"S","H")</f>
        <v>H</v>
      </c>
      <c r="T37" t="str">
        <f>IF(hs!H37=Stand!H37,"S","H")</f>
        <v>H</v>
      </c>
      <c r="U37" t="str">
        <f>IF(hs!I37=Stand!I37,"S","H")</f>
        <v>H</v>
      </c>
      <c r="V37" t="str">
        <f>IF(hs!J37=Stand!J37,"S","H")</f>
        <v>H</v>
      </c>
      <c r="W37" t="str">
        <f>IF(hs!K37=Stand!K37,"S","H")</f>
        <v>H</v>
      </c>
    </row>
    <row r="38" spans="1:23" x14ac:dyDescent="0.25">
      <c r="A38">
        <f t="shared" si="3"/>
        <v>18</v>
      </c>
      <c r="B38">
        <f>MAX(Stand!B38,hit!B38)</f>
        <v>0.12174190222088771</v>
      </c>
      <c r="C38">
        <f>MAX(Stand!C38,hit!C38)</f>
        <v>0.14830007284131114</v>
      </c>
      <c r="D38">
        <f>MAX(Stand!D38,hit!D38)</f>
        <v>0.17585443719748528</v>
      </c>
      <c r="E38">
        <f>MAX(Stand!E38,hit!E38)</f>
        <v>0.19956119497617719</v>
      </c>
      <c r="F38">
        <f>MAX(Stand!F38,hit!F38)</f>
        <v>0.28344391604689867</v>
      </c>
      <c r="G38">
        <f>MAX(Stand!G38,hit!G38)</f>
        <v>0.3995541673365518</v>
      </c>
      <c r="H38">
        <f>MAX(Stand!H38,hit!H38)</f>
        <v>0.10595134861912359</v>
      </c>
      <c r="I38">
        <f>MAX(Stand!I38,hit!I38)</f>
        <v>-0.10074430758041525</v>
      </c>
      <c r="J38">
        <f>MAX(Stand!J38,hit!J38)</f>
        <v>-0.14380812317405353</v>
      </c>
      <c r="K38">
        <f>MAX(Stand!K38,hit!K38)</f>
        <v>-9.2935491769284034E-2</v>
      </c>
      <c r="M38">
        <f t="shared" si="2"/>
        <v>18</v>
      </c>
      <c r="N38" t="str">
        <f>IF(hs!B38=Stand!B38,"S","H")</f>
        <v>S</v>
      </c>
      <c r="O38" t="str">
        <f>IF(hs!C38=Stand!C38,"S","H")</f>
        <v>S</v>
      </c>
      <c r="P38" t="str">
        <f>IF(hs!D38=Stand!D38,"S","H")</f>
        <v>S</v>
      </c>
      <c r="Q38" t="str">
        <f>IF(hs!E38=Stand!E38,"S","H")</f>
        <v>S</v>
      </c>
      <c r="R38" t="str">
        <f>IF(hs!F38=Stand!F38,"S","H")</f>
        <v>S</v>
      </c>
      <c r="S38" t="str">
        <f>IF(hs!G38=Stand!G38,"S","H")</f>
        <v>S</v>
      </c>
      <c r="T38" t="str">
        <f>IF(hs!H38=Stand!H38,"S","H")</f>
        <v>S</v>
      </c>
      <c r="U38" t="str">
        <f>IF(hs!I38=Stand!I38,"S","H")</f>
        <v>H</v>
      </c>
      <c r="V38" t="str">
        <f>IF(hs!J38=Stand!J38,"S","H")</f>
        <v>H</v>
      </c>
      <c r="W38" t="str">
        <f>IF(hs!K38=Stand!K38,"S","H")</f>
        <v>H</v>
      </c>
    </row>
    <row r="39" spans="1:23" x14ac:dyDescent="0.25">
      <c r="A39">
        <f t="shared" si="3"/>
        <v>19</v>
      </c>
      <c r="B39">
        <f>MAX(Stand!B39,hit!B39)</f>
        <v>0.38630468602058987</v>
      </c>
      <c r="C39">
        <f>MAX(Stand!C39,hit!C39)</f>
        <v>0.40436293659775996</v>
      </c>
      <c r="D39">
        <f>MAX(Stand!D39,hit!D39)</f>
        <v>0.42317892482749647</v>
      </c>
      <c r="E39">
        <f>MAX(Stand!E39,hit!E39)</f>
        <v>0.43951210416088371</v>
      </c>
      <c r="F39">
        <f>MAX(Stand!F39,hit!F39)</f>
        <v>0.4959770737873192</v>
      </c>
      <c r="G39">
        <f>MAX(Stand!G39,hit!G39)</f>
        <v>0.6159764957534315</v>
      </c>
      <c r="H39">
        <f>MAX(Stand!H39,hit!H39)</f>
        <v>0.5938536682866945</v>
      </c>
      <c r="I39">
        <f>MAX(Stand!I39,hit!I39)</f>
        <v>0.28759675706758142</v>
      </c>
      <c r="J39">
        <f>MAX(Stand!J39,hit!J39)</f>
        <v>6.3118166335840831E-2</v>
      </c>
      <c r="K39">
        <f>MAX(Stand!K39,hit!K39)</f>
        <v>0.27763572376835594</v>
      </c>
      <c r="M39">
        <f t="shared" si="2"/>
        <v>19</v>
      </c>
      <c r="N39" t="str">
        <f>IF(hs!B39=Stand!B39,"S","H")</f>
        <v>S</v>
      </c>
      <c r="O39" t="str">
        <f>IF(hs!C39=Stand!C39,"S","H")</f>
        <v>S</v>
      </c>
      <c r="P39" t="str">
        <f>IF(hs!D39=Stand!D39,"S","H")</f>
        <v>S</v>
      </c>
      <c r="Q39" t="str">
        <f>IF(hs!E39=Stand!E39,"S","H")</f>
        <v>S</v>
      </c>
      <c r="R39" t="str">
        <f>IF(hs!F39=Stand!F39,"S","H")</f>
        <v>S</v>
      </c>
      <c r="S39" t="str">
        <f>IF(hs!G39=Stand!G39,"S","H")</f>
        <v>S</v>
      </c>
      <c r="T39" t="str">
        <f>IF(hs!H39=Stand!H39,"S","H")</f>
        <v>S</v>
      </c>
      <c r="U39" t="str">
        <f>IF(hs!I39=Stand!I39,"S","H")</f>
        <v>S</v>
      </c>
      <c r="V39" t="str">
        <f>IF(hs!J39=Stand!J39,"S","H")</f>
        <v>S</v>
      </c>
      <c r="W39" t="str">
        <f>IF(hs!K39=Stand!K39,"S","H")</f>
        <v>S</v>
      </c>
    </row>
    <row r="40" spans="1:23" x14ac:dyDescent="0.25">
      <c r="A40">
        <f t="shared" si="3"/>
        <v>20</v>
      </c>
      <c r="B40">
        <f>MAX(Stand!B40,hit!B40)</f>
        <v>0.63998657521683877</v>
      </c>
      <c r="C40">
        <f>MAX(Stand!C40,hit!C40)</f>
        <v>0.65027209425148136</v>
      </c>
      <c r="D40">
        <f>MAX(Stand!D40,hit!D40)</f>
        <v>0.66104996194807186</v>
      </c>
      <c r="E40">
        <f>MAX(Stand!E40,hit!E40)</f>
        <v>0.67035969063279999</v>
      </c>
      <c r="F40">
        <f>MAX(Stand!F40,hit!F40)</f>
        <v>0.70395857017134467</v>
      </c>
      <c r="G40">
        <f>MAX(Stand!G40,hit!G40)</f>
        <v>0.77322722653717491</v>
      </c>
      <c r="H40">
        <f>MAX(Stand!H40,hit!H40)</f>
        <v>0.79181515955189841</v>
      </c>
      <c r="I40">
        <f>MAX(Stand!I40,hit!I40)</f>
        <v>0.75835687080859615</v>
      </c>
      <c r="J40">
        <f>MAX(Stand!J40,hit!J40)</f>
        <v>0.55453756646817121</v>
      </c>
      <c r="K40">
        <f>MAX(Stand!K40,hit!K40)</f>
        <v>0.65547032314990239</v>
      </c>
      <c r="M40">
        <f t="shared" si="2"/>
        <v>20</v>
      </c>
      <c r="N40" t="str">
        <f>IF(hs!B40=Stand!B40,"S","H")</f>
        <v>S</v>
      </c>
      <c r="O40" t="str">
        <f>IF(hs!C40=Stand!C40,"S","H")</f>
        <v>S</v>
      </c>
      <c r="P40" t="str">
        <f>IF(hs!D40=Stand!D40,"S","H")</f>
        <v>S</v>
      </c>
      <c r="Q40" t="str">
        <f>IF(hs!E40=Stand!E40,"S","H")</f>
        <v>S</v>
      </c>
      <c r="R40" t="str">
        <f>IF(hs!F40=Stand!F40,"S","H")</f>
        <v>S</v>
      </c>
      <c r="S40" t="str">
        <f>IF(hs!G40=Stand!G40,"S","H")</f>
        <v>S</v>
      </c>
      <c r="T40" t="str">
        <f>IF(hs!H40=Stand!H40,"S","H")</f>
        <v>S</v>
      </c>
      <c r="U40" t="str">
        <f>IF(hs!I40=Stand!I40,"S","H")</f>
        <v>S</v>
      </c>
      <c r="V40" t="str">
        <f>IF(hs!J40=Stand!J40,"S","H")</f>
        <v>S</v>
      </c>
      <c r="W40" t="str">
        <f>IF(hs!K40=Stand!K40,"S","H")</f>
        <v>S</v>
      </c>
    </row>
    <row r="41" spans="1:23" x14ac:dyDescent="0.25">
      <c r="A41">
        <f t="shared" si="3"/>
        <v>21</v>
      </c>
      <c r="B41">
        <f>MAX(Stand!B41,hit!B41)</f>
        <v>0.88200651549403997</v>
      </c>
      <c r="C41">
        <f>MAX(Stand!C41,hit!C41)</f>
        <v>0.88530035730174927</v>
      </c>
      <c r="D41">
        <f>MAX(Stand!D41,hit!D41)</f>
        <v>0.88876729296591961</v>
      </c>
      <c r="E41">
        <f>MAX(Stand!E41,hit!E41)</f>
        <v>0.89175382659528035</v>
      </c>
      <c r="F41">
        <f>MAX(Stand!F41,hit!F41)</f>
        <v>0.90283674384258006</v>
      </c>
      <c r="G41">
        <f>MAX(Stand!G41,hit!G41)</f>
        <v>0.92592629596452325</v>
      </c>
      <c r="H41">
        <f>MAX(Stand!H41,hit!H41)</f>
        <v>0.93060505318396614</v>
      </c>
      <c r="I41">
        <f>MAX(Stand!I41,hit!I41)</f>
        <v>0.93917615614724415</v>
      </c>
      <c r="J41">
        <f>MAX(Stand!J41,hit!J41)</f>
        <v>0.96262363326716827</v>
      </c>
      <c r="K41">
        <f>MAX(Stand!K41,hit!K41)</f>
        <v>0.92219381142033785</v>
      </c>
      <c r="M41">
        <f t="shared" si="2"/>
        <v>21</v>
      </c>
      <c r="N41" t="str">
        <f>IF(hs!B41=Stand!B41,"S","H")</f>
        <v>S</v>
      </c>
      <c r="O41" t="str">
        <f>IF(hs!C41=Stand!C41,"S","H")</f>
        <v>S</v>
      </c>
      <c r="P41" t="str">
        <f>IF(hs!D41=Stand!D41,"S","H")</f>
        <v>S</v>
      </c>
      <c r="Q41" t="str">
        <f>IF(hs!E41=Stand!E41,"S","H")</f>
        <v>S</v>
      </c>
      <c r="R41" t="str">
        <f>IF(hs!F41=Stand!F41,"S","H")</f>
        <v>S</v>
      </c>
      <c r="S41" t="str">
        <f>IF(hs!G41=Stand!G41,"S","H")</f>
        <v>S</v>
      </c>
      <c r="T41" t="str">
        <f>IF(hs!H41=Stand!H41,"S","H")</f>
        <v>S</v>
      </c>
      <c r="U41" t="str">
        <f>IF(hs!I41=Stand!I41,"S","H")</f>
        <v>S</v>
      </c>
      <c r="V41" t="str">
        <f>IF(hs!J41=Stand!J41,"S","H")</f>
        <v>S</v>
      </c>
      <c r="W41" t="str">
        <f>IF(hs!K41=Stand!K41,"S","H")</f>
        <v>S</v>
      </c>
    </row>
    <row r="42" spans="1:23" x14ac:dyDescent="0.25">
      <c r="A42">
        <f t="shared" si="3"/>
        <v>22</v>
      </c>
      <c r="B42">
        <f>MAX(Stand!B42,hit!B42)</f>
        <v>-0.25338998596663803</v>
      </c>
      <c r="C42">
        <f>MAX(Stand!C42,hit!C42)</f>
        <v>-0.2336908997980866</v>
      </c>
      <c r="D42">
        <f>MAX(Stand!D42,hit!D42)</f>
        <v>-0.21106310899491437</v>
      </c>
      <c r="E42">
        <f>MAX(Stand!E42,hit!E42)</f>
        <v>-0.16719266083547524</v>
      </c>
      <c r="F42">
        <f>MAX(Stand!F42,hit!F42)</f>
        <v>-0.15369901583000439</v>
      </c>
      <c r="G42">
        <f>MAX(Stand!G42,hit!G42)</f>
        <v>-0.21284771451731427</v>
      </c>
      <c r="H42">
        <f>MAX(Stand!H42,hit!H42)</f>
        <v>-0.2715748050242861</v>
      </c>
      <c r="I42">
        <f>MAX(Stand!I42,hit!I42)</f>
        <v>-0.3400132806089356</v>
      </c>
      <c r="J42">
        <f>MAX(Stand!J42,hit!J42)</f>
        <v>-0.38104299284808757</v>
      </c>
      <c r="K42">
        <f>MAX(Stand!K42,hit!K42)</f>
        <v>-0.35054034044008009</v>
      </c>
    </row>
    <row r="43" spans="1:23" x14ac:dyDescent="0.25">
      <c r="A43">
        <f t="shared" si="3"/>
        <v>23</v>
      </c>
      <c r="B43">
        <f>MAX(Stand!B43,hit!B43)</f>
        <v>-0.29278372720927726</v>
      </c>
      <c r="C43">
        <f>MAX(Stand!C43,hit!C43)</f>
        <v>-0.2522502292357135</v>
      </c>
      <c r="D43">
        <f>MAX(Stand!D43,hit!D43)</f>
        <v>-0.21106310899491437</v>
      </c>
      <c r="E43">
        <f>MAX(Stand!E43,hit!E43)</f>
        <v>-0.16719266083547524</v>
      </c>
      <c r="F43">
        <f>MAX(Stand!F43,hit!F43)</f>
        <v>-0.15369901583000439</v>
      </c>
      <c r="G43">
        <f>MAX(Stand!G43,hit!G43)</f>
        <v>-0.26907287776607752</v>
      </c>
      <c r="H43">
        <f>MAX(Stand!H43,hit!H43)</f>
        <v>-0.32360517609397998</v>
      </c>
      <c r="I43">
        <f>MAX(Stand!I43,hit!I43)</f>
        <v>-0.38715518913686875</v>
      </c>
      <c r="J43">
        <f>MAX(Stand!J43,hit!J43)</f>
        <v>-0.42525420764465277</v>
      </c>
      <c r="K43">
        <f>MAX(Stand!K43,hit!K43)</f>
        <v>-0.3969303161229315</v>
      </c>
    </row>
    <row r="44" spans="1:23" x14ac:dyDescent="0.25">
      <c r="A44">
        <f t="shared" si="3"/>
        <v>24</v>
      </c>
      <c r="B44">
        <f>MAX(Stand!B44,hit!B44)</f>
        <v>-0.29278372720927726</v>
      </c>
      <c r="C44">
        <f>MAX(Stand!C44,hit!C44)</f>
        <v>-0.2522502292357135</v>
      </c>
      <c r="D44">
        <f>MAX(Stand!D44,hit!D44)</f>
        <v>-0.21106310899491437</v>
      </c>
      <c r="E44">
        <f>MAX(Stand!E44,hit!E44)</f>
        <v>-0.16719266083547524</v>
      </c>
      <c r="F44">
        <f>MAX(Stand!F44,hit!F44)</f>
        <v>-0.15369901583000439</v>
      </c>
      <c r="G44">
        <f>MAX(Stand!G44,hit!G44)</f>
        <v>-0.3212819579256434</v>
      </c>
      <c r="H44">
        <f>MAX(Stand!H44,hit!H44)</f>
        <v>-0.37191909208726709</v>
      </c>
      <c r="I44">
        <f>MAX(Stand!I44,hit!I44)</f>
        <v>-0.43092981848423528</v>
      </c>
      <c r="J44">
        <f>MAX(Stand!J44,hit!J44)</f>
        <v>-0.46630747852717758</v>
      </c>
      <c r="K44">
        <f>MAX(Stand!K44,hit!K44)</f>
        <v>-0.44000672211415065</v>
      </c>
    </row>
    <row r="45" spans="1:23" x14ac:dyDescent="0.25">
      <c r="A45">
        <f t="shared" si="3"/>
        <v>25</v>
      </c>
      <c r="B45">
        <f>MAX(Stand!B45,hit!B45)</f>
        <v>-0.29278372720927726</v>
      </c>
      <c r="C45">
        <f>MAX(Stand!C45,hit!C45)</f>
        <v>-0.2522502292357135</v>
      </c>
      <c r="D45">
        <f>MAX(Stand!D45,hit!D45)</f>
        <v>-0.21106310899491437</v>
      </c>
      <c r="E45">
        <f>MAX(Stand!E45,hit!E45)</f>
        <v>-0.16719266083547524</v>
      </c>
      <c r="F45">
        <f>MAX(Stand!F45,hit!F45)</f>
        <v>-0.15369901583000439</v>
      </c>
      <c r="G45">
        <f>MAX(Stand!G45,hit!G45)</f>
        <v>-0.36976181807381175</v>
      </c>
      <c r="H45">
        <f>MAX(Stand!H45,hit!H45)</f>
        <v>-0.41678201408103371</v>
      </c>
      <c r="I45">
        <f>MAX(Stand!I45,hit!I45)</f>
        <v>-0.47157768859250421</v>
      </c>
      <c r="J45">
        <f>MAX(Stand!J45,hit!J45)</f>
        <v>-0.5044283729180935</v>
      </c>
      <c r="K45">
        <f>MAX(Stand!K45,hit!K45)</f>
        <v>-0.4800062419631399</v>
      </c>
    </row>
    <row r="46" spans="1:23" x14ac:dyDescent="0.25">
      <c r="A46">
        <f t="shared" si="3"/>
        <v>26</v>
      </c>
      <c r="B46">
        <f>MAX(Stand!B46,hit!B46)</f>
        <v>-0.29278372720927726</v>
      </c>
      <c r="C46">
        <f>MAX(Stand!C46,hit!C46)</f>
        <v>-0.2522502292357135</v>
      </c>
      <c r="D46">
        <f>MAX(Stand!D46,hit!D46)</f>
        <v>-0.21106310899491437</v>
      </c>
      <c r="E46">
        <f>MAX(Stand!E46,hit!E46)</f>
        <v>-0.16719266083547524</v>
      </c>
      <c r="F46">
        <f>MAX(Stand!F46,hit!F46)</f>
        <v>-0.15369901583000439</v>
      </c>
      <c r="G46">
        <f>MAX(Stand!G46,hit!G46)</f>
        <v>-0.41477883106853947</v>
      </c>
      <c r="H46">
        <f>MAX(Stand!H46,hit!H46)</f>
        <v>-0.45844044164667419</v>
      </c>
      <c r="I46">
        <f>MAX(Stand!I46,hit!I46)</f>
        <v>-0.50932213940732529</v>
      </c>
      <c r="J46">
        <f>MAX(Stand!J46,hit!J46)</f>
        <v>-0.53982634628108683</v>
      </c>
      <c r="K46">
        <f>MAX(Stand!K46,hit!K46)</f>
        <v>-0.51714865325148707</v>
      </c>
    </row>
    <row r="47" spans="1:23" x14ac:dyDescent="0.25">
      <c r="A47">
        <f t="shared" si="3"/>
        <v>27</v>
      </c>
      <c r="B47">
        <f>MAX(Stand!B47,hit!B47)</f>
        <v>-0.15297458768154204</v>
      </c>
      <c r="C47">
        <f>MAX(Stand!C47,hit!C47)</f>
        <v>-0.11721624142457365</v>
      </c>
      <c r="D47">
        <f>MAX(Stand!D47,hit!D47)</f>
        <v>-8.0573373145316152E-2</v>
      </c>
      <c r="E47">
        <f>MAX(Stand!E47,hit!E47)</f>
        <v>-4.4941375564924446E-2</v>
      </c>
      <c r="F47">
        <f>MAX(Stand!F47,hit!F47)</f>
        <v>1.1739160673341964E-2</v>
      </c>
      <c r="G47">
        <f>MAX(Stand!G47,hit!G47)</f>
        <v>-0.10680898948269468</v>
      </c>
      <c r="H47">
        <f>MAX(Stand!H47,hit!H47)</f>
        <v>-0.38195097104844711</v>
      </c>
      <c r="I47">
        <f>MAX(Stand!I47,hit!I47)</f>
        <v>-0.42315423964521748</v>
      </c>
      <c r="J47">
        <f>MAX(Stand!J47,hit!J47)</f>
        <v>-0.41972063392881986</v>
      </c>
      <c r="K47">
        <f>MAX(Stand!K47,hit!K47)</f>
        <v>-0.47803347499473703</v>
      </c>
    </row>
    <row r="48" spans="1:23" x14ac:dyDescent="0.25">
      <c r="A48">
        <f t="shared" si="3"/>
        <v>28</v>
      </c>
      <c r="B48">
        <f>MAX(Stand!B48,hit!B48)</f>
        <v>0.12174190222088771</v>
      </c>
      <c r="C48">
        <f>MAX(Stand!C48,hit!C48)</f>
        <v>0.14830007284131114</v>
      </c>
      <c r="D48">
        <f>MAX(Stand!D48,hit!D48)</f>
        <v>0.17585443719748528</v>
      </c>
      <c r="E48">
        <f>MAX(Stand!E48,hit!E48)</f>
        <v>0.19956119497617719</v>
      </c>
      <c r="F48">
        <f>MAX(Stand!F48,hit!F48)</f>
        <v>0.28344391604689867</v>
      </c>
      <c r="G48">
        <f>MAX(Stand!G48,hit!G48)</f>
        <v>0.3995541673365518</v>
      </c>
      <c r="H48">
        <f>MAX(Stand!H48,hit!H48)</f>
        <v>0.10595134861912359</v>
      </c>
      <c r="I48">
        <f>MAX(Stand!I48,hit!I48)</f>
        <v>-0.18316335667343342</v>
      </c>
      <c r="J48">
        <f>MAX(Stand!J48,hit!J48)</f>
        <v>-0.17830123379648949</v>
      </c>
      <c r="K48">
        <f>MAX(Stand!K48,hit!K48)</f>
        <v>-0.10019887561319057</v>
      </c>
    </row>
    <row r="49" spans="1:11" x14ac:dyDescent="0.25">
      <c r="A49">
        <f t="shared" si="3"/>
        <v>29</v>
      </c>
      <c r="B49">
        <f>MAX(Stand!B49,hit!B49)</f>
        <v>0.38630468602058987</v>
      </c>
      <c r="C49">
        <f>MAX(Stand!C49,hit!C49)</f>
        <v>0.40436293659775996</v>
      </c>
      <c r="D49">
        <f>MAX(Stand!D49,hit!D49)</f>
        <v>0.42317892482749647</v>
      </c>
      <c r="E49">
        <f>MAX(Stand!E49,hit!E49)</f>
        <v>0.43951210416088371</v>
      </c>
      <c r="F49">
        <f>MAX(Stand!F49,hit!F49)</f>
        <v>0.4959770737873192</v>
      </c>
      <c r="G49">
        <f>MAX(Stand!G49,hit!G49)</f>
        <v>0.6159764957534315</v>
      </c>
      <c r="H49">
        <f>MAX(Stand!H49,hit!H49)</f>
        <v>0.5938536682866945</v>
      </c>
      <c r="I49">
        <f>MAX(Stand!I49,hit!I49)</f>
        <v>0.28759675706758142</v>
      </c>
      <c r="J49">
        <f>MAX(Stand!J49,hit!J49)</f>
        <v>6.3118166335840831E-2</v>
      </c>
      <c r="K49">
        <f>MAX(Stand!K49,hit!K49)</f>
        <v>0.27763572376835594</v>
      </c>
    </row>
    <row r="50" spans="1:11" x14ac:dyDescent="0.25">
      <c r="A50">
        <f t="shared" si="3"/>
        <v>30</v>
      </c>
      <c r="B50">
        <f>MAX(Stand!B50,hit!B50)</f>
        <v>0.63998657521683877</v>
      </c>
      <c r="C50">
        <f>MAX(Stand!C50,hit!C50)</f>
        <v>0.65027209425148136</v>
      </c>
      <c r="D50">
        <f>MAX(Stand!D50,hit!D50)</f>
        <v>0.66104996194807186</v>
      </c>
      <c r="E50">
        <f>MAX(Stand!E50,hit!E50)</f>
        <v>0.67035969063279999</v>
      </c>
      <c r="F50">
        <f>MAX(Stand!F50,hit!F50)</f>
        <v>0.70395857017134467</v>
      </c>
      <c r="G50">
        <f>MAX(Stand!G50,hit!G50)</f>
        <v>0.77322722653717491</v>
      </c>
      <c r="H50">
        <f>MAX(Stand!H50,hit!H50)</f>
        <v>0.79181515955189841</v>
      </c>
      <c r="I50">
        <f>MAX(Stand!I50,hit!I50)</f>
        <v>0.75835687080859615</v>
      </c>
      <c r="J50">
        <f>MAX(Stand!J50,hit!J50)</f>
        <v>0.55453756646817121</v>
      </c>
      <c r="K50">
        <f>MAX(Stand!K50,hit!K50)</f>
        <v>0.65547032314990239</v>
      </c>
    </row>
    <row r="51" spans="1:11" x14ac:dyDescent="0.25">
      <c r="A51">
        <f t="shared" si="3"/>
        <v>31</v>
      </c>
      <c r="B51">
        <f>MAX(Stand!B51,hit!B51)</f>
        <v>0.88200651549403997</v>
      </c>
      <c r="C51">
        <f>MAX(Stand!C51,hit!C51)</f>
        <v>0.88530035730174927</v>
      </c>
      <c r="D51">
        <f>MAX(Stand!D51,hit!D51)</f>
        <v>0.88876729296591961</v>
      </c>
      <c r="E51">
        <f>MAX(Stand!E51,hit!E51)</f>
        <v>0.89175382659528035</v>
      </c>
      <c r="F51">
        <f>MAX(Stand!F51,hit!F51)</f>
        <v>0.90283674384258006</v>
      </c>
      <c r="G51">
        <f>MAX(Stand!G51,hit!G51)</f>
        <v>0.92592629596452325</v>
      </c>
      <c r="H51">
        <f>MAX(Stand!H51,hit!H51)</f>
        <v>0.93060505318396614</v>
      </c>
      <c r="I51">
        <f>MAX(Stand!I51,hit!I51)</f>
        <v>0.93917615614724415</v>
      </c>
      <c r="J51">
        <f>MAX(Stand!J51,hit!J51)</f>
        <v>0.96262363326716827</v>
      </c>
      <c r="K51">
        <f>MAX(Stand!K51,hit!K51)</f>
        <v>0.92219381142033785</v>
      </c>
    </row>
  </sheetData>
  <conditionalFormatting sqref="N32:W41">
    <cfRule type="cellIs" dxfId="16" priority="4" operator="equal">
      <formula>"H"</formula>
    </cfRule>
  </conditionalFormatting>
  <conditionalFormatting sqref="N2:W41">
    <cfRule type="cellIs" dxfId="15" priority="1" operator="equal">
      <formula>"S"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2F20-DDF6-45F3-B5E4-EBEDB58F555D}">
  <dimension ref="A1:K51"/>
  <sheetViews>
    <sheetView workbookViewId="0">
      <selection activeCell="B1" sqref="B1:K1"/>
    </sheetView>
  </sheetViews>
  <sheetFormatPr defaultRowHeight="15" x14ac:dyDescent="0.25"/>
  <sheetData>
    <row r="1" spans="1:11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5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5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5">
      <c r="A4">
        <f t="shared" ref="A4:A29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5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5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5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5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5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5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5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5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5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5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5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5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5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5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5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5">
      <c r="A20">
        <f t="shared" si="0"/>
        <v>22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5">
      <c r="A21">
        <f t="shared" si="0"/>
        <v>23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5">
      <c r="A22">
        <f t="shared" si="0"/>
        <v>24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5">
      <c r="A23">
        <f t="shared" si="0"/>
        <v>25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5">
      <c r="A24">
        <f t="shared" si="0"/>
        <v>26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5">
      <c r="A25">
        <f t="shared" si="0"/>
        <v>27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5">
      <c r="A26">
        <f t="shared" si="0"/>
        <v>28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5">
      <c r="A27">
        <f t="shared" si="0"/>
        <v>29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5">
      <c r="A28">
        <f t="shared" si="0"/>
        <v>30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5">
      <c r="A29">
        <f t="shared" si="0"/>
        <v>31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1" spans="1:11" x14ac:dyDescent="0.25">
      <c r="A31" t="s">
        <v>3</v>
      </c>
    </row>
    <row r="32" spans="1:11" x14ac:dyDescent="0.25">
      <c r="A32">
        <v>12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</row>
    <row r="33" spans="1:11" x14ac:dyDescent="0.25">
      <c r="A33">
        <f>A32+1</f>
        <v>13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</row>
    <row r="34" spans="1:11" x14ac:dyDescent="0.25">
      <c r="A34">
        <f t="shared" ref="A34:A51" si="1">A33+1</f>
        <v>14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5">
      <c r="A35">
        <f t="shared" si="1"/>
        <v>15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5">
      <c r="A36">
        <f t="shared" si="1"/>
        <v>16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5">
      <c r="A37">
        <f t="shared" si="1"/>
        <v>17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5">
      <c r="A38">
        <f t="shared" si="1"/>
        <v>18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5">
      <c r="A39">
        <f t="shared" si="1"/>
        <v>19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5">
      <c r="A40">
        <f t="shared" si="1"/>
        <v>20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5">
      <c r="A41">
        <f t="shared" si="1"/>
        <v>21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5">
      <c r="A42">
        <f t="shared" si="1"/>
        <v>22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5">
      <c r="A43">
        <f t="shared" si="1"/>
        <v>23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5">
      <c r="A44">
        <f t="shared" si="1"/>
        <v>24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5">
      <c r="A45">
        <f t="shared" si="1"/>
        <v>25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5">
      <c r="A46">
        <f t="shared" si="1"/>
        <v>26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5">
      <c r="A47">
        <f t="shared" si="1"/>
        <v>27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5">
      <c r="A48">
        <f t="shared" si="1"/>
        <v>28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5">
      <c r="A49">
        <f t="shared" si="1"/>
        <v>29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5">
      <c r="A50">
        <f t="shared" si="1"/>
        <v>30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5">
      <c r="A51">
        <f t="shared" si="1"/>
        <v>31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53BA-5283-40F1-9063-8B91242FFB06}">
  <dimension ref="A1:K51"/>
  <sheetViews>
    <sheetView workbookViewId="0">
      <selection activeCell="B9" sqref="B9"/>
    </sheetView>
  </sheetViews>
  <sheetFormatPr defaultRowHeight="15" x14ac:dyDescent="0.25"/>
  <sheetData>
    <row r="1" spans="1:11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5">
      <c r="A2">
        <v>4</v>
      </c>
      <c r="B2">
        <f>2*(SUM(Stand!B4:B11)+4*Stand!B12+Stand!B35)/13</f>
        <v>-0.58556745441855451</v>
      </c>
      <c r="C2">
        <f>2*(SUM(Stand!C4:C11)+4*Stand!C12+Stand!C35)/13</f>
        <v>-0.5045004584714271</v>
      </c>
      <c r="D2">
        <f>2*(SUM(Stand!D4:D11)+4*Stand!D12+Stand!D35)/13</f>
        <v>-0.42212621798982874</v>
      </c>
      <c r="E2">
        <f>2*(SUM(Stand!E4:E11)+4*Stand!E12+Stand!E35)/13</f>
        <v>-0.33438532167095047</v>
      </c>
      <c r="F2">
        <f>2*(SUM(Stand!F4:F11)+4*Stand!F12+Stand!F35)/13</f>
        <v>-0.30739803166000884</v>
      </c>
      <c r="G2">
        <f>2*(SUM(Stand!G4:G11)+4*Stand!G12+Stand!G35)/13</f>
        <v>-0.95075036655386636</v>
      </c>
      <c r="H2">
        <f>2*(SUM(Stand!H4:H11)+4*Stand!H12+Stand!H35)/13</f>
        <v>-1.0210350309952343</v>
      </c>
      <c r="I2">
        <f>2*(SUM(Stand!I4:I11)+4*Stand!I12+Stand!I35)/13</f>
        <v>-1.086299362262219</v>
      </c>
      <c r="J2">
        <f>2*(SUM(Stand!J4:J11)+4*Stand!J12+Stand!J35)/13</f>
        <v>-1.0808606679899702</v>
      </c>
      <c r="K2">
        <f>2*(SUM(Stand!K4:K11)+4*Stand!K12+Stand!K35)/13</f>
        <v>-1.3339015493710207</v>
      </c>
    </row>
    <row r="3" spans="1:11" x14ac:dyDescent="0.25">
      <c r="A3">
        <f>A2+1</f>
        <v>5</v>
      </c>
      <c r="B3">
        <f>2*(SUM(Stand!B5:B12)+4*Stand!B13+Stand!B36)/13</f>
        <v>-0.58556745441855451</v>
      </c>
      <c r="C3">
        <f>2*(SUM(Stand!C5:C12)+4*Stand!C13+Stand!C36)/13</f>
        <v>-0.5045004584714271</v>
      </c>
      <c r="D3">
        <f>2*(SUM(Stand!D5:D12)+4*Stand!D13+Stand!D36)/13</f>
        <v>-0.42212621798982874</v>
      </c>
      <c r="E3">
        <f>2*(SUM(Stand!E5:E12)+4*Stand!E13+Stand!E36)/13</f>
        <v>-0.33438532167095047</v>
      </c>
      <c r="F3">
        <f>2*(SUM(Stand!F5:F12)+4*Stand!F13+Stand!F36)/13</f>
        <v>-0.30739803166000884</v>
      </c>
      <c r="G3">
        <f>2*(SUM(Stand!G5:G12)+4*Stand!G13+Stand!G36)/13</f>
        <v>-0.95075036655386636</v>
      </c>
      <c r="H3">
        <f>2*(SUM(Stand!H5:H12)+4*Stand!H13+Stand!H36)/13</f>
        <v>-1.0210350309952343</v>
      </c>
      <c r="I3">
        <f>2*(SUM(Stand!I5:I12)+4*Stand!I13+Stand!I36)/13</f>
        <v>-1.086299362262219</v>
      </c>
      <c r="J3">
        <f>2*(SUM(Stand!J5:J12)+4*Stand!J13+Stand!J36)/13</f>
        <v>-1.0808606679899702</v>
      </c>
      <c r="K3">
        <f>2*(SUM(Stand!K5:K12)+4*Stand!K13+Stand!K36)/13</f>
        <v>-1.3339015493710207</v>
      </c>
    </row>
    <row r="4" spans="1:11" x14ac:dyDescent="0.25">
      <c r="A4">
        <f t="shared" ref="A4:A29" si="0">A3+1</f>
        <v>6</v>
      </c>
      <c r="B4">
        <f>2*(SUM(Stand!B6:B13)+4*Stand!B14+Stand!B37)/13</f>
        <v>-0.56405835602967214</v>
      </c>
      <c r="C4">
        <f>2*(SUM(Stand!C6:C13)+4*Stand!C14+Stand!C37)/13</f>
        <v>-0.4837259988081748</v>
      </c>
      <c r="D4">
        <f>2*(SUM(Stand!D6:D13)+4*Stand!D14+Stand!D37)/13</f>
        <v>-0.40205087401296752</v>
      </c>
      <c r="E4">
        <f>2*(SUM(Stand!E6:E13)+4*Stand!E14+Stand!E37)/13</f>
        <v>-0.31557743162932728</v>
      </c>
      <c r="F4">
        <f>2*(SUM(Stand!F6:F13)+4*Stand!F14+Stand!F37)/13</f>
        <v>-0.28194600450564783</v>
      </c>
      <c r="G4">
        <f>2*(SUM(Stand!G6:G13)+4*Stand!G14+Stand!G37)/13</f>
        <v>-0.89404787520090667</v>
      </c>
      <c r="H4">
        <f>2*(SUM(Stand!H6:H13)+4*Stand!H14+Stand!H37)/13</f>
        <v>-1.001255562618439</v>
      </c>
      <c r="I4">
        <f>2*(SUM(Stand!I6:I13)+4*Stand!I14+Stand!I37)/13</f>
        <v>-1.0678385251105433</v>
      </c>
      <c r="J4">
        <f>2*(SUM(Stand!J6:J13)+4*Stand!J14+Stand!J37)/13</f>
        <v>-1.0622899449028678</v>
      </c>
      <c r="K4">
        <f>2*(SUM(Stand!K6:K13)+4*Stand!K14+Stand!K37)/13</f>
        <v>-1.3048373494185941</v>
      </c>
    </row>
    <row r="5" spans="1:11" x14ac:dyDescent="0.25">
      <c r="A5">
        <f t="shared" si="0"/>
        <v>7</v>
      </c>
      <c r="B5">
        <f>2*(SUM(Stand!B7:B14)+4*Stand!B15+Stand!B38)/13</f>
        <v>-0.43575788710453822</v>
      </c>
      <c r="C5">
        <f>2*(SUM(Stand!C7:C14)+4*Stand!C15+Stand!C38)/13</f>
        <v>-0.35977949642195262</v>
      </c>
      <c r="D5">
        <f>2*(SUM(Stand!D7:D14)+4*Stand!D15+Stand!D38)/13</f>
        <v>-0.28229906574509145</v>
      </c>
      <c r="E5">
        <f>2*(SUM(Stand!E7:E14)+4*Stand!E15+Stand!E38)/13</f>
        <v>-0.20273009137958806</v>
      </c>
      <c r="F5">
        <f>2*(SUM(Stand!F7:F14)+4*Stand!F15+Stand!F38)/13</f>
        <v>-0.13833716429227214</v>
      </c>
      <c r="G5">
        <f>2*(SUM(Stand!G7:G14)+4*Stand!G15+Stand!G38)/13</f>
        <v>-0.58933588566302952</v>
      </c>
      <c r="H5">
        <f>2*(SUM(Stand!H7:H14)+4*Stand!H15+Stand!H38)/13</f>
        <v>-0.84707579377778497</v>
      </c>
      <c r="I5">
        <f>2*(SUM(Stand!I7:I14)+4*Stand!I15+Stand!I38)/13</f>
        <v>-0.95707350220048915</v>
      </c>
      <c r="J5">
        <f>2*(SUM(Stand!J7:J14)+4*Stand!J15+Stand!J38)/13</f>
        <v>-0.95086560638025364</v>
      </c>
      <c r="K5">
        <f>2*(SUM(Stand!K7:K14)+4*Stand!K15+Stand!K38)/13</f>
        <v>-1.1304521497040341</v>
      </c>
    </row>
    <row r="6" spans="1:11" x14ac:dyDescent="0.25">
      <c r="A6">
        <f t="shared" si="0"/>
        <v>8</v>
      </c>
      <c r="B6">
        <f>2*(SUM(Stand!B8:B15)+4*Stand!B16+Stand!B39)/13</f>
        <v>-0.20449052049882185</v>
      </c>
      <c r="C6">
        <f>2*(SUM(Stand!C8:C15)+4*Stand!C16+Stand!C39)/13</f>
        <v>-0.13621609509408678</v>
      </c>
      <c r="D6">
        <f>2*(SUM(Stand!D8:D15)+4*Stand!D16+Stand!D39)/13</f>
        <v>-6.6372071152658363E-2</v>
      </c>
      <c r="E6">
        <f>2*(SUM(Stand!E8:E15)+4*Stand!E16+Stand!E39)/13</f>
        <v>3.456443484975604E-3</v>
      </c>
      <c r="F6">
        <f>2*(SUM(Stand!F8:F15)+4*Stand!F16+Stand!F39)/13</f>
        <v>8.701519812895768E-2</v>
      </c>
      <c r="G6">
        <f>2*(SUM(Stand!G8:G15)+4*Stand!G16+Stand!G39)/13</f>
        <v>-0.18772955497255212</v>
      </c>
      <c r="H6">
        <f>2*(SUM(Stand!H8:H15)+4*Stand!H16+Stand!H39)/13</f>
        <v>-0.45198684873362743</v>
      </c>
      <c r="I6">
        <f>2*(SUM(Stand!I8:I15)+4*Stand!I16+Stand!I39)/13</f>
        <v>-0.71850133495217472</v>
      </c>
      <c r="J6">
        <f>2*(SUM(Stand!J8:J15)+4*Stand!J16+Stand!J39)/13</f>
        <v>-0.7465876524221281</v>
      </c>
      <c r="K6">
        <f>2*(SUM(Stand!K8:K15)+4*Stand!K16+Stand!K39)/13</f>
        <v>-0.81074595022734097</v>
      </c>
    </row>
    <row r="7" spans="1:11" x14ac:dyDescent="0.25">
      <c r="A7">
        <f t="shared" si="0"/>
        <v>9</v>
      </c>
      <c r="B7">
        <f>2*(SUM(Stand!B9:B16)+4*Stand!B17+Stand!B40)/13</f>
        <v>6.1118503166596977E-2</v>
      </c>
      <c r="C7">
        <f>2*(SUM(Stand!C9:C16)+4*Stand!C17+Stand!C40)/13</f>
        <v>0.12081635332999653</v>
      </c>
      <c r="D7">
        <f>2*(SUM(Stand!D9:D16)+4*Stand!D17+Stand!D40)/13</f>
        <v>0.1819489340524216</v>
      </c>
      <c r="E7">
        <f>2*(SUM(Stand!E9:E16)+4*Stand!E17+Stand!E40)/13</f>
        <v>0.24305722487303633</v>
      </c>
      <c r="F7">
        <f>2*(SUM(Stand!F9:F16)+4*Stand!F17+Stand!F40)/13</f>
        <v>0.31705474570166703</v>
      </c>
      <c r="G7">
        <f>2*(SUM(Stand!G9:G16)+4*Stand!G17+Stand!G40)/13</f>
        <v>0.10425035196048602</v>
      </c>
      <c r="H7">
        <f>2*(SUM(Stand!H9:H16)+4*Stand!H17+Stand!H40)/13</f>
        <v>-2.6442289648669261E-2</v>
      </c>
      <c r="I7">
        <f>2*(SUM(Stand!I9:I16)+4*Stand!I17+Stand!I40)/13</f>
        <v>-0.30099565908098236</v>
      </c>
      <c r="J7">
        <f>2*(SUM(Stand!J9:J16)+4*Stand!J17+Stand!J40)/13</f>
        <v>-0.46670671382825923</v>
      </c>
      <c r="K7">
        <f>2*(SUM(Stand!K9:K16)+4*Stand!K17+Stand!K40)/13</f>
        <v>-0.4329113508457943</v>
      </c>
    </row>
    <row r="8" spans="1:11" x14ac:dyDescent="0.25">
      <c r="A8">
        <f t="shared" si="0"/>
        <v>10</v>
      </c>
      <c r="B8">
        <f>2*(SUM(Stand!B10:B17)+4*Stand!B18+Stand!B41)/13</f>
        <v>0.3589394124422991</v>
      </c>
      <c r="C8">
        <f>2*(SUM(Stand!C10:C17)+4*Stand!C18+Stand!C41)/13</f>
        <v>0.40932067017593915</v>
      </c>
      <c r="D8">
        <f>2*(SUM(Stand!D10:D17)+4*Stand!D18+Stand!D41)/13</f>
        <v>0.460940243794354</v>
      </c>
      <c r="E8">
        <f>2*(SUM(Stand!E10:E17)+4*Stand!E18+Stand!E41)/13</f>
        <v>0.51251710900326775</v>
      </c>
      <c r="F8">
        <f>2*(SUM(Stand!F10:F17)+4*Stand!F18+Stand!F41)/13</f>
        <v>0.57559016859776868</v>
      </c>
      <c r="G8">
        <f>2*(SUM(Stand!G10:G17)+4*Stand!G18+Stand!G41)/13</f>
        <v>0.39241245528243773</v>
      </c>
      <c r="H8">
        <f>2*(SUM(Stand!H10:H17)+4*Stand!H18+Stand!H41)/13</f>
        <v>0.28663571688628381</v>
      </c>
      <c r="I8">
        <f>2*(SUM(Stand!I10:I17)+4*Stand!I18+Stand!I41)/13</f>
        <v>0.14432836838077107</v>
      </c>
      <c r="J8">
        <f>2*(SUM(Stand!J10:J17)+4*Stand!J18+Stand!J41)/13</f>
        <v>-8.6586880345447086E-3</v>
      </c>
      <c r="K8">
        <f>2*(SUM(Stand!K10:K17)+4*Stand!K18+Stand!K41)/13</f>
        <v>-1.4042368653411651E-2</v>
      </c>
    </row>
    <row r="9" spans="1:11" x14ac:dyDescent="0.25">
      <c r="A9">
        <f t="shared" si="0"/>
        <v>11</v>
      </c>
      <c r="B9">
        <f>2*(SUM(Stand!B11:B18)+4*Stand!B19+Stand!B42)/13</f>
        <v>0.47064092333946889</v>
      </c>
      <c r="C9">
        <f>2*(SUM(Stand!C11:C18)+4*Stand!C19+Stand!C42)/13</f>
        <v>0.51779525312221664</v>
      </c>
      <c r="D9">
        <f>2*(SUM(Stand!D11:D18)+4*Stand!D19+Stand!D42)/13</f>
        <v>0.56604055041797607</v>
      </c>
      <c r="E9">
        <f>2*(SUM(Stand!E11:E18)+4*Stand!E19+Stand!E42)/13</f>
        <v>0.61469901790902803</v>
      </c>
      <c r="F9">
        <f>2*(SUM(Stand!F11:F18)+4*Stand!F19+Stand!F42)/13</f>
        <v>0.66738009490756967</v>
      </c>
      <c r="G9">
        <f>2*(SUM(Stand!G11:G18)+4*Stand!G19+Stand!G42)/13</f>
        <v>0.46288894886429094</v>
      </c>
      <c r="H9">
        <f>2*(SUM(Stand!H11:H18)+4*Stand!H19+Stand!H42)/13</f>
        <v>0.35069259087031512</v>
      </c>
      <c r="I9">
        <f>2*(SUM(Stand!I11:I18)+4*Stand!I19+Stand!I42)/13</f>
        <v>0.22778342315245473</v>
      </c>
      <c r="J9">
        <f>2*(SUM(Stand!J11:J18)+4*Stand!J19+Stand!J42)/13</f>
        <v>0.1796887274111463</v>
      </c>
      <c r="K9">
        <f>2*(SUM(Stand!K11:K18)+4*Stand!K19+Stand!K42)/13</f>
        <v>0.10906077977909699</v>
      </c>
    </row>
    <row r="10" spans="1:11" x14ac:dyDescent="0.25">
      <c r="A10">
        <f t="shared" si="0"/>
        <v>12</v>
      </c>
      <c r="B10">
        <f>2*(SUM(Stand!B11:B19)+4*Stand!B20)/13</f>
        <v>-0.50677997193327617</v>
      </c>
      <c r="C10">
        <f>2*(SUM(Stand!C11:C19)+4*Stand!C20)/13</f>
        <v>-0.46738179959617321</v>
      </c>
      <c r="D10">
        <f>2*(SUM(Stand!D11:D19)+4*Stand!D20)/13</f>
        <v>-0.4270731064901539</v>
      </c>
      <c r="E10">
        <f>2*(SUM(Stand!E11:E19)+4*Stand!E20)/13</f>
        <v>-0.38654233885256678</v>
      </c>
      <c r="F10">
        <f>2*(SUM(Stand!F11:F19)+4*Stand!F20)/13</f>
        <v>-0.34105239981515889</v>
      </c>
      <c r="G10">
        <f>2*(SUM(Stand!G11:G19)+4*Stand!G20)/13</f>
        <v>-0.50671162107673007</v>
      </c>
      <c r="H10">
        <f>2*(SUM(Stand!H11:H19)+4*Stand!H20)/13</f>
        <v>-0.61566089283034353</v>
      </c>
      <c r="I10">
        <f>2*(SUM(Stand!I11:I19)+4*Stand!I20)/13</f>
        <v>-0.73750562104917949</v>
      </c>
      <c r="J10">
        <f>2*(SUM(Stand!J11:J19)+4*Stand!J20)/13</f>
        <v>-0.79684059040524136</v>
      </c>
      <c r="K10">
        <f>2*(SUM(Stand!K11:K19)+4*Stand!K20)/13</f>
        <v>-0.82934393707867271</v>
      </c>
    </row>
    <row r="11" spans="1:11" x14ac:dyDescent="0.25">
      <c r="A11">
        <f t="shared" si="0"/>
        <v>13</v>
      </c>
      <c r="B11">
        <f>2*(SUM(Stand!B12:B20)+4*Stand!B21)/13</f>
        <v>-0.61558247543954114</v>
      </c>
      <c r="C11">
        <f>2*(SUM(Stand!C12:C20)+4*Stand!C21)/13</f>
        <v>-0.58242022586760189</v>
      </c>
      <c r="D11">
        <f>2*(SUM(Stand!D12:D20)+4*Stand!D21)/13</f>
        <v>-0.54844801279862865</v>
      </c>
      <c r="E11">
        <f>2*(SUM(Stand!E12:E20)+4*Stand!E21)/13</f>
        <v>-0.51466654487787822</v>
      </c>
      <c r="F11">
        <f>2*(SUM(Stand!F12:F20)+4*Stand!F21)/13</f>
        <v>-0.47125255122592746</v>
      </c>
      <c r="G11">
        <f>2*(SUM(Stand!G12:G20)+4*Stand!G21)/13</f>
        <v>-0.58742313134181734</v>
      </c>
      <c r="H11">
        <f>2*(SUM(Stand!H12:H20)+4*Stand!H21)/13</f>
        <v>-0.6909658904460948</v>
      </c>
      <c r="I11">
        <f>2*(SUM(Stand!I12:I20)+4*Stand!I21)/13</f>
        <v>-0.80779028549054732</v>
      </c>
      <c r="J11">
        <f>2*(SUM(Stand!J12:J20)+4*Stand!J21)/13</f>
        <v>-0.86754361594447438</v>
      </c>
      <c r="K11">
        <f>2*(SUM(Stand!K12:K20)+4*Stand!K21)/13</f>
        <v>-0.88058227943474798</v>
      </c>
    </row>
    <row r="12" spans="1:11" x14ac:dyDescent="0.25">
      <c r="A12">
        <f t="shared" si="0"/>
        <v>14</v>
      </c>
      <c r="B12">
        <f>2*(SUM(Stand!B13:B21)+4*Stand!B22)/13</f>
        <v>-0.72438497894580622</v>
      </c>
      <c r="C12">
        <f>2*(SUM(Stand!C13:C21)+4*Stand!C22)/13</f>
        <v>-0.69745865213903058</v>
      </c>
      <c r="D12">
        <f>2*(SUM(Stand!D13:D21)+4*Stand!D22)/13</f>
        <v>-0.66982291910710334</v>
      </c>
      <c r="E12">
        <f>2*(SUM(Stand!E13:E21)+4*Stand!E22)/13</f>
        <v>-0.64279075090318982</v>
      </c>
      <c r="F12">
        <f>2*(SUM(Stand!F13:F21)+4*Stand!F22)/13</f>
        <v>-0.60145270263669603</v>
      </c>
      <c r="G12">
        <f>2*(SUM(Stand!G13:G21)+4*Stand!G22)/13</f>
        <v>-0.66813464160690461</v>
      </c>
      <c r="H12">
        <f>2*(SUM(Stand!H13:H21)+4*Stand!H22)/13</f>
        <v>-0.76627088806184596</v>
      </c>
      <c r="I12">
        <f>2*(SUM(Stand!I13:I21)+4*Stand!I22)/13</f>
        <v>-0.87807494993191504</v>
      </c>
      <c r="J12">
        <f>2*(SUM(Stand!J13:J21)+4*Stand!J22)/13</f>
        <v>-0.93824664148370751</v>
      </c>
      <c r="K12">
        <f>2*(SUM(Stand!K13:K21)+4*Stand!K22)/13</f>
        <v>-0.93182062179082337</v>
      </c>
    </row>
    <row r="13" spans="1:11" x14ac:dyDescent="0.25">
      <c r="A13">
        <f t="shared" si="0"/>
        <v>15</v>
      </c>
      <c r="B13">
        <f>2*(SUM(Stand!B14:B22)+4*Stand!B23)/13</f>
        <v>-0.83318748245207119</v>
      </c>
      <c r="C13">
        <f>2*(SUM(Stand!C14:C22)+4*Stand!C23)/13</f>
        <v>-0.81249707841045926</v>
      </c>
      <c r="D13">
        <f>2*(SUM(Stand!D14:D22)+4*Stand!D23)/13</f>
        <v>-0.79119782541557804</v>
      </c>
      <c r="E13">
        <f>2*(SUM(Stand!E14:E22)+4*Stand!E23)/13</f>
        <v>-0.77091495692850132</v>
      </c>
      <c r="F13">
        <f>2*(SUM(Stand!F14:F22)+4*Stand!F23)/13</f>
        <v>-0.7316528540474645</v>
      </c>
      <c r="G13">
        <f>2*(SUM(Stand!G14:G22)+4*Stand!G23)/13</f>
        <v>-0.74884615187199166</v>
      </c>
      <c r="H13">
        <f>2*(SUM(Stand!H14:H22)+4*Stand!H23)/13</f>
        <v>-0.84157588567759722</v>
      </c>
      <c r="I13">
        <f>2*(SUM(Stand!I14:I22)+4*Stand!I23)/13</f>
        <v>-0.94835961437328287</v>
      </c>
      <c r="J13">
        <f>2*(SUM(Stand!J14:J22)+4*Stand!J23)/13</f>
        <v>-1.0089496670229405</v>
      </c>
      <c r="K13">
        <f>2*(SUM(Stand!K14:K22)+4*Stand!K23)/13</f>
        <v>-0.98305896414689875</v>
      </c>
    </row>
    <row r="14" spans="1:11" x14ac:dyDescent="0.25">
      <c r="A14">
        <f t="shared" si="0"/>
        <v>16</v>
      </c>
      <c r="B14">
        <f>2*(SUM(Stand!B15:B23)+4*Stand!B24)/13</f>
        <v>-0.94198998595833627</v>
      </c>
      <c r="C14">
        <f>2*(SUM(Stand!C15:C23)+4*Stand!C24)/13</f>
        <v>-0.92753550468188806</v>
      </c>
      <c r="D14">
        <f>2*(SUM(Stand!D15:D23)+4*Stand!D24)/13</f>
        <v>-0.91257273172405273</v>
      </c>
      <c r="E14">
        <f>2*(SUM(Stand!E15:E23)+4*Stand!E24)/13</f>
        <v>-0.89903916295381281</v>
      </c>
      <c r="F14">
        <f>2*(SUM(Stand!F15:F23)+4*Stand!F24)/13</f>
        <v>-0.86185300545823318</v>
      </c>
      <c r="G14">
        <f>2*(SUM(Stand!G15:G23)+4*Stand!G24)/13</f>
        <v>-0.82955766213707893</v>
      </c>
      <c r="H14">
        <f>2*(SUM(Stand!H15:H23)+4*Stand!H24)/13</f>
        <v>-0.91688088329334838</v>
      </c>
      <c r="I14">
        <f>2*(SUM(Stand!I15:I23)+4*Stand!I24)/13</f>
        <v>-1.0186442788146506</v>
      </c>
      <c r="J14">
        <f>2*(SUM(Stand!J15:J23)+4*Stand!J24)/13</f>
        <v>-1.0796526925621737</v>
      </c>
      <c r="K14">
        <f>2*(SUM(Stand!K15:K23)+4*Stand!K24)/13</f>
        <v>-1.0342973065029741</v>
      </c>
    </row>
    <row r="15" spans="1:11" x14ac:dyDescent="0.25">
      <c r="A15">
        <f t="shared" si="0"/>
        <v>17</v>
      </c>
      <c r="B15">
        <f>2*(SUM(Stand!B16:B24)+4*Stand!B25)/13</f>
        <v>-1.0723015878534836</v>
      </c>
      <c r="C15">
        <f>2*(SUM(Stand!C16:C24)+4*Stand!C25)/13</f>
        <v>-1.0633483906165691</v>
      </c>
      <c r="D15">
        <f>2*(SUM(Stand!D16:D24)+4*Stand!D25)/13</f>
        <v>-1.0540229820093887</v>
      </c>
      <c r="E15">
        <f>2*(SUM(Stand!E16:E24)+4*Stand!E25)/13</f>
        <v>-1.0459712590207475</v>
      </c>
      <c r="F15">
        <f>2*(SUM(Stand!F16:F24)+4*Stand!F25)/13</f>
        <v>-1.0175051840233627</v>
      </c>
      <c r="G15">
        <f>2*(SUM(Stand!G16:G24)+4*Stand!G25)/13</f>
        <v>-0.96697166375512589</v>
      </c>
      <c r="H15">
        <f>2*(SUM(Stand!H16:H24)+4*Stand!H25)/13</f>
        <v>-1.0119653492858949</v>
      </c>
      <c r="I15">
        <f>2*(SUM(Stand!I16:I24)+4*Stand!I25)/13</f>
        <v>-1.107389780407694</v>
      </c>
      <c r="J15">
        <f>2*(SUM(Stand!J16:J24)+4*Stand!J25)/13</f>
        <v>-1.1689264411885092</v>
      </c>
      <c r="K15">
        <f>2*(SUM(Stand!K16:K24)+4*Stand!K25)/13</f>
        <v>-1.1145998488114761</v>
      </c>
    </row>
    <row r="16" spans="1:11" x14ac:dyDescent="0.25">
      <c r="A16">
        <f t="shared" si="0"/>
        <v>18</v>
      </c>
      <c r="B16">
        <f>2*(SUM(Stand!B17:B25)+4*Stand!B26)/13</f>
        <v>-1.2448772651182354</v>
      </c>
      <c r="C16">
        <f>2*(SUM(Stand!C17:C25)+4*Stand!C26)/13</f>
        <v>-1.2400099402844629</v>
      </c>
      <c r="D16">
        <f>2*(SUM(Stand!D17:D25)+4*Stand!D26)/13</f>
        <v>-1.2349236646551558</v>
      </c>
      <c r="E16">
        <f>2*(SUM(Stand!E17:E25)+4*Stand!E26)/13</f>
        <v>-1.2305191351709286</v>
      </c>
      <c r="F16">
        <f>2*(SUM(Stand!F17:F25)+4*Stand!F26)/13</f>
        <v>-1.214958094184424</v>
      </c>
      <c r="G16">
        <f>2*(SUM(Stand!G17:G25)+4*Stand!G26)/13</f>
        <v>-1.1822876894992107</v>
      </c>
      <c r="H16">
        <f>2*(SUM(Stand!H17:H25)+4*Stand!H26)/13</f>
        <v>-1.1821117106119141</v>
      </c>
      <c r="I16">
        <f>2*(SUM(Stand!I17:I25)+4*Stand!I26)/13</f>
        <v>-1.2330569563040892</v>
      </c>
      <c r="J16">
        <f>2*(SUM(Stand!J17:J25)+4*Stand!J26)/13</f>
        <v>-1.2953416359890491</v>
      </c>
      <c r="K16">
        <f>2*(SUM(Stand!K17:K25)+4*Stand!K26)/13</f>
        <v>-1.2530307910248313</v>
      </c>
    </row>
    <row r="17" spans="1:11" x14ac:dyDescent="0.25">
      <c r="A17">
        <f t="shared" si="0"/>
        <v>19</v>
      </c>
      <c r="B17">
        <f>2*(SUM(Stand!B18:B26)+4*Stand!B27)/13</f>
        <v>-1.4581549091214032</v>
      </c>
      <c r="C17">
        <f>2*(SUM(Stand!C18:C26)+4*Stand!C27)/13</f>
        <v>-1.4560657766841183</v>
      </c>
      <c r="D17">
        <f>2*(SUM(Stand!D18:D26)+4*Stand!D27)/13</f>
        <v>-1.4538742684747705</v>
      </c>
      <c r="E17">
        <f>2*(SUM(Stand!E18:E26)+4*Stand!E27)/13</f>
        <v>-1.4519825358110645</v>
      </c>
      <c r="F17">
        <f>2*(SUM(Stand!F18:F26)+4*Stand!F27)/13</f>
        <v>-1.4451084132286272</v>
      </c>
      <c r="G17">
        <f>2*(SUM(Stand!G18:G26)+4*Stand!G27)/13</f>
        <v>-1.4308994580766619</v>
      </c>
      <c r="H17">
        <f>2*(SUM(Stand!H18:H26)+4*Stand!H27)/13</f>
        <v>-1.4273199672714054</v>
      </c>
      <c r="I17">
        <f>2*(SUM(Stand!I18:I26)+4*Stand!I27)/13</f>
        <v>-1.4311487650837169</v>
      </c>
      <c r="J17">
        <f>2*(SUM(Stand!J18:J26)+4*Stand!J27)/13</f>
        <v>-1.4588982769637939</v>
      </c>
      <c r="K17">
        <f>2*(SUM(Stand!K18:K26)+4*Stand!K27)/13</f>
        <v>-1.4495901331430401</v>
      </c>
    </row>
    <row r="18" spans="1:11" x14ac:dyDescent="0.25">
      <c r="A18">
        <f t="shared" si="0"/>
        <v>20</v>
      </c>
      <c r="B18">
        <f>2*(SUM(Stand!B19:B27)+4*Stand!B28)/13</f>
        <v>-1.7104605360778398</v>
      </c>
      <c r="C18">
        <f>2*(SUM(Stand!C19:C27)+4*Stand!C28)/13</f>
        <v>-1.7099537911843465</v>
      </c>
      <c r="D18">
        <f>2*(SUM(Stand!D19:D27)+4*Stand!D28)/13</f>
        <v>-1.7094204164667817</v>
      </c>
      <c r="E18">
        <f>2*(SUM(Stand!E19:E27)+4*Stand!E28)/13</f>
        <v>-1.7089609497545721</v>
      </c>
      <c r="F18">
        <f>2*(SUM(Stand!F19:F27)+4*Stand!F28)/13</f>
        <v>-1.7072558855626798</v>
      </c>
      <c r="G18">
        <f>2*(SUM(Stand!G19:G27)+4*Stand!G28)/13</f>
        <v>-1.7037036467746889</v>
      </c>
      <c r="H18">
        <f>2*(SUM(Stand!H19:H27)+4*Stand!H28)/13</f>
        <v>-1.7029838379716975</v>
      </c>
      <c r="I18">
        <f>2*(SUM(Stand!I19:I27)+4*Stand!I28)/13</f>
        <v>-1.7016652067465778</v>
      </c>
      <c r="J18">
        <f>2*(SUM(Stand!J19:J27)+4*Stand!J28)/13</f>
        <v>-1.6980579025742819</v>
      </c>
      <c r="K18">
        <f>2*(SUM(Stand!K19:K27)+4*Stand!K28)/13</f>
        <v>-1.7042778751661016</v>
      </c>
    </row>
    <row r="19" spans="1:11" x14ac:dyDescent="0.25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25">
      <c r="A20">
        <f t="shared" si="0"/>
        <v>22</v>
      </c>
      <c r="B20">
        <f>B19</f>
        <v>-2</v>
      </c>
      <c r="C20">
        <f t="shared" ref="C20:K20" si="1">C19</f>
        <v>-2</v>
      </c>
      <c r="D20">
        <f t="shared" si="1"/>
        <v>-2</v>
      </c>
      <c r="E20">
        <f t="shared" si="1"/>
        <v>-2</v>
      </c>
      <c r="F20">
        <f t="shared" si="1"/>
        <v>-2</v>
      </c>
      <c r="G20">
        <f t="shared" si="1"/>
        <v>-2</v>
      </c>
      <c r="H20">
        <f t="shared" si="1"/>
        <v>-2</v>
      </c>
      <c r="I20">
        <f t="shared" si="1"/>
        <v>-2</v>
      </c>
      <c r="J20">
        <f t="shared" si="1"/>
        <v>-2</v>
      </c>
      <c r="K20">
        <f t="shared" si="1"/>
        <v>-2</v>
      </c>
    </row>
    <row r="21" spans="1:11" x14ac:dyDescent="0.25">
      <c r="A21">
        <f t="shared" si="0"/>
        <v>23</v>
      </c>
      <c r="B21">
        <f t="shared" ref="B21:B29" si="2">B20</f>
        <v>-2</v>
      </c>
      <c r="C21">
        <f t="shared" ref="C21:C29" si="3">C20</f>
        <v>-2</v>
      </c>
      <c r="D21">
        <f t="shared" ref="D21:D29" si="4">D20</f>
        <v>-2</v>
      </c>
      <c r="E21">
        <f t="shared" ref="E21:E29" si="5">E20</f>
        <v>-2</v>
      </c>
      <c r="F21">
        <f t="shared" ref="F21:F29" si="6">F20</f>
        <v>-2</v>
      </c>
      <c r="G21">
        <f t="shared" ref="G21:G29" si="7">G20</f>
        <v>-2</v>
      </c>
      <c r="H21">
        <f t="shared" ref="H21:H29" si="8">H20</f>
        <v>-2</v>
      </c>
      <c r="I21">
        <f t="shared" ref="I21:I29" si="9">I20</f>
        <v>-2</v>
      </c>
      <c r="J21">
        <f t="shared" ref="J21:J29" si="10">J20</f>
        <v>-2</v>
      </c>
      <c r="K21">
        <f t="shared" ref="K21:K29" si="11">K20</f>
        <v>-2</v>
      </c>
    </row>
    <row r="22" spans="1:11" x14ac:dyDescent="0.25">
      <c r="A22">
        <f t="shared" si="0"/>
        <v>24</v>
      </c>
      <c r="B22">
        <f t="shared" si="2"/>
        <v>-2</v>
      </c>
      <c r="C22">
        <f t="shared" si="3"/>
        <v>-2</v>
      </c>
      <c r="D22">
        <f t="shared" si="4"/>
        <v>-2</v>
      </c>
      <c r="E22">
        <f t="shared" si="5"/>
        <v>-2</v>
      </c>
      <c r="F22">
        <f t="shared" si="6"/>
        <v>-2</v>
      </c>
      <c r="G22">
        <f t="shared" si="7"/>
        <v>-2</v>
      </c>
      <c r="H22">
        <f t="shared" si="8"/>
        <v>-2</v>
      </c>
      <c r="I22">
        <f t="shared" si="9"/>
        <v>-2</v>
      </c>
      <c r="J22">
        <f t="shared" si="10"/>
        <v>-2</v>
      </c>
      <c r="K22">
        <f t="shared" si="11"/>
        <v>-2</v>
      </c>
    </row>
    <row r="23" spans="1:11" x14ac:dyDescent="0.25">
      <c r="A23">
        <f t="shared" si="0"/>
        <v>25</v>
      </c>
      <c r="B23">
        <f t="shared" si="2"/>
        <v>-2</v>
      </c>
      <c r="C23">
        <f t="shared" si="3"/>
        <v>-2</v>
      </c>
      <c r="D23">
        <f t="shared" si="4"/>
        <v>-2</v>
      </c>
      <c r="E23">
        <f t="shared" si="5"/>
        <v>-2</v>
      </c>
      <c r="F23">
        <f t="shared" si="6"/>
        <v>-2</v>
      </c>
      <c r="G23">
        <f t="shared" si="7"/>
        <v>-2</v>
      </c>
      <c r="H23">
        <f t="shared" si="8"/>
        <v>-2</v>
      </c>
      <c r="I23">
        <f t="shared" si="9"/>
        <v>-2</v>
      </c>
      <c r="J23">
        <f t="shared" si="10"/>
        <v>-2</v>
      </c>
      <c r="K23">
        <f t="shared" si="11"/>
        <v>-2</v>
      </c>
    </row>
    <row r="24" spans="1:11" x14ac:dyDescent="0.25">
      <c r="A24">
        <f t="shared" si="0"/>
        <v>26</v>
      </c>
      <c r="B24">
        <f t="shared" si="2"/>
        <v>-2</v>
      </c>
      <c r="C24">
        <f t="shared" si="3"/>
        <v>-2</v>
      </c>
      <c r="D24">
        <f t="shared" si="4"/>
        <v>-2</v>
      </c>
      <c r="E24">
        <f t="shared" si="5"/>
        <v>-2</v>
      </c>
      <c r="F24">
        <f t="shared" si="6"/>
        <v>-2</v>
      </c>
      <c r="G24">
        <f t="shared" si="7"/>
        <v>-2</v>
      </c>
      <c r="H24">
        <f t="shared" si="8"/>
        <v>-2</v>
      </c>
      <c r="I24">
        <f t="shared" si="9"/>
        <v>-2</v>
      </c>
      <c r="J24">
        <f t="shared" si="10"/>
        <v>-2</v>
      </c>
      <c r="K24">
        <f t="shared" si="11"/>
        <v>-2</v>
      </c>
    </row>
    <row r="25" spans="1:11" x14ac:dyDescent="0.25">
      <c r="A25">
        <f t="shared" si="0"/>
        <v>27</v>
      </c>
      <c r="B25">
        <f t="shared" si="2"/>
        <v>-2</v>
      </c>
      <c r="C25">
        <f t="shared" si="3"/>
        <v>-2</v>
      </c>
      <c r="D25">
        <f t="shared" si="4"/>
        <v>-2</v>
      </c>
      <c r="E25">
        <f t="shared" si="5"/>
        <v>-2</v>
      </c>
      <c r="F25">
        <f t="shared" si="6"/>
        <v>-2</v>
      </c>
      <c r="G25">
        <f t="shared" si="7"/>
        <v>-2</v>
      </c>
      <c r="H25">
        <f t="shared" si="8"/>
        <v>-2</v>
      </c>
      <c r="I25">
        <f t="shared" si="9"/>
        <v>-2</v>
      </c>
      <c r="J25">
        <f t="shared" si="10"/>
        <v>-2</v>
      </c>
      <c r="K25">
        <f t="shared" si="11"/>
        <v>-2</v>
      </c>
    </row>
    <row r="26" spans="1:11" x14ac:dyDescent="0.25">
      <c r="A26">
        <f t="shared" si="0"/>
        <v>28</v>
      </c>
      <c r="B26">
        <f t="shared" si="2"/>
        <v>-2</v>
      </c>
      <c r="C26">
        <f t="shared" si="3"/>
        <v>-2</v>
      </c>
      <c r="D26">
        <f t="shared" si="4"/>
        <v>-2</v>
      </c>
      <c r="E26">
        <f t="shared" si="5"/>
        <v>-2</v>
      </c>
      <c r="F26">
        <f t="shared" si="6"/>
        <v>-2</v>
      </c>
      <c r="G26">
        <f t="shared" si="7"/>
        <v>-2</v>
      </c>
      <c r="H26">
        <f t="shared" si="8"/>
        <v>-2</v>
      </c>
      <c r="I26">
        <f t="shared" si="9"/>
        <v>-2</v>
      </c>
      <c r="J26">
        <f t="shared" si="10"/>
        <v>-2</v>
      </c>
      <c r="K26">
        <f t="shared" si="11"/>
        <v>-2</v>
      </c>
    </row>
    <row r="27" spans="1:11" x14ac:dyDescent="0.25">
      <c r="A27">
        <f t="shared" si="0"/>
        <v>29</v>
      </c>
      <c r="B27">
        <f t="shared" si="2"/>
        <v>-2</v>
      </c>
      <c r="C27">
        <f t="shared" si="3"/>
        <v>-2</v>
      </c>
      <c r="D27">
        <f t="shared" si="4"/>
        <v>-2</v>
      </c>
      <c r="E27">
        <f t="shared" si="5"/>
        <v>-2</v>
      </c>
      <c r="F27">
        <f t="shared" si="6"/>
        <v>-2</v>
      </c>
      <c r="G27">
        <f t="shared" si="7"/>
        <v>-2</v>
      </c>
      <c r="H27">
        <f t="shared" si="8"/>
        <v>-2</v>
      </c>
      <c r="I27">
        <f t="shared" si="9"/>
        <v>-2</v>
      </c>
      <c r="J27">
        <f t="shared" si="10"/>
        <v>-2</v>
      </c>
      <c r="K27">
        <f t="shared" si="11"/>
        <v>-2</v>
      </c>
    </row>
    <row r="28" spans="1:11" x14ac:dyDescent="0.25">
      <c r="A28">
        <f t="shared" si="0"/>
        <v>30</v>
      </c>
      <c r="B28">
        <f t="shared" si="2"/>
        <v>-2</v>
      </c>
      <c r="C28">
        <f t="shared" si="3"/>
        <v>-2</v>
      </c>
      <c r="D28">
        <f t="shared" si="4"/>
        <v>-2</v>
      </c>
      <c r="E28">
        <f t="shared" si="5"/>
        <v>-2</v>
      </c>
      <c r="F28">
        <f t="shared" si="6"/>
        <v>-2</v>
      </c>
      <c r="G28">
        <f t="shared" si="7"/>
        <v>-2</v>
      </c>
      <c r="H28">
        <f t="shared" si="8"/>
        <v>-2</v>
      </c>
      <c r="I28">
        <f t="shared" si="9"/>
        <v>-2</v>
      </c>
      <c r="J28">
        <f t="shared" si="10"/>
        <v>-2</v>
      </c>
      <c r="K28">
        <f t="shared" si="11"/>
        <v>-2</v>
      </c>
    </row>
    <row r="29" spans="1:11" x14ac:dyDescent="0.25">
      <c r="A29">
        <f t="shared" si="0"/>
        <v>31</v>
      </c>
      <c r="B29">
        <f t="shared" si="2"/>
        <v>-2</v>
      </c>
      <c r="C29">
        <f t="shared" si="3"/>
        <v>-2</v>
      </c>
      <c r="D29">
        <f t="shared" si="4"/>
        <v>-2</v>
      </c>
      <c r="E29">
        <f t="shared" si="5"/>
        <v>-2</v>
      </c>
      <c r="F29">
        <f t="shared" si="6"/>
        <v>-2</v>
      </c>
      <c r="G29">
        <f t="shared" si="7"/>
        <v>-2</v>
      </c>
      <c r="H29">
        <f t="shared" si="8"/>
        <v>-2</v>
      </c>
      <c r="I29">
        <f t="shared" si="9"/>
        <v>-2</v>
      </c>
      <c r="J29">
        <f t="shared" si="10"/>
        <v>-2</v>
      </c>
      <c r="K29">
        <f t="shared" si="11"/>
        <v>-2</v>
      </c>
    </row>
    <row r="31" spans="1:11" x14ac:dyDescent="0.25">
      <c r="A31" t="s">
        <v>3</v>
      </c>
    </row>
    <row r="32" spans="1:11" x14ac:dyDescent="0.25">
      <c r="A32">
        <v>12</v>
      </c>
      <c r="B32">
        <f>2*(SUM(Stand!B33:B41)+4*Stand!B42)/13</f>
        <v>-7.1569957908215978E-2</v>
      </c>
      <c r="C32">
        <f>2*(SUM(Stand!C33:C41)+4*Stand!C42)/13</f>
        <v>-7.2280945104584628E-3</v>
      </c>
      <c r="D32">
        <f>2*(SUM(Stand!D33:D41)+4*Stand!D42)/13</f>
        <v>5.8426518743744923E-2</v>
      </c>
      <c r="E32">
        <f>2*(SUM(Stand!E33:E41)+4*Stand!E42)/13</f>
        <v>0.12595448524867925</v>
      </c>
      <c r="F32">
        <f>2*(SUM(Stand!F33:F41)+4*Stand!F42)/13</f>
        <v>0.17974820582791531</v>
      </c>
      <c r="G32">
        <f>2*(SUM(Stand!G33:G41)+4*Stand!G42)/13</f>
        <v>-0.18386558001638126</v>
      </c>
      <c r="H32">
        <f>2*(SUM(Stand!H33:H41)+4*Stand!H42)/13</f>
        <v>-0.31444090236733874</v>
      </c>
      <c r="I32">
        <f>2*(SUM(Stand!I33:I41)+4*Stand!I42)/13</f>
        <v>-0.45636696328370852</v>
      </c>
      <c r="J32">
        <f>2*(SUM(Stand!J33:J41)+4*Stand!J42)/13</f>
        <v>-0.51402848824830905</v>
      </c>
      <c r="K32">
        <f>2*(SUM(Stand!K33:K41)+4*Stand!K42)/13</f>
        <v>-0.6243905676543714</v>
      </c>
    </row>
    <row r="33" spans="1:11" x14ac:dyDescent="0.25">
      <c r="A33">
        <f>A32+1</f>
        <v>13</v>
      </c>
      <c r="B33">
        <f>2*(SUM(Stand!B34:B42)+4*Stand!B43)/13</f>
        <v>-7.1569957908215978E-2</v>
      </c>
      <c r="C33">
        <f>2*(SUM(Stand!C34:C42)+4*Stand!C43)/13</f>
        <v>-7.228094510458429E-3</v>
      </c>
      <c r="D33">
        <f>2*(SUM(Stand!D34:D42)+4*Stand!D43)/13</f>
        <v>5.8426518743744923E-2</v>
      </c>
      <c r="E33">
        <f>2*(SUM(Stand!E34:E42)+4*Stand!E43)/13</f>
        <v>0.12595448524867925</v>
      </c>
      <c r="F33">
        <f>2*(SUM(Stand!F34:F42)+4*Stand!F43)/13</f>
        <v>0.17974820582791531</v>
      </c>
      <c r="G33">
        <f>2*(SUM(Stand!G34:G42)+4*Stand!G43)/13</f>
        <v>-0.18386558001638134</v>
      </c>
      <c r="H33">
        <f>2*(SUM(Stand!H34:H42)+4*Stand!H43)/13</f>
        <v>-0.31444090236733874</v>
      </c>
      <c r="I33">
        <f>2*(SUM(Stand!I34:I42)+4*Stand!I43)/13</f>
        <v>-0.45636696328370852</v>
      </c>
      <c r="J33">
        <f>2*(SUM(Stand!J34:J42)+4*Stand!J43)/13</f>
        <v>-0.51402848824830905</v>
      </c>
      <c r="K33">
        <f>2*(SUM(Stand!K34:K42)+4*Stand!K43)/13</f>
        <v>-0.6243905676543714</v>
      </c>
    </row>
    <row r="34" spans="1:11" x14ac:dyDescent="0.25">
      <c r="A34">
        <f t="shared" ref="A34:A51" si="12">A33+1</f>
        <v>14</v>
      </c>
      <c r="B34">
        <f>2*(SUM(Stand!B35:B43)+4*Stand!B44)/13</f>
        <v>-7.1569957908215978E-2</v>
      </c>
      <c r="C34">
        <f>2*(SUM(Stand!C35:C43)+4*Stand!C44)/13</f>
        <v>-7.228094510458429E-3</v>
      </c>
      <c r="D34">
        <f>2*(SUM(Stand!D35:D43)+4*Stand!D44)/13</f>
        <v>5.8426518743744923E-2</v>
      </c>
      <c r="E34">
        <f>2*(SUM(Stand!E35:E43)+4*Stand!E44)/13</f>
        <v>0.12595448524867925</v>
      </c>
      <c r="F34">
        <f>2*(SUM(Stand!F35:F43)+4*Stand!F44)/13</f>
        <v>0.17974820582791531</v>
      </c>
      <c r="G34">
        <f>2*(SUM(Stand!G35:G43)+4*Stand!G44)/13</f>
        <v>-0.18386558001638134</v>
      </c>
      <c r="H34">
        <f>2*(SUM(Stand!H35:H43)+4*Stand!H44)/13</f>
        <v>-0.31444090236733874</v>
      </c>
      <c r="I34">
        <f>2*(SUM(Stand!I35:I43)+4*Stand!I44)/13</f>
        <v>-0.45636696328370852</v>
      </c>
      <c r="J34">
        <f>2*(SUM(Stand!J35:J43)+4*Stand!J44)/13</f>
        <v>-0.51402848824830905</v>
      </c>
      <c r="K34">
        <f>2*(SUM(Stand!K35:K43)+4*Stand!K44)/13</f>
        <v>-0.6243905676543714</v>
      </c>
    </row>
    <row r="35" spans="1:11" x14ac:dyDescent="0.25">
      <c r="A35">
        <f t="shared" si="12"/>
        <v>15</v>
      </c>
      <c r="B35">
        <f>2*(SUM(Stand!B36:B44)+4*Stand!B45)/13</f>
        <v>-7.1569957908215978E-2</v>
      </c>
      <c r="C35">
        <f>2*(SUM(Stand!C36:C44)+4*Stand!C45)/13</f>
        <v>-7.2280945104584975E-3</v>
      </c>
      <c r="D35">
        <f>2*(SUM(Stand!D36:D44)+4*Stand!D45)/13</f>
        <v>5.8426518743744923E-2</v>
      </c>
      <c r="E35">
        <f>2*(SUM(Stand!E36:E44)+4*Stand!E45)/13</f>
        <v>0.12595448524867925</v>
      </c>
      <c r="F35">
        <f>2*(SUM(Stand!F36:F44)+4*Stand!F45)/13</f>
        <v>0.17974820582791523</v>
      </c>
      <c r="G35">
        <f>2*(SUM(Stand!G36:G44)+4*Stand!G45)/13</f>
        <v>-0.1838655800163814</v>
      </c>
      <c r="H35">
        <f>2*(SUM(Stand!H36:H44)+4*Stand!H45)/13</f>
        <v>-0.31444090236733874</v>
      </c>
      <c r="I35">
        <f>2*(SUM(Stand!I36:I44)+4*Stand!I45)/13</f>
        <v>-0.45636696328370852</v>
      </c>
      <c r="J35">
        <f>2*(SUM(Stand!J36:J44)+4*Stand!J45)/13</f>
        <v>-0.51402848824830905</v>
      </c>
      <c r="K35">
        <f>2*(SUM(Stand!K36:K44)+4*Stand!K45)/13</f>
        <v>-0.6243905676543714</v>
      </c>
    </row>
    <row r="36" spans="1:11" x14ac:dyDescent="0.25">
      <c r="A36">
        <f t="shared" si="12"/>
        <v>16</v>
      </c>
      <c r="B36">
        <f>2*(SUM(Stand!B37:B45)+4*Stand!B46)/13</f>
        <v>-7.1569957908215978E-2</v>
      </c>
      <c r="C36">
        <f>2*(SUM(Stand!C37:C45)+4*Stand!C46)/13</f>
        <v>-7.2280945104584975E-3</v>
      </c>
      <c r="D36">
        <f>2*(SUM(Stand!D37:D45)+4*Stand!D46)/13</f>
        <v>5.8426518743744889E-2</v>
      </c>
      <c r="E36">
        <f>2*(SUM(Stand!E37:E45)+4*Stand!E46)/13</f>
        <v>0.12595448524867925</v>
      </c>
      <c r="F36">
        <f>2*(SUM(Stand!F37:F45)+4*Stand!F46)/13</f>
        <v>0.17974820582791523</v>
      </c>
      <c r="G36">
        <f>2*(SUM(Stand!G37:G45)+4*Stand!G46)/13</f>
        <v>-0.1838655800163814</v>
      </c>
      <c r="H36">
        <f>2*(SUM(Stand!H37:H45)+4*Stand!H46)/13</f>
        <v>-0.31444090236733874</v>
      </c>
      <c r="I36">
        <f>2*(SUM(Stand!I37:I45)+4*Stand!I46)/13</f>
        <v>-0.45636696328370852</v>
      </c>
      <c r="J36">
        <f>2*(SUM(Stand!J37:J45)+4*Stand!J46)/13</f>
        <v>-0.51402848824830905</v>
      </c>
      <c r="K36">
        <f>2*(SUM(Stand!K37:K45)+4*Stand!K46)/13</f>
        <v>-0.6243905676543714</v>
      </c>
    </row>
    <row r="37" spans="1:11" x14ac:dyDescent="0.25">
      <c r="A37">
        <f t="shared" si="12"/>
        <v>17</v>
      </c>
      <c r="B37">
        <f>2*(SUM(Stand!B38:B46)+4*Stand!B47)/13</f>
        <v>-7.0426627415689841E-3</v>
      </c>
      <c r="C37">
        <f>2*(SUM(Stand!C38:C46)+4*Stand!C47)/13</f>
        <v>5.5095284479298338E-2</v>
      </c>
      <c r="D37">
        <f>2*(SUM(Stand!D38:D46)+4*Stand!D47)/13</f>
        <v>0.11865255067432869</v>
      </c>
      <c r="E37">
        <f>2*(SUM(Stand!E38:E46)+4*Stand!E47)/13</f>
        <v>0.18237815537354879</v>
      </c>
      <c r="F37">
        <f>2*(SUM(Stand!F38:F46)+4*Stand!F47)/13</f>
        <v>0.25610428729099821</v>
      </c>
      <c r="G37">
        <f>2*(SUM(Stand!G38:G46)+4*Stand!G47)/13</f>
        <v>-1.3758105957502043E-2</v>
      </c>
      <c r="H37">
        <f>2*(SUM(Stand!H38:H46)+4*Stand!H47)/13</f>
        <v>-0.25510249723695255</v>
      </c>
      <c r="I37">
        <f>2*(SUM(Stand!I38:I46)+4*Stand!I47)/13</f>
        <v>-0.40098445182868137</v>
      </c>
      <c r="J37">
        <f>2*(SUM(Stand!J38:J46)+4*Stand!J47)/13</f>
        <v>-0.45831631898700209</v>
      </c>
      <c r="K37">
        <f>2*(SUM(Stand!K38:K46)+4*Stand!K47)/13</f>
        <v>-0.53719796779709139</v>
      </c>
    </row>
    <row r="38" spans="1:11" x14ac:dyDescent="0.25">
      <c r="A38">
        <f t="shared" si="12"/>
        <v>18</v>
      </c>
      <c r="B38">
        <f>2*(SUM(Stand!B39:B47)+4*Stand!B48)/13</f>
        <v>0.11974956336724479</v>
      </c>
      <c r="C38">
        <f>2*(SUM(Stand!C39:C47)+4*Stand!C48)/13</f>
        <v>0.1776412756789375</v>
      </c>
      <c r="D38">
        <f>2*(SUM(Stand!D39:D47)+4*Stand!D48)/13</f>
        <v>0.23700384775562164</v>
      </c>
      <c r="E38">
        <f>2*(SUM(Stand!E39:E47)+4*Stand!E48)/13</f>
        <v>0.29522549562328804</v>
      </c>
      <c r="F38">
        <f>2*(SUM(Stand!F39:F47)+4*Stand!F48)/13</f>
        <v>0.38150648207879362</v>
      </c>
      <c r="G38">
        <f>2*(SUM(Stand!G39:G47)+4*Stand!G48)/13</f>
        <v>0.21994796642061171</v>
      </c>
      <c r="H38">
        <f>2*(SUM(Stand!H39:H47)+4*Stand!H48)/13</f>
        <v>-2.9916811236535282E-2</v>
      </c>
      <c r="I38">
        <f>2*(SUM(Stand!I39:I47)+4*Stand!I48)/13</f>
        <v>-0.29021942891862718</v>
      </c>
      <c r="J38">
        <f>2*(SUM(Stand!J39:J47)+4*Stand!J48)/13</f>
        <v>-0.34689198046438807</v>
      </c>
      <c r="K38">
        <f>2*(SUM(Stand!K39:K47)+4*Stand!K48)/13</f>
        <v>-0.36281276808253149</v>
      </c>
    </row>
    <row r="39" spans="1:11" x14ac:dyDescent="0.25">
      <c r="A39">
        <f t="shared" si="12"/>
        <v>19</v>
      </c>
      <c r="B39">
        <f>2*(SUM(Stand!B40:B48)+4*Stand!B49)/13</f>
        <v>0.24185546358249194</v>
      </c>
      <c r="C39">
        <f>2*(SUM(Stand!C40:C48)+4*Stand!C49)/13</f>
        <v>0.29582413587422157</v>
      </c>
      <c r="D39">
        <f>2*(SUM(Stand!D40:D48)+4*Stand!D49)/13</f>
        <v>0.35115361127716527</v>
      </c>
      <c r="E39">
        <f>2*(SUM(Stand!E40:E48)+4*Stand!E49)/13</f>
        <v>0.40597206909315264</v>
      </c>
      <c r="F39">
        <f>2*(SUM(Stand!F40:F48)+4*Stand!F49)/13</f>
        <v>0.47959870872821841</v>
      </c>
      <c r="G39">
        <f>2*(SUM(Stand!G40:G48)+4*Stand!G49)/13</f>
        <v>0.31983519492071005</v>
      </c>
      <c r="H39">
        <f>2*(SUM(Stand!H40:H48)+4*Stand!H49)/13</f>
        <v>0.19526887476388202</v>
      </c>
      <c r="I39">
        <f>2*(SUM(Stand!I40:I48)+4*Stand!I49)/13</f>
        <v>-7.2945530268928069E-2</v>
      </c>
      <c r="J39">
        <f>2*(SUM(Stand!J40:J48)+4*Stand!J49)/13</f>
        <v>-0.23546764194177403</v>
      </c>
      <c r="K39">
        <f>2*(SUM(Stand!K40:K48)+4*Stand!K49)/13</f>
        <v>-0.18842756836797164</v>
      </c>
    </row>
    <row r="40" spans="1:11" x14ac:dyDescent="0.25">
      <c r="A40">
        <f t="shared" si="12"/>
        <v>20</v>
      </c>
      <c r="B40">
        <f>2*(SUM(Stand!B41:B49)+4*Stand!B50)/13</f>
        <v>0.3589394124422991</v>
      </c>
      <c r="C40">
        <f>2*(SUM(Stand!C41:C49)+4*Stand!C50)/13</f>
        <v>0.40932067017593915</v>
      </c>
      <c r="D40">
        <f>2*(SUM(Stand!D41:D49)+4*Stand!D50)/13</f>
        <v>0.460940243794354</v>
      </c>
      <c r="E40">
        <f>2*(SUM(Stand!E41:E49)+4*Stand!E50)/13</f>
        <v>0.51251710900326775</v>
      </c>
      <c r="F40">
        <f>2*(SUM(Stand!F41:F49)+4*Stand!F50)/13</f>
        <v>0.57559016859776868</v>
      </c>
      <c r="G40">
        <f>2*(SUM(Stand!G41:G49)+4*Stand!G50)/13</f>
        <v>0.39241245528243779</v>
      </c>
      <c r="H40">
        <f>2*(SUM(Stand!H41:H49)+4*Stand!H50)/13</f>
        <v>0.28663571688628381</v>
      </c>
      <c r="I40">
        <f>2*(SUM(Stand!I41:I49)+4*Stand!I50)/13</f>
        <v>0.14432836838077107</v>
      </c>
      <c r="J40">
        <f>2*(SUM(Stand!J41:J49)+4*Stand!J50)/13</f>
        <v>-8.6586880345446409E-3</v>
      </c>
      <c r="K40">
        <f>2*(SUM(Stand!K41:K49)+4*Stand!K50)/13</f>
        <v>-1.4042368653411618E-2</v>
      </c>
    </row>
    <row r="41" spans="1:11" x14ac:dyDescent="0.25">
      <c r="A41">
        <f t="shared" si="12"/>
        <v>21</v>
      </c>
      <c r="B41">
        <f>2*(SUM(Stand!B42:B50)+4*Stand!B51)/13</f>
        <v>0.47064092333946894</v>
      </c>
      <c r="C41">
        <f>2*(SUM(Stand!C42:C50)+4*Stand!C51)/13</f>
        <v>0.51779525312221664</v>
      </c>
      <c r="D41">
        <f>2*(SUM(Stand!D42:D50)+4*Stand!D51)/13</f>
        <v>0.56604055041797596</v>
      </c>
      <c r="E41">
        <f>2*(SUM(Stand!E42:E50)+4*Stand!E51)/13</f>
        <v>0.61469901790902803</v>
      </c>
      <c r="F41">
        <f>2*(SUM(Stand!F42:F50)+4*Stand!F51)/13</f>
        <v>0.66738009490756955</v>
      </c>
      <c r="G41">
        <f>2*(SUM(Stand!G42:G50)+4*Stand!G51)/13</f>
        <v>0.46288894886429088</v>
      </c>
      <c r="H41">
        <f>2*(SUM(Stand!H42:H50)+4*Stand!H51)/13</f>
        <v>0.35069259087031512</v>
      </c>
      <c r="I41">
        <f>2*(SUM(Stand!I42:I50)+4*Stand!I51)/13</f>
        <v>0.22778342315245478</v>
      </c>
      <c r="J41">
        <f>2*(SUM(Stand!J42:J50)+4*Stand!J51)/13</f>
        <v>0.17968872741114625</v>
      </c>
      <c r="K41">
        <f>2*(SUM(Stand!K42:K50)+4*Stand!K51)/13</f>
        <v>0.10906077977909699</v>
      </c>
    </row>
    <row r="42" spans="1:11" x14ac:dyDescent="0.25">
      <c r="A42">
        <f t="shared" si="12"/>
        <v>22</v>
      </c>
      <c r="B42">
        <f>Double!B10</f>
        <v>-0.50677997193327617</v>
      </c>
      <c r="C42">
        <f>Double!C10</f>
        <v>-0.46738179959617321</v>
      </c>
      <c r="D42">
        <f>Double!D10</f>
        <v>-0.4270731064901539</v>
      </c>
      <c r="E42">
        <f>Double!E10</f>
        <v>-0.38654233885256678</v>
      </c>
      <c r="F42">
        <f>Double!F10</f>
        <v>-0.34105239981515889</v>
      </c>
      <c r="G42">
        <f>Double!G10</f>
        <v>-0.50671162107673007</v>
      </c>
      <c r="H42">
        <f>Double!H10</f>
        <v>-0.61566089283034353</v>
      </c>
      <c r="I42">
        <f>Double!I10</f>
        <v>-0.73750562104917949</v>
      </c>
      <c r="J42">
        <f>Double!J10</f>
        <v>-0.79684059040524136</v>
      </c>
      <c r="K42">
        <f>Double!K10</f>
        <v>-0.82934393707867271</v>
      </c>
    </row>
    <row r="43" spans="1:11" x14ac:dyDescent="0.25">
      <c r="A43">
        <f t="shared" si="12"/>
        <v>23</v>
      </c>
      <c r="B43">
        <f>Double!B11</f>
        <v>-0.61558247543954114</v>
      </c>
      <c r="C43">
        <f>Double!C11</f>
        <v>-0.58242022586760189</v>
      </c>
      <c r="D43">
        <f>Double!D11</f>
        <v>-0.54844801279862865</v>
      </c>
      <c r="E43">
        <f>Double!E11</f>
        <v>-0.51466654487787822</v>
      </c>
      <c r="F43">
        <f>Double!F11</f>
        <v>-0.47125255122592746</v>
      </c>
      <c r="G43">
        <f>Double!G11</f>
        <v>-0.58742313134181734</v>
      </c>
      <c r="H43">
        <f>Double!H11</f>
        <v>-0.6909658904460948</v>
      </c>
      <c r="I43">
        <f>Double!I11</f>
        <v>-0.80779028549054732</v>
      </c>
      <c r="J43">
        <f>Double!J11</f>
        <v>-0.86754361594447438</v>
      </c>
      <c r="K43">
        <f>Double!K11</f>
        <v>-0.88058227943474798</v>
      </c>
    </row>
    <row r="44" spans="1:11" x14ac:dyDescent="0.25">
      <c r="A44">
        <f t="shared" si="12"/>
        <v>24</v>
      </c>
      <c r="B44">
        <f>Double!B12</f>
        <v>-0.72438497894580622</v>
      </c>
      <c r="C44">
        <f>Double!C12</f>
        <v>-0.69745865213903058</v>
      </c>
      <c r="D44">
        <f>Double!D12</f>
        <v>-0.66982291910710334</v>
      </c>
      <c r="E44">
        <f>Double!E12</f>
        <v>-0.64279075090318982</v>
      </c>
      <c r="F44">
        <f>Double!F12</f>
        <v>-0.60145270263669603</v>
      </c>
      <c r="G44">
        <f>Double!G12</f>
        <v>-0.66813464160690461</v>
      </c>
      <c r="H44">
        <f>Double!H12</f>
        <v>-0.76627088806184596</v>
      </c>
      <c r="I44">
        <f>Double!I12</f>
        <v>-0.87807494993191504</v>
      </c>
      <c r="J44">
        <f>Double!J12</f>
        <v>-0.93824664148370751</v>
      </c>
      <c r="K44">
        <f>Double!K12</f>
        <v>-0.93182062179082337</v>
      </c>
    </row>
    <row r="45" spans="1:11" x14ac:dyDescent="0.25">
      <c r="A45">
        <f t="shared" si="12"/>
        <v>25</v>
      </c>
      <c r="B45">
        <f>Double!B13</f>
        <v>-0.83318748245207119</v>
      </c>
      <c r="C45">
        <f>Double!C13</f>
        <v>-0.81249707841045926</v>
      </c>
      <c r="D45">
        <f>Double!D13</f>
        <v>-0.79119782541557804</v>
      </c>
      <c r="E45">
        <f>Double!E13</f>
        <v>-0.77091495692850132</v>
      </c>
      <c r="F45">
        <f>Double!F13</f>
        <v>-0.7316528540474645</v>
      </c>
      <c r="G45">
        <f>Double!G13</f>
        <v>-0.74884615187199166</v>
      </c>
      <c r="H45">
        <f>Double!H13</f>
        <v>-0.84157588567759722</v>
      </c>
      <c r="I45">
        <f>Double!I13</f>
        <v>-0.94835961437328287</v>
      </c>
      <c r="J45">
        <f>Double!J13</f>
        <v>-1.0089496670229405</v>
      </c>
      <c r="K45">
        <f>Double!K13</f>
        <v>-0.98305896414689875</v>
      </c>
    </row>
    <row r="46" spans="1:11" x14ac:dyDescent="0.25">
      <c r="A46">
        <f t="shared" si="12"/>
        <v>26</v>
      </c>
      <c r="B46">
        <f>Double!B14</f>
        <v>-0.94198998595833627</v>
      </c>
      <c r="C46">
        <f>Double!C14</f>
        <v>-0.92753550468188806</v>
      </c>
      <c r="D46">
        <f>Double!D14</f>
        <v>-0.91257273172405273</v>
      </c>
      <c r="E46">
        <f>Double!E14</f>
        <v>-0.89903916295381281</v>
      </c>
      <c r="F46">
        <f>Double!F14</f>
        <v>-0.86185300545823318</v>
      </c>
      <c r="G46">
        <f>Double!G14</f>
        <v>-0.82955766213707893</v>
      </c>
      <c r="H46">
        <f>Double!H14</f>
        <v>-0.91688088329334838</v>
      </c>
      <c r="I46">
        <f>Double!I14</f>
        <v>-1.0186442788146506</v>
      </c>
      <c r="J46">
        <f>Double!J14</f>
        <v>-1.0796526925621737</v>
      </c>
      <c r="K46">
        <f>Double!K14</f>
        <v>-1.0342973065029741</v>
      </c>
    </row>
    <row r="47" spans="1:11" x14ac:dyDescent="0.25">
      <c r="A47">
        <f t="shared" si="12"/>
        <v>27</v>
      </c>
      <c r="B47">
        <f>Double!B15</f>
        <v>-1.0723015878534836</v>
      </c>
      <c r="C47">
        <f>Double!C15</f>
        <v>-1.0633483906165691</v>
      </c>
      <c r="D47">
        <f>Double!D15</f>
        <v>-1.0540229820093887</v>
      </c>
      <c r="E47">
        <f>Double!E15</f>
        <v>-1.0459712590207475</v>
      </c>
      <c r="F47">
        <f>Double!F15</f>
        <v>-1.0175051840233627</v>
      </c>
      <c r="G47">
        <f>Double!G15</f>
        <v>-0.96697166375512589</v>
      </c>
      <c r="H47">
        <f>Double!H15</f>
        <v>-1.0119653492858949</v>
      </c>
      <c r="I47">
        <f>Double!I15</f>
        <v>-1.107389780407694</v>
      </c>
      <c r="J47">
        <f>Double!J15</f>
        <v>-1.1689264411885092</v>
      </c>
      <c r="K47">
        <f>Double!K15</f>
        <v>-1.1145998488114761</v>
      </c>
    </row>
    <row r="48" spans="1:11" x14ac:dyDescent="0.25">
      <c r="A48">
        <f t="shared" si="12"/>
        <v>28</v>
      </c>
      <c r="B48">
        <f>Double!B16</f>
        <v>-1.2448772651182354</v>
      </c>
      <c r="C48">
        <f>Double!C16</f>
        <v>-1.2400099402844629</v>
      </c>
      <c r="D48">
        <f>Double!D16</f>
        <v>-1.2349236646551558</v>
      </c>
      <c r="E48">
        <f>Double!E16</f>
        <v>-1.2305191351709286</v>
      </c>
      <c r="F48">
        <f>Double!F16</f>
        <v>-1.214958094184424</v>
      </c>
      <c r="G48">
        <f>Double!G16</f>
        <v>-1.1822876894992107</v>
      </c>
      <c r="H48">
        <f>Double!H16</f>
        <v>-1.1821117106119141</v>
      </c>
      <c r="I48">
        <f>Double!I16</f>
        <v>-1.2330569563040892</v>
      </c>
      <c r="J48">
        <f>Double!J16</f>
        <v>-1.2953416359890491</v>
      </c>
      <c r="K48">
        <f>Double!K16</f>
        <v>-1.2530307910248313</v>
      </c>
    </row>
    <row r="49" spans="1:11" x14ac:dyDescent="0.25">
      <c r="A49">
        <f t="shared" si="12"/>
        <v>29</v>
      </c>
      <c r="B49">
        <f>Double!B17</f>
        <v>-1.4581549091214032</v>
      </c>
      <c r="C49">
        <f>Double!C17</f>
        <v>-1.4560657766841183</v>
      </c>
      <c r="D49">
        <f>Double!D17</f>
        <v>-1.4538742684747705</v>
      </c>
      <c r="E49">
        <f>Double!E17</f>
        <v>-1.4519825358110645</v>
      </c>
      <c r="F49">
        <f>Double!F17</f>
        <v>-1.4451084132286272</v>
      </c>
      <c r="G49">
        <f>Double!G17</f>
        <v>-1.4308994580766619</v>
      </c>
      <c r="H49">
        <f>Double!H17</f>
        <v>-1.4273199672714054</v>
      </c>
      <c r="I49">
        <f>Double!I17</f>
        <v>-1.4311487650837169</v>
      </c>
      <c r="J49">
        <f>Double!J17</f>
        <v>-1.4588982769637939</v>
      </c>
      <c r="K49">
        <f>Double!K17</f>
        <v>-1.4495901331430401</v>
      </c>
    </row>
    <row r="50" spans="1:11" x14ac:dyDescent="0.25">
      <c r="A50">
        <f t="shared" si="12"/>
        <v>30</v>
      </c>
      <c r="B50">
        <f>Double!B18</f>
        <v>-1.7104605360778398</v>
      </c>
      <c r="C50">
        <f>Double!C18</f>
        <v>-1.7099537911843465</v>
      </c>
      <c r="D50">
        <f>Double!D18</f>
        <v>-1.7094204164667817</v>
      </c>
      <c r="E50">
        <f>Double!E18</f>
        <v>-1.7089609497545721</v>
      </c>
      <c r="F50">
        <f>Double!F18</f>
        <v>-1.7072558855626798</v>
      </c>
      <c r="G50">
        <f>Double!G18</f>
        <v>-1.7037036467746889</v>
      </c>
      <c r="H50">
        <f>Double!H18</f>
        <v>-1.7029838379716975</v>
      </c>
      <c r="I50">
        <f>Double!I18</f>
        <v>-1.7016652067465778</v>
      </c>
      <c r="J50">
        <f>Double!J18</f>
        <v>-1.6980579025742819</v>
      </c>
      <c r="K50">
        <f>Double!K18</f>
        <v>-1.7042778751661016</v>
      </c>
    </row>
    <row r="51" spans="1:11" x14ac:dyDescent="0.25">
      <c r="A51">
        <f t="shared" si="12"/>
        <v>31</v>
      </c>
      <c r="B51">
        <f>Double!B19</f>
        <v>-2</v>
      </c>
      <c r="C51">
        <f>Double!C19</f>
        <v>-2</v>
      </c>
      <c r="D51">
        <f>Double!D19</f>
        <v>-2</v>
      </c>
      <c r="E51">
        <f>Double!E19</f>
        <v>-2</v>
      </c>
      <c r="F51">
        <f>Double!F19</f>
        <v>-2</v>
      </c>
      <c r="G51">
        <f>Double!G19</f>
        <v>-2</v>
      </c>
      <c r="H51">
        <f>Double!H19</f>
        <v>-2</v>
      </c>
      <c r="I51">
        <f>Double!I19</f>
        <v>-2</v>
      </c>
      <c r="J51">
        <f>Double!J19</f>
        <v>-2</v>
      </c>
      <c r="K51">
        <f>Double!K19</f>
        <v>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5045-5E5E-47AB-84B8-A1EB37CAB730}">
  <dimension ref="A1:W51"/>
  <sheetViews>
    <sheetView topLeftCell="C1" workbookViewId="0">
      <selection activeCell="B9" sqref="B9"/>
    </sheetView>
  </sheetViews>
  <sheetFormatPr defaultRowHeight="15" x14ac:dyDescent="0.25"/>
  <cols>
    <col min="13" max="23" width="4.85546875" customWidth="1"/>
  </cols>
  <sheetData>
    <row r="1" spans="1:23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t="s">
        <v>2</v>
      </c>
    </row>
    <row r="2" spans="1:23" x14ac:dyDescent="0.25">
      <c r="A2">
        <v>4</v>
      </c>
      <c r="B2">
        <f>MAX(Stand!B2,hit!B2,Double!B2)</f>
        <v>-0.11491332761892134</v>
      </c>
      <c r="C2">
        <f>MAX(Stand!C2,hit!C2,Double!C2)</f>
        <v>-8.2613314299744361E-2</v>
      </c>
      <c r="D2">
        <f>MAX(Stand!D2,hit!D2,Double!D2)</f>
        <v>-4.9367420106916908E-2</v>
      </c>
      <c r="E2">
        <f>MAX(Stand!E2,hit!E2,Double!E2)</f>
        <v>-1.2379926519926384E-2</v>
      </c>
      <c r="F2">
        <f>MAX(Stand!F2,hit!F2,Double!F2)</f>
        <v>1.1130417280979889E-2</v>
      </c>
      <c r="G2">
        <f>MAX(Stand!G2,hit!G2,Double!G2)</f>
        <v>-8.8279201058463722E-2</v>
      </c>
      <c r="H2">
        <f>MAX(Stand!H2,hit!H2,Double!H2)</f>
        <v>-0.15933415266020509</v>
      </c>
      <c r="I2">
        <f>MAX(Stand!I2,hit!I2,Double!I2)</f>
        <v>-0.24066617915336547</v>
      </c>
      <c r="J2">
        <f>MAX(Stand!J2,hit!J2,Double!J2)</f>
        <v>-0.28919791448567511</v>
      </c>
      <c r="K2">
        <f>MAX(Stand!K2,hit!K2,Double!K2)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25">
      <c r="A3">
        <f>A2+1</f>
        <v>5</v>
      </c>
      <c r="B3">
        <f>MAX(Stand!B3,hit!B3,Double!B3)</f>
        <v>-0.12821556706374745</v>
      </c>
      <c r="C3">
        <f>MAX(Stand!C3,hit!C3,Double!C3)</f>
        <v>-9.5310227261489883E-2</v>
      </c>
      <c r="D3">
        <f>MAX(Stand!D3,hit!D3,Double!D3)</f>
        <v>-6.1479464199694238E-2</v>
      </c>
      <c r="E3">
        <f>MAX(Stand!E3,hit!E3,Double!E3)</f>
        <v>-2.397897039185962E-2</v>
      </c>
      <c r="F3">
        <f>MAX(Stand!F3,hit!F3,Double!F3)</f>
        <v>-1.1863378384400908E-3</v>
      </c>
      <c r="G3">
        <f>MAX(Stand!G3,hit!G3,Double!G3)</f>
        <v>-0.11944744188414852</v>
      </c>
      <c r="H3">
        <f>MAX(Stand!H3,hit!H3,Double!H3)</f>
        <v>-0.18809330390318516</v>
      </c>
      <c r="I3">
        <f>MAX(Stand!I3,hit!I3,Double!I3)</f>
        <v>-0.2666150533579591</v>
      </c>
      <c r="J3">
        <f>MAX(Stand!J3,hit!J3,Double!J3)</f>
        <v>-0.31341164336497107</v>
      </c>
      <c r="K3">
        <f>MAX(Stand!K3,hit!K3,Double!K3)</f>
        <v>-0.27857459755181968</v>
      </c>
      <c r="M3">
        <f t="shared" ref="M3:M19" si="0"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25">
      <c r="A4">
        <f t="shared" ref="A4:A29" si="1">A3+1</f>
        <v>6</v>
      </c>
      <c r="B4">
        <f>MAX(Stand!B4,hit!B4,Double!B4)</f>
        <v>-0.14075911746001987</v>
      </c>
      <c r="C4">
        <f>MAX(Stand!C4,hit!C4,Double!C4)</f>
        <v>-0.10729107800860836</v>
      </c>
      <c r="D4">
        <f>MAX(Stand!D4,hit!D4,Double!D4)</f>
        <v>-7.2917141926387305E-2</v>
      </c>
      <c r="E4">
        <f>MAX(Stand!E4,hit!E4,Double!E4)</f>
        <v>-3.4915973330102178E-2</v>
      </c>
      <c r="F4">
        <f>MAX(Stand!F4,hit!F4,Double!F4)</f>
        <v>-1.3005835529874204E-2</v>
      </c>
      <c r="G4">
        <f>MAX(Stand!G4,hit!G4,Double!G4)</f>
        <v>-0.15193270723669944</v>
      </c>
      <c r="H4">
        <f>MAX(Stand!H4,hit!H4,Double!H4)</f>
        <v>-0.21724188132078476</v>
      </c>
      <c r="I4">
        <f>MAX(Stand!I4,hit!I4,Double!I4)</f>
        <v>-0.29264070019772603</v>
      </c>
      <c r="J4">
        <f>MAX(Stand!J4,hit!J4,Double!J4)</f>
        <v>-0.33774944037840804</v>
      </c>
      <c r="K4">
        <f>MAX(Stand!K4,hit!K4,Double!K4)</f>
        <v>-0.30414663097569938</v>
      </c>
      <c r="M4">
        <f t="shared" si="0"/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25">
      <c r="A5">
        <f t="shared" si="1"/>
        <v>7</v>
      </c>
      <c r="B5">
        <f>MAX(Stand!B5,hit!B5,Double!B5)</f>
        <v>-0.10918342786661633</v>
      </c>
      <c r="C5">
        <f>MAX(Stand!C5,hit!C5,Double!C5)</f>
        <v>-7.658298190446361E-2</v>
      </c>
      <c r="D5">
        <f>MAX(Stand!D5,hit!D5,Double!D5)</f>
        <v>-4.3021794004341876E-2</v>
      </c>
      <c r="E5">
        <f>MAX(Stand!E5,hit!E5,Double!E5)</f>
        <v>-7.2713609029408845E-3</v>
      </c>
      <c r="F5">
        <f>MAX(Stand!F5,hit!F5,Double!F5)</f>
        <v>2.9185342353860964E-2</v>
      </c>
      <c r="G5">
        <f>MAX(Stand!G5,hit!G5,Double!G5)</f>
        <v>-6.8807799580427764E-2</v>
      </c>
      <c r="H5">
        <f>MAX(Stand!H5,hit!H5,Double!H5)</f>
        <v>-0.21060476872434966</v>
      </c>
      <c r="I5">
        <f>MAX(Stand!I5,hit!I5,Double!I5)</f>
        <v>-0.28536544048687662</v>
      </c>
      <c r="J5">
        <f>MAX(Stand!J5,hit!J5,Double!J5)</f>
        <v>-0.31905479139833842</v>
      </c>
      <c r="K5">
        <f>MAX(Stand!K5,hit!K5,Double!K5)</f>
        <v>-0.31007165033163697</v>
      </c>
      <c r="M5">
        <f t="shared" si="0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25">
      <c r="A6">
        <f t="shared" si="1"/>
        <v>8</v>
      </c>
      <c r="B6">
        <f>MAX(Stand!B6,hit!B6,Double!B6)</f>
        <v>-2.1798188008805671E-2</v>
      </c>
      <c r="C6">
        <f>MAX(Stand!C6,hit!C6,Double!C6)</f>
        <v>8.0052625306546703E-3</v>
      </c>
      <c r="D6">
        <f>MAX(Stand!D6,hit!D6,Double!D6)</f>
        <v>3.8784473277208804E-2</v>
      </c>
      <c r="E6">
        <f>MAX(Stand!E6,hit!E6,Double!E6)</f>
        <v>7.0804635983033826E-2</v>
      </c>
      <c r="F6">
        <f>MAX(Stand!F6,hit!F6,Double!F6)</f>
        <v>0.11496015009622332</v>
      </c>
      <c r="G6">
        <f>MAX(Stand!G6,hit!G6,Double!G6)</f>
        <v>8.2207439363742862E-2</v>
      </c>
      <c r="H6">
        <f>MAX(Stand!H6,hit!H6,Double!H6)</f>
        <v>-5.9898275658656255E-2</v>
      </c>
      <c r="I6">
        <f>MAX(Stand!I6,hit!I6,Double!I6)</f>
        <v>-0.21018633199821768</v>
      </c>
      <c r="J6">
        <f>MAX(Stand!J6,hit!J6,Double!J6)</f>
        <v>-0.24937508055334259</v>
      </c>
      <c r="K6">
        <f>MAX(Stand!K6,hit!K6,Double!K6)</f>
        <v>-0.1970288105741636</v>
      </c>
      <c r="M6">
        <f t="shared" si="0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25">
      <c r="A7">
        <f t="shared" si="1"/>
        <v>9</v>
      </c>
      <c r="B7">
        <f>MAX(Stand!B7,hit!B7,Double!B7)</f>
        <v>7.444603757634051E-2</v>
      </c>
      <c r="C7">
        <f>MAX(Stand!C7,hit!C7,Double!C7)</f>
        <v>0.12081635332999653</v>
      </c>
      <c r="D7">
        <f>MAX(Stand!D7,hit!D7,Double!D7)</f>
        <v>0.1819489340524216</v>
      </c>
      <c r="E7">
        <f>MAX(Stand!E7,hit!E7,Double!E7)</f>
        <v>0.24305722487303633</v>
      </c>
      <c r="F7">
        <f>MAX(Stand!F7,hit!F7,Double!F7)</f>
        <v>0.31705474570166703</v>
      </c>
      <c r="G7">
        <f>MAX(Stand!G7,hit!G7,Double!G7)</f>
        <v>0.17186785993695267</v>
      </c>
      <c r="H7">
        <f>MAX(Stand!H7,hit!H7,Double!H7)</f>
        <v>9.8376217435392585E-2</v>
      </c>
      <c r="I7">
        <f>MAX(Stand!I7,hit!I7,Double!I7)</f>
        <v>-5.2178053462651731E-2</v>
      </c>
      <c r="J7">
        <f>MAX(Stand!J7,hit!J7,Double!J7)</f>
        <v>-0.15295298487455075</v>
      </c>
      <c r="K7">
        <f>MAX(Stand!K7,hit!K7,Double!K7)</f>
        <v>-6.5680778778066204E-2</v>
      </c>
      <c r="M7">
        <f t="shared" si="0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25">
      <c r="A8">
        <f t="shared" si="1"/>
        <v>10</v>
      </c>
      <c r="B8">
        <f>MAX(Stand!B8,hit!B8,Double!B8)</f>
        <v>0.3589394124422991</v>
      </c>
      <c r="C8">
        <f>MAX(Stand!C8,hit!C8,Double!C8)</f>
        <v>0.40932067017593915</v>
      </c>
      <c r="D8">
        <f>MAX(Stand!D8,hit!D8,Double!D8)</f>
        <v>0.460940243794354</v>
      </c>
      <c r="E8">
        <f>MAX(Stand!E8,hit!E8,Double!E8)</f>
        <v>0.51251710900326775</v>
      </c>
      <c r="F8">
        <f>MAX(Stand!F8,hit!F8,Double!F8)</f>
        <v>0.57559016859776868</v>
      </c>
      <c r="G8">
        <f>MAX(Stand!G8,hit!G8,Double!G8)</f>
        <v>0.39241245528243773</v>
      </c>
      <c r="H8">
        <f>MAX(Stand!H8,hit!H8,Double!H8)</f>
        <v>0.28663571688628381</v>
      </c>
      <c r="I8">
        <f>MAX(Stand!I8,hit!I8,Double!I8)</f>
        <v>0.14432836838077107</v>
      </c>
      <c r="J8">
        <f>MAX(Stand!J8,hit!J8,Double!J8)</f>
        <v>2.5308523040868145E-2</v>
      </c>
      <c r="K8">
        <f>MAX(Stand!K8,hit!K8,Double!K8)</f>
        <v>8.1449707945275923E-2</v>
      </c>
      <c r="M8">
        <f t="shared" si="0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25">
      <c r="A9">
        <f t="shared" si="1"/>
        <v>11</v>
      </c>
      <c r="B9">
        <f>MAX(Stand!B9,hit!B9,Double!B9)</f>
        <v>0.47064092333946889</v>
      </c>
      <c r="C9">
        <f>MAX(Stand!C9,hit!C9,Double!C9)</f>
        <v>0.51779525312221664</v>
      </c>
      <c r="D9">
        <f>MAX(Stand!D9,hit!D9,Double!D9)</f>
        <v>0.56604055041797607</v>
      </c>
      <c r="E9">
        <f>MAX(Stand!E9,hit!E9,Double!E9)</f>
        <v>0.61469901790902803</v>
      </c>
      <c r="F9">
        <f>MAX(Stand!F9,hit!F9,Double!F9)</f>
        <v>0.66738009490756967</v>
      </c>
      <c r="G9">
        <f>MAX(Stand!G9,hit!G9,Double!G9)</f>
        <v>0.46288894886429094</v>
      </c>
      <c r="H9">
        <f>MAX(Stand!H9,hit!H9,Double!H9)</f>
        <v>0.35069259087031512</v>
      </c>
      <c r="I9">
        <f>MAX(Stand!I9,hit!I9,Double!I9)</f>
        <v>0.22778342315245473</v>
      </c>
      <c r="J9">
        <f>MAX(Stand!J9,hit!J9,Double!J9)</f>
        <v>0.1796887274111463</v>
      </c>
      <c r="K9">
        <f>MAX(Stand!K9,hit!K9,Double!K9)</f>
        <v>0.14300128216153019</v>
      </c>
      <c r="M9">
        <f t="shared" si="0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25">
      <c r="A10">
        <f t="shared" si="1"/>
        <v>12</v>
      </c>
      <c r="B10">
        <f>MAX(Stand!B10,hit!B10,Double!B10)</f>
        <v>-0.25338998596663803</v>
      </c>
      <c r="C10">
        <f>MAX(Stand!C10,hit!C10,Double!C10)</f>
        <v>-0.2336908997980866</v>
      </c>
      <c r="D10">
        <f>MAX(Stand!D10,hit!D10,Double!D10)</f>
        <v>-0.21106310899491437</v>
      </c>
      <c r="E10">
        <f>MAX(Stand!E10,hit!E10,Double!E10)</f>
        <v>-0.16719266083547524</v>
      </c>
      <c r="F10">
        <f>MAX(Stand!F10,hit!F10,Double!F10)</f>
        <v>-0.15369901583000439</v>
      </c>
      <c r="G10">
        <f>MAX(Stand!G10,hit!G10,Double!G10)</f>
        <v>-0.21284771451731427</v>
      </c>
      <c r="H10">
        <f>MAX(Stand!H10,hit!H10,Double!H10)</f>
        <v>-0.2715748050242861</v>
      </c>
      <c r="I10">
        <f>MAX(Stand!I10,hit!I10,Double!I10)</f>
        <v>-0.3400132806089356</v>
      </c>
      <c r="J10">
        <f>MAX(Stand!J10,hit!J10,Double!J10)</f>
        <v>-0.38104299284808757</v>
      </c>
      <c r="K10">
        <f>MAX(Stand!K10,hit!K10,Double!K10)</f>
        <v>-0.35054034044008009</v>
      </c>
      <c r="M10">
        <f t="shared" si="0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25">
      <c r="A11">
        <f t="shared" si="1"/>
        <v>13</v>
      </c>
      <c r="B11">
        <f>MAX(Stand!B11,hit!B11,Double!B11)</f>
        <v>-0.29278372720927726</v>
      </c>
      <c r="C11">
        <f>MAX(Stand!C11,hit!C11,Double!C11)</f>
        <v>-0.2522502292357135</v>
      </c>
      <c r="D11">
        <f>MAX(Stand!D11,hit!D11,Double!D11)</f>
        <v>-0.21106310899491437</v>
      </c>
      <c r="E11">
        <f>MAX(Stand!E11,hit!E11,Double!E11)</f>
        <v>-0.16719266083547524</v>
      </c>
      <c r="F11">
        <f>MAX(Stand!F11,hit!F11,Double!F11)</f>
        <v>-0.15369901583000439</v>
      </c>
      <c r="G11">
        <f>MAX(Stand!G11,hit!G11,Double!G11)</f>
        <v>-0.26907287776607752</v>
      </c>
      <c r="H11">
        <f>MAX(Stand!H11,hit!H11,Double!H11)</f>
        <v>-0.32360517609397998</v>
      </c>
      <c r="I11">
        <f>MAX(Stand!I11,hit!I11,Double!I11)</f>
        <v>-0.38715518913686875</v>
      </c>
      <c r="J11">
        <f>MAX(Stand!J11,hit!J11,Double!J11)</f>
        <v>-0.42525420764465277</v>
      </c>
      <c r="K11">
        <f>MAX(Stand!K11,hit!K11,Double!K11)</f>
        <v>-0.3969303161229315</v>
      </c>
      <c r="M11">
        <f t="shared" si="0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25">
      <c r="A12">
        <f t="shared" si="1"/>
        <v>14</v>
      </c>
      <c r="B12">
        <f>MAX(Stand!B12,hit!B12,Double!B12)</f>
        <v>-0.29278372720927726</v>
      </c>
      <c r="C12">
        <f>MAX(Stand!C12,hit!C12,Double!C12)</f>
        <v>-0.2522502292357135</v>
      </c>
      <c r="D12">
        <f>MAX(Stand!D12,hit!D12,Double!D12)</f>
        <v>-0.21106310899491437</v>
      </c>
      <c r="E12">
        <f>MAX(Stand!E12,hit!E12,Double!E12)</f>
        <v>-0.16719266083547524</v>
      </c>
      <c r="F12">
        <f>MAX(Stand!F12,hit!F12,Double!F12)</f>
        <v>-0.15369901583000439</v>
      </c>
      <c r="G12">
        <f>MAX(Stand!G12,hit!G12,Double!G12)</f>
        <v>-0.3212819579256434</v>
      </c>
      <c r="H12">
        <f>MAX(Stand!H12,hit!H12,Double!H12)</f>
        <v>-0.37191909208726709</v>
      </c>
      <c r="I12">
        <f>MAX(Stand!I12,hit!I12,Double!I12)</f>
        <v>-0.43092981848423528</v>
      </c>
      <c r="J12">
        <f>MAX(Stand!J12,hit!J12,Double!J12)</f>
        <v>-0.46630747852717758</v>
      </c>
      <c r="K12">
        <f>MAX(Stand!K12,hit!K12,Double!K12)</f>
        <v>-0.44000672211415065</v>
      </c>
      <c r="M12">
        <f t="shared" si="0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25">
      <c r="A13">
        <f t="shared" si="1"/>
        <v>15</v>
      </c>
      <c r="B13">
        <f>MAX(Stand!B13,hit!B13,Double!B13)</f>
        <v>-0.29278372720927726</v>
      </c>
      <c r="C13">
        <f>MAX(Stand!C13,hit!C13,Double!C13)</f>
        <v>-0.2522502292357135</v>
      </c>
      <c r="D13">
        <f>MAX(Stand!D13,hit!D13,Double!D13)</f>
        <v>-0.21106310899491437</v>
      </c>
      <c r="E13">
        <f>MAX(Stand!E13,hit!E13,Double!E13)</f>
        <v>-0.16719266083547524</v>
      </c>
      <c r="F13">
        <f>MAX(Stand!F13,hit!F13,Double!F13)</f>
        <v>-0.15369901583000439</v>
      </c>
      <c r="G13">
        <f>MAX(Stand!G13,hit!G13,Double!G13)</f>
        <v>-0.36976181807381175</v>
      </c>
      <c r="H13">
        <f>MAX(Stand!H13,hit!H13,Double!H13)</f>
        <v>-0.41678201408103371</v>
      </c>
      <c r="I13">
        <f>MAX(Stand!I13,hit!I13,Double!I13)</f>
        <v>-0.47157768859250421</v>
      </c>
      <c r="J13">
        <f>MAX(Stand!J13,hit!J13,Double!J13)</f>
        <v>-0.5044283729180935</v>
      </c>
      <c r="K13">
        <f>MAX(Stand!K13,hit!K13,Double!K13)</f>
        <v>-0.4800062419631399</v>
      </c>
      <c r="M13">
        <f t="shared" si="0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25">
      <c r="A14">
        <f t="shared" si="1"/>
        <v>16</v>
      </c>
      <c r="B14">
        <f>MAX(Stand!B14,hit!B14,Double!B14)</f>
        <v>-0.29278372720927726</v>
      </c>
      <c r="C14">
        <f>MAX(Stand!C14,hit!C14,Double!C14)</f>
        <v>-0.2522502292357135</v>
      </c>
      <c r="D14">
        <f>MAX(Stand!D14,hit!D14,Double!D14)</f>
        <v>-0.21106310899491437</v>
      </c>
      <c r="E14">
        <f>MAX(Stand!E14,hit!E14,Double!E14)</f>
        <v>-0.16719266083547524</v>
      </c>
      <c r="F14">
        <f>MAX(Stand!F14,hit!F14,Double!F14)</f>
        <v>-0.15369901583000439</v>
      </c>
      <c r="G14">
        <f>MAX(Stand!G14,hit!G14,Double!G14)</f>
        <v>-0.41477883106853947</v>
      </c>
      <c r="H14">
        <f>MAX(Stand!H14,hit!H14,Double!H14)</f>
        <v>-0.45844044164667419</v>
      </c>
      <c r="I14">
        <f>MAX(Stand!I14,hit!I14,Double!I14)</f>
        <v>-0.50932213940732529</v>
      </c>
      <c r="J14">
        <f>MAX(Stand!J14,hit!J14,Double!J14)</f>
        <v>-0.53982634628108683</v>
      </c>
      <c r="K14">
        <f>MAX(Stand!K14,hit!K14,Double!K14)</f>
        <v>-0.51714865325148707</v>
      </c>
      <c r="M14">
        <f t="shared" si="0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25">
      <c r="A15">
        <f t="shared" si="1"/>
        <v>17</v>
      </c>
      <c r="B15">
        <f>MAX(Stand!B15,hit!B15,Double!B15)</f>
        <v>-0.15297458768154204</v>
      </c>
      <c r="C15">
        <f>MAX(Stand!C15,hit!C15,Double!C15)</f>
        <v>-0.11721624142457365</v>
      </c>
      <c r="D15">
        <f>MAX(Stand!D15,hit!D15,Double!D15)</f>
        <v>-8.0573373145316152E-2</v>
      </c>
      <c r="E15">
        <f>MAX(Stand!E15,hit!E15,Double!E15)</f>
        <v>-4.4941375564924446E-2</v>
      </c>
      <c r="F15">
        <f>MAX(Stand!F15,hit!F15,Double!F15)</f>
        <v>1.1739160673341964E-2</v>
      </c>
      <c r="G15">
        <f>MAX(Stand!G15,hit!G15,Double!G15)</f>
        <v>-0.10680898948269468</v>
      </c>
      <c r="H15">
        <f>MAX(Stand!H15,hit!H15,Double!H15)</f>
        <v>-0.38195097104844711</v>
      </c>
      <c r="I15">
        <f>MAX(Stand!I15,hit!I15,Double!I15)</f>
        <v>-0.42315423964521748</v>
      </c>
      <c r="J15">
        <f>MAX(Stand!J15,hit!J15,Double!J15)</f>
        <v>-0.41972063392881986</v>
      </c>
      <c r="K15">
        <f>MAX(Stand!K15,hit!K15,Double!K15)</f>
        <v>-0.47803347499473703</v>
      </c>
      <c r="M15">
        <f t="shared" si="0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25">
      <c r="A16">
        <f t="shared" si="1"/>
        <v>18</v>
      </c>
      <c r="B16">
        <f>MAX(Stand!B16,hit!B16,Double!B16)</f>
        <v>0.12174190222088771</v>
      </c>
      <c r="C16">
        <f>MAX(Stand!C16,hit!C16,Double!C16)</f>
        <v>0.14830007284131114</v>
      </c>
      <c r="D16">
        <f>MAX(Stand!D16,hit!D16,Double!D16)</f>
        <v>0.17585443719748528</v>
      </c>
      <c r="E16">
        <f>MAX(Stand!E16,hit!E16,Double!E16)</f>
        <v>0.19956119497617719</v>
      </c>
      <c r="F16">
        <f>MAX(Stand!F16,hit!F16,Double!F16)</f>
        <v>0.28344391604689867</v>
      </c>
      <c r="G16">
        <f>MAX(Stand!G16,hit!G16,Double!G16)</f>
        <v>0.3995541673365518</v>
      </c>
      <c r="H16">
        <f>MAX(Stand!H16,hit!H16,Double!H16)</f>
        <v>0.10595134861912359</v>
      </c>
      <c r="I16">
        <f>MAX(Stand!I16,hit!I16,Double!I16)</f>
        <v>-0.18316335667343342</v>
      </c>
      <c r="J16">
        <f>MAX(Stand!J16,hit!J16,Double!J16)</f>
        <v>-0.17830123379648949</v>
      </c>
      <c r="K16">
        <f>MAX(Stand!K16,hit!K16,Double!K16)</f>
        <v>-0.10019887561319057</v>
      </c>
      <c r="M16">
        <f t="shared" si="0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25">
      <c r="A17">
        <f t="shared" si="1"/>
        <v>19</v>
      </c>
      <c r="B17">
        <f>MAX(Stand!B17,hit!B17,Double!B17)</f>
        <v>0.38630468602058987</v>
      </c>
      <c r="C17">
        <f>MAX(Stand!C17,hit!C17,Double!C17)</f>
        <v>0.40436293659775996</v>
      </c>
      <c r="D17">
        <f>MAX(Stand!D17,hit!D17,Double!D17)</f>
        <v>0.42317892482749647</v>
      </c>
      <c r="E17">
        <f>MAX(Stand!E17,hit!E17,Double!E17)</f>
        <v>0.43951210416088371</v>
      </c>
      <c r="F17">
        <f>MAX(Stand!F17,hit!F17,Double!F17)</f>
        <v>0.4959770737873192</v>
      </c>
      <c r="G17">
        <f>MAX(Stand!G17,hit!G17,Double!G17)</f>
        <v>0.6159764957534315</v>
      </c>
      <c r="H17">
        <f>MAX(Stand!H17,hit!H17,Double!H17)</f>
        <v>0.5938536682866945</v>
      </c>
      <c r="I17">
        <f>MAX(Stand!I17,hit!I17,Double!I17)</f>
        <v>0.28759675706758142</v>
      </c>
      <c r="J17">
        <f>MAX(Stand!J17,hit!J17,Double!J17)</f>
        <v>6.3118166335840831E-2</v>
      </c>
      <c r="K17">
        <f>MAX(Stand!K17,hit!K17,Double!K17)</f>
        <v>0.27763572376835594</v>
      </c>
      <c r="M17">
        <f t="shared" si="0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25">
      <c r="A18">
        <f t="shared" si="1"/>
        <v>20</v>
      </c>
      <c r="B18">
        <f>MAX(Stand!B18,hit!B18,Double!B18)</f>
        <v>0.63998657521683877</v>
      </c>
      <c r="C18">
        <f>MAX(Stand!C18,hit!C18,Double!C18)</f>
        <v>0.65027209425148136</v>
      </c>
      <c r="D18">
        <f>MAX(Stand!D18,hit!D18,Double!D18)</f>
        <v>0.66104996194807186</v>
      </c>
      <c r="E18">
        <f>MAX(Stand!E18,hit!E18,Double!E18)</f>
        <v>0.67035969063279999</v>
      </c>
      <c r="F18">
        <f>MAX(Stand!F18,hit!F18,Double!F18)</f>
        <v>0.70395857017134467</v>
      </c>
      <c r="G18">
        <f>MAX(Stand!G18,hit!G18,Double!G18)</f>
        <v>0.77322722653717491</v>
      </c>
      <c r="H18">
        <f>MAX(Stand!H18,hit!H18,Double!H18)</f>
        <v>0.79181515955189841</v>
      </c>
      <c r="I18">
        <f>MAX(Stand!I18,hit!I18,Double!I18)</f>
        <v>0.75835687080859615</v>
      </c>
      <c r="J18">
        <f>MAX(Stand!J18,hit!J18,Double!J18)</f>
        <v>0.55453756646817121</v>
      </c>
      <c r="K18">
        <f>MAX(Stand!K18,hit!K18,Double!K18)</f>
        <v>0.65547032314990239</v>
      </c>
      <c r="M18">
        <f t="shared" si="0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25">
      <c r="A19">
        <f t="shared" si="1"/>
        <v>21</v>
      </c>
      <c r="B19">
        <f>MAX(Stand!B19,hit!B19,Double!B19)</f>
        <v>0.88200651549403997</v>
      </c>
      <c r="C19">
        <f>MAX(Stand!C19,hit!C19,Double!C19)</f>
        <v>0.88530035730174927</v>
      </c>
      <c r="D19">
        <f>MAX(Stand!D19,hit!D19,Double!D19)</f>
        <v>0.88876729296591961</v>
      </c>
      <c r="E19">
        <f>MAX(Stand!E19,hit!E19,Double!E19)</f>
        <v>0.89175382659528035</v>
      </c>
      <c r="F19">
        <f>MAX(Stand!F19,hit!F19,Double!F19)</f>
        <v>0.90283674384258006</v>
      </c>
      <c r="G19">
        <f>MAX(Stand!G19,hit!G19,Double!G19)</f>
        <v>0.92592629596452325</v>
      </c>
      <c r="H19">
        <f>MAX(Stand!H19,hit!H19,Double!H19)</f>
        <v>0.93060505318396614</v>
      </c>
      <c r="I19">
        <f>MAX(Stand!I19,hit!I19,Double!I19)</f>
        <v>0.93917615614724415</v>
      </c>
      <c r="J19">
        <f>MAX(Stand!J19,hit!J19,Double!J19)</f>
        <v>0.96262363326716827</v>
      </c>
      <c r="K19">
        <f>MAX(Stand!K19,hit!K19,Double!K19)</f>
        <v>0.92219381142033785</v>
      </c>
      <c r="M19">
        <f t="shared" si="0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25">
      <c r="A20">
        <f t="shared" si="1"/>
        <v>22</v>
      </c>
      <c r="B20">
        <f>MAX(Stand!B20,hit!B20,Double!B20)</f>
        <v>-1</v>
      </c>
      <c r="C20">
        <f>MAX(Stand!C20,hit!C20,Double!C20)</f>
        <v>-1</v>
      </c>
      <c r="D20">
        <f>MAX(Stand!D20,hit!D20,Double!D20)</f>
        <v>-1</v>
      </c>
      <c r="E20">
        <f>MAX(Stand!E20,hit!E20,Double!E20)</f>
        <v>-1</v>
      </c>
      <c r="F20">
        <f>MAX(Stand!F20,hit!F20,Double!F20)</f>
        <v>-1</v>
      </c>
      <c r="G20">
        <f>MAX(Stand!G20,hit!G20,Double!G20)</f>
        <v>-1</v>
      </c>
      <c r="H20">
        <f>MAX(Stand!H20,hit!H20,Double!H20)</f>
        <v>-1</v>
      </c>
      <c r="I20">
        <f>MAX(Stand!I20,hit!I20,Double!I20)</f>
        <v>-1</v>
      </c>
      <c r="J20">
        <f>MAX(Stand!J20,hit!J20,Double!J20)</f>
        <v>-1</v>
      </c>
      <c r="K20">
        <f>MAX(Stand!K20,hit!K20,Double!K20)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>
        <f t="shared" si="1"/>
        <v>23</v>
      </c>
      <c r="B21">
        <f>MAX(Stand!B21,hit!B21,Double!B21)</f>
        <v>-1</v>
      </c>
      <c r="C21">
        <f>MAX(Stand!C21,hit!C21,Double!C21)</f>
        <v>-1</v>
      </c>
      <c r="D21">
        <f>MAX(Stand!D21,hit!D21,Double!D21)</f>
        <v>-1</v>
      </c>
      <c r="E21">
        <f>MAX(Stand!E21,hit!E21,Double!E21)</f>
        <v>-1</v>
      </c>
      <c r="F21">
        <f>MAX(Stand!F21,hit!F21,Double!F21)</f>
        <v>-1</v>
      </c>
      <c r="G21">
        <f>MAX(Stand!G21,hit!G21,Double!G21)</f>
        <v>-1</v>
      </c>
      <c r="H21">
        <f>MAX(Stand!H21,hit!H21,Double!H21)</f>
        <v>-1</v>
      </c>
      <c r="I21">
        <f>MAX(Stand!I21,hit!I21,Double!I21)</f>
        <v>-1</v>
      </c>
      <c r="J21">
        <f>MAX(Stand!J21,hit!J21,Double!J21)</f>
        <v>-1</v>
      </c>
      <c r="K21">
        <f>MAX(Stand!K21,hit!K21,Double!K21)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>
        <f t="shared" si="1"/>
        <v>24</v>
      </c>
      <c r="B22">
        <f>MAX(Stand!B22,hit!B22,Double!B22)</f>
        <v>-1</v>
      </c>
      <c r="C22">
        <f>MAX(Stand!C22,hit!C22,Double!C22)</f>
        <v>-1</v>
      </c>
      <c r="D22">
        <f>MAX(Stand!D22,hit!D22,Double!D22)</f>
        <v>-1</v>
      </c>
      <c r="E22">
        <f>MAX(Stand!E22,hit!E22,Double!E22)</f>
        <v>-1</v>
      </c>
      <c r="F22">
        <f>MAX(Stand!F22,hit!F22,Double!F22)</f>
        <v>-1</v>
      </c>
      <c r="G22">
        <f>MAX(Stand!G22,hit!G22,Double!G22)</f>
        <v>-1</v>
      </c>
      <c r="H22">
        <f>MAX(Stand!H22,hit!H22,Double!H22)</f>
        <v>-1</v>
      </c>
      <c r="I22">
        <f>MAX(Stand!I22,hit!I22,Double!I22)</f>
        <v>-1</v>
      </c>
      <c r="J22">
        <f>MAX(Stand!J22,hit!J22,Double!J22)</f>
        <v>-1</v>
      </c>
      <c r="K22">
        <f>MAX(Stand!K22,hit!K22,Double!K22)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>
        <f t="shared" si="1"/>
        <v>25</v>
      </c>
      <c r="B23">
        <f>MAX(Stand!B23,hit!B23,Double!B23)</f>
        <v>-1</v>
      </c>
      <c r="C23">
        <f>MAX(Stand!C23,hit!C23,Double!C23)</f>
        <v>-1</v>
      </c>
      <c r="D23">
        <f>MAX(Stand!D23,hit!D23,Double!D23)</f>
        <v>-1</v>
      </c>
      <c r="E23">
        <f>MAX(Stand!E23,hit!E23,Double!E23)</f>
        <v>-1</v>
      </c>
      <c r="F23">
        <f>MAX(Stand!F23,hit!F23,Double!F23)</f>
        <v>-1</v>
      </c>
      <c r="G23">
        <f>MAX(Stand!G23,hit!G23,Double!G23)</f>
        <v>-1</v>
      </c>
      <c r="H23">
        <f>MAX(Stand!H23,hit!H23,Double!H23)</f>
        <v>-1</v>
      </c>
      <c r="I23">
        <f>MAX(Stand!I23,hit!I23,Double!I23)</f>
        <v>-1</v>
      </c>
      <c r="J23">
        <f>MAX(Stand!J23,hit!J23,Double!J23)</f>
        <v>-1</v>
      </c>
      <c r="K23">
        <f>MAX(Stand!K23,hit!K23,Double!K23)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>
        <f t="shared" si="1"/>
        <v>26</v>
      </c>
      <c r="B24">
        <f>MAX(Stand!B24,hit!B24,Double!B24)</f>
        <v>-1</v>
      </c>
      <c r="C24">
        <f>MAX(Stand!C24,hit!C24,Double!C24)</f>
        <v>-1</v>
      </c>
      <c r="D24">
        <f>MAX(Stand!D24,hit!D24,Double!D24)</f>
        <v>-1</v>
      </c>
      <c r="E24">
        <f>MAX(Stand!E24,hit!E24,Double!E24)</f>
        <v>-1</v>
      </c>
      <c r="F24">
        <f>MAX(Stand!F24,hit!F24,Double!F24)</f>
        <v>-1</v>
      </c>
      <c r="G24">
        <f>MAX(Stand!G24,hit!G24,Double!G24)</f>
        <v>-1</v>
      </c>
      <c r="H24">
        <f>MAX(Stand!H24,hit!H24,Double!H24)</f>
        <v>-1</v>
      </c>
      <c r="I24">
        <f>MAX(Stand!I24,hit!I24,Double!I24)</f>
        <v>-1</v>
      </c>
      <c r="J24">
        <f>MAX(Stand!J24,hit!J24,Double!J24)</f>
        <v>-1</v>
      </c>
      <c r="K24">
        <f>MAX(Stand!K24,hit!K24,Double!K24)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>
        <f t="shared" si="1"/>
        <v>27</v>
      </c>
      <c r="B25">
        <f>MAX(Stand!B25,hit!B25,Double!B25)</f>
        <v>-1</v>
      </c>
      <c r="C25">
        <f>MAX(Stand!C25,hit!C25,Double!C25)</f>
        <v>-1</v>
      </c>
      <c r="D25">
        <f>MAX(Stand!D25,hit!D25,Double!D25)</f>
        <v>-1</v>
      </c>
      <c r="E25">
        <f>MAX(Stand!E25,hit!E25,Double!E25)</f>
        <v>-1</v>
      </c>
      <c r="F25">
        <f>MAX(Stand!F25,hit!F25,Double!F25)</f>
        <v>-1</v>
      </c>
      <c r="G25">
        <f>MAX(Stand!G25,hit!G25,Double!G25)</f>
        <v>-1</v>
      </c>
      <c r="H25">
        <f>MAX(Stand!H25,hit!H25,Double!H25)</f>
        <v>-1</v>
      </c>
      <c r="I25">
        <f>MAX(Stand!I25,hit!I25,Double!I25)</f>
        <v>-1</v>
      </c>
      <c r="J25">
        <f>MAX(Stand!J25,hit!J25,Double!J25)</f>
        <v>-1</v>
      </c>
      <c r="K25">
        <f>MAX(Stand!K25,hit!K25,Double!K25)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>
        <f t="shared" si="1"/>
        <v>28</v>
      </c>
      <c r="B26">
        <f>MAX(Stand!B26,hit!B26,Double!B26)</f>
        <v>-1</v>
      </c>
      <c r="C26">
        <f>MAX(Stand!C26,hit!C26,Double!C26)</f>
        <v>-1</v>
      </c>
      <c r="D26">
        <f>MAX(Stand!D26,hit!D26,Double!D26)</f>
        <v>-1</v>
      </c>
      <c r="E26">
        <f>MAX(Stand!E26,hit!E26,Double!E26)</f>
        <v>-1</v>
      </c>
      <c r="F26">
        <f>MAX(Stand!F26,hit!F26,Double!F26)</f>
        <v>-1</v>
      </c>
      <c r="G26">
        <f>MAX(Stand!G26,hit!G26,Double!G26)</f>
        <v>-1</v>
      </c>
      <c r="H26">
        <f>MAX(Stand!H26,hit!H26,Double!H26)</f>
        <v>-1</v>
      </c>
      <c r="I26">
        <f>MAX(Stand!I26,hit!I26,Double!I26)</f>
        <v>-1</v>
      </c>
      <c r="J26">
        <f>MAX(Stand!J26,hit!J26,Double!J26)</f>
        <v>-1</v>
      </c>
      <c r="K26">
        <f>MAX(Stand!K26,hit!K26,Double!K26)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>
        <f t="shared" si="1"/>
        <v>29</v>
      </c>
      <c r="B27">
        <f>MAX(Stand!B27,hit!B27,Double!B27)</f>
        <v>-1</v>
      </c>
      <c r="C27">
        <f>MAX(Stand!C27,hit!C27,Double!C27)</f>
        <v>-1</v>
      </c>
      <c r="D27">
        <f>MAX(Stand!D27,hit!D27,Double!D27)</f>
        <v>-1</v>
      </c>
      <c r="E27">
        <f>MAX(Stand!E27,hit!E27,Double!E27)</f>
        <v>-1</v>
      </c>
      <c r="F27">
        <f>MAX(Stand!F27,hit!F27,Double!F27)</f>
        <v>-1</v>
      </c>
      <c r="G27">
        <f>MAX(Stand!G27,hit!G27,Double!G27)</f>
        <v>-1</v>
      </c>
      <c r="H27">
        <f>MAX(Stand!H27,hit!H27,Double!H27)</f>
        <v>-1</v>
      </c>
      <c r="I27">
        <f>MAX(Stand!I27,hit!I27,Double!I27)</f>
        <v>-1</v>
      </c>
      <c r="J27">
        <f>MAX(Stand!J27,hit!J27,Double!J27)</f>
        <v>-1</v>
      </c>
      <c r="K27">
        <f>MAX(Stand!K27,hit!K27,Double!K27)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>
        <f t="shared" si="1"/>
        <v>30</v>
      </c>
      <c r="B28">
        <f>MAX(Stand!B28,hit!B28,Double!B28)</f>
        <v>-1</v>
      </c>
      <c r="C28">
        <f>MAX(Stand!C28,hit!C28,Double!C28)</f>
        <v>-1</v>
      </c>
      <c r="D28">
        <f>MAX(Stand!D28,hit!D28,Double!D28)</f>
        <v>-1</v>
      </c>
      <c r="E28">
        <f>MAX(Stand!E28,hit!E28,Double!E28)</f>
        <v>-1</v>
      </c>
      <c r="F28">
        <f>MAX(Stand!F28,hit!F28,Double!F28)</f>
        <v>-1</v>
      </c>
      <c r="G28">
        <f>MAX(Stand!G28,hit!G28,Double!G28)</f>
        <v>-1</v>
      </c>
      <c r="H28">
        <f>MAX(Stand!H28,hit!H28,Double!H28)</f>
        <v>-1</v>
      </c>
      <c r="I28">
        <f>MAX(Stand!I28,hit!I28,Double!I28)</f>
        <v>-1</v>
      </c>
      <c r="J28">
        <f>MAX(Stand!J28,hit!J28,Double!J28)</f>
        <v>-1</v>
      </c>
      <c r="K28">
        <f>MAX(Stand!K28,hit!K28,Double!K28)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>
        <f t="shared" si="1"/>
        <v>31</v>
      </c>
      <c r="B29">
        <f>MAX(Stand!B29,hit!B29,Double!B29)</f>
        <v>-1</v>
      </c>
      <c r="C29">
        <f>MAX(Stand!C29,hit!C29,Double!C29)</f>
        <v>-1</v>
      </c>
      <c r="D29">
        <f>MAX(Stand!D29,hit!D29,Double!D29)</f>
        <v>-1</v>
      </c>
      <c r="E29">
        <f>MAX(Stand!E29,hit!E29,Double!E29)</f>
        <v>-1</v>
      </c>
      <c r="F29">
        <f>MAX(Stand!F29,hit!F29,Double!F29)</f>
        <v>-1</v>
      </c>
      <c r="G29">
        <f>MAX(Stand!G29,hit!G29,Double!G29)</f>
        <v>-1</v>
      </c>
      <c r="H29">
        <f>MAX(Stand!H29,hit!H29,Double!H29)</f>
        <v>-1</v>
      </c>
      <c r="I29">
        <f>MAX(Stand!I29,hit!I29,Double!I29)</f>
        <v>-1</v>
      </c>
      <c r="J29">
        <f>MAX(Stand!J29,hit!J29,Double!J29)</f>
        <v>-1</v>
      </c>
      <c r="K29">
        <f>MAX(Stand!K29,hit!K29,Double!K29)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t="s">
        <v>3</v>
      </c>
      <c r="M31" t="s">
        <v>3</v>
      </c>
      <c r="N31" s="2">
        <v>2</v>
      </c>
      <c r="O31" s="2">
        <v>3</v>
      </c>
      <c r="P31" s="2">
        <v>4</v>
      </c>
      <c r="Q31" s="2">
        <v>5</v>
      </c>
      <c r="R31" s="2">
        <v>6</v>
      </c>
      <c r="S31" s="2">
        <v>7</v>
      </c>
      <c r="T31" s="2">
        <v>8</v>
      </c>
      <c r="U31" s="2">
        <v>9</v>
      </c>
      <c r="V31" s="2">
        <v>10</v>
      </c>
      <c r="W31" t="s">
        <v>2</v>
      </c>
    </row>
    <row r="32" spans="1:23" x14ac:dyDescent="0.25">
      <c r="A32">
        <v>12</v>
      </c>
      <c r="B32">
        <f>MAX(Stand!B32,hit!B32,Double!B32)</f>
        <v>8.1836216051656058E-2</v>
      </c>
      <c r="C32">
        <f>MAX(Stand!C32,hit!C32,Double!C32)</f>
        <v>0.10350704654207775</v>
      </c>
      <c r="D32">
        <f>MAX(Stand!D32,hit!D32,Double!D32)</f>
        <v>0.12659562809256977</v>
      </c>
      <c r="E32">
        <f>MAX(Stand!E32,hit!E32,Double!E32)</f>
        <v>0.15648238458465519</v>
      </c>
      <c r="F32">
        <f>MAX(Stand!F32,hit!F32,Double!F32)</f>
        <v>0.18595361333225555</v>
      </c>
      <c r="G32">
        <f>MAX(Stand!G32,hit!G32,Double!G32)</f>
        <v>0.16547293077063494</v>
      </c>
      <c r="H32">
        <f>MAX(Stand!H32,hit!H32,Double!H32)</f>
        <v>9.511502092703232E-2</v>
      </c>
      <c r="I32">
        <f>MAX(Stand!I32,hit!I32,Double!I32)</f>
        <v>6.5790841226863144E-5</v>
      </c>
      <c r="J32">
        <f>MAX(Stand!J32,hit!J32,Double!J32)</f>
        <v>-7.0002397357964638E-2</v>
      </c>
      <c r="K32">
        <f>MAX(Stand!K32,hit!K32,Double!K32)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25">
      <c r="A33">
        <f>A32+1</f>
        <v>13</v>
      </c>
      <c r="B33">
        <f>MAX(Stand!B33,hit!B33,Double!B33)</f>
        <v>4.6636132695309543E-2</v>
      </c>
      <c r="C33">
        <f>MAX(Stand!C33,hit!C33,Double!C33)</f>
        <v>7.4118813392744051E-2</v>
      </c>
      <c r="D33">
        <f>MAX(Stand!D33,hit!D33,Double!D33)</f>
        <v>0.10247714687203523</v>
      </c>
      <c r="E33">
        <f>MAX(Stand!E33,hit!E33,Double!E33)</f>
        <v>0.13336273848321728</v>
      </c>
      <c r="F33">
        <f>MAX(Stand!F33,hit!F33,Double!F33)</f>
        <v>0.17974820582791531</v>
      </c>
      <c r="G33">
        <f>MAX(Stand!G33,hit!G33,Double!G33)</f>
        <v>0.12238569517899196</v>
      </c>
      <c r="H33">
        <f>MAX(Stand!H33,hit!H33,Double!H33)</f>
        <v>5.4057070196311334E-2</v>
      </c>
      <c r="I33">
        <f>MAX(Stand!I33,hit!I33,Double!I33)</f>
        <v>-3.7694688127479919E-2</v>
      </c>
      <c r="J33">
        <f>MAX(Stand!J33,hit!J33,Double!J33)</f>
        <v>-0.10485135840627777</v>
      </c>
      <c r="K33">
        <f>MAX(Stand!K33,hit!K33,Double!K33)</f>
        <v>-5.7308046666810254E-2</v>
      </c>
      <c r="M33">
        <f t="shared" ref="M33:M41" si="2">M32+1</f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25">
      <c r="A34">
        <f t="shared" ref="A34:A51" si="3">A33+1</f>
        <v>14</v>
      </c>
      <c r="B34">
        <f>MAX(Stand!B34,hit!B34,Double!B34)</f>
        <v>2.2391856987839083E-2</v>
      </c>
      <c r="C34">
        <f>MAX(Stand!C34,hit!C34,Double!C34)</f>
        <v>5.0806738919282814E-2</v>
      </c>
      <c r="D34">
        <f>MAX(Stand!D34,hit!D34,Double!D34)</f>
        <v>8.0081414310110233E-2</v>
      </c>
      <c r="E34">
        <f>MAX(Stand!E34,hit!E34,Double!E34)</f>
        <v>0.12595448524867925</v>
      </c>
      <c r="F34">
        <f>MAX(Stand!F34,hit!F34,Double!F34)</f>
        <v>0.17974820582791531</v>
      </c>
      <c r="G34">
        <f>MAX(Stand!G34,hit!G34,Double!G34)</f>
        <v>7.9507488494468148E-2</v>
      </c>
      <c r="H34">
        <f>MAX(Stand!H34,hit!H34,Double!H34)</f>
        <v>1.3277219463208496E-2</v>
      </c>
      <c r="I34">
        <f>MAX(Stand!I34,hit!I34,Double!I34)</f>
        <v>-7.5163189441683848E-2</v>
      </c>
      <c r="J34">
        <f>MAX(Stand!J34,hit!J34,Double!J34)</f>
        <v>-0.1394667821754545</v>
      </c>
      <c r="K34">
        <f>MAX(Stand!K34,hit!K34,Double!K34)</f>
        <v>-9.3874324768310105E-2</v>
      </c>
      <c r="M34">
        <f t="shared" si="2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25">
      <c r="A35">
        <f t="shared" si="3"/>
        <v>15</v>
      </c>
      <c r="B35">
        <f>MAX(Stand!B35,hit!B35,Double!B35)</f>
        <v>-1.2068474052636583E-4</v>
      </c>
      <c r="C35">
        <f>MAX(Stand!C35,hit!C35,Double!C35)</f>
        <v>2.9159812622497363E-2</v>
      </c>
      <c r="D35">
        <f>MAX(Stand!D35,hit!D35,Double!D35)</f>
        <v>5.9285376931179926E-2</v>
      </c>
      <c r="E35">
        <f>MAX(Stand!E35,hit!E35,Double!E35)</f>
        <v>0.12595448524867925</v>
      </c>
      <c r="F35">
        <f>MAX(Stand!F35,hit!F35,Double!F35)</f>
        <v>0.17974820582791523</v>
      </c>
      <c r="G35">
        <f>MAX(Stand!G35,hit!G35,Double!G35)</f>
        <v>3.7028282279269235E-2</v>
      </c>
      <c r="H35">
        <f>MAX(Stand!H35,hit!H35,Double!H35)</f>
        <v>-2.7054780502901658E-2</v>
      </c>
      <c r="I35">
        <f>MAX(Stand!I35,hit!I35,Double!I35)</f>
        <v>-0.11218876868994292</v>
      </c>
      <c r="J35">
        <f>MAX(Stand!J35,hit!J35,Double!J35)</f>
        <v>-0.17370423031226784</v>
      </c>
      <c r="K35">
        <f>MAX(Stand!K35,hit!K35,Double!K35)</f>
        <v>-0.13002650167843849</v>
      </c>
      <c r="M35">
        <f t="shared" si="2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25">
      <c r="A36">
        <f t="shared" si="3"/>
        <v>16</v>
      </c>
      <c r="B36">
        <f>MAX(Stand!B36,hit!B36,Double!B36)</f>
        <v>-2.1025187774008566E-2</v>
      </c>
      <c r="C36">
        <f>MAX(Stand!C36,hit!C36,Double!C36)</f>
        <v>9.0590953469108244E-3</v>
      </c>
      <c r="D36">
        <f>MAX(Stand!D36,hit!D36,Double!D36)</f>
        <v>5.8426518743744889E-2</v>
      </c>
      <c r="E36">
        <f>MAX(Stand!E36,hit!E36,Double!E36)</f>
        <v>0.12595448524867925</v>
      </c>
      <c r="F36">
        <f>MAX(Stand!F36,hit!F36,Double!F36)</f>
        <v>0.17974820582791523</v>
      </c>
      <c r="G36">
        <f>MAX(Stand!G36,hit!G36,Double!G36)</f>
        <v>-4.8901571730158942E-3</v>
      </c>
      <c r="H36">
        <f>MAX(Stand!H36,hit!H36,Double!H36)</f>
        <v>-6.6794847920094089E-2</v>
      </c>
      <c r="I36">
        <f>MAX(Stand!I36,hit!I36,Double!I36)</f>
        <v>-0.14864353463007476</v>
      </c>
      <c r="J36">
        <f>MAX(Stand!J36,hit!J36,Double!J36)</f>
        <v>-0.20744109003068206</v>
      </c>
      <c r="K36">
        <f>MAX(Stand!K36,hit!K36,Double!K36)</f>
        <v>-0.16563717206687348</v>
      </c>
      <c r="M36">
        <f t="shared" si="2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25">
      <c r="A37">
        <f t="shared" si="3"/>
        <v>17</v>
      </c>
      <c r="B37">
        <f>MAX(Stand!B37,hit!B37,Double!B37)</f>
        <v>-4.9104358288916297E-4</v>
      </c>
      <c r="C37">
        <f>MAX(Stand!C37,hit!C37,Double!C37)</f>
        <v>5.5095284479298338E-2</v>
      </c>
      <c r="D37">
        <f>MAX(Stand!D37,hit!D37,Double!D37)</f>
        <v>0.11865255067432869</v>
      </c>
      <c r="E37">
        <f>MAX(Stand!E37,hit!E37,Double!E37)</f>
        <v>0.18237815537354879</v>
      </c>
      <c r="F37">
        <f>MAX(Stand!F37,hit!F37,Double!F37)</f>
        <v>0.25610428729099821</v>
      </c>
      <c r="G37">
        <f>MAX(Stand!G37,hit!G37,Double!G37)</f>
        <v>5.3823463716116654E-2</v>
      </c>
      <c r="H37">
        <f>MAX(Stand!H37,hit!H37,Double!H37)</f>
        <v>-7.2915398729642061E-2</v>
      </c>
      <c r="I37">
        <f>MAX(Stand!I37,hit!I37,Double!I37)</f>
        <v>-0.14978689218213329</v>
      </c>
      <c r="J37">
        <f>MAX(Stand!J37,hit!J37,Double!J37)</f>
        <v>-0.19686697623363469</v>
      </c>
      <c r="K37">
        <f>MAX(Stand!K37,hit!K37,Double!K37)</f>
        <v>-0.17956936979241733</v>
      </c>
      <c r="M37">
        <f t="shared" si="2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25">
      <c r="A38">
        <f t="shared" si="3"/>
        <v>18</v>
      </c>
      <c r="B38">
        <f>MAX(Stand!B38,hit!B38,Double!B38)</f>
        <v>0.12174190222088771</v>
      </c>
      <c r="C38">
        <f>MAX(Stand!C38,hit!C38,Double!C38)</f>
        <v>0.1776412756789375</v>
      </c>
      <c r="D38">
        <f>MAX(Stand!D38,hit!D38,Double!D38)</f>
        <v>0.23700384775562164</v>
      </c>
      <c r="E38">
        <f>MAX(Stand!E38,hit!E38,Double!E38)</f>
        <v>0.29522549562328804</v>
      </c>
      <c r="F38">
        <f>MAX(Stand!F38,hit!F38,Double!F38)</f>
        <v>0.38150648207879362</v>
      </c>
      <c r="G38">
        <f>MAX(Stand!G38,hit!G38,Double!G38)</f>
        <v>0.3995541673365518</v>
      </c>
      <c r="H38">
        <f>MAX(Stand!H38,hit!H38,Double!H38)</f>
        <v>0.10595134861912359</v>
      </c>
      <c r="I38">
        <f>MAX(Stand!I38,hit!I38,Double!I38)</f>
        <v>-0.10074430758041525</v>
      </c>
      <c r="J38">
        <f>MAX(Stand!J38,hit!J38,Double!J38)</f>
        <v>-0.14380812317405353</v>
      </c>
      <c r="K38">
        <f>MAX(Stand!K38,hit!K38,Double!K38)</f>
        <v>-9.2935491769284034E-2</v>
      </c>
      <c r="M38">
        <f t="shared" si="2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25">
      <c r="A39">
        <f t="shared" si="3"/>
        <v>19</v>
      </c>
      <c r="B39">
        <f>MAX(Stand!B39,hit!B39,Double!B39)</f>
        <v>0.38630468602058987</v>
      </c>
      <c r="C39">
        <f>MAX(Stand!C39,hit!C39,Double!C39)</f>
        <v>0.40436293659775996</v>
      </c>
      <c r="D39">
        <f>MAX(Stand!D39,hit!D39,Double!D39)</f>
        <v>0.42317892482749647</v>
      </c>
      <c r="E39">
        <f>MAX(Stand!E39,hit!E39,Double!E39)</f>
        <v>0.43951210416088371</v>
      </c>
      <c r="F39">
        <f>MAX(Stand!F39,hit!F39,Double!F39)</f>
        <v>0.4959770737873192</v>
      </c>
      <c r="G39">
        <f>MAX(Stand!G39,hit!G39,Double!G39)</f>
        <v>0.6159764957534315</v>
      </c>
      <c r="H39">
        <f>MAX(Stand!H39,hit!H39,Double!H39)</f>
        <v>0.5938536682866945</v>
      </c>
      <c r="I39">
        <f>MAX(Stand!I39,hit!I39,Double!I39)</f>
        <v>0.28759675706758142</v>
      </c>
      <c r="J39">
        <f>MAX(Stand!J39,hit!J39,Double!J39)</f>
        <v>6.3118166335840831E-2</v>
      </c>
      <c r="K39">
        <f>MAX(Stand!K39,hit!K39,Double!K39)</f>
        <v>0.27763572376835594</v>
      </c>
      <c r="M39">
        <f t="shared" si="2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25">
      <c r="A40">
        <f t="shared" si="3"/>
        <v>20</v>
      </c>
      <c r="B40">
        <f>MAX(Stand!B40,hit!B40,Double!B40)</f>
        <v>0.63998657521683877</v>
      </c>
      <c r="C40">
        <f>MAX(Stand!C40,hit!C40,Double!C40)</f>
        <v>0.65027209425148136</v>
      </c>
      <c r="D40">
        <f>MAX(Stand!D40,hit!D40,Double!D40)</f>
        <v>0.66104996194807186</v>
      </c>
      <c r="E40">
        <f>MAX(Stand!E40,hit!E40,Double!E40)</f>
        <v>0.67035969063279999</v>
      </c>
      <c r="F40">
        <f>MAX(Stand!F40,hit!F40,Double!F40)</f>
        <v>0.70395857017134467</v>
      </c>
      <c r="G40">
        <f>MAX(Stand!G40,hit!G40,Double!G40)</f>
        <v>0.77322722653717491</v>
      </c>
      <c r="H40">
        <f>MAX(Stand!H40,hit!H40,Double!H40)</f>
        <v>0.79181515955189841</v>
      </c>
      <c r="I40">
        <f>MAX(Stand!I40,hit!I40,Double!I40)</f>
        <v>0.75835687080859615</v>
      </c>
      <c r="J40">
        <f>MAX(Stand!J40,hit!J40,Double!J40)</f>
        <v>0.55453756646817121</v>
      </c>
      <c r="K40">
        <f>MAX(Stand!K40,hit!K40,Double!K40)</f>
        <v>0.65547032314990239</v>
      </c>
      <c r="M40">
        <f t="shared" si="2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25">
      <c r="A41">
        <f t="shared" si="3"/>
        <v>21</v>
      </c>
      <c r="B41">
        <f>MAX(Stand!B41,hit!B41,Double!B41)</f>
        <v>0.88200651549403997</v>
      </c>
      <c r="C41">
        <f>MAX(Stand!C41,hit!C41,Double!C41)</f>
        <v>0.88530035730174927</v>
      </c>
      <c r="D41">
        <f>MAX(Stand!D41,hit!D41,Double!D41)</f>
        <v>0.88876729296591961</v>
      </c>
      <c r="E41">
        <f>MAX(Stand!E41,hit!E41,Double!E41)</f>
        <v>0.89175382659528035</v>
      </c>
      <c r="F41">
        <f>MAX(Stand!F41,hit!F41,Double!F41)</f>
        <v>0.90283674384258006</v>
      </c>
      <c r="G41">
        <f>MAX(Stand!G41,hit!G41,Double!G41)</f>
        <v>0.92592629596452325</v>
      </c>
      <c r="H41">
        <f>MAX(Stand!H41,hit!H41,Double!H41)</f>
        <v>0.93060505318396614</v>
      </c>
      <c r="I41">
        <f>MAX(Stand!I41,hit!I41,Double!I41)</f>
        <v>0.93917615614724415</v>
      </c>
      <c r="J41">
        <f>MAX(Stand!J41,hit!J41,Double!J41)</f>
        <v>0.96262363326716827</v>
      </c>
      <c r="K41">
        <f>MAX(Stand!K41,hit!K41,Double!K41)</f>
        <v>0.92219381142033785</v>
      </c>
      <c r="M41">
        <f t="shared" si="2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25">
      <c r="A42">
        <f t="shared" si="3"/>
        <v>22</v>
      </c>
      <c r="B42">
        <f>MAX(Stand!B42,hit!B42,Double!B42)</f>
        <v>-0.25338998596663803</v>
      </c>
      <c r="C42">
        <f>MAX(Stand!C42,hit!C42,Double!C42)</f>
        <v>-0.2336908997980866</v>
      </c>
      <c r="D42">
        <f>MAX(Stand!D42,hit!D42,Double!D42)</f>
        <v>-0.21106310899491437</v>
      </c>
      <c r="E42">
        <f>MAX(Stand!E42,hit!E42,Double!E42)</f>
        <v>-0.16719266083547524</v>
      </c>
      <c r="F42">
        <f>MAX(Stand!F42,hit!F42,Double!F42)</f>
        <v>-0.15369901583000439</v>
      </c>
      <c r="G42">
        <f>MAX(Stand!G42,hit!G42,Double!G42)</f>
        <v>-0.21284771451731427</v>
      </c>
      <c r="H42">
        <f>MAX(Stand!H42,hit!H42,Double!H42)</f>
        <v>-0.2715748050242861</v>
      </c>
      <c r="I42">
        <f>MAX(Stand!I42,hit!I42,Double!I42)</f>
        <v>-0.3400132806089356</v>
      </c>
      <c r="J42">
        <f>MAX(Stand!J42,hit!J42,Double!J42)</f>
        <v>-0.38104299284808757</v>
      </c>
      <c r="K42">
        <f>MAX(Stand!K42,hit!K42,Double!K42)</f>
        <v>-0.35054034044008009</v>
      </c>
    </row>
    <row r="43" spans="1:23" x14ac:dyDescent="0.25">
      <c r="A43">
        <f t="shared" si="3"/>
        <v>23</v>
      </c>
      <c r="B43">
        <f>MAX(Stand!B43,hit!B43,Double!B43)</f>
        <v>-0.29278372720927726</v>
      </c>
      <c r="C43">
        <f>MAX(Stand!C43,hit!C43,Double!C43)</f>
        <v>-0.2522502292357135</v>
      </c>
      <c r="D43">
        <f>MAX(Stand!D43,hit!D43,Double!D43)</f>
        <v>-0.21106310899491437</v>
      </c>
      <c r="E43">
        <f>MAX(Stand!E43,hit!E43,Double!E43)</f>
        <v>-0.16719266083547524</v>
      </c>
      <c r="F43">
        <f>MAX(Stand!F43,hit!F43,Double!F43)</f>
        <v>-0.15369901583000439</v>
      </c>
      <c r="G43">
        <f>MAX(Stand!G43,hit!G43,Double!G43)</f>
        <v>-0.26907287776607752</v>
      </c>
      <c r="H43">
        <f>MAX(Stand!H43,hit!H43,Double!H43)</f>
        <v>-0.32360517609397998</v>
      </c>
      <c r="I43">
        <f>MAX(Stand!I43,hit!I43,Double!I43)</f>
        <v>-0.38715518913686875</v>
      </c>
      <c r="J43">
        <f>MAX(Stand!J43,hit!J43,Double!J43)</f>
        <v>-0.42525420764465277</v>
      </c>
      <c r="K43">
        <f>MAX(Stand!K43,hit!K43,Double!K43)</f>
        <v>-0.3969303161229315</v>
      </c>
    </row>
    <row r="44" spans="1:23" x14ac:dyDescent="0.25">
      <c r="A44">
        <f t="shared" si="3"/>
        <v>24</v>
      </c>
      <c r="B44">
        <f>MAX(Stand!B44,hit!B44,Double!B44)</f>
        <v>-0.29278372720927726</v>
      </c>
      <c r="C44">
        <f>MAX(Stand!C44,hit!C44,Double!C44)</f>
        <v>-0.2522502292357135</v>
      </c>
      <c r="D44">
        <f>MAX(Stand!D44,hit!D44,Double!D44)</f>
        <v>-0.21106310899491437</v>
      </c>
      <c r="E44">
        <f>MAX(Stand!E44,hit!E44,Double!E44)</f>
        <v>-0.16719266083547524</v>
      </c>
      <c r="F44">
        <f>MAX(Stand!F44,hit!F44,Double!F44)</f>
        <v>-0.15369901583000439</v>
      </c>
      <c r="G44">
        <f>MAX(Stand!G44,hit!G44,Double!G44)</f>
        <v>-0.3212819579256434</v>
      </c>
      <c r="H44">
        <f>MAX(Stand!H44,hit!H44,Double!H44)</f>
        <v>-0.37191909208726709</v>
      </c>
      <c r="I44">
        <f>MAX(Stand!I44,hit!I44,Double!I44)</f>
        <v>-0.43092981848423528</v>
      </c>
      <c r="J44">
        <f>MAX(Stand!J44,hit!J44,Double!J44)</f>
        <v>-0.46630747852717758</v>
      </c>
      <c r="K44">
        <f>MAX(Stand!K44,hit!K44,Double!K44)</f>
        <v>-0.44000672211415065</v>
      </c>
    </row>
    <row r="45" spans="1:23" x14ac:dyDescent="0.25">
      <c r="A45">
        <f t="shared" si="3"/>
        <v>25</v>
      </c>
      <c r="B45">
        <f>MAX(Stand!B45,hit!B45,Double!B45)</f>
        <v>-0.29278372720927726</v>
      </c>
      <c r="C45">
        <f>MAX(Stand!C45,hit!C45,Double!C45)</f>
        <v>-0.2522502292357135</v>
      </c>
      <c r="D45">
        <f>MAX(Stand!D45,hit!D45,Double!D45)</f>
        <v>-0.21106310899491437</v>
      </c>
      <c r="E45">
        <f>MAX(Stand!E45,hit!E45,Double!E45)</f>
        <v>-0.16719266083547524</v>
      </c>
      <c r="F45">
        <f>MAX(Stand!F45,hit!F45,Double!F45)</f>
        <v>-0.15369901583000439</v>
      </c>
      <c r="G45">
        <f>MAX(Stand!G45,hit!G45,Double!G45)</f>
        <v>-0.36976181807381175</v>
      </c>
      <c r="H45">
        <f>MAX(Stand!H45,hit!H45,Double!H45)</f>
        <v>-0.41678201408103371</v>
      </c>
      <c r="I45">
        <f>MAX(Stand!I45,hit!I45,Double!I45)</f>
        <v>-0.47157768859250421</v>
      </c>
      <c r="J45">
        <f>MAX(Stand!J45,hit!J45,Double!J45)</f>
        <v>-0.5044283729180935</v>
      </c>
      <c r="K45">
        <f>MAX(Stand!K45,hit!K45,Double!K45)</f>
        <v>-0.4800062419631399</v>
      </c>
    </row>
    <row r="46" spans="1:23" x14ac:dyDescent="0.25">
      <c r="A46">
        <f t="shared" si="3"/>
        <v>26</v>
      </c>
      <c r="B46">
        <f>MAX(Stand!B46,hit!B46,Double!B46)</f>
        <v>-0.29278372720927726</v>
      </c>
      <c r="C46">
        <f>MAX(Stand!C46,hit!C46,Double!C46)</f>
        <v>-0.2522502292357135</v>
      </c>
      <c r="D46">
        <f>MAX(Stand!D46,hit!D46,Double!D46)</f>
        <v>-0.21106310899491437</v>
      </c>
      <c r="E46">
        <f>MAX(Stand!E46,hit!E46,Double!E46)</f>
        <v>-0.16719266083547524</v>
      </c>
      <c r="F46">
        <f>MAX(Stand!F46,hit!F46,Double!F46)</f>
        <v>-0.15369901583000439</v>
      </c>
      <c r="G46">
        <f>MAX(Stand!G46,hit!G46,Double!G46)</f>
        <v>-0.41477883106853947</v>
      </c>
      <c r="H46">
        <f>MAX(Stand!H46,hit!H46,Double!H46)</f>
        <v>-0.45844044164667419</v>
      </c>
      <c r="I46">
        <f>MAX(Stand!I46,hit!I46,Double!I46)</f>
        <v>-0.50932213940732529</v>
      </c>
      <c r="J46">
        <f>MAX(Stand!J46,hit!J46,Double!J46)</f>
        <v>-0.53982634628108683</v>
      </c>
      <c r="K46">
        <f>MAX(Stand!K46,hit!K46,Double!K46)</f>
        <v>-0.51714865325148707</v>
      </c>
    </row>
    <row r="47" spans="1:23" x14ac:dyDescent="0.25">
      <c r="A47">
        <f t="shared" si="3"/>
        <v>27</v>
      </c>
      <c r="B47">
        <f>MAX(Stand!B47,hit!B47,Double!B47)</f>
        <v>-0.15297458768154204</v>
      </c>
      <c r="C47">
        <f>MAX(Stand!C47,hit!C47,Double!C47)</f>
        <v>-0.11721624142457365</v>
      </c>
      <c r="D47">
        <f>MAX(Stand!D47,hit!D47,Double!D47)</f>
        <v>-8.0573373145316152E-2</v>
      </c>
      <c r="E47">
        <f>MAX(Stand!E47,hit!E47,Double!E47)</f>
        <v>-4.4941375564924446E-2</v>
      </c>
      <c r="F47">
        <f>MAX(Stand!F47,hit!F47,Double!F47)</f>
        <v>1.1739160673341964E-2</v>
      </c>
      <c r="G47">
        <f>MAX(Stand!G47,hit!G47,Double!G47)</f>
        <v>-0.10680898948269468</v>
      </c>
      <c r="H47">
        <f>MAX(Stand!H47,hit!H47,Double!H47)</f>
        <v>-0.38195097104844711</v>
      </c>
      <c r="I47">
        <f>MAX(Stand!I47,hit!I47,Double!I47)</f>
        <v>-0.42315423964521748</v>
      </c>
      <c r="J47">
        <f>MAX(Stand!J47,hit!J47,Double!J47)</f>
        <v>-0.41972063392881986</v>
      </c>
      <c r="K47">
        <f>MAX(Stand!K47,hit!K47,Double!K47)</f>
        <v>-0.47803347499473703</v>
      </c>
    </row>
    <row r="48" spans="1:23" x14ac:dyDescent="0.25">
      <c r="A48">
        <f t="shared" si="3"/>
        <v>28</v>
      </c>
      <c r="B48">
        <f>MAX(Stand!B48,hit!B48,Double!B48)</f>
        <v>0.12174190222088771</v>
      </c>
      <c r="C48">
        <f>MAX(Stand!C48,hit!C48,Double!C48)</f>
        <v>0.14830007284131114</v>
      </c>
      <c r="D48">
        <f>MAX(Stand!D48,hit!D48,Double!D48)</f>
        <v>0.17585443719748528</v>
      </c>
      <c r="E48">
        <f>MAX(Stand!E48,hit!E48,Double!E48)</f>
        <v>0.19956119497617719</v>
      </c>
      <c r="F48">
        <f>MAX(Stand!F48,hit!F48,Double!F48)</f>
        <v>0.28344391604689867</v>
      </c>
      <c r="G48">
        <f>MAX(Stand!G48,hit!G48,Double!G48)</f>
        <v>0.3995541673365518</v>
      </c>
      <c r="H48">
        <f>MAX(Stand!H48,hit!H48,Double!H48)</f>
        <v>0.10595134861912359</v>
      </c>
      <c r="I48">
        <f>MAX(Stand!I48,hit!I48,Double!I48)</f>
        <v>-0.18316335667343342</v>
      </c>
      <c r="J48">
        <f>MAX(Stand!J48,hit!J48,Double!J48)</f>
        <v>-0.17830123379648949</v>
      </c>
      <c r="K48">
        <f>MAX(Stand!K48,hit!K48,Double!K48)</f>
        <v>-0.10019887561319057</v>
      </c>
    </row>
    <row r="49" spans="1:11" x14ac:dyDescent="0.25">
      <c r="A49">
        <f t="shared" si="3"/>
        <v>29</v>
      </c>
      <c r="B49">
        <f>MAX(Stand!B49,hit!B49,Double!B49)</f>
        <v>0.38630468602058987</v>
      </c>
      <c r="C49">
        <f>MAX(Stand!C49,hit!C49,Double!C49)</f>
        <v>0.40436293659775996</v>
      </c>
      <c r="D49">
        <f>MAX(Stand!D49,hit!D49,Double!D49)</f>
        <v>0.42317892482749647</v>
      </c>
      <c r="E49">
        <f>MAX(Stand!E49,hit!E49,Double!E49)</f>
        <v>0.43951210416088371</v>
      </c>
      <c r="F49">
        <f>MAX(Stand!F49,hit!F49,Double!F49)</f>
        <v>0.4959770737873192</v>
      </c>
      <c r="G49">
        <f>MAX(Stand!G49,hit!G49,Double!G49)</f>
        <v>0.6159764957534315</v>
      </c>
      <c r="H49">
        <f>MAX(Stand!H49,hit!H49,Double!H49)</f>
        <v>0.5938536682866945</v>
      </c>
      <c r="I49">
        <f>MAX(Stand!I49,hit!I49,Double!I49)</f>
        <v>0.28759675706758142</v>
      </c>
      <c r="J49">
        <f>MAX(Stand!J49,hit!J49,Double!J49)</f>
        <v>6.3118166335840831E-2</v>
      </c>
      <c r="K49">
        <f>MAX(Stand!K49,hit!K49,Double!K49)</f>
        <v>0.27763572376835594</v>
      </c>
    </row>
    <row r="50" spans="1:11" x14ac:dyDescent="0.25">
      <c r="A50">
        <f t="shared" si="3"/>
        <v>30</v>
      </c>
      <c r="B50">
        <f>MAX(Stand!B50,hit!B50,Double!B50)</f>
        <v>0.63998657521683877</v>
      </c>
      <c r="C50">
        <f>MAX(Stand!C50,hit!C50,Double!C50)</f>
        <v>0.65027209425148136</v>
      </c>
      <c r="D50">
        <f>MAX(Stand!D50,hit!D50,Double!D50)</f>
        <v>0.66104996194807186</v>
      </c>
      <c r="E50">
        <f>MAX(Stand!E50,hit!E50,Double!E50)</f>
        <v>0.67035969063279999</v>
      </c>
      <c r="F50">
        <f>MAX(Stand!F50,hit!F50,Double!F50)</f>
        <v>0.70395857017134467</v>
      </c>
      <c r="G50">
        <f>MAX(Stand!G50,hit!G50,Double!G50)</f>
        <v>0.77322722653717491</v>
      </c>
      <c r="H50">
        <f>MAX(Stand!H50,hit!H50,Double!H50)</f>
        <v>0.79181515955189841</v>
      </c>
      <c r="I50">
        <f>MAX(Stand!I50,hit!I50,Double!I50)</f>
        <v>0.75835687080859615</v>
      </c>
      <c r="J50">
        <f>MAX(Stand!J50,hit!J50,Double!J50)</f>
        <v>0.55453756646817121</v>
      </c>
      <c r="K50">
        <f>MAX(Stand!K50,hit!K50,Double!K50)</f>
        <v>0.65547032314990239</v>
      </c>
    </row>
    <row r="51" spans="1:11" x14ac:dyDescent="0.25">
      <c r="A51">
        <f t="shared" si="3"/>
        <v>31</v>
      </c>
      <c r="B51">
        <f>MAX(Stand!B51,hit!B51,Double!B51)</f>
        <v>0.88200651549403997</v>
      </c>
      <c r="C51">
        <f>MAX(Stand!C51,hit!C51,Double!C51)</f>
        <v>0.88530035730174927</v>
      </c>
      <c r="D51">
        <f>MAX(Stand!D51,hit!D51,Double!D51)</f>
        <v>0.88876729296591961</v>
      </c>
      <c r="E51">
        <f>MAX(Stand!E51,hit!E51,Double!E51)</f>
        <v>0.89175382659528035</v>
      </c>
      <c r="F51">
        <f>MAX(Stand!F51,hit!F51,Double!F51)</f>
        <v>0.90283674384258006</v>
      </c>
      <c r="G51">
        <f>MAX(Stand!G51,hit!G51,Double!G51)</f>
        <v>0.92592629596452325</v>
      </c>
      <c r="H51">
        <f>MAX(Stand!H51,hit!H51,Double!H51)</f>
        <v>0.93060505318396614</v>
      </c>
      <c r="I51">
        <f>MAX(Stand!I51,hit!I51,Double!I51)</f>
        <v>0.93917615614724415</v>
      </c>
      <c r="J51">
        <f>MAX(Stand!J51,hit!J51,Double!J51)</f>
        <v>0.96262363326716827</v>
      </c>
      <c r="K51">
        <f>MAX(Stand!K51,hit!K51,Double!K51)</f>
        <v>0.92219381142033785</v>
      </c>
    </row>
  </sheetData>
  <conditionalFormatting sqref="N32:W41">
    <cfRule type="cellIs" dxfId="12" priority="6" operator="equal">
      <formula>"H"</formula>
    </cfRule>
  </conditionalFormatting>
  <conditionalFormatting sqref="N2:W30 N32:W41">
    <cfRule type="cellIs" dxfId="11" priority="1" operator="equal">
      <formula>"D"</formula>
    </cfRule>
    <cfRule type="cellIs" dxfId="10" priority="2" operator="equal">
      <formula>"D"</formula>
    </cfRule>
    <cfRule type="cellIs" dxfId="9" priority="3" operator="equal">
      <formula>"S"</formula>
    </cfRule>
    <cfRule type="cellIs" dxfId="8" priority="4" operator="equal">
      <formula>"S"</formula>
    </cfRule>
    <cfRule type="cellIs" dxfId="7" priority="5" operator="equal">
      <formula>"H"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554C-A02A-4853-8EB9-D24EF077D4EF}">
  <dimension ref="A1:W51"/>
  <sheetViews>
    <sheetView tabSelected="1" workbookViewId="0">
      <selection activeCell="N5" sqref="N5"/>
    </sheetView>
  </sheetViews>
  <sheetFormatPr defaultRowHeight="15" x14ac:dyDescent="0.25"/>
  <cols>
    <col min="13" max="23" width="4.85546875" customWidth="1"/>
  </cols>
  <sheetData>
    <row r="1" spans="1:23" x14ac:dyDescent="0.25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t="s">
        <v>2</v>
      </c>
    </row>
    <row r="2" spans="1:23" x14ac:dyDescent="0.25">
      <c r="A2">
        <v>4</v>
      </c>
      <c r="B2">
        <f>MAX(Stand!B2,hit!B2,Double!B2,Sur!B2)</f>
        <v>-0.11491332761892134</v>
      </c>
      <c r="C2">
        <f>MAX(Stand!C2,hit!C2,Double!C2,Sur!C2)</f>
        <v>-8.2613314299744361E-2</v>
      </c>
      <c r="D2">
        <f>MAX(Stand!D2,hit!D2,Double!D2,Sur!D2)</f>
        <v>-4.9367420106916908E-2</v>
      </c>
      <c r="E2">
        <f>MAX(Stand!E2,hit!E2,Double!E2,Sur!E2)</f>
        <v>-1.2379926519926384E-2</v>
      </c>
      <c r="F2">
        <f>MAX(Stand!F2,hit!F2,Double!F2,Sur!F2)</f>
        <v>1.1130417280979889E-2</v>
      </c>
      <c r="G2">
        <f>MAX(Stand!G2,hit!G2,Double!G2,Sur!G2)</f>
        <v>-8.8279201058463722E-2</v>
      </c>
      <c r="H2">
        <f>MAX(Stand!H2,hit!H2,Double!H2,Sur!H2)</f>
        <v>-0.15933415266020509</v>
      </c>
      <c r="I2">
        <f>MAX(Stand!I2,hit!I2,Double!I2,Sur!I2)</f>
        <v>-0.24066617915336547</v>
      </c>
      <c r="J2">
        <f>MAX(Stand!J2,hit!J2,Double!J2,Sur!J2)</f>
        <v>-0.28919791448567511</v>
      </c>
      <c r="K2">
        <f>MAX(Stand!K2,hit!K2,Double!K2,Sur!K2)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25">
      <c r="A3">
        <f>A2+1</f>
        <v>5</v>
      </c>
      <c r="B3">
        <f>MAX(Stand!B3,hit!B3,Double!B3,Sur!B3)</f>
        <v>-0.12821556706374745</v>
      </c>
      <c r="C3">
        <f>MAX(Stand!C3,hit!C3,Double!C3,Sur!C3)</f>
        <v>-9.5310227261489883E-2</v>
      </c>
      <c r="D3">
        <f>MAX(Stand!D3,hit!D3,Double!D3,Sur!D3)</f>
        <v>-6.1479464199694238E-2</v>
      </c>
      <c r="E3">
        <f>MAX(Stand!E3,hit!E3,Double!E3,Sur!E3)</f>
        <v>-2.397897039185962E-2</v>
      </c>
      <c r="F3">
        <f>MAX(Stand!F3,hit!F3,Double!F3,Sur!F3)</f>
        <v>-1.1863378384400908E-3</v>
      </c>
      <c r="G3">
        <f>MAX(Stand!G3,hit!G3,Double!G3,Sur!G3)</f>
        <v>-0.11944744188414852</v>
      </c>
      <c r="H3">
        <f>MAX(Stand!H3,hit!H3,Double!H3,Sur!H3)</f>
        <v>-0.18809330390318516</v>
      </c>
      <c r="I3">
        <f>MAX(Stand!I3,hit!I3,Double!I3,Sur!I3)</f>
        <v>-0.2666150533579591</v>
      </c>
      <c r="J3">
        <f>MAX(Stand!J3,hit!J3,Double!J3,Sur!J3)</f>
        <v>-0.31341164336497107</v>
      </c>
      <c r="K3">
        <f>MAX(Stand!K3,hit!K3,Double!K3,Sur!K3)</f>
        <v>-0.27857459755181968</v>
      </c>
      <c r="M3">
        <f t="shared" ref="M3:M19" si="0"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25">
      <c r="A4">
        <f t="shared" ref="A4:A29" si="1">A3+1</f>
        <v>6</v>
      </c>
      <c r="B4">
        <f>MAX(Stand!B4,hit!B4,Double!B4,Sur!B4)</f>
        <v>-0.14075911746001987</v>
      </c>
      <c r="C4">
        <f>MAX(Stand!C4,hit!C4,Double!C4,Sur!C4)</f>
        <v>-0.10729107800860836</v>
      </c>
      <c r="D4">
        <f>MAX(Stand!D4,hit!D4,Double!D4,Sur!D4)</f>
        <v>-7.2917141926387305E-2</v>
      </c>
      <c r="E4">
        <f>MAX(Stand!E4,hit!E4,Double!E4,Sur!E4)</f>
        <v>-3.4915973330102178E-2</v>
      </c>
      <c r="F4">
        <f>MAX(Stand!F4,hit!F4,Double!F4,Sur!F4)</f>
        <v>-1.3005835529874204E-2</v>
      </c>
      <c r="G4">
        <f>MAX(Stand!G4,hit!G4,Double!G4,Sur!G4)</f>
        <v>-0.15193270723669944</v>
      </c>
      <c r="H4">
        <f>MAX(Stand!H4,hit!H4,Double!H4,Sur!H4)</f>
        <v>-0.21724188132078476</v>
      </c>
      <c r="I4">
        <f>MAX(Stand!I4,hit!I4,Double!I4,Sur!I4)</f>
        <v>-0.29264070019772603</v>
      </c>
      <c r="J4">
        <f>MAX(Stand!J4,hit!J4,Double!J4,Sur!J4)</f>
        <v>-0.33774944037840804</v>
      </c>
      <c r="K4">
        <f>MAX(Stand!K4,hit!K4,Double!K4,Sur!K4)</f>
        <v>-0.30414663097569938</v>
      </c>
      <c r="M4">
        <f t="shared" si="0"/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25">
      <c r="A5">
        <f t="shared" si="1"/>
        <v>7</v>
      </c>
      <c r="B5">
        <f>MAX(Stand!B5,hit!B5,Double!B5,Sur!B5)</f>
        <v>-0.10918342786661633</v>
      </c>
      <c r="C5">
        <f>MAX(Stand!C5,hit!C5,Double!C5,Sur!C5)</f>
        <v>-7.658298190446361E-2</v>
      </c>
      <c r="D5">
        <f>MAX(Stand!D5,hit!D5,Double!D5,Sur!D5)</f>
        <v>-4.3021794004341876E-2</v>
      </c>
      <c r="E5">
        <f>MAX(Stand!E5,hit!E5,Double!E5,Sur!E5)</f>
        <v>-7.2713609029408845E-3</v>
      </c>
      <c r="F5">
        <f>MAX(Stand!F5,hit!F5,Double!F5,Sur!F5)</f>
        <v>2.9185342353860964E-2</v>
      </c>
      <c r="G5">
        <f>MAX(Stand!G5,hit!G5,Double!G5,Sur!G5)</f>
        <v>-6.8807799580427764E-2</v>
      </c>
      <c r="H5">
        <f>MAX(Stand!H5,hit!H5,Double!H5,Sur!H5)</f>
        <v>-0.21060476872434966</v>
      </c>
      <c r="I5">
        <f>MAX(Stand!I5,hit!I5,Double!I5,Sur!I5)</f>
        <v>-0.28536544048687662</v>
      </c>
      <c r="J5">
        <f>MAX(Stand!J5,hit!J5,Double!J5,Sur!J5)</f>
        <v>-0.31905479139833842</v>
      </c>
      <c r="K5">
        <f>MAX(Stand!K5,hit!K5,Double!K5,Sur!K5)</f>
        <v>-0.31007165033163697</v>
      </c>
      <c r="M5">
        <f t="shared" si="0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25">
      <c r="A6">
        <f t="shared" si="1"/>
        <v>8</v>
      </c>
      <c r="B6">
        <f>MAX(Stand!B6,hit!B6,Double!B6,Sur!B6)</f>
        <v>-2.1798188008805671E-2</v>
      </c>
      <c r="C6">
        <f>MAX(Stand!C6,hit!C6,Double!C6,Sur!C6)</f>
        <v>8.0052625306546703E-3</v>
      </c>
      <c r="D6">
        <f>MAX(Stand!D6,hit!D6,Double!D6,Sur!D6)</f>
        <v>3.8784473277208804E-2</v>
      </c>
      <c r="E6">
        <f>MAX(Stand!E6,hit!E6,Double!E6,Sur!E6)</f>
        <v>7.0804635983033826E-2</v>
      </c>
      <c r="F6">
        <f>MAX(Stand!F6,hit!F6,Double!F6,Sur!F6)</f>
        <v>0.11496015009622332</v>
      </c>
      <c r="G6">
        <f>MAX(Stand!G6,hit!G6,Double!G6,Sur!G6)</f>
        <v>8.2207439363742862E-2</v>
      </c>
      <c r="H6">
        <f>MAX(Stand!H6,hit!H6,Double!H6,Sur!H6)</f>
        <v>-5.9898275658656255E-2</v>
      </c>
      <c r="I6">
        <f>MAX(Stand!I6,hit!I6,Double!I6,Sur!I6)</f>
        <v>-0.21018633199821768</v>
      </c>
      <c r="J6">
        <f>MAX(Stand!J6,hit!J6,Double!J6,Sur!J6)</f>
        <v>-0.24937508055334259</v>
      </c>
      <c r="K6">
        <f>MAX(Stand!K6,hit!K6,Double!K6,Sur!K6)</f>
        <v>-0.1970288105741636</v>
      </c>
      <c r="M6">
        <f t="shared" si="0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25">
      <c r="A7">
        <f t="shared" si="1"/>
        <v>9</v>
      </c>
      <c r="B7">
        <f>MAX(Stand!B7,hit!B7,Double!B7,Sur!B7)</f>
        <v>7.444603757634051E-2</v>
      </c>
      <c r="C7">
        <f>MAX(Stand!C7,hit!C7,Double!C7,Sur!C7)</f>
        <v>0.12081635332999653</v>
      </c>
      <c r="D7">
        <f>MAX(Stand!D7,hit!D7,Double!D7,Sur!D7)</f>
        <v>0.1819489340524216</v>
      </c>
      <c r="E7">
        <f>MAX(Stand!E7,hit!E7,Double!E7,Sur!E7)</f>
        <v>0.24305722487303633</v>
      </c>
      <c r="F7">
        <f>MAX(Stand!F7,hit!F7,Double!F7,Sur!F7)</f>
        <v>0.31705474570166703</v>
      </c>
      <c r="G7">
        <f>MAX(Stand!G7,hit!G7,Double!G7,Sur!G7)</f>
        <v>0.17186785993695267</v>
      </c>
      <c r="H7">
        <f>MAX(Stand!H7,hit!H7,Double!H7,Sur!H7)</f>
        <v>9.8376217435392585E-2</v>
      </c>
      <c r="I7">
        <f>MAX(Stand!I7,hit!I7,Double!I7,Sur!I7)</f>
        <v>-5.2178053462651731E-2</v>
      </c>
      <c r="J7">
        <f>MAX(Stand!J7,hit!J7,Double!J7,Sur!J7)</f>
        <v>-0.15295298487455075</v>
      </c>
      <c r="K7">
        <f>MAX(Stand!K7,hit!K7,Double!K7,Sur!K7)</f>
        <v>-6.5680778778066204E-2</v>
      </c>
      <c r="M7">
        <f t="shared" si="0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25">
      <c r="A8">
        <f t="shared" si="1"/>
        <v>10</v>
      </c>
      <c r="B8">
        <f>MAX(Stand!B8,hit!B8,Double!B8,Sur!B8)</f>
        <v>0.3589394124422991</v>
      </c>
      <c r="C8">
        <f>MAX(Stand!C8,hit!C8,Double!C8,Sur!C8)</f>
        <v>0.40932067017593915</v>
      </c>
      <c r="D8">
        <f>MAX(Stand!D8,hit!D8,Double!D8,Sur!D8)</f>
        <v>0.460940243794354</v>
      </c>
      <c r="E8">
        <f>MAX(Stand!E8,hit!E8,Double!E8,Sur!E8)</f>
        <v>0.51251710900326775</v>
      </c>
      <c r="F8">
        <f>MAX(Stand!F8,hit!F8,Double!F8,Sur!F8)</f>
        <v>0.57559016859776868</v>
      </c>
      <c r="G8">
        <f>MAX(Stand!G8,hit!G8,Double!G8,Sur!G8)</f>
        <v>0.39241245528243773</v>
      </c>
      <c r="H8">
        <f>MAX(Stand!H8,hit!H8,Double!H8,Sur!H8)</f>
        <v>0.28663571688628381</v>
      </c>
      <c r="I8">
        <f>MAX(Stand!I8,hit!I8,Double!I8,Sur!I8)</f>
        <v>0.14432836838077107</v>
      </c>
      <c r="J8">
        <f>MAX(Stand!J8,hit!J8,Double!J8,Sur!J8)</f>
        <v>2.5308523040868145E-2</v>
      </c>
      <c r="K8">
        <f>MAX(Stand!K8,hit!K8,Double!K8,Sur!K8)</f>
        <v>8.1449707945275923E-2</v>
      </c>
      <c r="M8">
        <f t="shared" si="0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25">
      <c r="A9">
        <f t="shared" si="1"/>
        <v>11</v>
      </c>
      <c r="B9">
        <f>MAX(Stand!B9,hit!B9,Double!B9,Sur!B9)</f>
        <v>0.47064092333946889</v>
      </c>
      <c r="C9">
        <f>MAX(Stand!C9,hit!C9,Double!C9,Sur!C9)</f>
        <v>0.51779525312221664</v>
      </c>
      <c r="D9">
        <f>MAX(Stand!D9,hit!D9,Double!D9,Sur!D9)</f>
        <v>0.56604055041797607</v>
      </c>
      <c r="E9">
        <f>MAX(Stand!E9,hit!E9,Double!E9,Sur!E9)</f>
        <v>0.61469901790902803</v>
      </c>
      <c r="F9">
        <f>MAX(Stand!F9,hit!F9,Double!F9,Sur!F9)</f>
        <v>0.66738009490756967</v>
      </c>
      <c r="G9">
        <f>MAX(Stand!G9,hit!G9,Double!G9,Sur!G9)</f>
        <v>0.46288894886429094</v>
      </c>
      <c r="H9">
        <f>MAX(Stand!H9,hit!H9,Double!H9,Sur!H9)</f>
        <v>0.35069259087031512</v>
      </c>
      <c r="I9">
        <f>MAX(Stand!I9,hit!I9,Double!I9,Sur!I9)</f>
        <v>0.22778342315245473</v>
      </c>
      <c r="J9">
        <f>MAX(Stand!J9,hit!J9,Double!J9,Sur!J9)</f>
        <v>0.1796887274111463</v>
      </c>
      <c r="K9">
        <f>MAX(Stand!K9,hit!K9,Double!K9,Sur!K9)</f>
        <v>0.14300128216153019</v>
      </c>
      <c r="M9">
        <f t="shared" si="0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25">
      <c r="A10">
        <f t="shared" si="1"/>
        <v>12</v>
      </c>
      <c r="B10">
        <f>MAX(Stand!B10,hit!B10,Double!B10,Sur!B10)</f>
        <v>-0.25338998596663803</v>
      </c>
      <c r="C10">
        <f>MAX(Stand!C10,hit!C10,Double!C10,Sur!C10)</f>
        <v>-0.2336908997980866</v>
      </c>
      <c r="D10">
        <f>MAX(Stand!D10,hit!D10,Double!D10,Sur!D10)</f>
        <v>-0.21106310899491437</v>
      </c>
      <c r="E10">
        <f>MAX(Stand!E10,hit!E10,Double!E10,Sur!E10)</f>
        <v>-0.16719266083547524</v>
      </c>
      <c r="F10">
        <f>MAX(Stand!F10,hit!F10,Double!F10,Sur!F10)</f>
        <v>-0.15369901583000439</v>
      </c>
      <c r="G10">
        <f>MAX(Stand!G10,hit!G10,Double!G10,Sur!G10)</f>
        <v>-0.21284771451731427</v>
      </c>
      <c r="H10">
        <f>MAX(Stand!H10,hit!H10,Double!H10,Sur!H10)</f>
        <v>-0.2715748050242861</v>
      </c>
      <c r="I10">
        <f>MAX(Stand!I10,hit!I10,Double!I10,Sur!I10)</f>
        <v>-0.3400132806089356</v>
      </c>
      <c r="J10">
        <f>MAX(Stand!J10,hit!J10,Double!J10,Sur!J10)</f>
        <v>-0.38104299284808757</v>
      </c>
      <c r="K10">
        <f>MAX(Stand!K10,hit!K10,Double!K10,Sur!K10)</f>
        <v>-0.35054034044008009</v>
      </c>
      <c r="M10">
        <f t="shared" si="0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25">
      <c r="A11">
        <f t="shared" si="1"/>
        <v>13</v>
      </c>
      <c r="B11">
        <f>MAX(Stand!B11,hit!B11,Double!B11,Sur!B11)</f>
        <v>-0.29278372720927726</v>
      </c>
      <c r="C11">
        <f>MAX(Stand!C11,hit!C11,Double!C11,Sur!C11)</f>
        <v>-0.2522502292357135</v>
      </c>
      <c r="D11">
        <f>MAX(Stand!D11,hit!D11,Double!D11,Sur!D11)</f>
        <v>-0.21106310899491437</v>
      </c>
      <c r="E11">
        <f>MAX(Stand!E11,hit!E11,Double!E11,Sur!E11)</f>
        <v>-0.16719266083547524</v>
      </c>
      <c r="F11">
        <f>MAX(Stand!F11,hit!F11,Double!F11,Sur!F11)</f>
        <v>-0.15369901583000439</v>
      </c>
      <c r="G11">
        <f>MAX(Stand!G11,hit!G11,Double!G11,Sur!G11)</f>
        <v>-0.26907287776607752</v>
      </c>
      <c r="H11">
        <f>MAX(Stand!H11,hit!H11,Double!H11,Sur!H11)</f>
        <v>-0.32360517609397998</v>
      </c>
      <c r="I11">
        <f>MAX(Stand!I11,hit!I11,Double!I11,Sur!I11)</f>
        <v>-0.38715518913686875</v>
      </c>
      <c r="J11">
        <f>MAX(Stand!J11,hit!J11,Double!J11,Sur!J11)</f>
        <v>-0.42525420764465277</v>
      </c>
      <c r="K11">
        <f>MAX(Stand!K11,hit!K11,Double!K11,Sur!K11)</f>
        <v>-0.3969303161229315</v>
      </c>
      <c r="M11">
        <f t="shared" si="0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25">
      <c r="A12">
        <f t="shared" si="1"/>
        <v>14</v>
      </c>
      <c r="B12">
        <f>MAX(Stand!B12,hit!B12,Double!B12,Sur!B12)</f>
        <v>-0.29278372720927726</v>
      </c>
      <c r="C12">
        <f>MAX(Stand!C12,hit!C12,Double!C12,Sur!C12)</f>
        <v>-0.2522502292357135</v>
      </c>
      <c r="D12">
        <f>MAX(Stand!D12,hit!D12,Double!D12,Sur!D12)</f>
        <v>-0.21106310899491437</v>
      </c>
      <c r="E12">
        <f>MAX(Stand!E12,hit!E12,Double!E12,Sur!E12)</f>
        <v>-0.16719266083547524</v>
      </c>
      <c r="F12">
        <f>MAX(Stand!F12,hit!F12,Double!F12,Sur!F12)</f>
        <v>-0.15369901583000439</v>
      </c>
      <c r="G12">
        <f>MAX(Stand!G12,hit!G12,Double!G12,Sur!G12)</f>
        <v>-0.3212819579256434</v>
      </c>
      <c r="H12">
        <f>MAX(Stand!H12,hit!H12,Double!H12,Sur!H12)</f>
        <v>-0.37191909208726709</v>
      </c>
      <c r="I12">
        <f>MAX(Stand!I12,hit!I12,Double!I12,Sur!I12)</f>
        <v>-0.43092981848423528</v>
      </c>
      <c r="J12">
        <f>MAX(Stand!J12,hit!J12,Double!J12,Sur!J12)</f>
        <v>-0.46630747852717758</v>
      </c>
      <c r="K12">
        <f>MAX(Stand!K12,hit!K12,Double!K12,Sur!K12)</f>
        <v>-0.44000672211415065</v>
      </c>
      <c r="M12">
        <f t="shared" si="0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25">
      <c r="A13">
        <f t="shared" si="1"/>
        <v>15</v>
      </c>
      <c r="B13">
        <f>MAX(Stand!B13,hit!B13,Double!B13,Sur!B13)</f>
        <v>-0.29278372720927726</v>
      </c>
      <c r="C13">
        <f>MAX(Stand!C13,hit!C13,Double!C13,Sur!C13)</f>
        <v>-0.2522502292357135</v>
      </c>
      <c r="D13">
        <f>MAX(Stand!D13,hit!D13,Double!D13,Sur!D13)</f>
        <v>-0.21106310899491437</v>
      </c>
      <c r="E13">
        <f>MAX(Stand!E13,hit!E13,Double!E13,Sur!E13)</f>
        <v>-0.16719266083547524</v>
      </c>
      <c r="F13">
        <f>MAX(Stand!F13,hit!F13,Double!F13,Sur!F13)</f>
        <v>-0.15369901583000439</v>
      </c>
      <c r="G13">
        <f>MAX(Stand!G13,hit!G13,Double!G13,Sur!G13)</f>
        <v>-0.36976181807381175</v>
      </c>
      <c r="H13">
        <f>MAX(Stand!H13,hit!H13,Double!H13,Sur!H13)</f>
        <v>-0.41678201408103371</v>
      </c>
      <c r="I13">
        <f>MAX(Stand!I13,hit!I13,Double!I13,Sur!I13)</f>
        <v>-0.47157768859250421</v>
      </c>
      <c r="J13">
        <f>MAX(Stand!J13,hit!J13,Double!J13,Sur!J13)</f>
        <v>-0.5</v>
      </c>
      <c r="K13">
        <f>MAX(Stand!K13,hit!K13,Double!K13,Sur!K13)</f>
        <v>-0.4800062419631399</v>
      </c>
      <c r="M13">
        <f t="shared" si="0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25">
      <c r="A14">
        <f t="shared" si="1"/>
        <v>16</v>
      </c>
      <c r="B14">
        <f>MAX(Stand!B14,hit!B14,Double!B14,Sur!B14)</f>
        <v>-0.29278372720927726</v>
      </c>
      <c r="C14">
        <f>MAX(Stand!C14,hit!C14,Double!C14,Sur!C14)</f>
        <v>-0.2522502292357135</v>
      </c>
      <c r="D14">
        <f>MAX(Stand!D14,hit!D14,Double!D14,Sur!D14)</f>
        <v>-0.21106310899491437</v>
      </c>
      <c r="E14">
        <f>MAX(Stand!E14,hit!E14,Double!E14,Sur!E14)</f>
        <v>-0.16719266083547524</v>
      </c>
      <c r="F14">
        <f>MAX(Stand!F14,hit!F14,Double!F14,Sur!F14)</f>
        <v>-0.15369901583000439</v>
      </c>
      <c r="G14">
        <f>MAX(Stand!G14,hit!G14,Double!G14,Sur!G14)</f>
        <v>-0.41477883106853947</v>
      </c>
      <c r="H14">
        <f>MAX(Stand!H14,hit!H14,Double!H14,Sur!H14)</f>
        <v>-0.45844044164667419</v>
      </c>
      <c r="I14">
        <f>MAX(Stand!I14,hit!I14,Double!I14,Sur!I14)</f>
        <v>-0.5</v>
      </c>
      <c r="J14">
        <f>MAX(Stand!J14,hit!J14,Double!J14,Sur!J14)</f>
        <v>-0.5</v>
      </c>
      <c r="K14">
        <f>MAX(Stand!K14,hit!K14,Double!K14,Sur!K14)</f>
        <v>-0.5</v>
      </c>
      <c r="M14">
        <f t="shared" si="0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25">
      <c r="A15">
        <f t="shared" si="1"/>
        <v>17</v>
      </c>
      <c r="B15">
        <f>MAX(Stand!B15,hit!B15,Double!B15,Sur!B15)</f>
        <v>-0.15297458768154204</v>
      </c>
      <c r="C15">
        <f>MAX(Stand!C15,hit!C15,Double!C15,Sur!C15)</f>
        <v>-0.11721624142457365</v>
      </c>
      <c r="D15">
        <f>MAX(Stand!D15,hit!D15,Double!D15,Sur!D15)</f>
        <v>-8.0573373145316152E-2</v>
      </c>
      <c r="E15">
        <f>MAX(Stand!E15,hit!E15,Double!E15,Sur!E15)</f>
        <v>-4.4941375564924446E-2</v>
      </c>
      <c r="F15">
        <f>MAX(Stand!F15,hit!F15,Double!F15,Sur!F15)</f>
        <v>1.1739160673341964E-2</v>
      </c>
      <c r="G15">
        <f>MAX(Stand!G15,hit!G15,Double!G15,Sur!G15)</f>
        <v>-0.10680898948269468</v>
      </c>
      <c r="H15">
        <f>MAX(Stand!H15,hit!H15,Double!H15,Sur!H15)</f>
        <v>-0.38195097104844711</v>
      </c>
      <c r="I15">
        <f>MAX(Stand!I15,hit!I15,Double!I15,Sur!I15)</f>
        <v>-0.42315423964521748</v>
      </c>
      <c r="J15">
        <f>MAX(Stand!J15,hit!J15,Double!J15,Sur!J15)</f>
        <v>-0.41972063392881986</v>
      </c>
      <c r="K15">
        <f>MAX(Stand!K15,hit!K15,Double!K15,Sur!K15)</f>
        <v>-0.47803347499473703</v>
      </c>
      <c r="M15">
        <f t="shared" si="0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25">
      <c r="A16">
        <f t="shared" si="1"/>
        <v>18</v>
      </c>
      <c r="B16">
        <f>MAX(Stand!B16,hit!B16,Double!B16,Sur!B16)</f>
        <v>0.12174190222088771</v>
      </c>
      <c r="C16">
        <f>MAX(Stand!C16,hit!C16,Double!C16,Sur!C16)</f>
        <v>0.14830007284131114</v>
      </c>
      <c r="D16">
        <f>MAX(Stand!D16,hit!D16,Double!D16,Sur!D16)</f>
        <v>0.17585443719748528</v>
      </c>
      <c r="E16">
        <f>MAX(Stand!E16,hit!E16,Double!E16,Sur!E16)</f>
        <v>0.19956119497617719</v>
      </c>
      <c r="F16">
        <f>MAX(Stand!F16,hit!F16,Double!F16,Sur!F16)</f>
        <v>0.28344391604689867</v>
      </c>
      <c r="G16">
        <f>MAX(Stand!G16,hit!G16,Double!G16,Sur!G16)</f>
        <v>0.3995541673365518</v>
      </c>
      <c r="H16">
        <f>MAX(Stand!H16,hit!H16,Double!H16,Sur!H16)</f>
        <v>0.10595134861912359</v>
      </c>
      <c r="I16">
        <f>MAX(Stand!I16,hit!I16,Double!I16,Sur!I16)</f>
        <v>-0.18316335667343342</v>
      </c>
      <c r="J16">
        <f>MAX(Stand!J16,hit!J16,Double!J16,Sur!J16)</f>
        <v>-0.17830123379648949</v>
      </c>
      <c r="K16">
        <f>MAX(Stand!K16,hit!K16,Double!K16,Sur!K16)</f>
        <v>-0.10019887561319057</v>
      </c>
      <c r="M16">
        <f t="shared" si="0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25">
      <c r="A17">
        <f t="shared" si="1"/>
        <v>19</v>
      </c>
      <c r="B17">
        <f>MAX(Stand!B17,hit!B17,Double!B17,Sur!B17)</f>
        <v>0.38630468602058987</v>
      </c>
      <c r="C17">
        <f>MAX(Stand!C17,hit!C17,Double!C17,Sur!C17)</f>
        <v>0.40436293659775996</v>
      </c>
      <c r="D17">
        <f>MAX(Stand!D17,hit!D17,Double!D17,Sur!D17)</f>
        <v>0.42317892482749647</v>
      </c>
      <c r="E17">
        <f>MAX(Stand!E17,hit!E17,Double!E17,Sur!E17)</f>
        <v>0.43951210416088371</v>
      </c>
      <c r="F17">
        <f>MAX(Stand!F17,hit!F17,Double!F17,Sur!F17)</f>
        <v>0.4959770737873192</v>
      </c>
      <c r="G17">
        <f>MAX(Stand!G17,hit!G17,Double!G17,Sur!G17)</f>
        <v>0.6159764957534315</v>
      </c>
      <c r="H17">
        <f>MAX(Stand!H17,hit!H17,Double!H17,Sur!H17)</f>
        <v>0.5938536682866945</v>
      </c>
      <c r="I17">
        <f>MAX(Stand!I17,hit!I17,Double!I17,Sur!I17)</f>
        <v>0.28759675706758142</v>
      </c>
      <c r="J17">
        <f>MAX(Stand!J17,hit!J17,Double!J17,Sur!J17)</f>
        <v>6.3118166335840831E-2</v>
      </c>
      <c r="K17">
        <f>MAX(Stand!K17,hit!K17,Double!K17,Sur!K17)</f>
        <v>0.27763572376835594</v>
      </c>
      <c r="M17">
        <f t="shared" si="0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25">
      <c r="A18">
        <f t="shared" si="1"/>
        <v>20</v>
      </c>
      <c r="B18">
        <f>MAX(Stand!B18,hit!B18,Double!B18,Sur!B18)</f>
        <v>0.63998657521683877</v>
      </c>
      <c r="C18">
        <f>MAX(Stand!C18,hit!C18,Double!C18,Sur!C18)</f>
        <v>0.65027209425148136</v>
      </c>
      <c r="D18">
        <f>MAX(Stand!D18,hit!D18,Double!D18,Sur!D18)</f>
        <v>0.66104996194807186</v>
      </c>
      <c r="E18">
        <f>MAX(Stand!E18,hit!E18,Double!E18,Sur!E18)</f>
        <v>0.67035969063279999</v>
      </c>
      <c r="F18">
        <f>MAX(Stand!F18,hit!F18,Double!F18,Sur!F18)</f>
        <v>0.70395857017134467</v>
      </c>
      <c r="G18">
        <f>MAX(Stand!G18,hit!G18,Double!G18,Sur!G18)</f>
        <v>0.77322722653717491</v>
      </c>
      <c r="H18">
        <f>MAX(Stand!H18,hit!H18,Double!H18,Sur!H18)</f>
        <v>0.79181515955189841</v>
      </c>
      <c r="I18">
        <f>MAX(Stand!I18,hit!I18,Double!I18,Sur!I18)</f>
        <v>0.75835687080859615</v>
      </c>
      <c r="J18">
        <f>MAX(Stand!J18,hit!J18,Double!J18,Sur!J18)</f>
        <v>0.55453756646817121</v>
      </c>
      <c r="K18">
        <f>MAX(Stand!K18,hit!K18,Double!K18,Sur!K18)</f>
        <v>0.65547032314990239</v>
      </c>
      <c r="M18">
        <f t="shared" si="0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25">
      <c r="A19">
        <f t="shared" si="1"/>
        <v>21</v>
      </c>
      <c r="B19">
        <f>MAX(Stand!B19,hit!B19,Double!B19,Sur!B19)</f>
        <v>0.88200651549403997</v>
      </c>
      <c r="C19">
        <f>MAX(Stand!C19,hit!C19,Double!C19,Sur!C19)</f>
        <v>0.88530035730174927</v>
      </c>
      <c r="D19">
        <f>MAX(Stand!D19,hit!D19,Double!D19,Sur!D19)</f>
        <v>0.88876729296591961</v>
      </c>
      <c r="E19">
        <f>MAX(Stand!E19,hit!E19,Double!E19,Sur!E19)</f>
        <v>0.89175382659528035</v>
      </c>
      <c r="F19">
        <f>MAX(Stand!F19,hit!F19,Double!F19,Sur!F19)</f>
        <v>0.90283674384258006</v>
      </c>
      <c r="G19">
        <f>MAX(Stand!G19,hit!G19,Double!G19,Sur!G19)</f>
        <v>0.92592629596452325</v>
      </c>
      <c r="H19">
        <f>MAX(Stand!H19,hit!H19,Double!H19,Sur!H19)</f>
        <v>0.93060505318396614</v>
      </c>
      <c r="I19">
        <f>MAX(Stand!I19,hit!I19,Double!I19,Sur!I19)</f>
        <v>0.93917615614724415</v>
      </c>
      <c r="J19">
        <f>MAX(Stand!J19,hit!J19,Double!J19,Sur!J19)</f>
        <v>0.96262363326716827</v>
      </c>
      <c r="K19">
        <f>MAX(Stand!K19,hit!K19,Double!K19,Sur!K19)</f>
        <v>0.92219381142033785</v>
      </c>
      <c r="M19">
        <f t="shared" si="0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25">
      <c r="A20">
        <f t="shared" si="1"/>
        <v>22</v>
      </c>
      <c r="B20">
        <f>MAX(Stand!B20,hit!B20,Double!B20)</f>
        <v>-1</v>
      </c>
      <c r="C20">
        <f>MAX(Stand!C20,hit!C20,Double!C20)</f>
        <v>-1</v>
      </c>
      <c r="D20">
        <f>MAX(Stand!D20,hit!D20,Double!D20)</f>
        <v>-1</v>
      </c>
      <c r="E20">
        <f>MAX(Stand!E20,hit!E20,Double!E20)</f>
        <v>-1</v>
      </c>
      <c r="F20">
        <f>MAX(Stand!F20,hit!F20,Double!F20)</f>
        <v>-1</v>
      </c>
      <c r="G20">
        <f>MAX(Stand!G20,hit!G20,Double!G20)</f>
        <v>-1</v>
      </c>
      <c r="H20">
        <f>MAX(Stand!H20,hit!H20,Double!H20)</f>
        <v>-1</v>
      </c>
      <c r="I20">
        <f>MAX(Stand!I20,hit!I20,Double!I20)</f>
        <v>-1</v>
      </c>
      <c r="J20">
        <f>MAX(Stand!J20,hit!J20,Double!J20)</f>
        <v>-1</v>
      </c>
      <c r="K20">
        <f>MAX(Stand!K20,hit!K20,Double!K20)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>
        <f t="shared" si="1"/>
        <v>23</v>
      </c>
      <c r="B21">
        <f>MAX(Stand!B21,hit!B21,Double!B21)</f>
        <v>-1</v>
      </c>
      <c r="C21">
        <f>MAX(Stand!C21,hit!C21,Double!C21)</f>
        <v>-1</v>
      </c>
      <c r="D21">
        <f>MAX(Stand!D21,hit!D21,Double!D21)</f>
        <v>-1</v>
      </c>
      <c r="E21">
        <f>MAX(Stand!E21,hit!E21,Double!E21)</f>
        <v>-1</v>
      </c>
      <c r="F21">
        <f>MAX(Stand!F21,hit!F21,Double!F21)</f>
        <v>-1</v>
      </c>
      <c r="G21">
        <f>MAX(Stand!G21,hit!G21,Double!G21)</f>
        <v>-1</v>
      </c>
      <c r="H21">
        <f>MAX(Stand!H21,hit!H21,Double!H21)</f>
        <v>-1</v>
      </c>
      <c r="I21">
        <f>MAX(Stand!I21,hit!I21,Double!I21)</f>
        <v>-1</v>
      </c>
      <c r="J21">
        <f>MAX(Stand!J21,hit!J21,Double!J21)</f>
        <v>-1</v>
      </c>
      <c r="K21">
        <f>MAX(Stand!K21,hit!K21,Double!K21)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>
        <f t="shared" si="1"/>
        <v>24</v>
      </c>
      <c r="B22">
        <f>MAX(Stand!B22,hit!B22,Double!B22)</f>
        <v>-1</v>
      </c>
      <c r="C22">
        <f>MAX(Stand!C22,hit!C22,Double!C22)</f>
        <v>-1</v>
      </c>
      <c r="D22">
        <f>MAX(Stand!D22,hit!D22,Double!D22)</f>
        <v>-1</v>
      </c>
      <c r="E22">
        <f>MAX(Stand!E22,hit!E22,Double!E22)</f>
        <v>-1</v>
      </c>
      <c r="F22">
        <f>MAX(Stand!F22,hit!F22,Double!F22)</f>
        <v>-1</v>
      </c>
      <c r="G22">
        <f>MAX(Stand!G22,hit!G22,Double!G22)</f>
        <v>-1</v>
      </c>
      <c r="H22">
        <f>MAX(Stand!H22,hit!H22,Double!H22)</f>
        <v>-1</v>
      </c>
      <c r="I22">
        <f>MAX(Stand!I22,hit!I22,Double!I22)</f>
        <v>-1</v>
      </c>
      <c r="J22">
        <f>MAX(Stand!J22,hit!J22,Double!J22)</f>
        <v>-1</v>
      </c>
      <c r="K22">
        <f>MAX(Stand!K22,hit!K22,Double!K22)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>
        <f t="shared" si="1"/>
        <v>25</v>
      </c>
      <c r="B23">
        <f>MAX(Stand!B23,hit!B23,Double!B23)</f>
        <v>-1</v>
      </c>
      <c r="C23">
        <f>MAX(Stand!C23,hit!C23,Double!C23)</f>
        <v>-1</v>
      </c>
      <c r="D23">
        <f>MAX(Stand!D23,hit!D23,Double!D23)</f>
        <v>-1</v>
      </c>
      <c r="E23">
        <f>MAX(Stand!E23,hit!E23,Double!E23)</f>
        <v>-1</v>
      </c>
      <c r="F23">
        <f>MAX(Stand!F23,hit!F23,Double!F23)</f>
        <v>-1</v>
      </c>
      <c r="G23">
        <f>MAX(Stand!G23,hit!G23,Double!G23)</f>
        <v>-1</v>
      </c>
      <c r="H23">
        <f>MAX(Stand!H23,hit!H23,Double!H23)</f>
        <v>-1</v>
      </c>
      <c r="I23">
        <f>MAX(Stand!I23,hit!I23,Double!I23)</f>
        <v>-1</v>
      </c>
      <c r="J23">
        <f>MAX(Stand!J23,hit!J23,Double!J23)</f>
        <v>-1</v>
      </c>
      <c r="K23">
        <f>MAX(Stand!K23,hit!K23,Double!K23)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>
        <f t="shared" si="1"/>
        <v>26</v>
      </c>
      <c r="B24">
        <f>MAX(Stand!B24,hit!B24,Double!B24)</f>
        <v>-1</v>
      </c>
      <c r="C24">
        <f>MAX(Stand!C24,hit!C24,Double!C24)</f>
        <v>-1</v>
      </c>
      <c r="D24">
        <f>MAX(Stand!D24,hit!D24,Double!D24)</f>
        <v>-1</v>
      </c>
      <c r="E24">
        <f>MAX(Stand!E24,hit!E24,Double!E24)</f>
        <v>-1</v>
      </c>
      <c r="F24">
        <f>MAX(Stand!F24,hit!F24,Double!F24)</f>
        <v>-1</v>
      </c>
      <c r="G24">
        <f>MAX(Stand!G24,hit!G24,Double!G24)</f>
        <v>-1</v>
      </c>
      <c r="H24">
        <f>MAX(Stand!H24,hit!H24,Double!H24)</f>
        <v>-1</v>
      </c>
      <c r="I24">
        <f>MAX(Stand!I24,hit!I24,Double!I24)</f>
        <v>-1</v>
      </c>
      <c r="J24">
        <f>MAX(Stand!J24,hit!J24,Double!J24)</f>
        <v>-1</v>
      </c>
      <c r="K24">
        <f>MAX(Stand!K24,hit!K24,Double!K24)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>
        <f t="shared" si="1"/>
        <v>27</v>
      </c>
      <c r="B25">
        <f>MAX(Stand!B25,hit!B25,Double!B25)</f>
        <v>-1</v>
      </c>
      <c r="C25">
        <f>MAX(Stand!C25,hit!C25,Double!C25)</f>
        <v>-1</v>
      </c>
      <c r="D25">
        <f>MAX(Stand!D25,hit!D25,Double!D25)</f>
        <v>-1</v>
      </c>
      <c r="E25">
        <f>MAX(Stand!E25,hit!E25,Double!E25)</f>
        <v>-1</v>
      </c>
      <c r="F25">
        <f>MAX(Stand!F25,hit!F25,Double!F25)</f>
        <v>-1</v>
      </c>
      <c r="G25">
        <f>MAX(Stand!G25,hit!G25,Double!G25)</f>
        <v>-1</v>
      </c>
      <c r="H25">
        <f>MAX(Stand!H25,hit!H25,Double!H25)</f>
        <v>-1</v>
      </c>
      <c r="I25">
        <f>MAX(Stand!I25,hit!I25,Double!I25)</f>
        <v>-1</v>
      </c>
      <c r="J25">
        <f>MAX(Stand!J25,hit!J25,Double!J25)</f>
        <v>-1</v>
      </c>
      <c r="K25">
        <f>MAX(Stand!K25,hit!K25,Double!K25)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>
        <f t="shared" si="1"/>
        <v>28</v>
      </c>
      <c r="B26">
        <f>MAX(Stand!B26,hit!B26,Double!B26)</f>
        <v>-1</v>
      </c>
      <c r="C26">
        <f>MAX(Stand!C26,hit!C26,Double!C26)</f>
        <v>-1</v>
      </c>
      <c r="D26">
        <f>MAX(Stand!D26,hit!D26,Double!D26)</f>
        <v>-1</v>
      </c>
      <c r="E26">
        <f>MAX(Stand!E26,hit!E26,Double!E26)</f>
        <v>-1</v>
      </c>
      <c r="F26">
        <f>MAX(Stand!F26,hit!F26,Double!F26)</f>
        <v>-1</v>
      </c>
      <c r="G26">
        <f>MAX(Stand!G26,hit!G26,Double!G26)</f>
        <v>-1</v>
      </c>
      <c r="H26">
        <f>MAX(Stand!H26,hit!H26,Double!H26)</f>
        <v>-1</v>
      </c>
      <c r="I26">
        <f>MAX(Stand!I26,hit!I26,Double!I26)</f>
        <v>-1</v>
      </c>
      <c r="J26">
        <f>MAX(Stand!J26,hit!J26,Double!J26)</f>
        <v>-1</v>
      </c>
      <c r="K26">
        <f>MAX(Stand!K26,hit!K26,Double!K26)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>
        <f t="shared" si="1"/>
        <v>29</v>
      </c>
      <c r="B27">
        <f>MAX(Stand!B27,hit!B27,Double!B27)</f>
        <v>-1</v>
      </c>
      <c r="C27">
        <f>MAX(Stand!C27,hit!C27,Double!C27)</f>
        <v>-1</v>
      </c>
      <c r="D27">
        <f>MAX(Stand!D27,hit!D27,Double!D27)</f>
        <v>-1</v>
      </c>
      <c r="E27">
        <f>MAX(Stand!E27,hit!E27,Double!E27)</f>
        <v>-1</v>
      </c>
      <c r="F27">
        <f>MAX(Stand!F27,hit!F27,Double!F27)</f>
        <v>-1</v>
      </c>
      <c r="G27">
        <f>MAX(Stand!G27,hit!G27,Double!G27)</f>
        <v>-1</v>
      </c>
      <c r="H27">
        <f>MAX(Stand!H27,hit!H27,Double!H27)</f>
        <v>-1</v>
      </c>
      <c r="I27">
        <f>MAX(Stand!I27,hit!I27,Double!I27)</f>
        <v>-1</v>
      </c>
      <c r="J27">
        <f>MAX(Stand!J27,hit!J27,Double!J27)</f>
        <v>-1</v>
      </c>
      <c r="K27">
        <f>MAX(Stand!K27,hit!K27,Double!K27)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>
        <f t="shared" si="1"/>
        <v>30</v>
      </c>
      <c r="B28">
        <f>MAX(Stand!B28,hit!B28,Double!B28)</f>
        <v>-1</v>
      </c>
      <c r="C28">
        <f>MAX(Stand!C28,hit!C28,Double!C28)</f>
        <v>-1</v>
      </c>
      <c r="D28">
        <f>MAX(Stand!D28,hit!D28,Double!D28)</f>
        <v>-1</v>
      </c>
      <c r="E28">
        <f>MAX(Stand!E28,hit!E28,Double!E28)</f>
        <v>-1</v>
      </c>
      <c r="F28">
        <f>MAX(Stand!F28,hit!F28,Double!F28)</f>
        <v>-1</v>
      </c>
      <c r="G28">
        <f>MAX(Stand!G28,hit!G28,Double!G28)</f>
        <v>-1</v>
      </c>
      <c r="H28">
        <f>MAX(Stand!H28,hit!H28,Double!H28)</f>
        <v>-1</v>
      </c>
      <c r="I28">
        <f>MAX(Stand!I28,hit!I28,Double!I28)</f>
        <v>-1</v>
      </c>
      <c r="J28">
        <f>MAX(Stand!J28,hit!J28,Double!J28)</f>
        <v>-1</v>
      </c>
      <c r="K28">
        <f>MAX(Stand!K28,hit!K28,Double!K28)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>
        <f t="shared" si="1"/>
        <v>31</v>
      </c>
      <c r="B29">
        <f>MAX(Stand!B29,hit!B29,Double!B29)</f>
        <v>-1</v>
      </c>
      <c r="C29">
        <f>MAX(Stand!C29,hit!C29,Double!C29)</f>
        <v>-1</v>
      </c>
      <c r="D29">
        <f>MAX(Stand!D29,hit!D29,Double!D29)</f>
        <v>-1</v>
      </c>
      <c r="E29">
        <f>MAX(Stand!E29,hit!E29,Double!E29)</f>
        <v>-1</v>
      </c>
      <c r="F29">
        <f>MAX(Stand!F29,hit!F29,Double!F29)</f>
        <v>-1</v>
      </c>
      <c r="G29">
        <f>MAX(Stand!G29,hit!G29,Double!G29)</f>
        <v>-1</v>
      </c>
      <c r="H29">
        <f>MAX(Stand!H29,hit!H29,Double!H29)</f>
        <v>-1</v>
      </c>
      <c r="I29">
        <f>MAX(Stand!I29,hit!I29,Double!I29)</f>
        <v>-1</v>
      </c>
      <c r="J29">
        <f>MAX(Stand!J29,hit!J29,Double!J29)</f>
        <v>-1</v>
      </c>
      <c r="K29">
        <f>MAX(Stand!K29,hit!K29,Double!K29)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t="s">
        <v>3</v>
      </c>
      <c r="M31" t="s">
        <v>3</v>
      </c>
      <c r="N31" s="2">
        <v>2</v>
      </c>
      <c r="O31" s="2">
        <v>3</v>
      </c>
      <c r="P31" s="2">
        <v>4</v>
      </c>
      <c r="Q31" s="2">
        <v>5</v>
      </c>
      <c r="R31" s="2">
        <v>6</v>
      </c>
      <c r="S31" s="2">
        <v>7</v>
      </c>
      <c r="T31" s="2">
        <v>8</v>
      </c>
      <c r="U31" s="2">
        <v>9</v>
      </c>
      <c r="V31" s="2">
        <v>10</v>
      </c>
      <c r="W31" t="s">
        <v>2</v>
      </c>
    </row>
    <row r="32" spans="1:23" x14ac:dyDescent="0.25">
      <c r="A32">
        <v>12</v>
      </c>
      <c r="B32">
        <f>MAX(Stand!B32,hit!B32,Double!B32,Sur!B32)</f>
        <v>8.1836216051656058E-2</v>
      </c>
      <c r="C32">
        <f>MAX(Stand!C32,hit!C32,Double!C32,Sur!C32)</f>
        <v>0.10350704654207775</v>
      </c>
      <c r="D32">
        <f>MAX(Stand!D32,hit!D32,Double!D32,Sur!D32)</f>
        <v>0.12659562809256977</v>
      </c>
      <c r="E32">
        <f>MAX(Stand!E32,hit!E32,Double!E32,Sur!E32)</f>
        <v>0.15648238458465519</v>
      </c>
      <c r="F32">
        <f>MAX(Stand!F32,hit!F32,Double!F32,Sur!F32)</f>
        <v>0.18595361333225555</v>
      </c>
      <c r="G32">
        <f>MAX(Stand!G32,hit!G32,Double!G32,Sur!G32)</f>
        <v>0.16547293077063494</v>
      </c>
      <c r="H32">
        <f>MAX(Stand!H32,hit!H32,Double!H32,Sur!H32)</f>
        <v>9.511502092703232E-2</v>
      </c>
      <c r="I32">
        <f>MAX(Stand!I32,hit!I32,Double!I32,Sur!I32)</f>
        <v>6.5790841226863144E-5</v>
      </c>
      <c r="J32">
        <f>MAX(Stand!J32,hit!J32,Double!J32,Sur!J32)</f>
        <v>-7.0002397357964638E-2</v>
      </c>
      <c r="K32">
        <f>MAX(Stand!K32,hit!K32,Double!K32,Sur!K32)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25">
      <c r="A33">
        <f>A32+1</f>
        <v>13</v>
      </c>
      <c r="B33">
        <f>MAX(Stand!B33,hit!B33,Double!B33,Sur!B33)</f>
        <v>4.6636132695309543E-2</v>
      </c>
      <c r="C33">
        <f>MAX(Stand!C33,hit!C33,Double!C33,Sur!C33)</f>
        <v>7.4118813392744051E-2</v>
      </c>
      <c r="D33">
        <f>MAX(Stand!D33,hit!D33,Double!D33,Sur!D33)</f>
        <v>0.10247714687203523</v>
      </c>
      <c r="E33">
        <f>MAX(Stand!E33,hit!E33,Double!E33,Sur!E33)</f>
        <v>0.13336273848321728</v>
      </c>
      <c r="F33">
        <f>MAX(Stand!F33,hit!F33,Double!F33,Sur!F33)</f>
        <v>0.17974820582791531</v>
      </c>
      <c r="G33">
        <f>MAX(Stand!G33,hit!G33,Double!G33,Sur!G33)</f>
        <v>0.12238569517899196</v>
      </c>
      <c r="H33">
        <f>MAX(Stand!H33,hit!H33,Double!H33,Sur!H33)</f>
        <v>5.4057070196311334E-2</v>
      </c>
      <c r="I33">
        <f>MAX(Stand!I33,hit!I33,Double!I33,Sur!I33)</f>
        <v>-3.7694688127479919E-2</v>
      </c>
      <c r="J33">
        <f>MAX(Stand!J33,hit!J33,Double!J33,Sur!J33)</f>
        <v>-0.10485135840627777</v>
      </c>
      <c r="K33">
        <f>MAX(Stand!K33,hit!K33,Double!K33,Sur!K33)</f>
        <v>-5.7308046666810254E-2</v>
      </c>
      <c r="M33">
        <f t="shared" ref="M33:M41" si="2">M32+1</f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25">
      <c r="A34">
        <f t="shared" ref="A34:A51" si="3">A33+1</f>
        <v>14</v>
      </c>
      <c r="B34">
        <f>MAX(Stand!B34,hit!B34,Double!B34,Sur!B34)</f>
        <v>2.2391856987839083E-2</v>
      </c>
      <c r="C34">
        <f>MAX(Stand!C34,hit!C34,Double!C34,Sur!C34)</f>
        <v>5.0806738919282814E-2</v>
      </c>
      <c r="D34">
        <f>MAX(Stand!D34,hit!D34,Double!D34,Sur!D34)</f>
        <v>8.0081414310110233E-2</v>
      </c>
      <c r="E34">
        <f>MAX(Stand!E34,hit!E34,Double!E34,Sur!E34)</f>
        <v>0.12595448524867925</v>
      </c>
      <c r="F34">
        <f>MAX(Stand!F34,hit!F34,Double!F34,Sur!F34)</f>
        <v>0.17974820582791531</v>
      </c>
      <c r="G34">
        <f>MAX(Stand!G34,hit!G34,Double!G34,Sur!G34)</f>
        <v>7.9507488494468148E-2</v>
      </c>
      <c r="H34">
        <f>MAX(Stand!H34,hit!H34,Double!H34,Sur!H34)</f>
        <v>1.3277219463208496E-2</v>
      </c>
      <c r="I34">
        <f>MAX(Stand!I34,hit!I34,Double!I34,Sur!I34)</f>
        <v>-7.5163189441683848E-2</v>
      </c>
      <c r="J34">
        <f>MAX(Stand!J34,hit!J34,Double!J34,Sur!J34)</f>
        <v>-0.1394667821754545</v>
      </c>
      <c r="K34">
        <f>MAX(Stand!K34,hit!K34,Double!K34,Sur!K34)</f>
        <v>-9.3874324768310105E-2</v>
      </c>
      <c r="M34">
        <f t="shared" si="2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25">
      <c r="A35">
        <f t="shared" si="3"/>
        <v>15</v>
      </c>
      <c r="B35">
        <f>MAX(Stand!B35,hit!B35,Double!B35,Sur!B35)</f>
        <v>-1.2068474052636583E-4</v>
      </c>
      <c r="C35">
        <f>MAX(Stand!C35,hit!C35,Double!C35,Sur!C35)</f>
        <v>2.9159812622497363E-2</v>
      </c>
      <c r="D35">
        <f>MAX(Stand!D35,hit!D35,Double!D35,Sur!D35)</f>
        <v>5.9285376931179926E-2</v>
      </c>
      <c r="E35">
        <f>MAX(Stand!E35,hit!E35,Double!E35,Sur!E35)</f>
        <v>0.12595448524867925</v>
      </c>
      <c r="F35">
        <f>MAX(Stand!F35,hit!F35,Double!F35,Sur!F35)</f>
        <v>0.17974820582791523</v>
      </c>
      <c r="G35">
        <f>MAX(Stand!G35,hit!G35,Double!G35,Sur!G35)</f>
        <v>3.7028282279269235E-2</v>
      </c>
      <c r="H35">
        <f>MAX(Stand!H35,hit!H35,Double!H35,Sur!H35)</f>
        <v>-2.7054780502901658E-2</v>
      </c>
      <c r="I35">
        <f>MAX(Stand!I35,hit!I35,Double!I35,Sur!I35)</f>
        <v>-0.11218876868994292</v>
      </c>
      <c r="J35">
        <f>MAX(Stand!J35,hit!J35,Double!J35,Sur!J35)</f>
        <v>-0.17370423031226784</v>
      </c>
      <c r="K35">
        <f>MAX(Stand!K35,hit!K35,Double!K35,Sur!K35)</f>
        <v>-0.13002650167843849</v>
      </c>
      <c r="M35">
        <f t="shared" si="2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25">
      <c r="A36">
        <f t="shared" si="3"/>
        <v>16</v>
      </c>
      <c r="B36">
        <f>MAX(Stand!B36,hit!B36,Double!B36,Sur!B36)</f>
        <v>-2.1025187774008566E-2</v>
      </c>
      <c r="C36">
        <f>MAX(Stand!C36,hit!C36,Double!C36,Sur!C36)</f>
        <v>9.0590953469108244E-3</v>
      </c>
      <c r="D36">
        <f>MAX(Stand!D36,hit!D36,Double!D36,Sur!D36)</f>
        <v>5.8426518743744889E-2</v>
      </c>
      <c r="E36">
        <f>MAX(Stand!E36,hit!E36,Double!E36,Sur!E36)</f>
        <v>0.12595448524867925</v>
      </c>
      <c r="F36">
        <f>MAX(Stand!F36,hit!F36,Double!F36,Sur!F36)</f>
        <v>0.17974820582791523</v>
      </c>
      <c r="G36">
        <f>MAX(Stand!G36,hit!G36,Double!G36,Sur!G36)</f>
        <v>-4.8901571730158942E-3</v>
      </c>
      <c r="H36">
        <f>MAX(Stand!H36,hit!H36,Double!H36,Sur!H36)</f>
        <v>-6.6794847920094089E-2</v>
      </c>
      <c r="I36">
        <f>MAX(Stand!I36,hit!I36,Double!I36,Sur!I36)</f>
        <v>-0.14864353463007476</v>
      </c>
      <c r="J36">
        <f>MAX(Stand!J36,hit!J36,Double!J36,Sur!J36)</f>
        <v>-0.20744109003068206</v>
      </c>
      <c r="K36">
        <f>MAX(Stand!K36,hit!K36,Double!K36,Sur!K36)</f>
        <v>-0.16563717206687348</v>
      </c>
      <c r="M36">
        <f t="shared" si="2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25">
      <c r="A37">
        <f t="shared" si="3"/>
        <v>17</v>
      </c>
      <c r="B37">
        <f>MAX(Stand!B37,hit!B37,Double!B37,Sur!B37)</f>
        <v>-4.9104358288916297E-4</v>
      </c>
      <c r="C37">
        <f>MAX(Stand!C37,hit!C37,Double!C37,Sur!C37)</f>
        <v>5.5095284479298338E-2</v>
      </c>
      <c r="D37">
        <f>MAX(Stand!D37,hit!D37,Double!D37,Sur!D37)</f>
        <v>0.11865255067432869</v>
      </c>
      <c r="E37">
        <f>MAX(Stand!E37,hit!E37,Double!E37,Sur!E37)</f>
        <v>0.18237815537354879</v>
      </c>
      <c r="F37">
        <f>MAX(Stand!F37,hit!F37,Double!F37,Sur!F37)</f>
        <v>0.25610428729099821</v>
      </c>
      <c r="G37">
        <f>MAX(Stand!G37,hit!G37,Double!G37,Sur!G37)</f>
        <v>5.3823463716116654E-2</v>
      </c>
      <c r="H37">
        <f>MAX(Stand!H37,hit!H37,Double!H37,Sur!H37)</f>
        <v>-7.2915398729642061E-2</v>
      </c>
      <c r="I37">
        <f>MAX(Stand!I37,hit!I37,Double!I37,Sur!I37)</f>
        <v>-0.14978689218213329</v>
      </c>
      <c r="J37">
        <f>MAX(Stand!J37,hit!J37,Double!J37,Sur!J37)</f>
        <v>-0.19686697623363469</v>
      </c>
      <c r="K37">
        <f>MAX(Stand!K37,hit!K37,Double!K37,Sur!K37)</f>
        <v>-0.17956936979241733</v>
      </c>
      <c r="M37">
        <f t="shared" si="2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25">
      <c r="A38">
        <f t="shared" si="3"/>
        <v>18</v>
      </c>
      <c r="B38">
        <f>MAX(Stand!B38,hit!B38,Double!B38,Sur!B38)</f>
        <v>0.12174190222088771</v>
      </c>
      <c r="C38">
        <f>MAX(Stand!C38,hit!C38,Double!C38,Sur!C38)</f>
        <v>0.1776412756789375</v>
      </c>
      <c r="D38">
        <f>MAX(Stand!D38,hit!D38,Double!D38,Sur!D38)</f>
        <v>0.23700384775562164</v>
      </c>
      <c r="E38">
        <f>MAX(Stand!E38,hit!E38,Double!E38,Sur!E38)</f>
        <v>0.29522549562328804</v>
      </c>
      <c r="F38">
        <f>MAX(Stand!F38,hit!F38,Double!F38,Sur!F38)</f>
        <v>0.38150648207879362</v>
      </c>
      <c r="G38">
        <f>MAX(Stand!G38,hit!G38,Double!G38,Sur!G38)</f>
        <v>0.3995541673365518</v>
      </c>
      <c r="H38">
        <f>MAX(Stand!H38,hit!H38,Double!H38,Sur!H38)</f>
        <v>0.10595134861912359</v>
      </c>
      <c r="I38">
        <f>MAX(Stand!I38,hit!I38,Double!I38,Sur!I38)</f>
        <v>-0.10074430758041525</v>
      </c>
      <c r="J38">
        <f>MAX(Stand!J38,hit!J38,Double!J38,Sur!J38)</f>
        <v>-0.14380812317405353</v>
      </c>
      <c r="K38">
        <f>MAX(Stand!K38,hit!K38,Double!K38,Sur!K38)</f>
        <v>-9.2935491769284034E-2</v>
      </c>
      <c r="M38">
        <f t="shared" si="2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25">
      <c r="A39">
        <f t="shared" si="3"/>
        <v>19</v>
      </c>
      <c r="B39">
        <f>MAX(Stand!B39,hit!B39,Double!B39,Sur!B39)</f>
        <v>0.38630468602058987</v>
      </c>
      <c r="C39">
        <f>MAX(Stand!C39,hit!C39,Double!C39,Sur!C39)</f>
        <v>0.40436293659775996</v>
      </c>
      <c r="D39">
        <f>MAX(Stand!D39,hit!D39,Double!D39,Sur!D39)</f>
        <v>0.42317892482749647</v>
      </c>
      <c r="E39">
        <f>MAX(Stand!E39,hit!E39,Double!E39,Sur!E39)</f>
        <v>0.43951210416088371</v>
      </c>
      <c r="F39">
        <f>MAX(Stand!F39,hit!F39,Double!F39,Sur!F39)</f>
        <v>0.4959770737873192</v>
      </c>
      <c r="G39">
        <f>MAX(Stand!G39,hit!G39,Double!G39,Sur!G39)</f>
        <v>0.6159764957534315</v>
      </c>
      <c r="H39">
        <f>MAX(Stand!H39,hit!H39,Double!H39,Sur!H39)</f>
        <v>0.5938536682866945</v>
      </c>
      <c r="I39">
        <f>MAX(Stand!I39,hit!I39,Double!I39,Sur!I39)</f>
        <v>0.28759675706758142</v>
      </c>
      <c r="J39">
        <f>MAX(Stand!J39,hit!J39,Double!J39,Sur!J39)</f>
        <v>6.3118166335840831E-2</v>
      </c>
      <c r="K39">
        <f>MAX(Stand!K39,hit!K39,Double!K39,Sur!K39)</f>
        <v>0.27763572376835594</v>
      </c>
      <c r="M39">
        <f t="shared" si="2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25">
      <c r="A40">
        <f t="shared" si="3"/>
        <v>20</v>
      </c>
      <c r="B40">
        <f>MAX(Stand!B40,hit!B40,Double!B40,Sur!B40)</f>
        <v>0.63998657521683877</v>
      </c>
      <c r="C40">
        <f>MAX(Stand!C40,hit!C40,Double!C40,Sur!C40)</f>
        <v>0.65027209425148136</v>
      </c>
      <c r="D40">
        <f>MAX(Stand!D40,hit!D40,Double!D40,Sur!D40)</f>
        <v>0.66104996194807186</v>
      </c>
      <c r="E40">
        <f>MAX(Stand!E40,hit!E40,Double!E40,Sur!E40)</f>
        <v>0.67035969063279999</v>
      </c>
      <c r="F40">
        <f>MAX(Stand!F40,hit!F40,Double!F40,Sur!F40)</f>
        <v>0.70395857017134467</v>
      </c>
      <c r="G40">
        <f>MAX(Stand!G40,hit!G40,Double!G40,Sur!G40)</f>
        <v>0.77322722653717491</v>
      </c>
      <c r="H40">
        <f>MAX(Stand!H40,hit!H40,Double!H40,Sur!H40)</f>
        <v>0.79181515955189841</v>
      </c>
      <c r="I40">
        <f>MAX(Stand!I40,hit!I40,Double!I40,Sur!I40)</f>
        <v>0.75835687080859615</v>
      </c>
      <c r="J40">
        <f>MAX(Stand!J40,hit!J40,Double!J40,Sur!J40)</f>
        <v>0.55453756646817121</v>
      </c>
      <c r="K40">
        <f>MAX(Stand!K40,hit!K40,Double!K40,Sur!K40)</f>
        <v>0.65547032314990239</v>
      </c>
      <c r="M40">
        <f t="shared" si="2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25">
      <c r="A41">
        <f t="shared" si="3"/>
        <v>21</v>
      </c>
      <c r="B41">
        <f>MAX(Stand!B41,hit!B41,Double!B41,Sur!B41)</f>
        <v>0.88200651549403997</v>
      </c>
      <c r="C41">
        <f>MAX(Stand!C41,hit!C41,Double!C41,Sur!C41)</f>
        <v>0.88530035730174927</v>
      </c>
      <c r="D41">
        <f>MAX(Stand!D41,hit!D41,Double!D41,Sur!D41)</f>
        <v>0.88876729296591961</v>
      </c>
      <c r="E41">
        <f>MAX(Stand!E41,hit!E41,Double!E41,Sur!E41)</f>
        <v>0.89175382659528035</v>
      </c>
      <c r="F41">
        <f>MAX(Stand!F41,hit!F41,Double!F41,Sur!F41)</f>
        <v>0.90283674384258006</v>
      </c>
      <c r="G41">
        <f>MAX(Stand!G41,hit!G41,Double!G41,Sur!G41)</f>
        <v>0.92592629596452325</v>
      </c>
      <c r="H41">
        <f>MAX(Stand!H41,hit!H41,Double!H41,Sur!H41)</f>
        <v>0.93060505318396614</v>
      </c>
      <c r="I41">
        <f>MAX(Stand!I41,hit!I41,Double!I41,Sur!I41)</f>
        <v>0.93917615614724415</v>
      </c>
      <c r="J41">
        <f>MAX(Stand!J41,hit!J41,Double!J41,Sur!J41)</f>
        <v>0.96262363326716827</v>
      </c>
      <c r="K41">
        <f>MAX(Stand!K41,hit!K41,Double!K41,Sur!K41)</f>
        <v>0.92219381142033785</v>
      </c>
      <c r="M41">
        <f t="shared" si="2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25">
      <c r="A42">
        <f t="shared" si="3"/>
        <v>22</v>
      </c>
      <c r="B42">
        <f>MAX(Stand!B42,hit!B42,Double!B42,Sur!B42)</f>
        <v>-0.25338998596663803</v>
      </c>
      <c r="C42">
        <f>MAX(Stand!C42,hit!C42,Double!C42,Sur!C42)</f>
        <v>-0.2336908997980866</v>
      </c>
      <c r="D42">
        <f>MAX(Stand!D42,hit!D42,Double!D42,Sur!D42)</f>
        <v>-0.21106310899491437</v>
      </c>
      <c r="E42">
        <f>MAX(Stand!E42,hit!E42,Double!E42,Sur!E42)</f>
        <v>-0.16719266083547524</v>
      </c>
      <c r="F42">
        <f>MAX(Stand!F42,hit!F42,Double!F42,Sur!F42)</f>
        <v>-0.15369901583000439</v>
      </c>
      <c r="G42">
        <f>MAX(Stand!G42,hit!G42,Double!G42,Sur!G42)</f>
        <v>-0.21284771451731427</v>
      </c>
      <c r="H42">
        <f>MAX(Stand!H42,hit!H42,Double!H42,Sur!H42)</f>
        <v>-0.2715748050242861</v>
      </c>
      <c r="I42">
        <f>MAX(Stand!I42,hit!I42,Double!I42,Sur!I42)</f>
        <v>-0.3400132806089356</v>
      </c>
      <c r="J42">
        <f>MAX(Stand!J42,hit!J42,Double!J42,Sur!J42)</f>
        <v>-0.38104299284808757</v>
      </c>
      <c r="K42">
        <f>MAX(Stand!K42,hit!K42,Double!K42,Sur!K42)</f>
        <v>-0.35054034044008009</v>
      </c>
    </row>
    <row r="43" spans="1:23" x14ac:dyDescent="0.25">
      <c r="A43">
        <f t="shared" si="3"/>
        <v>23</v>
      </c>
      <c r="B43">
        <f>MAX(Stand!B43,hit!B43,Double!B43,Sur!B43)</f>
        <v>-0.29278372720927726</v>
      </c>
      <c r="C43">
        <f>MAX(Stand!C43,hit!C43,Double!C43,Sur!C43)</f>
        <v>-0.2522502292357135</v>
      </c>
      <c r="D43">
        <f>MAX(Stand!D43,hit!D43,Double!D43,Sur!D43)</f>
        <v>-0.21106310899491437</v>
      </c>
      <c r="E43">
        <f>MAX(Stand!E43,hit!E43,Double!E43,Sur!E43)</f>
        <v>-0.16719266083547524</v>
      </c>
      <c r="F43">
        <f>MAX(Stand!F43,hit!F43,Double!F43,Sur!F43)</f>
        <v>-0.15369901583000439</v>
      </c>
      <c r="G43">
        <f>MAX(Stand!G43,hit!G43,Double!G43,Sur!G43)</f>
        <v>-0.26907287776607752</v>
      </c>
      <c r="H43">
        <f>MAX(Stand!H43,hit!H43,Double!H43,Sur!H43)</f>
        <v>-0.32360517609397998</v>
      </c>
      <c r="I43">
        <f>MAX(Stand!I43,hit!I43,Double!I43,Sur!I43)</f>
        <v>-0.38715518913686875</v>
      </c>
      <c r="J43">
        <f>MAX(Stand!J43,hit!J43,Double!J43,Sur!J43)</f>
        <v>-0.42525420764465277</v>
      </c>
      <c r="K43">
        <f>MAX(Stand!K43,hit!K43,Double!K43,Sur!K43)</f>
        <v>-0.3969303161229315</v>
      </c>
    </row>
    <row r="44" spans="1:23" x14ac:dyDescent="0.25">
      <c r="A44">
        <f t="shared" si="3"/>
        <v>24</v>
      </c>
      <c r="B44">
        <f>MAX(Stand!B44,hit!B44,Double!B44,Sur!B44)</f>
        <v>-0.29278372720927726</v>
      </c>
      <c r="C44">
        <f>MAX(Stand!C44,hit!C44,Double!C44,Sur!C44)</f>
        <v>-0.2522502292357135</v>
      </c>
      <c r="D44">
        <f>MAX(Stand!D44,hit!D44,Double!D44,Sur!D44)</f>
        <v>-0.21106310899491437</v>
      </c>
      <c r="E44">
        <f>MAX(Stand!E44,hit!E44,Double!E44,Sur!E44)</f>
        <v>-0.16719266083547524</v>
      </c>
      <c r="F44">
        <f>MAX(Stand!F44,hit!F44,Double!F44,Sur!F44)</f>
        <v>-0.15369901583000439</v>
      </c>
      <c r="G44">
        <f>MAX(Stand!G44,hit!G44,Double!G44,Sur!G44)</f>
        <v>-0.3212819579256434</v>
      </c>
      <c r="H44">
        <f>MAX(Stand!H44,hit!H44,Double!H44,Sur!H44)</f>
        <v>-0.37191909208726709</v>
      </c>
      <c r="I44">
        <f>MAX(Stand!I44,hit!I44,Double!I44,Sur!I44)</f>
        <v>-0.43092981848423528</v>
      </c>
      <c r="J44">
        <f>MAX(Stand!J44,hit!J44,Double!J44,Sur!J44)</f>
        <v>-0.46630747852717758</v>
      </c>
      <c r="K44">
        <f>MAX(Stand!K44,hit!K44,Double!K44,Sur!K44)</f>
        <v>-0.44000672211415065</v>
      </c>
    </row>
    <row r="45" spans="1:23" x14ac:dyDescent="0.25">
      <c r="A45">
        <f t="shared" si="3"/>
        <v>25</v>
      </c>
      <c r="B45">
        <f>MAX(Stand!B45,hit!B45,Double!B45,Sur!B45)</f>
        <v>-0.29278372720927726</v>
      </c>
      <c r="C45">
        <f>MAX(Stand!C45,hit!C45,Double!C45,Sur!C45)</f>
        <v>-0.2522502292357135</v>
      </c>
      <c r="D45">
        <f>MAX(Stand!D45,hit!D45,Double!D45,Sur!D45)</f>
        <v>-0.21106310899491437</v>
      </c>
      <c r="E45">
        <f>MAX(Stand!E45,hit!E45,Double!E45,Sur!E45)</f>
        <v>-0.16719266083547524</v>
      </c>
      <c r="F45">
        <f>MAX(Stand!F45,hit!F45,Double!F45,Sur!F45)</f>
        <v>-0.15369901583000439</v>
      </c>
      <c r="G45">
        <f>MAX(Stand!G45,hit!G45,Double!G45,Sur!G45)</f>
        <v>-0.36976181807381175</v>
      </c>
      <c r="H45">
        <f>MAX(Stand!H45,hit!H45,Double!H45,Sur!H45)</f>
        <v>-0.41678201408103371</v>
      </c>
      <c r="I45">
        <f>MAX(Stand!I45,hit!I45,Double!I45,Sur!I45)</f>
        <v>-0.47157768859250421</v>
      </c>
      <c r="J45">
        <f>MAX(Stand!J45,hit!J45,Double!J45,Sur!J45)</f>
        <v>-0.5</v>
      </c>
      <c r="K45">
        <f>MAX(Stand!K45,hit!K45,Double!K45,Sur!K45)</f>
        <v>-0.4800062419631399</v>
      </c>
    </row>
    <row r="46" spans="1:23" x14ac:dyDescent="0.25">
      <c r="A46">
        <f t="shared" si="3"/>
        <v>26</v>
      </c>
      <c r="B46">
        <f>MAX(Stand!B46,hit!B46,Double!B46,Sur!B46)</f>
        <v>-0.29278372720927726</v>
      </c>
      <c r="C46">
        <f>MAX(Stand!C46,hit!C46,Double!C46,Sur!C46)</f>
        <v>-0.2522502292357135</v>
      </c>
      <c r="D46">
        <f>MAX(Stand!D46,hit!D46,Double!D46,Sur!D46)</f>
        <v>-0.21106310899491437</v>
      </c>
      <c r="E46">
        <f>MAX(Stand!E46,hit!E46,Double!E46,Sur!E46)</f>
        <v>-0.16719266083547524</v>
      </c>
      <c r="F46">
        <f>MAX(Stand!F46,hit!F46,Double!F46,Sur!F46)</f>
        <v>-0.15369901583000439</v>
      </c>
      <c r="G46">
        <f>MAX(Stand!G46,hit!G46,Double!G46,Sur!G46)</f>
        <v>-0.41477883106853947</v>
      </c>
      <c r="H46">
        <f>MAX(Stand!H46,hit!H46,Double!H46,Sur!H46)</f>
        <v>-0.45844044164667419</v>
      </c>
      <c r="I46">
        <f>MAX(Stand!I46,hit!I46,Double!I46,Sur!I46)</f>
        <v>-0.5</v>
      </c>
      <c r="J46">
        <f>MAX(Stand!J46,hit!J46,Double!J46,Sur!J46)</f>
        <v>-0.5</v>
      </c>
      <c r="K46">
        <f>MAX(Stand!K46,hit!K46,Double!K46,Sur!K46)</f>
        <v>-0.5</v>
      </c>
    </row>
    <row r="47" spans="1:23" x14ac:dyDescent="0.25">
      <c r="A47">
        <f t="shared" si="3"/>
        <v>27</v>
      </c>
      <c r="B47">
        <f>MAX(Stand!B47,hit!B47,Double!B47,Sur!B47)</f>
        <v>-0.15297458768154204</v>
      </c>
      <c r="C47">
        <f>MAX(Stand!C47,hit!C47,Double!C47,Sur!C47)</f>
        <v>-0.11721624142457365</v>
      </c>
      <c r="D47">
        <f>MAX(Stand!D47,hit!D47,Double!D47,Sur!D47)</f>
        <v>-8.0573373145316152E-2</v>
      </c>
      <c r="E47">
        <f>MAX(Stand!E47,hit!E47,Double!E47,Sur!E47)</f>
        <v>-4.4941375564924446E-2</v>
      </c>
      <c r="F47">
        <f>MAX(Stand!F47,hit!F47,Double!F47,Sur!F47)</f>
        <v>1.1739160673341964E-2</v>
      </c>
      <c r="G47">
        <f>MAX(Stand!G47,hit!G47,Double!G47,Sur!G47)</f>
        <v>-0.10680898948269468</v>
      </c>
      <c r="H47">
        <f>MAX(Stand!H47,hit!H47,Double!H47,Sur!H47)</f>
        <v>-0.38195097104844711</v>
      </c>
      <c r="I47">
        <f>MAX(Stand!I47,hit!I47,Double!I47,Sur!I47)</f>
        <v>-0.42315423964521748</v>
      </c>
      <c r="J47">
        <f>MAX(Stand!J47,hit!J47,Double!J47,Sur!J47)</f>
        <v>-0.41972063392881986</v>
      </c>
      <c r="K47">
        <f>MAX(Stand!K47,hit!K47,Double!K47,Sur!K47)</f>
        <v>-0.47803347499473703</v>
      </c>
    </row>
    <row r="48" spans="1:23" x14ac:dyDescent="0.25">
      <c r="A48">
        <f t="shared" si="3"/>
        <v>28</v>
      </c>
      <c r="B48">
        <f>MAX(Stand!B48,hit!B48,Double!B48,Sur!B48)</f>
        <v>0.12174190222088771</v>
      </c>
      <c r="C48">
        <f>MAX(Stand!C48,hit!C48,Double!C48,Sur!C48)</f>
        <v>0.14830007284131114</v>
      </c>
      <c r="D48">
        <f>MAX(Stand!D48,hit!D48,Double!D48,Sur!D48)</f>
        <v>0.17585443719748528</v>
      </c>
      <c r="E48">
        <f>MAX(Stand!E48,hit!E48,Double!E48,Sur!E48)</f>
        <v>0.19956119497617719</v>
      </c>
      <c r="F48">
        <f>MAX(Stand!F48,hit!F48,Double!F48,Sur!F48)</f>
        <v>0.28344391604689867</v>
      </c>
      <c r="G48">
        <f>MAX(Stand!G48,hit!G48,Double!G48,Sur!G48)</f>
        <v>0.3995541673365518</v>
      </c>
      <c r="H48">
        <f>MAX(Stand!H48,hit!H48,Double!H48,Sur!H48)</f>
        <v>0.10595134861912359</v>
      </c>
      <c r="I48">
        <f>MAX(Stand!I48,hit!I48,Double!I48,Sur!I48)</f>
        <v>-0.18316335667343342</v>
      </c>
      <c r="J48">
        <f>MAX(Stand!J48,hit!J48,Double!J48,Sur!J48)</f>
        <v>-0.17830123379648949</v>
      </c>
      <c r="K48">
        <f>MAX(Stand!K48,hit!K48,Double!K48,Sur!K48)</f>
        <v>-0.10019887561319057</v>
      </c>
    </row>
    <row r="49" spans="1:11" x14ac:dyDescent="0.25">
      <c r="A49">
        <f t="shared" si="3"/>
        <v>29</v>
      </c>
      <c r="B49">
        <f>MAX(Stand!B49,hit!B49,Double!B49,Sur!B49)</f>
        <v>0.38630468602058987</v>
      </c>
      <c r="C49">
        <f>MAX(Stand!C49,hit!C49,Double!C49,Sur!C49)</f>
        <v>0.40436293659775996</v>
      </c>
      <c r="D49">
        <f>MAX(Stand!D49,hit!D49,Double!D49,Sur!D49)</f>
        <v>0.42317892482749647</v>
      </c>
      <c r="E49">
        <f>MAX(Stand!E49,hit!E49,Double!E49,Sur!E49)</f>
        <v>0.43951210416088371</v>
      </c>
      <c r="F49">
        <f>MAX(Stand!F49,hit!F49,Double!F49,Sur!F49)</f>
        <v>0.4959770737873192</v>
      </c>
      <c r="G49">
        <f>MAX(Stand!G49,hit!G49,Double!G49,Sur!G49)</f>
        <v>0.6159764957534315</v>
      </c>
      <c r="H49">
        <f>MAX(Stand!H49,hit!H49,Double!H49,Sur!H49)</f>
        <v>0.5938536682866945</v>
      </c>
      <c r="I49">
        <f>MAX(Stand!I49,hit!I49,Double!I49,Sur!I49)</f>
        <v>0.28759675706758142</v>
      </c>
      <c r="J49">
        <f>MAX(Stand!J49,hit!J49,Double!J49,Sur!J49)</f>
        <v>6.3118166335840831E-2</v>
      </c>
      <c r="K49">
        <f>MAX(Stand!K49,hit!K49,Double!K49,Sur!K49)</f>
        <v>0.27763572376835594</v>
      </c>
    </row>
    <row r="50" spans="1:11" x14ac:dyDescent="0.25">
      <c r="A50">
        <f t="shared" si="3"/>
        <v>30</v>
      </c>
      <c r="B50">
        <f>MAX(Stand!B50,hit!B50,Double!B50,Sur!B50)</f>
        <v>0.63998657521683877</v>
      </c>
      <c r="C50">
        <f>MAX(Stand!C50,hit!C50,Double!C50,Sur!C50)</f>
        <v>0.65027209425148136</v>
      </c>
      <c r="D50">
        <f>MAX(Stand!D50,hit!D50,Double!D50,Sur!D50)</f>
        <v>0.66104996194807186</v>
      </c>
      <c r="E50">
        <f>MAX(Stand!E50,hit!E50,Double!E50,Sur!E50)</f>
        <v>0.67035969063279999</v>
      </c>
      <c r="F50">
        <f>MAX(Stand!F50,hit!F50,Double!F50,Sur!F50)</f>
        <v>0.70395857017134467</v>
      </c>
      <c r="G50">
        <f>MAX(Stand!G50,hit!G50,Double!G50,Sur!G50)</f>
        <v>0.77322722653717491</v>
      </c>
      <c r="H50">
        <f>MAX(Stand!H50,hit!H50,Double!H50,Sur!H50)</f>
        <v>0.79181515955189841</v>
      </c>
      <c r="I50">
        <f>MAX(Stand!I50,hit!I50,Double!I50,Sur!I50)</f>
        <v>0.75835687080859615</v>
      </c>
      <c r="J50">
        <f>MAX(Stand!J50,hit!J50,Double!J50,Sur!J50)</f>
        <v>0.55453756646817121</v>
      </c>
      <c r="K50">
        <f>MAX(Stand!K50,hit!K50,Double!K50,Sur!K50)</f>
        <v>0.65547032314990239</v>
      </c>
    </row>
    <row r="51" spans="1:11" x14ac:dyDescent="0.25">
      <c r="A51">
        <f t="shared" si="3"/>
        <v>31</v>
      </c>
      <c r="B51">
        <f>MAX(Stand!B51,hit!B51,Double!B51,Sur!B51)</f>
        <v>0.88200651549403997</v>
      </c>
      <c r="C51">
        <f>MAX(Stand!C51,hit!C51,Double!C51,Sur!C51)</f>
        <v>0.88530035730174927</v>
      </c>
      <c r="D51">
        <f>MAX(Stand!D51,hit!D51,Double!D51,Sur!D51)</f>
        <v>0.88876729296591961</v>
      </c>
      <c r="E51">
        <f>MAX(Stand!E51,hit!E51,Double!E51,Sur!E51)</f>
        <v>0.89175382659528035</v>
      </c>
      <c r="F51">
        <f>MAX(Stand!F51,hit!F51,Double!F51,Sur!F51)</f>
        <v>0.90283674384258006</v>
      </c>
      <c r="G51">
        <f>MAX(Stand!G51,hit!G51,Double!G51,Sur!G51)</f>
        <v>0.92592629596452325</v>
      </c>
      <c r="H51">
        <f>MAX(Stand!H51,hit!H51,Double!H51,Sur!H51)</f>
        <v>0.93060505318396614</v>
      </c>
      <c r="I51">
        <f>MAX(Stand!I51,hit!I51,Double!I51,Sur!I51)</f>
        <v>0.93917615614724415</v>
      </c>
      <c r="J51">
        <f>MAX(Stand!J51,hit!J51,Double!J51,Sur!J51)</f>
        <v>0.96262363326716827</v>
      </c>
      <c r="K51">
        <f>MAX(Stand!K51,hit!K51,Double!K51,Sur!K51)</f>
        <v>0.92219381142033785</v>
      </c>
    </row>
  </sheetData>
  <conditionalFormatting sqref="N32:W41">
    <cfRule type="cellIs" dxfId="6" priority="6" operator="equal">
      <formula>"H"</formula>
    </cfRule>
  </conditionalFormatting>
  <conditionalFormatting sqref="N2:W30 N32:W41">
    <cfRule type="cellIs" dxfId="5" priority="1" operator="equal">
      <formula>"D"</formula>
    </cfRule>
    <cfRule type="cellIs" dxfId="4" priority="2" operator="equal">
      <formula>"D"</formula>
    </cfRule>
    <cfRule type="cellIs" dxfId="3" priority="3" operator="equal">
      <formula>"S"</formula>
    </cfRule>
    <cfRule type="cellIs" dxfId="2" priority="4" operator="equal">
      <formula>"S"</formula>
    </cfRule>
    <cfRule type="cellIs" dxfId="1" priority="5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5DC2-976C-465E-BAA2-DD6DDB067919}">
  <dimension ref="A1:K38"/>
  <sheetViews>
    <sheetView workbookViewId="0">
      <selection activeCell="M26" sqref="M26"/>
    </sheetView>
  </sheetViews>
  <sheetFormatPr defaultRowHeight="15" x14ac:dyDescent="0.25"/>
  <sheetData>
    <row r="1" spans="1:11" x14ac:dyDescent="0.25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5">
      <c r="A2">
        <v>2</v>
      </c>
      <c r="B2">
        <f>2*(SUM(hsd!B2:B9)+4*hsd!B10+hsd!B33)/13</f>
        <v>-8.8887240897114583E-2</v>
      </c>
      <c r="C2">
        <f>2*(SUM(hsd!C2:C9)+4*hsd!C10+hsd!C33)/13</f>
        <v>-2.5616130479246397E-2</v>
      </c>
      <c r="D2">
        <f>2*(SUM(hsd!D2:D9)+4*hsd!D10+hsd!D33)/13</f>
        <v>4.2946629568768907E-2</v>
      </c>
      <c r="E2">
        <f>2*(SUM(hsd!E2:E9)+4*hsd!E10+hsd!E33)/13</f>
        <v>0.12724982334843896</v>
      </c>
      <c r="F2">
        <f>2*(SUM(hsd!F2:F9)+4*hsd!F10+hsd!F33)/13</f>
        <v>0.19477859816579277</v>
      </c>
      <c r="G2">
        <f>2*(SUM(hsd!G2:G9)+4*hsd!G10+hsd!G33)/13</f>
        <v>-7.3993244927046632E-3</v>
      </c>
      <c r="H2">
        <f>2*(SUM(hsd!H2:H9)+4*hsd!H10+hsd!H33)/13</f>
        <v>-0.17410923184246499</v>
      </c>
      <c r="I2">
        <f>2*(SUM(hsd!I2:I9)+4*hsd!I10+hsd!I33)/13</f>
        <v>-0.36512119656719894</v>
      </c>
      <c r="J2">
        <f>2*(SUM(hsd!J2:J9)+4*hsd!J10+hsd!J33)/13</f>
        <v>-0.47473352836952298</v>
      </c>
      <c r="K2">
        <f>2*(SUM(hsd!K2:K9)+4*hsd!K10+hsd!K33)/13</f>
        <v>-0.40670736629778759</v>
      </c>
    </row>
    <row r="3" spans="1:11" x14ac:dyDescent="0.25">
      <c r="A3">
        <f>A2+1</f>
        <v>3</v>
      </c>
      <c r="B3">
        <f>2*(SUM(hsd!B3:B10)+4*hsd!B11+hsd!B34)/13</f>
        <v>-0.13816353305492135</v>
      </c>
      <c r="C3">
        <f>2*(SUM(hsd!C3:C10)+4*hsd!C11+hsd!C34)/13</f>
        <v>-6.3866434744217354E-2</v>
      </c>
      <c r="D3">
        <f>2*(SUM(hsd!D3:D10)+4*hsd!D11+hsd!D34)/13</f>
        <v>1.4624872422626957E-2</v>
      </c>
      <c r="E3">
        <f>2*(SUM(hsd!E3:E10)+4*hsd!E11+hsd!E34)/13</f>
        <v>0.10229274834073326</v>
      </c>
      <c r="F3">
        <f>2*(SUM(hsd!F3:F10)+4*hsd!F11+hsd!F34)/13</f>
        <v>0.16942022384102598</v>
      </c>
      <c r="G3">
        <f>2*(SUM(hsd!G3:G10)+4*hsd!G11+hsd!G34)/13</f>
        <v>-6.7760458821693487E-2</v>
      </c>
      <c r="H3">
        <f>2*(SUM(hsd!H3:H10)+4*hsd!H11+hsd!H34)/13</f>
        <v>-0.22966953759261258</v>
      </c>
      <c r="I3">
        <f>2*(SUM(hsd!I3:I10)+4*hsd!I11+hsd!I34)/13</f>
        <v>-0.41518015608743075</v>
      </c>
      <c r="J3">
        <f>2*(SUM(hsd!J3:J10)+4*hsd!J11+hsd!J34)/13</f>
        <v>-0.52139589164919231</v>
      </c>
      <c r="K3">
        <f>2*(SUM(hsd!K3:K10)+4*hsd!K11+hsd!K34)/13</f>
        <v>-0.45587498581610703</v>
      </c>
    </row>
    <row r="4" spans="1:11" x14ac:dyDescent="0.25">
      <c r="A4">
        <f t="shared" ref="A4:A10" si="0">A3+1</f>
        <v>4</v>
      </c>
      <c r="B4">
        <f>2*(SUM(hsd!B4:B11)+4*hsd!B12+hsd!B35)/13</f>
        <v>-0.16694517949705909</v>
      </c>
      <c r="C4">
        <f>2*(SUM(hsd!C4:C11)+4*hsd!C12+hsd!C35)/13</f>
        <v>-9.1341346785911021E-2</v>
      </c>
      <c r="D4">
        <f>2*(SUM(hsd!D4:D11)+4*hsd!D12+hsd!D35)/13</f>
        <v>-1.1587386373396152E-2</v>
      </c>
      <c r="E4">
        <f>2*(SUM(hsd!E4:E11)+4*hsd!E12+hsd!E35)/13</f>
        <v>8.0259872887869343E-2</v>
      </c>
      <c r="F4">
        <f>2*(SUM(hsd!F4:F11)+4*hsd!F12+hsd!F35)/13</f>
        <v>0.14595673491924679</v>
      </c>
      <c r="G4">
        <f>2*(SUM(hsd!G4:G11)+4*hsd!G12+hsd!G35)/13</f>
        <v>-0.12944368385790758</v>
      </c>
      <c r="H4">
        <f>2*(SUM(hsd!H4:H11)+4*hsd!H12+hsd!H35)/13</f>
        <v>-0.28645408161262076</v>
      </c>
      <c r="I4">
        <f>2*(SUM(hsd!I4:I11)+4*hsd!I12+hsd!I35)/13</f>
        <v>-0.46635926876691303</v>
      </c>
      <c r="J4">
        <f>2*(SUM(hsd!J4:J11)+4*hsd!J12+hsd!J35)/13</f>
        <v>-0.5691332910255914</v>
      </c>
      <c r="K4">
        <f>2*(SUM(hsd!K4:K11)+4*hsd!K12+hsd!K35)/13</f>
        <v>-0.50615398880781737</v>
      </c>
    </row>
    <row r="5" spans="1:11" x14ac:dyDescent="0.25">
      <c r="A5">
        <f t="shared" si="0"/>
        <v>5</v>
      </c>
      <c r="B5">
        <f>2*(SUM(hsd!B5:B12)+4*hsd!B13+hsd!B36)/13</f>
        <v>-0.19354965838671134</v>
      </c>
      <c r="C5">
        <f>2*(SUM(hsd!C5:C12)+4*hsd!C13+hsd!C36)/13</f>
        <v>-0.11673517270940206</v>
      </c>
      <c r="D5">
        <f>2*(SUM(hsd!D5:D12)+4*hsd!D13+hsd!D36)/13</f>
        <v>-3.2972744105082656E-2</v>
      </c>
      <c r="E5">
        <f>2*(SUM(hsd!E5:E12)+4*hsd!E13+hsd!E36)/13</f>
        <v>5.9909613271658099E-2</v>
      </c>
      <c r="F5">
        <f>2*(SUM(hsd!F5:F12)+4*hsd!F13+hsd!F36)/13</f>
        <v>0.12431163025768829</v>
      </c>
      <c r="G5">
        <f>2*(SUM(hsd!G5:G12)+4*hsd!G13+hsd!G36)/13</f>
        <v>-0.19178016550927718</v>
      </c>
      <c r="H5">
        <f>2*(SUM(hsd!H5:H12)+4*hsd!H13+hsd!H36)/13</f>
        <v>-0.343972384098581</v>
      </c>
      <c r="I5">
        <f>2*(SUM(hsd!I5:I12)+4*hsd!I13+hsd!I36)/13</f>
        <v>-0.51825701717610029</v>
      </c>
      <c r="J5">
        <f>2*(SUM(hsd!J5:J12)+4*hsd!J13+hsd!J36)/13</f>
        <v>-0.61756074878418332</v>
      </c>
      <c r="K5">
        <f>2*(SUM(hsd!K5:K12)+4*hsd!K13+hsd!K36)/13</f>
        <v>-0.55714919510363936</v>
      </c>
    </row>
    <row r="6" spans="1:11" x14ac:dyDescent="0.25">
      <c r="A6">
        <f t="shared" si="0"/>
        <v>6</v>
      </c>
      <c r="B6">
        <f>2*(SUM(hsd!B6:B13)+4*hsd!B14+hsd!B37)/13</f>
        <v>-0.21863675917925615</v>
      </c>
      <c r="C6">
        <f>2*(SUM(hsd!C6:C13)+4*hsd!C14+hsd!C37)/13</f>
        <v>-0.13667841243230397</v>
      </c>
      <c r="D6">
        <f>2*(SUM(hsd!D6:D13)+4*hsd!D14+hsd!D37)/13</f>
        <v>-4.955971072969631E-2</v>
      </c>
      <c r="E6">
        <f>2*(SUM(hsd!E6:E13)+4*hsd!E14+hsd!E37)/13</f>
        <v>4.3986900993555816E-2</v>
      </c>
      <c r="F6">
        <f>2*(SUM(hsd!F6:F13)+4*hsd!F14+hsd!F37)/13</f>
        <v>0.10792266460833713</v>
      </c>
      <c r="G6">
        <f>2*(SUM(hsd!G6:G13)+4*hsd!G14+hsd!G37)/13</f>
        <v>-0.25675069621437907</v>
      </c>
      <c r="H6">
        <f>2*(SUM(hsd!H6:H13)+4*hsd!H14+hsd!H37)/13</f>
        <v>-0.40226953893378009</v>
      </c>
      <c r="I6">
        <f>2*(SUM(hsd!I6:I13)+4*hsd!I14+hsd!I37)/13</f>
        <v>-0.57030831085563416</v>
      </c>
      <c r="J6">
        <f>2*(SUM(hsd!J6:J13)+4*hsd!J14+hsd!J37)/13</f>
        <v>-0.66623634281105726</v>
      </c>
      <c r="K6">
        <f>2*(SUM(hsd!K6:K13)+4*hsd!K14+hsd!K37)/13</f>
        <v>-0.60829326195139877</v>
      </c>
    </row>
    <row r="7" spans="1:11" x14ac:dyDescent="0.25">
      <c r="A7">
        <f t="shared" si="0"/>
        <v>7</v>
      </c>
      <c r="B7">
        <f>2*(SUM(hsd!B7:B14)+4*hsd!B15+hsd!B38)/13</f>
        <v>-0.1554853799924491</v>
      </c>
      <c r="C7">
        <f>2*(SUM(hsd!C7:C14)+4*hsd!C15+hsd!C38)/13</f>
        <v>-7.4766650789560851E-2</v>
      </c>
      <c r="D7">
        <f>2*(SUM(hsd!D7:D14)+4*hsd!D15+hsd!D38)/13</f>
        <v>1.0511467456082545E-2</v>
      </c>
      <c r="E7">
        <f>2*(SUM(hsd!E7:E14)+4*hsd!E15+hsd!E38)/13</f>
        <v>9.9964621687930175E-2</v>
      </c>
      <c r="F7">
        <f>2*(SUM(hsd!F7:F14)+4*hsd!F15+hsd!F38)/13</f>
        <v>0.1876912392044838</v>
      </c>
      <c r="G7">
        <f>2*(SUM(hsd!G7:G14)+4*hsd!G15+hsd!G38)/13</f>
        <v>-9.0500880901835695E-2</v>
      </c>
      <c r="H7">
        <f>2*(SUM(hsd!H7:H14)+4*hsd!H15+hsd!H38)/13</f>
        <v>-0.3889953137409099</v>
      </c>
      <c r="I7">
        <f>2*(SUM(hsd!I7:I14)+4*hsd!I15+hsd!I38)/13</f>
        <v>-0.55575779143393533</v>
      </c>
      <c r="J7">
        <f>2*(SUM(hsd!J7:J14)+4*hsd!J15+hsd!J38)/13</f>
        <v>-0.62884704485091814</v>
      </c>
      <c r="K7">
        <f>2*(SUM(hsd!K7:K14)+4*hsd!K15+hsd!K38)/13</f>
        <v>-0.62014330066327394</v>
      </c>
    </row>
    <row r="8" spans="1:11" x14ac:dyDescent="0.25">
      <c r="A8">
        <f t="shared" si="0"/>
        <v>8</v>
      </c>
      <c r="B8">
        <f>2*(SUM(hsd!B8:B15)+4*hsd!B16+hsd!B39)/13</f>
        <v>1.9285099723172248E-2</v>
      </c>
      <c r="C8">
        <f>2*(SUM(hsd!C8:C15)+4*hsd!C16+hsd!C39)/13</f>
        <v>8.6887860476253229E-2</v>
      </c>
      <c r="D8">
        <f>2*(SUM(hsd!D8:D15)+4*hsd!D16+hsd!D39)/13</f>
        <v>0.15656746918613532</v>
      </c>
      <c r="E8">
        <f>2*(SUM(hsd!E8:E15)+4*hsd!E16+hsd!E39)/13</f>
        <v>0.22831820480547502</v>
      </c>
      <c r="F8">
        <f>2*(SUM(hsd!F8:F15)+4*hsd!F16+hsd!F39)/13</f>
        <v>0.3255333973851649</v>
      </c>
      <c r="G8">
        <f>2*(SUM(hsd!G8:G15)+4*hsd!G16+hsd!G39)/13</f>
        <v>0.21152959698650559</v>
      </c>
      <c r="H8">
        <f>2*(SUM(hsd!H8:H15)+4*hsd!H16+hsd!H39)/13</f>
        <v>-8.7582327609523114E-2</v>
      </c>
      <c r="I8">
        <f>2*(SUM(hsd!I8:I15)+4*hsd!I16+hsd!I39)/13</f>
        <v>-0.40539957445661745</v>
      </c>
      <c r="J8">
        <f>2*(SUM(hsd!J8:J15)+4*hsd!J16+hsd!J39)/13</f>
        <v>-0.48948762316092631</v>
      </c>
      <c r="K8">
        <f>2*(SUM(hsd!K8:K15)+4*hsd!K16+hsd!K39)/13</f>
        <v>-0.39405762114832721</v>
      </c>
    </row>
    <row r="9" spans="1:11" x14ac:dyDescent="0.25">
      <c r="A9">
        <f t="shared" si="0"/>
        <v>9</v>
      </c>
      <c r="B9">
        <f>2*(SUM(hsd!B9:B16)+4*hsd!B17+hsd!B40)/13</f>
        <v>0.18462902498065625</v>
      </c>
      <c r="C9">
        <f>2*(SUM(hsd!C9:C16)+4*hsd!C17+hsd!C40)/13</f>
        <v>0.24214017052931303</v>
      </c>
      <c r="D9">
        <f>2*(SUM(hsd!D9:D16)+4*hsd!D17+hsd!D40)/13</f>
        <v>0.30150334319286631</v>
      </c>
      <c r="E9">
        <f>2*(SUM(hsd!E9:E16)+4*hsd!E17+hsd!E40)/13</f>
        <v>0.36334825237219065</v>
      </c>
      <c r="F9">
        <f>2*(SUM(hsd!F9:F16)+4*hsd!F17+hsd!F40)/13</f>
        <v>0.44337460889206304</v>
      </c>
      <c r="G9">
        <f>2*(SUM(hsd!G9:G16)+4*hsd!G17+hsd!G40)/13</f>
        <v>0.37000371337194804</v>
      </c>
      <c r="H9">
        <f>2*(SUM(hsd!H9:H16)+4*hsd!H17+hsd!H40)/13</f>
        <v>0.2153232726471426</v>
      </c>
      <c r="I9">
        <f>2*(SUM(hsd!I9:I16)+4*hsd!I17+hsd!I40)/13</f>
        <v>-9.3659752356483633E-2</v>
      </c>
      <c r="J9">
        <f>2*(SUM(hsd!J9:J16)+4*hsd!J17+hsd!J40)/13</f>
        <v>-0.29664343180334252</v>
      </c>
      <c r="K9">
        <f>2*(SUM(hsd!K9:K16)+4*hsd!K17+hsd!K40)/13</f>
        <v>-0.13136155755613241</v>
      </c>
    </row>
    <row r="10" spans="1:11" x14ac:dyDescent="0.25">
      <c r="A10">
        <f t="shared" si="0"/>
        <v>10</v>
      </c>
      <c r="B10">
        <f>2*(SUM(hsd!B10:B17)+4*hsd!B18+hsd!B41)/13</f>
        <v>0.36499998801808975</v>
      </c>
      <c r="C10">
        <f>2*(SUM(hsd!C10:C17)+4*hsd!C18+hsd!C41)/13</f>
        <v>0.41217595162788179</v>
      </c>
      <c r="D10">
        <f>2*(SUM(hsd!D10:D17)+4*hsd!D18+hsd!D41)/13</f>
        <v>0.460940243794354</v>
      </c>
      <c r="E10">
        <f>2*(SUM(hsd!E10:E17)+4*hsd!E18+hsd!E41)/13</f>
        <v>0.51251710900326775</v>
      </c>
      <c r="F10">
        <f>2*(SUM(hsd!F10:F17)+4*hsd!F18+hsd!F41)/13</f>
        <v>0.57559016859776868</v>
      </c>
      <c r="G10">
        <f>2*(SUM(hsd!G10:G17)+4*hsd!G18+hsd!G41)/13</f>
        <v>0.51381748867217314</v>
      </c>
      <c r="H10">
        <f>2*(SUM(hsd!H10:H17)+4*hsd!H18+hsd!H41)/13</f>
        <v>0.39590741666395224</v>
      </c>
      <c r="I10">
        <f>2*(SUM(hsd!I10:I17)+4*hsd!I18+hsd!I41)/13</f>
        <v>0.23305918213856766</v>
      </c>
      <c r="J10">
        <f>2*(SUM(hsd!J10:J17)+4*hsd!J18+hsd!J41)/13</f>
        <v>5.061704608173629E-2</v>
      </c>
      <c r="K10">
        <f>2*(SUM(hsd!K10:K17)+4*hsd!K18+hsd!K41)/13</f>
        <v>0.16289941589055185</v>
      </c>
    </row>
    <row r="11" spans="1:11" x14ac:dyDescent="0.25">
      <c r="A11" t="s">
        <v>7</v>
      </c>
      <c r="B11">
        <f>2*(SUM(Stand!B10:B18)+4*Stand!B19)/13</f>
        <v>0.47064092333946894</v>
      </c>
      <c r="C11">
        <f>2*(SUM(Stand!C10:C18)+4*Stand!C19)/13</f>
        <v>0.51779525312221664</v>
      </c>
      <c r="D11">
        <f>2*(SUM(Stand!D10:D18)+4*Stand!D19)/13</f>
        <v>0.56604055041797596</v>
      </c>
      <c r="E11">
        <f>2*(SUM(Stand!E10:E18)+4*Stand!E19)/13</f>
        <v>0.61469901790902803</v>
      </c>
      <c r="F11">
        <f>2*(SUM(Stand!F10:F18)+4*Stand!F19)/13</f>
        <v>0.66738009490756955</v>
      </c>
      <c r="G11">
        <f>2*(SUM(Stand!G10:G18)+4*Stand!G19)/13</f>
        <v>0.46288894886429088</v>
      </c>
      <c r="H11">
        <f>2*(SUM(Stand!H10:H18)+4*Stand!H19)/13</f>
        <v>0.35069259087031512</v>
      </c>
      <c r="I11">
        <f>2*(SUM(Stand!I10:I18)+4*Stand!I19)/13</f>
        <v>0.22778342315245478</v>
      </c>
      <c r="J11">
        <f>2*(SUM(Stand!J10:J18)+4*Stand!J19)/13</f>
        <v>0.17968872741114625</v>
      </c>
      <c r="K11">
        <f>2*(SUM(Stand!K10:K18)+4*Stand!K19)/13</f>
        <v>0.10906077977909699</v>
      </c>
    </row>
    <row r="13" spans="1:11" x14ac:dyDescent="0.25">
      <c r="A13" t="s">
        <v>8</v>
      </c>
    </row>
    <row r="15" spans="1:11" x14ac:dyDescent="0.25">
      <c r="A15" t="str">
        <f>A1</f>
        <v>Pair</v>
      </c>
      <c r="B15">
        <f t="shared" ref="B15:K15" si="1">B1</f>
        <v>2</v>
      </c>
      <c r="C15">
        <f t="shared" si="1"/>
        <v>3</v>
      </c>
      <c r="D15">
        <f t="shared" si="1"/>
        <v>4</v>
      </c>
      <c r="E15">
        <f t="shared" si="1"/>
        <v>5</v>
      </c>
      <c r="F15">
        <f t="shared" si="1"/>
        <v>6</v>
      </c>
      <c r="G15">
        <f t="shared" si="1"/>
        <v>7</v>
      </c>
      <c r="H15">
        <f t="shared" si="1"/>
        <v>8</v>
      </c>
      <c r="I15">
        <f t="shared" si="1"/>
        <v>9</v>
      </c>
      <c r="J15">
        <f t="shared" si="1"/>
        <v>10</v>
      </c>
      <c r="K15" t="str">
        <f t="shared" si="1"/>
        <v>Ace</v>
      </c>
    </row>
    <row r="16" spans="1:11" x14ac:dyDescent="0.25">
      <c r="A16">
        <f t="shared" ref="A16" si="2">A2</f>
        <v>2</v>
      </c>
      <c r="B16">
        <f>MAX(B2,hsdr!B2)</f>
        <v>-8.8887240897114583E-2</v>
      </c>
      <c r="C16">
        <f>MAX(C2,hsdr!C2)</f>
        <v>-2.5616130479246397E-2</v>
      </c>
      <c r="D16">
        <f>MAX(D2,hsdr!D2)</f>
        <v>4.2946629568768907E-2</v>
      </c>
      <c r="E16">
        <f>MAX(E2,hsdr!E2)</f>
        <v>0.12724982334843896</v>
      </c>
      <c r="F16">
        <f>MAX(F2,hsdr!F2)</f>
        <v>0.19477859816579277</v>
      </c>
      <c r="G16">
        <f>MAX(G2,hsdr!G2)</f>
        <v>-7.3993244927046632E-3</v>
      </c>
      <c r="H16">
        <f>MAX(H2,hsdr!H2)</f>
        <v>-0.15933415266020509</v>
      </c>
      <c r="I16">
        <f>MAX(I2,hsdr!I2)</f>
        <v>-0.24066617915336547</v>
      </c>
      <c r="J16">
        <f>MAX(J2,hsdr!J2)</f>
        <v>-0.28919791448567511</v>
      </c>
      <c r="K16">
        <f>MAX(K2,hsdr!K2)</f>
        <v>-0.25307699440390868</v>
      </c>
    </row>
    <row r="17" spans="1:11" x14ac:dyDescent="0.25">
      <c r="A17">
        <f t="shared" ref="A17" si="3">A3</f>
        <v>3</v>
      </c>
      <c r="B17">
        <f>MAX(B3,hsdr!B4)</f>
        <v>-0.13816353305492135</v>
      </c>
      <c r="C17">
        <f>MAX(C3,hsdr!C4)</f>
        <v>-6.3866434744217354E-2</v>
      </c>
      <c r="D17">
        <f>MAX(D3,hsdr!D4)</f>
        <v>1.4624872422626957E-2</v>
      </c>
      <c r="E17">
        <f>MAX(E3,hsdr!E4)</f>
        <v>0.10229274834073326</v>
      </c>
      <c r="F17">
        <f>MAX(F3,hsdr!F4)</f>
        <v>0.16942022384102598</v>
      </c>
      <c r="G17">
        <f>MAX(G3,hsdr!G4)</f>
        <v>-6.7760458821693487E-2</v>
      </c>
      <c r="H17">
        <f>MAX(H3,hsdr!H4)</f>
        <v>-0.21724188132078476</v>
      </c>
      <c r="I17">
        <f>MAX(I3,hsdr!I4)</f>
        <v>-0.29264070019772603</v>
      </c>
      <c r="J17">
        <f>MAX(J3,hsdr!J4)</f>
        <v>-0.33774944037840804</v>
      </c>
      <c r="K17">
        <f>MAX(K3,hsdr!K4)</f>
        <v>-0.30414663097569938</v>
      </c>
    </row>
    <row r="18" spans="1:11" x14ac:dyDescent="0.25">
      <c r="A18">
        <f t="shared" ref="A18" si="4">A4</f>
        <v>4</v>
      </c>
      <c r="B18">
        <f>MAX(B4,hsdr!B6)</f>
        <v>-2.1798188008805671E-2</v>
      </c>
      <c r="C18">
        <f>MAX(C4,hsdr!C6)</f>
        <v>8.0052625306546703E-3</v>
      </c>
      <c r="D18">
        <f>MAX(D4,hsdr!D6)</f>
        <v>3.8784473277208804E-2</v>
      </c>
      <c r="E18">
        <f>MAX(E4,hsdr!E6)</f>
        <v>8.0259872887869343E-2</v>
      </c>
      <c r="F18">
        <f>MAX(F4,hsdr!F6)</f>
        <v>0.14595673491924679</v>
      </c>
      <c r="G18">
        <f>MAX(G4,hsdr!G6)</f>
        <v>8.2207439363742862E-2</v>
      </c>
      <c r="H18">
        <f>MAX(H4,hsdr!H6)</f>
        <v>-5.9898275658656255E-2</v>
      </c>
      <c r="I18">
        <f>MAX(I4,hsdr!I6)</f>
        <v>-0.21018633199821768</v>
      </c>
      <c r="J18">
        <f>MAX(J4,hsdr!J6)</f>
        <v>-0.24937508055334259</v>
      </c>
      <c r="K18">
        <f>MAX(K4,hsdr!K6)</f>
        <v>-0.1970288105741636</v>
      </c>
    </row>
    <row r="19" spans="1:11" x14ac:dyDescent="0.25">
      <c r="A19">
        <f t="shared" ref="A19" si="5">A5</f>
        <v>5</v>
      </c>
      <c r="B19">
        <f>MAX(B5,hsdr!B8)</f>
        <v>0.3589394124422991</v>
      </c>
      <c r="C19">
        <f>MAX(C5,hsdr!C8)</f>
        <v>0.40932067017593915</v>
      </c>
      <c r="D19">
        <f>MAX(D5,hsdr!D8)</f>
        <v>0.460940243794354</v>
      </c>
      <c r="E19">
        <f>MAX(E5,hsdr!E8)</f>
        <v>0.51251710900326775</v>
      </c>
      <c r="F19">
        <f>MAX(F5,hsdr!F8)</f>
        <v>0.57559016859776868</v>
      </c>
      <c r="G19">
        <f>MAX(G5,hsdr!G8)</f>
        <v>0.39241245528243773</v>
      </c>
      <c r="H19">
        <f>MAX(H5,hsdr!H8)</f>
        <v>0.28663571688628381</v>
      </c>
      <c r="I19">
        <f>MAX(I5,hsdr!I8)</f>
        <v>0.14432836838077107</v>
      </c>
      <c r="J19">
        <f>MAX(J5,hsdr!J8)</f>
        <v>2.5308523040868145E-2</v>
      </c>
      <c r="K19">
        <f>MAX(K5,hsdr!K8)</f>
        <v>8.1449707945275923E-2</v>
      </c>
    </row>
    <row r="20" spans="1:11" x14ac:dyDescent="0.25">
      <c r="A20">
        <f t="shared" ref="A20" si="6">A6</f>
        <v>6</v>
      </c>
      <c r="B20">
        <f>MAX(B6,hsdr!B10)</f>
        <v>-0.21863675917925615</v>
      </c>
      <c r="C20">
        <f>MAX(C6,hsdr!C10)</f>
        <v>-0.13667841243230397</v>
      </c>
      <c r="D20">
        <f>MAX(D6,hsdr!D10)</f>
        <v>-4.955971072969631E-2</v>
      </c>
      <c r="E20">
        <f>MAX(E6,hsdr!E10)</f>
        <v>4.3986900993555816E-2</v>
      </c>
      <c r="F20">
        <f>MAX(F6,hsdr!F10)</f>
        <v>0.10792266460833713</v>
      </c>
      <c r="G20">
        <f>MAX(G6,hsdr!G10)</f>
        <v>-0.21284771451731427</v>
      </c>
      <c r="H20">
        <f>MAX(H6,hsdr!H10)</f>
        <v>-0.2715748050242861</v>
      </c>
      <c r="I20">
        <f>MAX(I6,hsdr!I10)</f>
        <v>-0.3400132806089356</v>
      </c>
      <c r="J20">
        <f>MAX(J6,hsdr!J10)</f>
        <v>-0.38104299284808757</v>
      </c>
      <c r="K20">
        <f>MAX(K6,hsdr!K10)</f>
        <v>-0.35054034044008009</v>
      </c>
    </row>
    <row r="21" spans="1:11" x14ac:dyDescent="0.25">
      <c r="A21">
        <f t="shared" ref="A21" si="7">A7</f>
        <v>7</v>
      </c>
      <c r="B21">
        <f>MAX(B7,hsdr!B12)</f>
        <v>-0.1554853799924491</v>
      </c>
      <c r="C21">
        <f>MAX(C7,hsdr!C12)</f>
        <v>-7.4766650789560851E-2</v>
      </c>
      <c r="D21">
        <f>MAX(D7,hsdr!D12)</f>
        <v>1.0511467456082545E-2</v>
      </c>
      <c r="E21">
        <f>MAX(E7,hsdr!E12)</f>
        <v>9.9964621687930175E-2</v>
      </c>
      <c r="F21">
        <f>MAX(F7,hsdr!F12)</f>
        <v>0.1876912392044838</v>
      </c>
      <c r="G21">
        <f>MAX(G7,hsdr!G12)</f>
        <v>-9.0500880901835695E-2</v>
      </c>
      <c r="H21">
        <f>MAX(H7,hsdr!H12)</f>
        <v>-0.37191909208726709</v>
      </c>
      <c r="I21">
        <f>MAX(I7,hsdr!I12)</f>
        <v>-0.43092981848423528</v>
      </c>
      <c r="J21">
        <f>MAX(J7,hsdr!J12)</f>
        <v>-0.46630747852717758</v>
      </c>
      <c r="K21">
        <f>MAX(K7,hsdr!K12)</f>
        <v>-0.44000672211415065</v>
      </c>
    </row>
    <row r="22" spans="1:11" x14ac:dyDescent="0.25">
      <c r="A22">
        <f t="shared" ref="A22" si="8">A8</f>
        <v>8</v>
      </c>
      <c r="B22">
        <f>MAX(B8,hsdr!B14)</f>
        <v>1.9285099723172248E-2</v>
      </c>
      <c r="C22">
        <f>MAX(C8,hsdr!C14)</f>
        <v>8.6887860476253229E-2</v>
      </c>
      <c r="D22">
        <f>MAX(D8,hsdr!D14)</f>
        <v>0.15656746918613532</v>
      </c>
      <c r="E22">
        <f>MAX(E8,hsdr!E14)</f>
        <v>0.22831820480547502</v>
      </c>
      <c r="F22">
        <f>MAX(F8,hsdr!F14)</f>
        <v>0.3255333973851649</v>
      </c>
      <c r="G22">
        <f>MAX(G8,hsdr!G14)</f>
        <v>0.21152959698650559</v>
      </c>
      <c r="H22">
        <f>MAX(H8,hsdr!H14)</f>
        <v>-8.7582327609523114E-2</v>
      </c>
      <c r="I22">
        <f>MAX(I8,hsdr!I14)</f>
        <v>-0.40539957445661745</v>
      </c>
      <c r="J22">
        <f>MAX(J8,hsdr!J14)</f>
        <v>-0.48948762316092631</v>
      </c>
      <c r="K22">
        <f>MAX(K8,hsdr!K14)</f>
        <v>-0.39405762114832721</v>
      </c>
    </row>
    <row r="23" spans="1:11" x14ac:dyDescent="0.25">
      <c r="A23">
        <f t="shared" ref="A23" si="9">A9</f>
        <v>9</v>
      </c>
      <c r="B23">
        <f>MAX(B9,hsdr!B16)</f>
        <v>0.18462902498065625</v>
      </c>
      <c r="C23">
        <f>MAX(C9,hsdr!C16)</f>
        <v>0.24214017052931303</v>
      </c>
      <c r="D23">
        <f>MAX(D9,hsdr!D16)</f>
        <v>0.30150334319286631</v>
      </c>
      <c r="E23">
        <f>MAX(E9,hsdr!E16)</f>
        <v>0.36334825237219065</v>
      </c>
      <c r="F23">
        <f>MAX(F9,hsdr!F16)</f>
        <v>0.44337460889206304</v>
      </c>
      <c r="G23">
        <f>MAX(G9,hsdr!G16)</f>
        <v>0.3995541673365518</v>
      </c>
      <c r="H23">
        <f>MAX(H9,hsdr!H16)</f>
        <v>0.2153232726471426</v>
      </c>
      <c r="I23">
        <f>MAX(I9,hsdr!I16)</f>
        <v>-9.3659752356483633E-2</v>
      </c>
      <c r="J23">
        <f>MAX(J9,hsdr!J16)</f>
        <v>-0.17830123379648949</v>
      </c>
      <c r="K23">
        <f>MAX(K9,hsdr!K16)</f>
        <v>-0.10019887561319057</v>
      </c>
    </row>
    <row r="24" spans="1:11" x14ac:dyDescent="0.25">
      <c r="A24">
        <f t="shared" ref="A24" si="10">A10</f>
        <v>10</v>
      </c>
      <c r="B24">
        <f>MAX(B10,hsdr!B18)</f>
        <v>0.63998657521683877</v>
      </c>
      <c r="C24">
        <f>MAX(C10,hsdr!C18)</f>
        <v>0.65027209425148136</v>
      </c>
      <c r="D24">
        <f>MAX(D10,hsdr!D18)</f>
        <v>0.66104996194807186</v>
      </c>
      <c r="E24">
        <f>MAX(E10,hsdr!E18)</f>
        <v>0.67035969063279999</v>
      </c>
      <c r="F24">
        <f>MAX(F10,hsdr!F18)</f>
        <v>0.70395857017134467</v>
      </c>
      <c r="G24">
        <f>MAX(G10,hsdr!G18)</f>
        <v>0.77322722653717491</v>
      </c>
      <c r="H24">
        <f>MAX(H10,hsdr!H18)</f>
        <v>0.79181515955189841</v>
      </c>
      <c r="I24">
        <f>MAX(I10,hsdr!I18)</f>
        <v>0.75835687080859615</v>
      </c>
      <c r="J24">
        <f>MAX(J10,hsdr!J18)</f>
        <v>0.55453756646817121</v>
      </c>
      <c r="K24">
        <f>MAX(K10,hsdr!K18)</f>
        <v>0.65547032314990239</v>
      </c>
    </row>
    <row r="25" spans="1:11" x14ac:dyDescent="0.25">
      <c r="A25" t="str">
        <f t="shared" ref="A25" si="11">A11</f>
        <v>Aces</v>
      </c>
      <c r="B25">
        <f>MAX(B11,hsdr!B32)</f>
        <v>0.47064092333946894</v>
      </c>
      <c r="C25">
        <f>MAX(C11,hsdr!C32)</f>
        <v>0.51779525312221664</v>
      </c>
      <c r="D25">
        <f>MAX(D11,hsdr!D32)</f>
        <v>0.56604055041797596</v>
      </c>
      <c r="E25">
        <f>MAX(E11,hsdr!E32)</f>
        <v>0.61469901790902803</v>
      </c>
      <c r="F25">
        <f>MAX(F11,hsdr!F32)</f>
        <v>0.66738009490756955</v>
      </c>
      <c r="G25">
        <f>MAX(G11,hsdr!G32)</f>
        <v>0.46288894886429088</v>
      </c>
      <c r="H25">
        <f>MAX(H11,hsdr!H32)</f>
        <v>0.35069259087031512</v>
      </c>
      <c r="I25">
        <f>MAX(I11,hsdr!I32)</f>
        <v>0.22778342315245478</v>
      </c>
      <c r="J25">
        <f>MAX(J11,hsdr!J32)</f>
        <v>0.17968872741114625</v>
      </c>
      <c r="K25">
        <f>MAX(K11,hsdr!K32)</f>
        <v>0.10906077977909699</v>
      </c>
    </row>
    <row r="27" spans="1:11" x14ac:dyDescent="0.25">
      <c r="A27" t="s">
        <v>9</v>
      </c>
    </row>
    <row r="28" spans="1:11" x14ac:dyDescent="0.25">
      <c r="A28" t="str">
        <f>A15</f>
        <v>Pair</v>
      </c>
      <c r="B28" s="2">
        <f t="shared" ref="B28:K28" si="12">B15</f>
        <v>2</v>
      </c>
      <c r="C28" s="2">
        <f t="shared" si="12"/>
        <v>3</v>
      </c>
      <c r="D28" s="2">
        <f t="shared" si="12"/>
        <v>4</v>
      </c>
      <c r="E28" s="2">
        <f t="shared" si="12"/>
        <v>5</v>
      </c>
      <c r="F28" s="2">
        <f t="shared" si="12"/>
        <v>6</v>
      </c>
      <c r="G28" s="2">
        <f t="shared" si="12"/>
        <v>7</v>
      </c>
      <c r="H28" s="2">
        <f t="shared" si="12"/>
        <v>8</v>
      </c>
      <c r="I28" s="2">
        <f t="shared" si="12"/>
        <v>9</v>
      </c>
      <c r="J28" s="2">
        <f t="shared" si="12"/>
        <v>10</v>
      </c>
      <c r="K28" s="2" t="str">
        <f t="shared" si="12"/>
        <v>Ace</v>
      </c>
    </row>
    <row r="29" spans="1:11" x14ac:dyDescent="0.25">
      <c r="A29">
        <f t="shared" ref="A29" si="13">A16</f>
        <v>2</v>
      </c>
      <c r="B29" t="str">
        <f>IF(B16=B2,"Y","N")</f>
        <v>Y</v>
      </c>
      <c r="C29" t="str">
        <f t="shared" ref="C29:K29" si="14">IF(C16=C2,"Y","N")</f>
        <v>Y</v>
      </c>
      <c r="D29" t="str">
        <f t="shared" si="14"/>
        <v>Y</v>
      </c>
      <c r="E29" t="str">
        <f t="shared" si="14"/>
        <v>Y</v>
      </c>
      <c r="F29" t="str">
        <f t="shared" si="14"/>
        <v>Y</v>
      </c>
      <c r="G29" t="str">
        <f t="shared" si="14"/>
        <v>Y</v>
      </c>
      <c r="H29" t="str">
        <f t="shared" si="14"/>
        <v>N</v>
      </c>
      <c r="I29" t="str">
        <f t="shared" si="14"/>
        <v>N</v>
      </c>
      <c r="J29" t="str">
        <f t="shared" si="14"/>
        <v>N</v>
      </c>
      <c r="K29" t="str">
        <f t="shared" si="14"/>
        <v>N</v>
      </c>
    </row>
    <row r="30" spans="1:11" x14ac:dyDescent="0.25">
      <c r="A30">
        <f t="shared" ref="A30" si="15">A17</f>
        <v>3</v>
      </c>
      <c r="B30" t="str">
        <f t="shared" ref="B30:K30" si="16">IF(B17=B3,"Y","N")</f>
        <v>Y</v>
      </c>
      <c r="C30" t="str">
        <f t="shared" si="16"/>
        <v>Y</v>
      </c>
      <c r="D30" t="str">
        <f t="shared" si="16"/>
        <v>Y</v>
      </c>
      <c r="E30" t="str">
        <f t="shared" si="16"/>
        <v>Y</v>
      </c>
      <c r="F30" t="str">
        <f t="shared" si="16"/>
        <v>Y</v>
      </c>
      <c r="G30" t="str">
        <f t="shared" si="16"/>
        <v>Y</v>
      </c>
      <c r="H30" t="str">
        <f t="shared" si="16"/>
        <v>N</v>
      </c>
      <c r="I30" t="str">
        <f t="shared" si="16"/>
        <v>N</v>
      </c>
      <c r="J30" t="str">
        <f t="shared" si="16"/>
        <v>N</v>
      </c>
      <c r="K30" t="str">
        <f t="shared" si="16"/>
        <v>N</v>
      </c>
    </row>
    <row r="31" spans="1:11" x14ac:dyDescent="0.25">
      <c r="A31">
        <f t="shared" ref="A31" si="17">A18</f>
        <v>4</v>
      </c>
      <c r="B31" t="str">
        <f t="shared" ref="B31:K31" si="18">IF(B18=B4,"Y","N")</f>
        <v>N</v>
      </c>
      <c r="C31" t="str">
        <f t="shared" si="18"/>
        <v>N</v>
      </c>
      <c r="D31" t="str">
        <f t="shared" si="18"/>
        <v>N</v>
      </c>
      <c r="E31" t="str">
        <f t="shared" si="18"/>
        <v>Y</v>
      </c>
      <c r="F31" t="str">
        <f t="shared" si="18"/>
        <v>Y</v>
      </c>
      <c r="G31" t="str">
        <f t="shared" si="18"/>
        <v>N</v>
      </c>
      <c r="H31" t="str">
        <f t="shared" si="18"/>
        <v>N</v>
      </c>
      <c r="I31" t="str">
        <f t="shared" si="18"/>
        <v>N</v>
      </c>
      <c r="J31" t="str">
        <f t="shared" si="18"/>
        <v>N</v>
      </c>
      <c r="K31" t="str">
        <f t="shared" si="18"/>
        <v>N</v>
      </c>
    </row>
    <row r="32" spans="1:11" x14ac:dyDescent="0.25">
      <c r="A32">
        <f t="shared" ref="A32" si="19">A19</f>
        <v>5</v>
      </c>
      <c r="B32" t="str">
        <f t="shared" ref="B32:K32" si="20">IF(B19=B5,"Y","N")</f>
        <v>N</v>
      </c>
      <c r="C32" t="str">
        <f t="shared" si="20"/>
        <v>N</v>
      </c>
      <c r="D32" t="str">
        <f t="shared" si="20"/>
        <v>N</v>
      </c>
      <c r="E32" t="str">
        <f t="shared" si="20"/>
        <v>N</v>
      </c>
      <c r="F32" t="str">
        <f t="shared" si="20"/>
        <v>N</v>
      </c>
      <c r="G32" t="str">
        <f t="shared" si="20"/>
        <v>N</v>
      </c>
      <c r="H32" t="str">
        <f t="shared" si="20"/>
        <v>N</v>
      </c>
      <c r="I32" t="str">
        <f t="shared" si="20"/>
        <v>N</v>
      </c>
      <c r="J32" t="str">
        <f t="shared" si="20"/>
        <v>N</v>
      </c>
      <c r="K32" t="str">
        <f t="shared" si="20"/>
        <v>N</v>
      </c>
    </row>
    <row r="33" spans="1:11" x14ac:dyDescent="0.25">
      <c r="A33">
        <f t="shared" ref="A33" si="21">A20</f>
        <v>6</v>
      </c>
      <c r="B33" t="str">
        <f t="shared" ref="B33:K33" si="22">IF(B20=B6,"Y","N")</f>
        <v>Y</v>
      </c>
      <c r="C33" t="str">
        <f t="shared" si="22"/>
        <v>Y</v>
      </c>
      <c r="D33" t="str">
        <f t="shared" si="22"/>
        <v>Y</v>
      </c>
      <c r="E33" t="str">
        <f t="shared" si="22"/>
        <v>Y</v>
      </c>
      <c r="F33" t="str">
        <f t="shared" si="22"/>
        <v>Y</v>
      </c>
      <c r="G33" t="str">
        <f t="shared" si="22"/>
        <v>N</v>
      </c>
      <c r="H33" t="str">
        <f t="shared" si="22"/>
        <v>N</v>
      </c>
      <c r="I33" t="str">
        <f t="shared" si="22"/>
        <v>N</v>
      </c>
      <c r="J33" t="str">
        <f t="shared" si="22"/>
        <v>N</v>
      </c>
      <c r="K33" t="str">
        <f t="shared" si="22"/>
        <v>N</v>
      </c>
    </row>
    <row r="34" spans="1:11" x14ac:dyDescent="0.25">
      <c r="A34">
        <f t="shared" ref="A34" si="23">A21</f>
        <v>7</v>
      </c>
      <c r="B34" t="str">
        <f t="shared" ref="B34:K34" si="24">IF(B21=B7,"Y","N")</f>
        <v>Y</v>
      </c>
      <c r="C34" t="str">
        <f t="shared" si="24"/>
        <v>Y</v>
      </c>
      <c r="D34" t="str">
        <f t="shared" si="24"/>
        <v>Y</v>
      </c>
      <c r="E34" t="str">
        <f t="shared" si="24"/>
        <v>Y</v>
      </c>
      <c r="F34" t="str">
        <f t="shared" si="24"/>
        <v>Y</v>
      </c>
      <c r="G34" t="str">
        <f t="shared" si="24"/>
        <v>Y</v>
      </c>
      <c r="H34" t="str">
        <f t="shared" si="24"/>
        <v>N</v>
      </c>
      <c r="I34" t="str">
        <f t="shared" si="24"/>
        <v>N</v>
      </c>
      <c r="J34" t="str">
        <f t="shared" si="24"/>
        <v>N</v>
      </c>
      <c r="K34" t="str">
        <f t="shared" si="24"/>
        <v>N</v>
      </c>
    </row>
    <row r="35" spans="1:11" x14ac:dyDescent="0.25">
      <c r="A35">
        <f t="shared" ref="A35" si="25">A22</f>
        <v>8</v>
      </c>
      <c r="B35" t="str">
        <f t="shared" ref="B35:K35" si="26">IF(B22=B8,"Y","N")</f>
        <v>Y</v>
      </c>
      <c r="C35" t="str">
        <f t="shared" si="26"/>
        <v>Y</v>
      </c>
      <c r="D35" t="str">
        <f t="shared" si="26"/>
        <v>Y</v>
      </c>
      <c r="E35" t="str">
        <f t="shared" si="26"/>
        <v>Y</v>
      </c>
      <c r="F35" t="str">
        <f t="shared" si="26"/>
        <v>Y</v>
      </c>
      <c r="G35" t="str">
        <f t="shared" si="26"/>
        <v>Y</v>
      </c>
      <c r="H35" t="str">
        <f t="shared" si="26"/>
        <v>Y</v>
      </c>
      <c r="I35" t="str">
        <f t="shared" si="26"/>
        <v>Y</v>
      </c>
      <c r="J35" t="str">
        <f t="shared" si="26"/>
        <v>Y</v>
      </c>
      <c r="K35" t="str">
        <f t="shared" si="26"/>
        <v>Y</v>
      </c>
    </row>
    <row r="36" spans="1:11" x14ac:dyDescent="0.25">
      <c r="A36">
        <f t="shared" ref="A36" si="27">A23</f>
        <v>9</v>
      </c>
      <c r="B36" t="str">
        <f t="shared" ref="B36:K36" si="28">IF(B23=B9,"Y","N")</f>
        <v>Y</v>
      </c>
      <c r="C36" t="str">
        <f t="shared" si="28"/>
        <v>Y</v>
      </c>
      <c r="D36" t="str">
        <f t="shared" si="28"/>
        <v>Y</v>
      </c>
      <c r="E36" t="str">
        <f t="shared" si="28"/>
        <v>Y</v>
      </c>
      <c r="F36" t="str">
        <f t="shared" si="28"/>
        <v>Y</v>
      </c>
      <c r="G36" t="str">
        <f t="shared" si="28"/>
        <v>N</v>
      </c>
      <c r="H36" t="str">
        <f t="shared" si="28"/>
        <v>Y</v>
      </c>
      <c r="I36" t="str">
        <f t="shared" si="28"/>
        <v>Y</v>
      </c>
      <c r="J36" t="str">
        <f t="shared" si="28"/>
        <v>N</v>
      </c>
      <c r="K36" t="str">
        <f t="shared" si="28"/>
        <v>N</v>
      </c>
    </row>
    <row r="37" spans="1:11" x14ac:dyDescent="0.25">
      <c r="A37">
        <f t="shared" ref="A37" si="29">A24</f>
        <v>10</v>
      </c>
      <c r="B37" t="str">
        <f t="shared" ref="B37:K37" si="30">IF(B24=B10,"Y","N")</f>
        <v>N</v>
      </c>
      <c r="C37" t="str">
        <f t="shared" si="30"/>
        <v>N</v>
      </c>
      <c r="D37" t="str">
        <f t="shared" si="30"/>
        <v>N</v>
      </c>
      <c r="E37" t="str">
        <f t="shared" si="30"/>
        <v>N</v>
      </c>
      <c r="F37" t="str">
        <f t="shared" si="30"/>
        <v>N</v>
      </c>
      <c r="G37" t="str">
        <f t="shared" si="30"/>
        <v>N</v>
      </c>
      <c r="H37" t="str">
        <f t="shared" si="30"/>
        <v>N</v>
      </c>
      <c r="I37" t="str">
        <f t="shared" si="30"/>
        <v>N</v>
      </c>
      <c r="J37" t="str">
        <f t="shared" si="30"/>
        <v>N</v>
      </c>
      <c r="K37" t="str">
        <f t="shared" si="30"/>
        <v>N</v>
      </c>
    </row>
    <row r="38" spans="1:11" x14ac:dyDescent="0.25">
      <c r="A38" t="str">
        <f t="shared" ref="A38" si="31">A25</f>
        <v>Aces</v>
      </c>
      <c r="B38" t="str">
        <f t="shared" ref="B38:K38" si="32">IF(B25=B11,"Y","N")</f>
        <v>Y</v>
      </c>
      <c r="C38" t="str">
        <f t="shared" si="32"/>
        <v>Y</v>
      </c>
      <c r="D38" t="str">
        <f t="shared" si="32"/>
        <v>Y</v>
      </c>
      <c r="E38" t="str">
        <f t="shared" si="32"/>
        <v>Y</v>
      </c>
      <c r="F38" t="str">
        <f t="shared" si="32"/>
        <v>Y</v>
      </c>
      <c r="G38" t="str">
        <f t="shared" si="32"/>
        <v>Y</v>
      </c>
      <c r="H38" t="str">
        <f t="shared" si="32"/>
        <v>Y</v>
      </c>
      <c r="I38" t="str">
        <f t="shared" si="32"/>
        <v>Y</v>
      </c>
      <c r="J38" t="str">
        <f t="shared" si="32"/>
        <v>Y</v>
      </c>
      <c r="K38" t="str">
        <f t="shared" si="32"/>
        <v>Y</v>
      </c>
    </row>
  </sheetData>
  <conditionalFormatting sqref="B29:K38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Dealer</vt:lpstr>
      <vt:lpstr>Stand</vt:lpstr>
      <vt:lpstr>hit</vt:lpstr>
      <vt:lpstr>hs</vt:lpstr>
      <vt:lpstr>Sur</vt:lpstr>
      <vt:lpstr>Double</vt:lpstr>
      <vt:lpstr>hsd</vt:lpstr>
      <vt:lpstr>hsdr</vt:lpstr>
      <vt:lpstr>split</vt:lpstr>
      <vt:lpstr>prob</vt:lpstr>
      <vt:lpstr>expectedreturn</vt:lpstr>
      <vt:lpstr>Sheet5</vt:lpstr>
      <vt:lpstr>er</vt:lpstr>
      <vt:lpstr>EV</vt:lpstr>
    </vt:vector>
  </TitlesOfParts>
  <Company>Delaware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Zhang</dc:creator>
  <cp:lastModifiedBy>Huawei Zhang</cp:lastModifiedBy>
  <dcterms:created xsi:type="dcterms:W3CDTF">2021-04-22T17:14:34Z</dcterms:created>
  <dcterms:modified xsi:type="dcterms:W3CDTF">2023-03-08T16:10:26Z</dcterms:modified>
</cp:coreProperties>
</file>