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Activity" sheetId="3" r:id="rId1"/>
    <sheet name="#参数" sheetId="4" r:id="rId2"/>
  </sheets>
  <externalReferences>
    <externalReference r:id="rId3"/>
  </externalReferences>
  <definedNames>
    <definedName name="活动窗口">'#参数'!$H$2:$I$8</definedName>
    <definedName name="运营活动">'#参数'!$A$2:$D$80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dan</author>
  </authors>
  <commentList>
    <comment ref="R3" authorId="0">
      <text>
        <r>
          <rPr>
            <b/>
            <sz val="9"/>
            <rFont val="宋体"/>
            <charset val="134"/>
          </rPr>
          <t>dan:</t>
        </r>
        <r>
          <rPr>
            <sz val="9"/>
            <rFont val="宋体"/>
            <charset val="134"/>
          </rPr>
          <t xml:space="preserve">
1=服务器开启开启，后面跟天数
2=玩家创号时间，后面跟具体天数
3=第几周周几开启，后面跟两个数据，开启周数和周几，开启周数至少为1
10=已经不用了
11=所有服的具体开启时间，第一个参数是具体时间
20=老服具体开启的时间，第一个参数为开服多少个完整周后算作老服，第二个参数是具体时间</t>
        </r>
      </text>
    </comment>
    <comment ref="Y3" authorId="0">
      <text>
        <r>
          <rPr>
            <b/>
            <sz val="9"/>
            <rFont val="宋体"/>
            <charset val="134"/>
          </rPr>
          <t>dan:</t>
        </r>
        <r>
          <rPr>
            <sz val="9"/>
            <rFont val="宋体"/>
            <charset val="134"/>
          </rPr>
          <t xml:space="preserve">
rank = 排行榜奖励
</t>
        </r>
      </text>
    </comment>
    <comment ref="Z3" authorId="0">
      <text>
        <r>
          <rPr>
            <b/>
            <sz val="9"/>
            <rFont val="宋体"/>
            <charset val="134"/>
          </rPr>
          <t xml:space="preserve">dan:
</t>
        </r>
        <r>
          <rPr>
            <sz val="9"/>
            <rFont val="宋体"/>
            <charset val="134"/>
          </rPr>
          <t xml:space="preserve">
最小等级；最大等级；奖励类型；奖励id：奖励数量
（奖励类型配1表示读道具列表、配2表示读dropID） 
</t>
        </r>
      </text>
    </comment>
  </commentList>
</comments>
</file>

<file path=xl/sharedStrings.xml><?xml version="1.0" encoding="utf-8"?>
<sst xmlns="http://schemas.openxmlformats.org/spreadsheetml/2006/main" count="223" uniqueCount="150">
  <si>
    <t>#</t>
  </si>
  <si>
    <t>id</t>
  </si>
  <si>
    <t>是否隐藏</t>
  </si>
  <si>
    <t>活动备注</t>
  </si>
  <si>
    <t>帮助ID（界面用）</t>
  </si>
  <si>
    <t>名称</t>
  </si>
  <si>
    <t>描述</t>
  </si>
  <si>
    <t>活动类型</t>
  </si>
  <si>
    <t>所属窗口</t>
  </si>
  <si>
    <t>主窗口</t>
  </si>
  <si>
    <t>背景图片</t>
  </si>
  <si>
    <t>活动显示条件列表</t>
  </si>
  <si>
    <t>额外领奖时长</t>
  </si>
  <si>
    <t>args参数说明</t>
  </si>
  <si>
    <t>活动参数</t>
  </si>
  <si>
    <t>预显示时间(秒)</t>
  </si>
  <si>
    <t>开始时间</t>
  </si>
  <si>
    <t>持续时间(秒)</t>
  </si>
  <si>
    <t>间隔时间(天)</t>
  </si>
  <si>
    <t>显示奖励</t>
  </si>
  <si>
    <t>客户端参数</t>
  </si>
  <si>
    <t>数据列表(列表)</t>
  </si>
  <si>
    <t>参数说明1</t>
  </si>
  <si>
    <t>参数1</t>
  </si>
  <si>
    <t>奖励1</t>
  </si>
  <si>
    <t>参数说明2</t>
  </si>
  <si>
    <t>参数2</t>
  </si>
  <si>
    <t>奖励2</t>
  </si>
  <si>
    <t>参数说明3</t>
  </si>
  <si>
    <t>参数3</t>
  </si>
  <si>
    <t>奖励3</t>
  </si>
  <si>
    <t>参数说明4</t>
  </si>
  <si>
    <t>参数4</t>
  </si>
  <si>
    <t>奖励4</t>
  </si>
  <si>
    <t>参数说明5</t>
  </si>
  <si>
    <t>参数5</t>
  </si>
  <si>
    <t>奖励5</t>
  </si>
  <si>
    <t>参数说明6</t>
  </si>
  <si>
    <t>参数6</t>
  </si>
  <si>
    <t>奖励6</t>
  </si>
  <si>
    <t>参数说明7</t>
  </si>
  <si>
    <t>参数7</t>
  </si>
  <si>
    <t>奖励7</t>
  </si>
  <si>
    <t>参数说明8</t>
  </si>
  <si>
    <t>参数8</t>
  </si>
  <si>
    <t>奖励8</t>
  </si>
  <si>
    <t>参数说明9</t>
  </si>
  <si>
    <t>参数9</t>
  </si>
  <si>
    <t>奖励9</t>
  </si>
  <si>
    <t>参数说明10</t>
  </si>
  <si>
    <t>参数10</t>
  </si>
  <si>
    <t>奖励10</t>
  </si>
  <si>
    <t>参数说明11</t>
  </si>
  <si>
    <t>参数11</t>
  </si>
  <si>
    <t>奖励11</t>
  </si>
  <si>
    <t>参数说明12</t>
  </si>
  <si>
    <t>参数12</t>
  </si>
  <si>
    <t>奖励12</t>
  </si>
  <si>
    <t>参数说明13</t>
  </si>
  <si>
    <t>参数13</t>
  </si>
  <si>
    <t>奖励13</t>
  </si>
  <si>
    <t>参数说明14</t>
  </si>
  <si>
    <t>参数14</t>
  </si>
  <si>
    <t>奖励14</t>
  </si>
  <si>
    <t>Id</t>
  </si>
  <si>
    <t>IsHide</t>
  </si>
  <si>
    <t>HelpId</t>
  </si>
  <si>
    <t>Name</t>
  </si>
  <si>
    <t>Desc</t>
  </si>
  <si>
    <t>ActivityType</t>
  </si>
  <si>
    <t>WindowId</t>
  </si>
  <si>
    <t>Pic</t>
  </si>
  <si>
    <t>ConditionList</t>
  </si>
  <si>
    <t>CloseLastSec</t>
  </si>
  <si>
    <t>Args</t>
  </si>
  <si>
    <t>ShowTime</t>
  </si>
  <si>
    <t>OpenTime</t>
  </si>
  <si>
    <t>LastSec</t>
  </si>
  <si>
    <t>IntervalDay</t>
  </si>
  <si>
    <t>show_item_list</t>
  </si>
  <si>
    <t>Ext</t>
  </si>
  <si>
    <t>DataList</t>
  </si>
  <si>
    <r>
      <rPr>
        <sz val="11"/>
        <color theme="1"/>
        <rFont val="等线"/>
        <charset val="134"/>
        <scheme val="minor"/>
      </rPr>
      <t>1__</t>
    </r>
    <r>
      <rPr>
        <sz val="11"/>
        <color theme="1"/>
        <rFont val="等线"/>
        <charset val="134"/>
        <scheme val="minor"/>
      </rPr>
      <t>1</t>
    </r>
  </si>
  <si>
    <t>1__2</t>
  </si>
  <si>
    <t>1__3</t>
  </si>
  <si>
    <t>2__1</t>
  </si>
  <si>
    <t>2__2</t>
  </si>
  <si>
    <t>2__3</t>
  </si>
  <si>
    <t>3__1</t>
  </si>
  <si>
    <t>3__2</t>
  </si>
  <si>
    <t>3__3</t>
  </si>
  <si>
    <t>4__1</t>
  </si>
  <si>
    <t>4__2</t>
  </si>
  <si>
    <t>4__3</t>
  </si>
  <si>
    <t>5__1</t>
  </si>
  <si>
    <t>5__2</t>
  </si>
  <si>
    <t>5__3</t>
  </si>
  <si>
    <t>6__1</t>
  </si>
  <si>
    <t>6__2</t>
  </si>
  <si>
    <t>6__3</t>
  </si>
  <si>
    <t>7__1</t>
  </si>
  <si>
    <t>7__2</t>
  </si>
  <si>
    <t>7__3</t>
  </si>
  <si>
    <t>8__1</t>
  </si>
  <si>
    <t>8__2</t>
  </si>
  <si>
    <t>8__3</t>
  </si>
  <si>
    <t>9__1</t>
  </si>
  <si>
    <t>9__2</t>
  </si>
  <si>
    <t>9__3</t>
  </si>
  <si>
    <t>10__1</t>
  </si>
  <si>
    <t>10__2</t>
  </si>
  <si>
    <t>10__3</t>
  </si>
  <si>
    <t>11__1</t>
  </si>
  <si>
    <t>11__2</t>
  </si>
  <si>
    <t>11__3</t>
  </si>
  <si>
    <t>12__1</t>
  </si>
  <si>
    <t>12__2</t>
  </si>
  <si>
    <t>12__3</t>
  </si>
  <si>
    <t>13__1</t>
  </si>
  <si>
    <t>13__2</t>
  </si>
  <si>
    <t>13__3</t>
  </si>
  <si>
    <t>14__1</t>
  </si>
  <si>
    <t>14__2</t>
  </si>
  <si>
    <t>14__3</t>
  </si>
  <si>
    <t>int</t>
  </si>
  <si>
    <t>bool</t>
  </si>
  <si>
    <t>string</t>
  </si>
  <si>
    <t>string[]</t>
  </si>
  <si>
    <t>首充</t>
  </si>
  <si>
    <t>"2","1"</t>
  </si>
  <si>
    <t>礼包商城</t>
  </si>
  <si>
    <t>"1","1"</t>
  </si>
  <si>
    <t>运营活动</t>
  </si>
  <si>
    <t>args说明</t>
  </si>
  <si>
    <t>datalist args说明</t>
  </si>
  <si>
    <t>运营活动窗口</t>
  </si>
  <si>
    <t>商品id,弹窗等级</t>
  </si>
  <si>
    <t>无</t>
  </si>
  <si>
    <t>常规活动</t>
  </si>
  <si>
    <t>成长基金</t>
  </si>
  <si>
    <t>个人积分道具ID,商品id,积分显示类型,最大等级的积分,礼包积分,展示重要奖励多语言,礼包奖励描述多语言,</t>
  </si>
  <si>
    <t>超值活动</t>
  </si>
  <si>
    <t>月卡</t>
  </si>
  <si>
    <t>商品id,生效的天数</t>
  </si>
  <si>
    <t>终生卡</t>
  </si>
  <si>
    <t>商品id</t>
  </si>
  <si>
    <t>纪念碑-大事记</t>
  </si>
  <si>
    <t>周卡</t>
  </si>
  <si>
    <t>每日军情</t>
  </si>
  <si>
    <t>推荐礼包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</si>
</sst>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color theme="1"/>
      <name val="微软雅黑"/>
      <charset val="134"/>
    </font>
    <font>
      <sz val="11"/>
      <name val="等线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6649067659536"/>
      </top>
      <bottom style="thin">
        <color theme="4" tint="0.3966490676595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10 2" xfId="50"/>
    <cellStyle name="常规 2" xfId="51"/>
    <cellStyle name="常规 2 2" xfId="52"/>
    <cellStyle name="常规 3" xfId="53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8\Excel\Language\Language_Activity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vity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10001</v>
          </cell>
          <cell r="D6" t="str">
            <v>首充</v>
          </cell>
        </row>
        <row r="7">
          <cell r="C7">
            <v>10002</v>
          </cell>
          <cell r="D7" t="str">
            <v>成长基金</v>
          </cell>
        </row>
        <row r="8">
          <cell r="C8">
            <v>10003</v>
          </cell>
          <cell r="D8" t="str">
            <v>月卡</v>
          </cell>
        </row>
        <row r="9">
          <cell r="C9">
            <v>10004</v>
          </cell>
          <cell r="D9" t="str">
            <v>终生卡</v>
          </cell>
        </row>
        <row r="10">
          <cell r="C10">
            <v>10005</v>
          </cell>
          <cell r="D10" t="str">
            <v>周卡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BM11"/>
  <sheetViews>
    <sheetView tabSelected="1" zoomScale="130" zoomScaleNormal="130" workbookViewId="0">
      <pane xSplit="5" ySplit="4" topLeftCell="F5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4.25"/>
  <cols>
    <col min="1" max="1" width="12" style="3" customWidth="1"/>
    <col min="2" max="2" width="8.375" style="3" customWidth="1"/>
    <col min="3" max="3" width="9.11666666666667" style="3" customWidth="1"/>
    <col min="4" max="4" width="7.68333333333333" style="2" customWidth="1"/>
    <col min="5" max="5" width="18.25" style="2" customWidth="1"/>
    <col min="6" max="6" width="17" style="2" customWidth="1"/>
    <col min="7" max="7" width="15.5" style="3" customWidth="1"/>
    <col min="8" max="8" width="13.5583333333333" style="3" customWidth="1"/>
    <col min="9" max="9" width="11.5" style="2" customWidth="1"/>
    <col min="10" max="10" width="8.875" style="2" customWidth="1"/>
    <col min="11" max="11" width="10" style="2" customWidth="1"/>
    <col min="12" max="12" width="8.875" style="2" customWidth="1"/>
    <col min="13" max="13" width="17.125" style="2" customWidth="1"/>
    <col min="14" max="14" width="12.875" style="2" customWidth="1"/>
    <col min="15" max="15" width="96.5" style="2" customWidth="1"/>
    <col min="16" max="16" width="35.75" style="2" customWidth="1"/>
    <col min="17" max="17" width="14" style="2" customWidth="1"/>
    <col min="18" max="18" width="12.875" style="2" customWidth="1"/>
    <col min="19" max="20" width="12" style="3" customWidth="1"/>
    <col min="21" max="21" width="13.25" style="4" customWidth="1"/>
    <col min="22" max="22" width="10.875" style="2" customWidth="1"/>
    <col min="23" max="23" width="14" style="2" customWidth="1"/>
    <col min="24" max="24" width="32.7916666666667" style="2" customWidth="1"/>
    <col min="25" max="25" width="26.6333333333333" style="2" customWidth="1"/>
    <col min="26" max="26" width="27.1166666666667" style="2" customWidth="1"/>
    <col min="27" max="27" width="27.25" style="2" customWidth="1"/>
    <col min="28" max="28" width="30" style="2" customWidth="1"/>
    <col min="29" max="29" width="19.375" style="2" customWidth="1"/>
    <col min="30" max="30" width="25.125" style="2" customWidth="1"/>
    <col min="31" max="31" width="31.375" style="2" customWidth="1"/>
    <col min="32" max="32" width="17.625" style="2" customWidth="1"/>
    <col min="33" max="33" width="37.6833333333333" style="2" customWidth="1"/>
    <col min="34" max="34" width="35.575" style="2" customWidth="1"/>
    <col min="35" max="35" width="19.625" style="2" customWidth="1"/>
    <col min="36" max="36" width="35.675" style="2" customWidth="1"/>
    <col min="37" max="37" width="36.825" style="2" customWidth="1"/>
    <col min="38" max="38" width="27.6916666666667" style="2" customWidth="1"/>
    <col min="39" max="39" width="11.725" style="2" customWidth="1"/>
    <col min="40" max="40" width="10.625" style="2" customWidth="1"/>
    <col min="41" max="41" width="20.375" style="2" customWidth="1"/>
    <col min="42" max="43" width="10.625" style="2" customWidth="1"/>
    <col min="44" max="44" width="26.625" style="2" customWidth="1"/>
    <col min="45" max="61" width="10.625" style="2" customWidth="1"/>
    <col min="62" max="62" width="5.875" style="2" customWidth="1"/>
    <col min="63" max="16384" width="9" style="2"/>
  </cols>
  <sheetData>
    <row r="2" spans="5:65">
      <c r="E2" s="2" t="s">
        <v>0</v>
      </c>
      <c r="J2" s="2" t="s">
        <v>0</v>
      </c>
      <c r="O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</row>
    <row r="3" spans="3:65">
      <c r="C3" s="5" t="s">
        <v>1</v>
      </c>
      <c r="D3" s="3" t="s">
        <v>2</v>
      </c>
      <c r="E3" s="3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  <c r="K3" s="3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11" t="s">
        <v>21</v>
      </c>
      <c r="X3" s="12" t="s">
        <v>22</v>
      </c>
      <c r="Y3" s="12" t="s">
        <v>23</v>
      </c>
      <c r="Z3" s="12" t="s">
        <v>24</v>
      </c>
      <c r="AA3" s="17" t="s">
        <v>25</v>
      </c>
      <c r="AB3" s="17" t="s">
        <v>26</v>
      </c>
      <c r="AC3" s="17" t="s">
        <v>27</v>
      </c>
      <c r="AD3" s="12" t="s">
        <v>28</v>
      </c>
      <c r="AE3" s="12" t="s">
        <v>29</v>
      </c>
      <c r="AF3" s="12" t="s">
        <v>30</v>
      </c>
      <c r="AG3" s="17" t="s">
        <v>31</v>
      </c>
      <c r="AH3" s="17" t="s">
        <v>32</v>
      </c>
      <c r="AI3" s="17" t="s">
        <v>33</v>
      </c>
      <c r="AJ3" s="12" t="s">
        <v>34</v>
      </c>
      <c r="AK3" s="12" t="s">
        <v>35</v>
      </c>
      <c r="AL3" s="12" t="s">
        <v>36</v>
      </c>
      <c r="AM3" s="17" t="s">
        <v>37</v>
      </c>
      <c r="AN3" s="17" t="s">
        <v>38</v>
      </c>
      <c r="AO3" s="17" t="s">
        <v>39</v>
      </c>
      <c r="AP3" s="12" t="s">
        <v>40</v>
      </c>
      <c r="AQ3" s="12" t="s">
        <v>41</v>
      </c>
      <c r="AR3" s="12" t="s">
        <v>42</v>
      </c>
      <c r="AS3" s="17" t="s">
        <v>43</v>
      </c>
      <c r="AT3" s="17" t="s">
        <v>44</v>
      </c>
      <c r="AU3" s="17" t="s">
        <v>45</v>
      </c>
      <c r="AV3" s="12" t="s">
        <v>46</v>
      </c>
      <c r="AW3" s="12" t="s">
        <v>47</v>
      </c>
      <c r="AX3" s="12" t="s">
        <v>48</v>
      </c>
      <c r="AY3" s="17" t="s">
        <v>49</v>
      </c>
      <c r="AZ3" s="17" t="s">
        <v>50</v>
      </c>
      <c r="BA3" s="17" t="s">
        <v>51</v>
      </c>
      <c r="BB3" s="12" t="s">
        <v>52</v>
      </c>
      <c r="BC3" s="12" t="s">
        <v>53</v>
      </c>
      <c r="BD3" s="12" t="s">
        <v>54</v>
      </c>
      <c r="BE3" s="17" t="s">
        <v>55</v>
      </c>
      <c r="BF3" s="17" t="s">
        <v>56</v>
      </c>
      <c r="BG3" s="17" t="s">
        <v>57</v>
      </c>
      <c r="BH3" s="12" t="s">
        <v>58</v>
      </c>
      <c r="BI3" s="12" t="s">
        <v>59</v>
      </c>
      <c r="BJ3" s="12" t="s">
        <v>60</v>
      </c>
      <c r="BK3" s="17" t="s">
        <v>61</v>
      </c>
      <c r="BL3" s="17" t="s">
        <v>62</v>
      </c>
      <c r="BM3" s="17" t="s">
        <v>63</v>
      </c>
    </row>
    <row r="4" spans="3:65">
      <c r="C4" s="5" t="s">
        <v>64</v>
      </c>
      <c r="D4" s="3" t="s">
        <v>65</v>
      </c>
      <c r="E4" s="3"/>
      <c r="F4" s="2" t="s">
        <v>66</v>
      </c>
      <c r="G4" s="2" t="s">
        <v>67</v>
      </c>
      <c r="H4" s="2" t="s">
        <v>68</v>
      </c>
      <c r="I4" s="2" t="s">
        <v>69</v>
      </c>
      <c r="J4" s="3"/>
      <c r="K4" s="3" t="s">
        <v>70</v>
      </c>
      <c r="L4" s="2" t="s">
        <v>71</v>
      </c>
      <c r="M4" s="2" t="s">
        <v>72</v>
      </c>
      <c r="N4" s="2" t="s">
        <v>73</v>
      </c>
      <c r="P4" s="2" t="s">
        <v>74</v>
      </c>
      <c r="Q4" s="2" t="s">
        <v>75</v>
      </c>
      <c r="R4" s="2" t="s">
        <v>76</v>
      </c>
      <c r="S4" s="2" t="s">
        <v>77</v>
      </c>
      <c r="T4" s="2" t="s">
        <v>78</v>
      </c>
      <c r="U4" s="3" t="s">
        <v>79</v>
      </c>
      <c r="V4" s="13" t="s">
        <v>80</v>
      </c>
      <c r="W4" s="11" t="s">
        <v>81</v>
      </c>
      <c r="X4" s="2" t="s">
        <v>82</v>
      </c>
      <c r="Y4" s="2" t="s">
        <v>83</v>
      </c>
      <c r="Z4" s="2" t="s">
        <v>84</v>
      </c>
      <c r="AA4" s="2" t="s">
        <v>85</v>
      </c>
      <c r="AB4" s="2" t="s">
        <v>86</v>
      </c>
      <c r="AC4" s="2" t="s">
        <v>87</v>
      </c>
      <c r="AD4" s="2" t="s">
        <v>88</v>
      </c>
      <c r="AE4" s="2" t="s">
        <v>89</v>
      </c>
      <c r="AF4" s="2" t="s">
        <v>90</v>
      </c>
      <c r="AG4" s="2" t="s">
        <v>91</v>
      </c>
      <c r="AH4" s="2" t="s">
        <v>92</v>
      </c>
      <c r="AI4" s="2" t="s">
        <v>93</v>
      </c>
      <c r="AJ4" s="2" t="s">
        <v>94</v>
      </c>
      <c r="AK4" s="2" t="s">
        <v>95</v>
      </c>
      <c r="AL4" s="2" t="s">
        <v>96</v>
      </c>
      <c r="AM4" s="2" t="s">
        <v>97</v>
      </c>
      <c r="AN4" s="2" t="s">
        <v>98</v>
      </c>
      <c r="AO4" s="2" t="s">
        <v>99</v>
      </c>
      <c r="AP4" s="2" t="s">
        <v>100</v>
      </c>
      <c r="AQ4" s="2" t="s">
        <v>101</v>
      </c>
      <c r="AR4" s="2" t="s">
        <v>102</v>
      </c>
      <c r="AS4" s="2" t="s">
        <v>103</v>
      </c>
      <c r="AT4" s="2" t="s">
        <v>104</v>
      </c>
      <c r="AU4" s="2" t="s">
        <v>105</v>
      </c>
      <c r="AV4" s="2" t="s">
        <v>106</v>
      </c>
      <c r="AW4" s="2" t="s">
        <v>107</v>
      </c>
      <c r="AX4" s="2" t="s">
        <v>108</v>
      </c>
      <c r="AY4" s="2" t="s">
        <v>109</v>
      </c>
      <c r="AZ4" s="2" t="s">
        <v>110</v>
      </c>
      <c r="BA4" s="2" t="s">
        <v>111</v>
      </c>
      <c r="BB4" s="2" t="s">
        <v>112</v>
      </c>
      <c r="BC4" s="2" t="s">
        <v>113</v>
      </c>
      <c r="BD4" s="2" t="s">
        <v>114</v>
      </c>
      <c r="BE4" s="2" t="s">
        <v>115</v>
      </c>
      <c r="BF4" s="2" t="s">
        <v>116</v>
      </c>
      <c r="BG4" s="2" t="s">
        <v>117</v>
      </c>
      <c r="BH4" s="2" t="s">
        <v>118</v>
      </c>
      <c r="BI4" s="2" t="s">
        <v>119</v>
      </c>
      <c r="BJ4" s="2" t="s">
        <v>120</v>
      </c>
      <c r="BK4" s="2" t="s">
        <v>121</v>
      </c>
      <c r="BL4" s="2" t="s">
        <v>122</v>
      </c>
      <c r="BM4" s="2" t="s">
        <v>123</v>
      </c>
    </row>
    <row r="5" spans="3:23">
      <c r="C5" s="3" t="s">
        <v>124</v>
      </c>
      <c r="D5" s="3" t="s">
        <v>125</v>
      </c>
      <c r="E5" s="3"/>
      <c r="F5" s="3" t="s">
        <v>124</v>
      </c>
      <c r="G5" s="3" t="s">
        <v>124</v>
      </c>
      <c r="H5" s="3" t="s">
        <v>124</v>
      </c>
      <c r="I5" s="3" t="s">
        <v>124</v>
      </c>
      <c r="J5" s="3"/>
      <c r="K5" s="3" t="s">
        <v>124</v>
      </c>
      <c r="L5" s="2" t="s">
        <v>126</v>
      </c>
      <c r="M5" s="2" t="s">
        <v>126</v>
      </c>
      <c r="N5" s="3" t="s">
        <v>124</v>
      </c>
      <c r="P5" s="2" t="s">
        <v>127</v>
      </c>
      <c r="Q5" s="14" t="s">
        <v>124</v>
      </c>
      <c r="R5" s="2" t="s">
        <v>127</v>
      </c>
      <c r="S5" s="14" t="s">
        <v>124</v>
      </c>
      <c r="T5" s="14" t="s">
        <v>124</v>
      </c>
      <c r="U5" s="3" t="s">
        <v>126</v>
      </c>
      <c r="V5" s="13" t="s">
        <v>127</v>
      </c>
      <c r="W5" s="11" t="s">
        <v>126</v>
      </c>
    </row>
    <row r="6" s="2" customFormat="1" spans="1:65">
      <c r="A6" s="3"/>
      <c r="B6" s="3"/>
      <c r="C6" s="5">
        <v>1001</v>
      </c>
      <c r="D6" s="5"/>
      <c r="E6" s="3" t="str">
        <f>VLOOKUP(G:G,[1]Activity!$C:$D,2)</f>
        <v>首充</v>
      </c>
      <c r="F6" s="5"/>
      <c r="G6" s="5">
        <v>10001</v>
      </c>
      <c r="H6" s="5"/>
      <c r="I6" s="5">
        <f>VLOOKUP(E:E,运营活动,2,FALSE)</f>
        <v>10</v>
      </c>
      <c r="J6" s="5" t="s">
        <v>128</v>
      </c>
      <c r="K6" s="5">
        <f>VLOOKUP(J:J,活动窗口,2,FALSE)</f>
        <v>1005</v>
      </c>
      <c r="L6" s="5"/>
      <c r="M6" s="5"/>
      <c r="N6" s="5"/>
      <c r="O6" s="8" t="str">
        <f>VLOOKUP(E:E,运营活动,3,FALSE)</f>
        <v>商品id,弹窗等级</v>
      </c>
      <c r="P6" s="3"/>
      <c r="Q6" s="3"/>
      <c r="R6" s="3" t="s">
        <v>129</v>
      </c>
      <c r="S6" s="3">
        <v>-1</v>
      </c>
      <c r="T6" s="3"/>
      <c r="U6" s="13"/>
      <c r="V6" s="13"/>
      <c r="W6" s="15" t="str">
        <f>_xlfn.TEXTJOIN(",",TRUE,_xlfn.TEXTJOIN("|",TRUE,_xlfn.SINGLE(Y:Y),_xlfn.SINGLE(Z:Z)),_xlfn.TEXTJOIN("|",TRUE,_xlfn.SINGLE(AB:AB),_xlfn.SINGLE(AC:AC)),_xlfn.TEXTJOIN("|",TRUE,_xlfn.SINGLE(AE:AE),_xlfn.SINGLE(AF:AF)),_xlfn.TEXTJOIN("|",TRUE,_xlfn.SINGLE(AH:AH),_xlfn.SINGLE(AI:AI)),_xlfn.TEXTJOIN("|",TRUE,_xlfn.SINGLE(AK:AK),_xlfn.SINGLE(AL:AL)),_xlfn.TEXTJOIN("|",TRUE,_xlfn.SINGLE(AN:AN),_xlfn.SINGLE(AO:AO)),_xlfn.TEXTJOIN("|",TRUE,_xlfn.SINGLE(AQ:AQ),_xlfn.SINGLE(AR:AR)),_xlfn.TEXTJOIN("|",TRUE,_xlfn.SINGLE(AT:AT),_xlfn.SINGLE(AU:AU)),_xlfn.TEXTJOIN("|",TRUE,_xlfn.SINGLE(AW:AW),_xlfn.SINGLE(AX:AX)),_xlfn.TEXTJOIN("|",TRUE,_xlfn.SINGLE(AZ:AZ),_xlfn.SINGLE(BA:BA)),_xlfn.TEXTJOIN("|",TRUE,_xlfn.SINGLE(BC:BC),_xlfn.SINGLE(BD:BD)),_xlfn.TEXTJOIN("|",TRUE,_xlfn.SINGLE(BF:BF),_xlfn.SINGLE(BG:BG)),_xlfn.TEXTJOIN("|",TRUE,_xlfn.SINGLE(BI:BI),_xlfn.SINGLE(BJ:BJ)),_xlfn.TEXTJOIN("|",TRUE,_xlfn.SINGLE(BL:BL),_xlfn.SINGLE(BM:BM)))</f>
        <v/>
      </c>
      <c r="X6" s="8" t="str">
        <f>VLOOKUP(E:E,运营活动,4)</f>
        <v>无</v>
      </c>
      <c r="Y6" s="18"/>
      <c r="Z6" s="18"/>
      <c r="AA6" s="8" t="str">
        <f>VLOOKUP(E:E,运营活动,4)</f>
        <v>无</v>
      </c>
      <c r="AB6" s="19"/>
      <c r="AC6" s="19"/>
      <c r="AD6" s="8" t="str">
        <f>VLOOKUP(E:E,运营活动,4)</f>
        <v>无</v>
      </c>
      <c r="AE6" s="19"/>
      <c r="AF6" s="19"/>
      <c r="AG6" s="8" t="str">
        <f>VLOOKUP(E:E,运营活动,4)</f>
        <v>无</v>
      </c>
      <c r="AH6" s="18"/>
      <c r="AI6" s="18"/>
      <c r="AJ6" s="8" t="str">
        <f>VLOOKUP(E:E,运营活动,4)</f>
        <v>无</v>
      </c>
      <c r="AK6" s="18"/>
      <c r="AL6" s="18"/>
      <c r="AM6" s="8" t="str">
        <f>VLOOKUP(E:E,运营活动,4)</f>
        <v>无</v>
      </c>
      <c r="AN6" s="18"/>
      <c r="AO6" s="18"/>
      <c r="AP6" s="8" t="str">
        <f>VLOOKUP(E:E,运营活动,4)</f>
        <v>无</v>
      </c>
      <c r="AQ6" s="18"/>
      <c r="AR6" s="18"/>
      <c r="AS6" s="8" t="str">
        <f>VLOOKUP(E:E,运营活动,4)</f>
        <v>无</v>
      </c>
      <c r="AT6" s="18"/>
      <c r="AU6" s="18"/>
      <c r="AV6" s="8" t="str">
        <f>VLOOKUP(E:E,运营活动,4)</f>
        <v>无</v>
      </c>
      <c r="AW6" s="18"/>
      <c r="AX6" s="18"/>
      <c r="AY6" s="8" t="str">
        <f>VLOOKUP(E:E,运营活动,4)</f>
        <v>无</v>
      </c>
      <c r="AZ6" s="18"/>
      <c r="BA6" s="18"/>
      <c r="BB6" s="8" t="str">
        <f>VLOOKUP(E:E,运营活动,4)</f>
        <v>无</v>
      </c>
      <c r="BC6" s="18"/>
      <c r="BD6" s="18"/>
      <c r="BE6" s="8" t="str">
        <f>VLOOKUP(E:E,运营活动,4)</f>
        <v>无</v>
      </c>
      <c r="BF6" s="18"/>
      <c r="BG6" s="18"/>
      <c r="BH6" s="8" t="str">
        <f>VLOOKUP(E:E,运营活动,4)</f>
        <v>无</v>
      </c>
      <c r="BI6" s="18"/>
      <c r="BJ6" s="18"/>
      <c r="BK6" s="8" t="str">
        <f>VLOOKUP(E:E,运营活动,4)</f>
        <v>无</v>
      </c>
      <c r="BL6" s="18"/>
      <c r="BM6" s="18"/>
    </row>
    <row r="7" s="2" customFormat="1" spans="1:65">
      <c r="A7" s="3"/>
      <c r="B7" s="3"/>
      <c r="C7" s="5">
        <v>1002</v>
      </c>
      <c r="D7" s="3"/>
      <c r="E7" s="3" t="str">
        <f>VLOOKUP(G:G,[1]Activity!$C:$D,2)</f>
        <v>成长基金</v>
      </c>
      <c r="F7" s="6"/>
      <c r="G7" s="5">
        <v>10002</v>
      </c>
      <c r="H7" s="7"/>
      <c r="I7" s="5">
        <f>VLOOKUP(E:E,运营活动,2,FALSE)</f>
        <v>11</v>
      </c>
      <c r="J7" s="5" t="s">
        <v>130</v>
      </c>
      <c r="K7" s="5">
        <f>VLOOKUP(J:J,活动窗口,2,FALSE)</f>
        <v>1003</v>
      </c>
      <c r="L7" s="3"/>
      <c r="M7" s="3"/>
      <c r="N7" s="3"/>
      <c r="O7" s="8" t="str">
        <f>VLOOKUP(E:E,运营活动,3,FALSE)</f>
        <v>个人积分道具ID,商品id,积分显示类型,最大等级的积分,礼包积分,展示重要奖励多语言,礼包奖励描述多语言,</v>
      </c>
      <c r="P7" s="9"/>
      <c r="Q7" s="16"/>
      <c r="R7" s="3" t="s">
        <v>131</v>
      </c>
      <c r="S7" s="6">
        <v>-1</v>
      </c>
      <c r="T7" s="6"/>
      <c r="U7" s="13"/>
      <c r="V7" s="13"/>
      <c r="W7" s="15" t="str">
        <f>_xlfn.TEXTJOIN(",",TRUE,_xlfn.TEXTJOIN("|",TRUE,_xlfn.SINGLE(Y:Y),_xlfn.SINGLE(Z:Z)),_xlfn.TEXTJOIN("|",TRUE,_xlfn.SINGLE(AB:AB),_xlfn.SINGLE(AC:AC)),_xlfn.TEXTJOIN("|",TRUE,_xlfn.SINGLE(AE:AE),_xlfn.SINGLE(AF:AF)),_xlfn.TEXTJOIN("|",TRUE,_xlfn.SINGLE(AH:AH),_xlfn.SINGLE(AI:AI)),_xlfn.TEXTJOIN("|",TRUE,_xlfn.SINGLE(AK:AK),_xlfn.SINGLE(AL:AL)),_xlfn.TEXTJOIN("|",TRUE,_xlfn.SINGLE(AN:AN),_xlfn.SINGLE(AO:AO)),_xlfn.TEXTJOIN("|",TRUE,_xlfn.SINGLE(AQ:AQ),_xlfn.SINGLE(AR:AR)),_xlfn.TEXTJOIN("|",TRUE,_xlfn.SINGLE(AT:AT),_xlfn.SINGLE(AU:AU)),_xlfn.TEXTJOIN("|",TRUE,_xlfn.SINGLE(AW:AW),_xlfn.SINGLE(AX:AX)),_xlfn.TEXTJOIN("|",TRUE,_xlfn.SINGLE(AZ:AZ),_xlfn.SINGLE(BA:BA)),_xlfn.TEXTJOIN("|",TRUE,_xlfn.SINGLE(BC:BC),_xlfn.SINGLE(BD:BD)),_xlfn.TEXTJOIN("|",TRUE,_xlfn.SINGLE(BF:BF),_xlfn.SINGLE(BG:BG)),_xlfn.TEXTJOIN("|",TRUE,_xlfn.SINGLE(BI:BI),_xlfn.SINGLE(BJ:BJ)),_xlfn.TEXTJOIN("|",TRUE,_xlfn.SINGLE(BL:BL),_xlfn.SINGLE(BM:BM)))</f>
        <v/>
      </c>
      <c r="X7" s="8" t="str">
        <f>VLOOKUP(E:E,运营活动,4)</f>
        <v>无</v>
      </c>
      <c r="Y7" s="18"/>
      <c r="Z7" s="19"/>
      <c r="AA7" s="8" t="str">
        <f>VLOOKUP(E:E,运营活动,4)</f>
        <v>无</v>
      </c>
      <c r="AB7" s="18"/>
      <c r="AC7" s="19"/>
      <c r="AD7" s="8" t="str">
        <f>VLOOKUP(E:E,运营活动,4)</f>
        <v>无</v>
      </c>
      <c r="AE7" s="19"/>
      <c r="AF7" s="19"/>
      <c r="AG7" s="8" t="str">
        <f>VLOOKUP(E:E,运营活动,4)</f>
        <v>无</v>
      </c>
      <c r="AH7" s="18"/>
      <c r="AI7" s="19"/>
      <c r="AJ7" s="8" t="str">
        <f>VLOOKUP(E:E,运营活动,4)</f>
        <v>无</v>
      </c>
      <c r="AK7" s="18"/>
      <c r="AL7" s="18"/>
      <c r="AM7" s="8" t="str">
        <f>VLOOKUP(E:E,运营活动,4)</f>
        <v>无</v>
      </c>
      <c r="AN7" s="18"/>
      <c r="AO7" s="18"/>
      <c r="AP7" s="8" t="str">
        <f>VLOOKUP(E:E,运营活动,4)</f>
        <v>无</v>
      </c>
      <c r="AQ7" s="18"/>
      <c r="AR7" s="18"/>
      <c r="AS7" s="8" t="str">
        <f>VLOOKUP(E:E,运营活动,4)</f>
        <v>无</v>
      </c>
      <c r="AT7" s="18"/>
      <c r="AU7" s="18"/>
      <c r="AV7" s="8" t="str">
        <f>VLOOKUP(E:E,运营活动,4)</f>
        <v>无</v>
      </c>
      <c r="AW7" s="18"/>
      <c r="AX7" s="18"/>
      <c r="AY7" s="8" t="str">
        <f>VLOOKUP(E:E,运营活动,4)</f>
        <v>无</v>
      </c>
      <c r="AZ7" s="18"/>
      <c r="BA7" s="18"/>
      <c r="BB7" s="8" t="str">
        <f>VLOOKUP(E:E,运营活动,4)</f>
        <v>无</v>
      </c>
      <c r="BC7" s="18"/>
      <c r="BD7" s="18"/>
      <c r="BE7" s="8" t="str">
        <f>VLOOKUP(E:E,运营活动,4)</f>
        <v>无</v>
      </c>
      <c r="BF7" s="18"/>
      <c r="BG7" s="18"/>
      <c r="BH7" s="8" t="str">
        <f>VLOOKUP(E:E,运营活动,4)</f>
        <v>无</v>
      </c>
      <c r="BI7" s="18"/>
      <c r="BJ7" s="18"/>
      <c r="BK7" s="8" t="str">
        <f>VLOOKUP(E:E,运营活动,4)</f>
        <v>无</v>
      </c>
      <c r="BL7" s="18"/>
      <c r="BM7" s="18"/>
    </row>
    <row r="8" s="2" customFormat="1" spans="1:65">
      <c r="A8" s="3"/>
      <c r="B8" s="3"/>
      <c r="C8" s="5">
        <v>1003</v>
      </c>
      <c r="D8" s="3"/>
      <c r="E8" s="3" t="str">
        <f>VLOOKUP(G:G,[1]Activity!$C:$D,2)</f>
        <v>月卡</v>
      </c>
      <c r="F8" s="6"/>
      <c r="G8" s="5">
        <v>10003</v>
      </c>
      <c r="H8" s="3"/>
      <c r="I8" s="5">
        <f>VLOOKUP(E:E,运营活动,2,FALSE)</f>
        <v>12</v>
      </c>
      <c r="J8" s="5" t="s">
        <v>130</v>
      </c>
      <c r="K8" s="5">
        <f>VLOOKUP(J:J,活动窗口,2,FALSE)</f>
        <v>1003</v>
      </c>
      <c r="L8" s="6"/>
      <c r="M8" s="3"/>
      <c r="N8" s="3"/>
      <c r="O8" s="8" t="str">
        <f>VLOOKUP(E:E,运营活动,3,FALSE)</f>
        <v>商品id,生效的天数</v>
      </c>
      <c r="P8" s="9"/>
      <c r="Q8" s="16"/>
      <c r="R8" s="3" t="s">
        <v>131</v>
      </c>
      <c r="S8" s="6">
        <v>-1</v>
      </c>
      <c r="T8" s="6"/>
      <c r="U8" s="13"/>
      <c r="V8" s="13"/>
      <c r="W8" s="15" t="str">
        <f>_xlfn.TEXTJOIN(",",TRUE,_xlfn.TEXTJOIN("|",TRUE,_xlfn.SINGLE(Y:Y),_xlfn.SINGLE(Z:Z)),_xlfn.TEXTJOIN("|",TRUE,_xlfn.SINGLE(AB:AB),_xlfn.SINGLE(AC:AC)),_xlfn.TEXTJOIN("|",TRUE,_xlfn.SINGLE(AE:AE),_xlfn.SINGLE(AF:AF)),_xlfn.TEXTJOIN("|",TRUE,_xlfn.SINGLE(AH:AH),_xlfn.SINGLE(AI:AI)),_xlfn.TEXTJOIN("|",TRUE,_xlfn.SINGLE(AK:AK),_xlfn.SINGLE(AL:AL)),_xlfn.TEXTJOIN("|",TRUE,_xlfn.SINGLE(AN:AN),_xlfn.SINGLE(AO:AO)),_xlfn.TEXTJOIN("|",TRUE,_xlfn.SINGLE(AQ:AQ),_xlfn.SINGLE(AR:AR)),_xlfn.TEXTJOIN("|",TRUE,_xlfn.SINGLE(AT:AT),_xlfn.SINGLE(AU:AU)),_xlfn.TEXTJOIN("|",TRUE,_xlfn.SINGLE(AW:AW),_xlfn.SINGLE(AX:AX)),_xlfn.TEXTJOIN("|",TRUE,_xlfn.SINGLE(AZ:AZ),_xlfn.SINGLE(BA:BA)),_xlfn.TEXTJOIN("|",TRUE,_xlfn.SINGLE(BC:BC),_xlfn.SINGLE(BD:BD)),_xlfn.TEXTJOIN("|",TRUE,_xlfn.SINGLE(BF:BF),_xlfn.SINGLE(BG:BG)),_xlfn.TEXTJOIN("|",TRUE,_xlfn.SINGLE(BI:BI),_xlfn.SINGLE(BJ:BJ)),_xlfn.TEXTJOIN("|",TRUE,_xlfn.SINGLE(BL:BL),_xlfn.SINGLE(BM:BM)))</f>
        <v/>
      </c>
      <c r="X8" s="8" t="str">
        <f>VLOOKUP(E:E,运营活动,4)</f>
        <v>无</v>
      </c>
      <c r="Y8" s="18"/>
      <c r="Z8" s="19"/>
      <c r="AA8" s="8" t="str">
        <f>VLOOKUP(E:E,运营活动,4)</f>
        <v>无</v>
      </c>
      <c r="AB8" s="18"/>
      <c r="AC8" s="19"/>
      <c r="AD8" s="8" t="str">
        <f>VLOOKUP(E:E,运营活动,4)</f>
        <v>无</v>
      </c>
      <c r="AE8" s="18"/>
      <c r="AF8" s="19"/>
      <c r="AG8" s="8" t="str">
        <f>VLOOKUP(E:E,运营活动,4)</f>
        <v>无</v>
      </c>
      <c r="AH8" s="18"/>
      <c r="AI8" s="19"/>
      <c r="AJ8" s="8" t="str">
        <f>VLOOKUP(E:E,运营活动,4)</f>
        <v>无</v>
      </c>
      <c r="AK8" s="18"/>
      <c r="AL8" s="19"/>
      <c r="AM8" s="8" t="str">
        <f>VLOOKUP(E:E,运营活动,4)</f>
        <v>无</v>
      </c>
      <c r="AN8" s="18"/>
      <c r="AO8" s="18"/>
      <c r="AP8" s="8" t="str">
        <f>VLOOKUP(E:E,运营活动,4)</f>
        <v>无</v>
      </c>
      <c r="AQ8" s="18"/>
      <c r="AR8" s="18"/>
      <c r="AS8" s="8" t="str">
        <f>VLOOKUP(E:E,运营活动,4)</f>
        <v>无</v>
      </c>
      <c r="AT8" s="18"/>
      <c r="AU8" s="18"/>
      <c r="AV8" s="8" t="str">
        <f>VLOOKUP(E:E,运营活动,4)</f>
        <v>无</v>
      </c>
      <c r="AW8" s="18"/>
      <c r="AX8" s="18"/>
      <c r="AY8" s="8" t="str">
        <f>VLOOKUP(E:E,运营活动,4)</f>
        <v>无</v>
      </c>
      <c r="AZ8" s="18"/>
      <c r="BA8" s="18"/>
      <c r="BB8" s="8" t="str">
        <f>VLOOKUP(E:E,运营活动,4)</f>
        <v>无</v>
      </c>
      <c r="BC8" s="18"/>
      <c r="BD8" s="18"/>
      <c r="BE8" s="8" t="str">
        <f>VLOOKUP(E:E,运营活动,4)</f>
        <v>无</v>
      </c>
      <c r="BF8" s="18"/>
      <c r="BG8" s="18"/>
      <c r="BH8" s="8" t="str">
        <f>VLOOKUP(E:E,运营活动,4)</f>
        <v>无</v>
      </c>
      <c r="BI8" s="18"/>
      <c r="BJ8" s="18"/>
      <c r="BK8" s="8" t="str">
        <f>VLOOKUP(E:E,运营活动,4)</f>
        <v>无</v>
      </c>
      <c r="BL8" s="18"/>
      <c r="BM8" s="18"/>
    </row>
    <row r="9" s="2" customFormat="1" spans="1:65">
      <c r="A9" s="3"/>
      <c r="B9" s="3"/>
      <c r="C9" s="5">
        <v>1004</v>
      </c>
      <c r="D9" s="3"/>
      <c r="E9" s="3" t="str">
        <f>VLOOKUP(G:G,[1]Activity!$C:$D,2)</f>
        <v>终生卡</v>
      </c>
      <c r="F9" s="6"/>
      <c r="G9" s="5">
        <v>10004</v>
      </c>
      <c r="H9" s="3"/>
      <c r="I9" s="5">
        <f>VLOOKUP(E:E,运营活动,2,FALSE)</f>
        <v>13</v>
      </c>
      <c r="J9" s="5" t="s">
        <v>130</v>
      </c>
      <c r="K9" s="5">
        <f>VLOOKUP(J:J,活动窗口,2,FALSE)</f>
        <v>1003</v>
      </c>
      <c r="L9" s="6"/>
      <c r="M9" s="3"/>
      <c r="N9" s="3"/>
      <c r="O9" s="8" t="str">
        <f>VLOOKUP(E:E,运营活动,3,FALSE)</f>
        <v>商品id</v>
      </c>
      <c r="P9" s="10"/>
      <c r="Q9" s="16"/>
      <c r="R9" s="3" t="s">
        <v>131</v>
      </c>
      <c r="S9" s="6">
        <v>-1</v>
      </c>
      <c r="T9" s="6"/>
      <c r="U9" s="13"/>
      <c r="V9" s="13"/>
      <c r="W9" s="15" t="str">
        <f>_xlfn.TEXTJOIN(",",TRUE,_xlfn.TEXTJOIN("|",TRUE,_xlfn.SINGLE(Y:Y),_xlfn.SINGLE(Z:Z)),_xlfn.TEXTJOIN("|",TRUE,_xlfn.SINGLE(AB:AB),_xlfn.SINGLE(AC:AC)),_xlfn.TEXTJOIN("|",TRUE,_xlfn.SINGLE(AE:AE),_xlfn.SINGLE(AF:AF)),_xlfn.TEXTJOIN("|",TRUE,_xlfn.SINGLE(AH:AH),_xlfn.SINGLE(AI:AI)),_xlfn.TEXTJOIN("|",TRUE,_xlfn.SINGLE(AK:AK),_xlfn.SINGLE(AL:AL)),_xlfn.TEXTJOIN("|",TRUE,_xlfn.SINGLE(AN:AN),_xlfn.SINGLE(AO:AO)),_xlfn.TEXTJOIN("|",TRUE,_xlfn.SINGLE(AQ:AQ),_xlfn.SINGLE(AR:AR)),_xlfn.TEXTJOIN("|",TRUE,_xlfn.SINGLE(AT:AT),_xlfn.SINGLE(AU:AU)),_xlfn.TEXTJOIN("|",TRUE,_xlfn.SINGLE(AW:AW),_xlfn.SINGLE(AX:AX)),_xlfn.TEXTJOIN("|",TRUE,_xlfn.SINGLE(AZ:AZ),_xlfn.SINGLE(BA:BA)),_xlfn.TEXTJOIN("|",TRUE,_xlfn.SINGLE(BC:BC),_xlfn.SINGLE(BD:BD)),_xlfn.TEXTJOIN("|",TRUE,_xlfn.SINGLE(BF:BF),_xlfn.SINGLE(BG:BG)),_xlfn.TEXTJOIN("|",TRUE,_xlfn.SINGLE(BI:BI),_xlfn.SINGLE(BJ:BJ)),_xlfn.TEXTJOIN("|",TRUE,_xlfn.SINGLE(BL:BL),_xlfn.SINGLE(BM:BM)))</f>
        <v/>
      </c>
      <c r="X9" s="8" t="str">
        <f>VLOOKUP(E:E,运营活动,4)</f>
        <v>无</v>
      </c>
      <c r="Y9" s="18"/>
      <c r="Z9" s="19"/>
      <c r="AA9" s="8" t="str">
        <f>VLOOKUP(E:E,运营活动,4)</f>
        <v>无</v>
      </c>
      <c r="AB9" s="18"/>
      <c r="AC9" s="19"/>
      <c r="AD9" s="8" t="str">
        <f>VLOOKUP(E:E,运营活动,4)</f>
        <v>无</v>
      </c>
      <c r="AE9" s="18"/>
      <c r="AF9" s="19"/>
      <c r="AG9" s="8" t="str">
        <f>VLOOKUP(E:E,运营活动,4)</f>
        <v>无</v>
      </c>
      <c r="AH9" s="18"/>
      <c r="AI9" s="19"/>
      <c r="AJ9" s="8" t="str">
        <f>VLOOKUP(E:E,运营活动,4)</f>
        <v>无</v>
      </c>
      <c r="AK9" s="18"/>
      <c r="AL9" s="18"/>
      <c r="AM9" s="8" t="str">
        <f>VLOOKUP(E:E,运营活动,4)</f>
        <v>无</v>
      </c>
      <c r="AN9" s="18"/>
      <c r="AO9" s="18"/>
      <c r="AP9" s="8" t="str">
        <f>VLOOKUP(E:E,运营活动,4)</f>
        <v>无</v>
      </c>
      <c r="AQ9" s="18"/>
      <c r="AR9" s="18"/>
      <c r="AS9" s="8" t="str">
        <f>VLOOKUP(E:E,运营活动,4)</f>
        <v>无</v>
      </c>
      <c r="AT9" s="18"/>
      <c r="AU9" s="18"/>
      <c r="AV9" s="8" t="str">
        <f>VLOOKUP(E:E,运营活动,4)</f>
        <v>无</v>
      </c>
      <c r="AW9" s="18"/>
      <c r="AX9" s="18"/>
      <c r="AY9" s="8" t="str">
        <f>VLOOKUP(E:E,运营活动,4)</f>
        <v>无</v>
      </c>
      <c r="AZ9" s="18"/>
      <c r="BA9" s="18"/>
      <c r="BB9" s="8" t="str">
        <f>VLOOKUP(E:E,运营活动,4)</f>
        <v>无</v>
      </c>
      <c r="BC9" s="18"/>
      <c r="BD9" s="18"/>
      <c r="BE9" s="8" t="str">
        <f>VLOOKUP(E:E,运营活动,4)</f>
        <v>无</v>
      </c>
      <c r="BF9" s="18"/>
      <c r="BG9" s="18"/>
      <c r="BH9" s="8" t="str">
        <f>VLOOKUP(E:E,运营活动,4)</f>
        <v>无</v>
      </c>
      <c r="BI9" s="18"/>
      <c r="BJ9" s="18"/>
      <c r="BK9" s="8" t="str">
        <f>VLOOKUP(E:E,运营活动,4)</f>
        <v>无</v>
      </c>
      <c r="BL9" s="18"/>
      <c r="BM9" s="18"/>
    </row>
    <row r="10" s="2" customFormat="1" spans="1:65">
      <c r="A10" s="3"/>
      <c r="B10" s="3"/>
      <c r="C10" s="5">
        <v>1005</v>
      </c>
      <c r="D10" s="3"/>
      <c r="E10" s="3" t="str">
        <f>VLOOKUP(G:G,[1]Activity!$C:$D,2)</f>
        <v>周卡</v>
      </c>
      <c r="F10" s="6"/>
      <c r="G10" s="5">
        <v>10005</v>
      </c>
      <c r="H10" s="3"/>
      <c r="I10" s="5">
        <f>VLOOKUP(E:E,运营活动,2,FALSE)</f>
        <v>14</v>
      </c>
      <c r="J10" s="5" t="s">
        <v>130</v>
      </c>
      <c r="K10" s="5">
        <f>VLOOKUP(J:J,活动窗口,2,FALSE)</f>
        <v>1003</v>
      </c>
      <c r="L10" s="6"/>
      <c r="M10" s="3"/>
      <c r="N10" s="3"/>
      <c r="O10" s="8" t="str">
        <f>VLOOKUP(E:E,运营活动,3,FALSE)</f>
        <v>商品id</v>
      </c>
      <c r="P10" s="10"/>
      <c r="Q10" s="16"/>
      <c r="R10" s="3" t="s">
        <v>131</v>
      </c>
      <c r="S10" s="6">
        <v>-1</v>
      </c>
      <c r="T10" s="6"/>
      <c r="U10" s="13"/>
      <c r="V10" s="13"/>
      <c r="W10" s="15" t="str">
        <f>_xlfn.TEXTJOIN(",",TRUE,_xlfn.TEXTJOIN("|",TRUE,_xlfn.SINGLE(Y:Y),_xlfn.SINGLE(Z:Z)),_xlfn.TEXTJOIN("|",TRUE,_xlfn.SINGLE(AB:AB),_xlfn.SINGLE(AC:AC)),_xlfn.TEXTJOIN("|",TRUE,_xlfn.SINGLE(AE:AE),_xlfn.SINGLE(AF:AF)),_xlfn.TEXTJOIN("|",TRUE,_xlfn.SINGLE(AH:AH),_xlfn.SINGLE(AI:AI)),_xlfn.TEXTJOIN("|",TRUE,_xlfn.SINGLE(AK:AK),_xlfn.SINGLE(AL:AL)),_xlfn.TEXTJOIN("|",TRUE,_xlfn.SINGLE(AN:AN),_xlfn.SINGLE(AO:AO)),_xlfn.TEXTJOIN("|",TRUE,_xlfn.SINGLE(AQ:AQ),_xlfn.SINGLE(AR:AR)),_xlfn.TEXTJOIN("|",TRUE,_xlfn.SINGLE(AT:AT),_xlfn.SINGLE(AU:AU)),_xlfn.TEXTJOIN("|",TRUE,_xlfn.SINGLE(AW:AW),_xlfn.SINGLE(AX:AX)),_xlfn.TEXTJOIN("|",TRUE,_xlfn.SINGLE(AZ:AZ),_xlfn.SINGLE(BA:BA)),_xlfn.TEXTJOIN("|",TRUE,_xlfn.SINGLE(BC:BC),_xlfn.SINGLE(BD:BD)),_xlfn.TEXTJOIN("|",TRUE,_xlfn.SINGLE(BF:BF),_xlfn.SINGLE(BG:BG)),_xlfn.TEXTJOIN("|",TRUE,_xlfn.SINGLE(BI:BI),_xlfn.SINGLE(BJ:BJ)),_xlfn.TEXTJOIN("|",TRUE,_xlfn.SINGLE(BL:BL),_xlfn.SINGLE(BM:BM)))</f>
        <v/>
      </c>
      <c r="X10" s="8" t="str">
        <f>VLOOKUP(E:E,运营活动,4)</f>
        <v>无</v>
      </c>
      <c r="Y10" s="18"/>
      <c r="Z10" s="19"/>
      <c r="AA10" s="8" t="str">
        <f>VLOOKUP(E:E,运营活动,4)</f>
        <v>无</v>
      </c>
      <c r="AB10" s="18"/>
      <c r="AC10" s="19"/>
      <c r="AD10" s="8" t="str">
        <f>VLOOKUP(E:E,运营活动,4)</f>
        <v>无</v>
      </c>
      <c r="AE10" s="18"/>
      <c r="AF10" s="19"/>
      <c r="AG10" s="8" t="str">
        <f>VLOOKUP(E:E,运营活动,4)</f>
        <v>无</v>
      </c>
      <c r="AH10" s="18"/>
      <c r="AI10" s="19"/>
      <c r="AJ10" s="8" t="str">
        <f>VLOOKUP(E:E,运营活动,4)</f>
        <v>无</v>
      </c>
      <c r="AK10" s="18"/>
      <c r="AL10" s="18"/>
      <c r="AM10" s="8" t="str">
        <f>VLOOKUP(E:E,运营活动,4)</f>
        <v>无</v>
      </c>
      <c r="AN10" s="18"/>
      <c r="AO10" s="18"/>
      <c r="AP10" s="8" t="str">
        <f>VLOOKUP(E:E,运营活动,4)</f>
        <v>无</v>
      </c>
      <c r="AQ10" s="18"/>
      <c r="AR10" s="18"/>
      <c r="AS10" s="8" t="str">
        <f>VLOOKUP(E:E,运营活动,4)</f>
        <v>无</v>
      </c>
      <c r="AT10" s="18"/>
      <c r="AU10" s="18"/>
      <c r="AV10" s="8" t="str">
        <f>VLOOKUP(E:E,运营活动,4)</f>
        <v>无</v>
      </c>
      <c r="AW10" s="18"/>
      <c r="AX10" s="18"/>
      <c r="AY10" s="8" t="str">
        <f>VLOOKUP(E:E,运营活动,4)</f>
        <v>无</v>
      </c>
      <c r="AZ10" s="18"/>
      <c r="BA10" s="18"/>
      <c r="BB10" s="8" t="str">
        <f>VLOOKUP(E:E,运营活动,4)</f>
        <v>无</v>
      </c>
      <c r="BC10" s="18"/>
      <c r="BD10" s="18"/>
      <c r="BE10" s="8" t="str">
        <f>VLOOKUP(E:E,运营活动,4)</f>
        <v>无</v>
      </c>
      <c r="BF10" s="18"/>
      <c r="BG10" s="18"/>
      <c r="BH10" s="8" t="str">
        <f>VLOOKUP(E:E,运营活动,4)</f>
        <v>无</v>
      </c>
      <c r="BI10" s="18"/>
      <c r="BJ10" s="18"/>
      <c r="BK10" s="8" t="str">
        <f>VLOOKUP(E:E,运营活动,4)</f>
        <v>无</v>
      </c>
      <c r="BL10" s="18"/>
      <c r="BM10" s="18"/>
    </row>
    <row r="11" spans="21:23">
      <c r="U11" s="13"/>
      <c r="V11" s="13"/>
      <c r="W11" s="15"/>
    </row>
  </sheetData>
  <conditionalFormatting sqref="D7">
    <cfRule type="duplicateValues" dxfId="0" priority="1"/>
  </conditionalFormatting>
  <conditionalFormatting sqref="D10">
    <cfRule type="duplicateValues" dxfId="0" priority="2"/>
  </conditionalFormatting>
  <conditionalFormatting sqref="A6:A10">
    <cfRule type="duplicateValues" dxfId="0" priority="8"/>
    <cfRule type="duplicateValues" dxfId="1" priority="7"/>
    <cfRule type="duplicateValues" dxfId="1" priority="6"/>
    <cfRule type="duplicateValues" dxfId="1" priority="5"/>
  </conditionalFormatting>
  <conditionalFormatting sqref="A3:A5 A11:A1048576">
    <cfRule type="duplicateValues" dxfId="1" priority="3137"/>
    <cfRule type="duplicateValues" dxfId="1" priority="3138"/>
    <cfRule type="duplicateValues" dxfId="1" priority="3139"/>
    <cfRule type="duplicateValues" dxfId="0" priority="3348"/>
  </conditionalFormatting>
  <conditionalFormatting sqref="B3:B5 B11:B1048576 D3:D5">
    <cfRule type="duplicateValues" dxfId="0" priority="1130"/>
  </conditionalFormatting>
  <conditionalFormatting sqref="B6:B10 D8:D9">
    <cfRule type="duplicateValues" dxfId="0" priority="3"/>
  </conditionalFormatting>
  <dataValidations count="2">
    <dataValidation allowBlank="1" showErrorMessage="1" prompt="如果是修改之前的活动数据 ID必须与之前的ID一致&#10;新增活动可以新增ID" sqref="D6 F6 D10 F10 C6:C10 D7:D9 F7:F9"/>
    <dataValidation type="list" allowBlank="1" showInputMessage="1" showErrorMessage="1" sqref="J6 G11:G68 G69:G1048576 J7:J10">
      <formula1>'#参数'!$H$2:$H$8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8"/>
  <sheetViews>
    <sheetView workbookViewId="0">
      <selection activeCell="A6" sqref="A6"/>
    </sheetView>
  </sheetViews>
  <sheetFormatPr defaultColWidth="9" defaultRowHeight="14.25" outlineLevelRow="7"/>
  <cols>
    <col min="1" max="1" width="18.75" customWidth="1"/>
    <col min="3" max="3" width="104.125" customWidth="1"/>
    <col min="4" max="4" width="70.5" customWidth="1"/>
    <col min="5" max="5" width="9.625" customWidth="1"/>
    <col min="7" max="7" width="24.5" customWidth="1"/>
    <col min="8" max="8" width="14.625" customWidth="1"/>
    <col min="9" max="9" width="13" customWidth="1"/>
  </cols>
  <sheetData>
    <row r="1" spans="1:9">
      <c r="A1" t="s">
        <v>132</v>
      </c>
      <c r="C1" t="s">
        <v>133</v>
      </c>
      <c r="D1" t="s">
        <v>134</v>
      </c>
      <c r="H1" t="s">
        <v>135</v>
      </c>
      <c r="I1" t="s">
        <v>9</v>
      </c>
    </row>
    <row r="2" spans="1:9">
      <c r="A2" t="s">
        <v>128</v>
      </c>
      <c r="B2">
        <v>10</v>
      </c>
      <c r="C2" t="s">
        <v>136</v>
      </c>
      <c r="D2" t="s">
        <v>137</v>
      </c>
      <c r="H2" t="s">
        <v>138</v>
      </c>
      <c r="I2" s="1">
        <v>1001</v>
      </c>
    </row>
    <row r="3" spans="1:9">
      <c r="A3" t="s">
        <v>139</v>
      </c>
      <c r="B3">
        <v>11</v>
      </c>
      <c r="C3" t="s">
        <v>140</v>
      </c>
      <c r="D3" t="s">
        <v>137</v>
      </c>
      <c r="H3" t="s">
        <v>141</v>
      </c>
      <c r="I3">
        <v>2001</v>
      </c>
    </row>
    <row r="4" spans="1:9">
      <c r="A4" t="s">
        <v>142</v>
      </c>
      <c r="B4">
        <v>12</v>
      </c>
      <c r="C4" t="s">
        <v>143</v>
      </c>
      <c r="D4" t="s">
        <v>137</v>
      </c>
      <c r="H4" t="s">
        <v>130</v>
      </c>
      <c r="I4">
        <v>1003</v>
      </c>
    </row>
    <row r="5" spans="1:9">
      <c r="A5" t="s">
        <v>144</v>
      </c>
      <c r="B5">
        <v>13</v>
      </c>
      <c r="C5" t="s">
        <v>145</v>
      </c>
      <c r="D5" t="s">
        <v>137</v>
      </c>
      <c r="H5" t="s">
        <v>146</v>
      </c>
      <c r="I5">
        <v>1004</v>
      </c>
    </row>
    <row r="6" spans="1:9">
      <c r="A6" t="s">
        <v>147</v>
      </c>
      <c r="B6">
        <v>14</v>
      </c>
      <c r="C6" t="s">
        <v>145</v>
      </c>
      <c r="D6" t="s">
        <v>137</v>
      </c>
      <c r="H6" t="s">
        <v>128</v>
      </c>
      <c r="I6">
        <v>1005</v>
      </c>
    </row>
    <row r="7" spans="8:8">
      <c r="H7" t="s">
        <v>148</v>
      </c>
    </row>
    <row r="8" spans="8:8">
      <c r="H8" t="s">
        <v>149</v>
      </c>
    </row>
  </sheetData>
  <conditionalFormatting sqref="B1:B6 B9:B1048576">
    <cfRule type="duplicateValues" dxfId="1" priority="1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Activity</vt:lpstr>
      <vt:lpstr>#参数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Jss</cp:lastModifiedBy>
  <dcterms:created xsi:type="dcterms:W3CDTF">2018-08-15T07:28:00Z</dcterms:created>
  <dcterms:modified xsi:type="dcterms:W3CDTF">2023-12-02T07:09:00Z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BB4824B223F24289BF162979BB51A7A1</vt:lpwstr>
  </property>
  <property fmtid="{D5CDD505-2E9C-101B-9397-08002B2CF9AE}" pid="4" name="KSOReadingLayout">
    <vt:bool>true</vt:bool>
  </property>
</Properties>
</file>