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zd504\Documents\GitHub\unemployment\data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70" i="1" l="1"/>
  <c r="G170" i="1"/>
  <c r="G168" i="1"/>
  <c r="G166" i="1"/>
  <c r="H160" i="1"/>
  <c r="G160" i="1"/>
  <c r="G158" i="1"/>
  <c r="G156" i="1"/>
  <c r="H150" i="1"/>
  <c r="G150" i="1"/>
  <c r="G148" i="1"/>
  <c r="G146" i="1"/>
  <c r="H140" i="1"/>
  <c r="G140" i="1"/>
  <c r="G138" i="1"/>
  <c r="G136" i="1"/>
  <c r="H130" i="1"/>
  <c r="G130" i="1"/>
  <c r="G128" i="1"/>
  <c r="G126" i="1"/>
  <c r="H120" i="1"/>
  <c r="G120" i="1"/>
  <c r="G118" i="1"/>
  <c r="G116" i="1"/>
  <c r="H110" i="1"/>
  <c r="G110" i="1"/>
  <c r="G108" i="1"/>
  <c r="R106" i="1"/>
  <c r="Q106" i="1"/>
  <c r="G106" i="1"/>
  <c r="R105" i="1"/>
  <c r="Q105" i="1"/>
  <c r="R103" i="1"/>
  <c r="Q103" i="1"/>
  <c r="R102" i="1"/>
  <c r="Q102" i="1"/>
  <c r="R100" i="1"/>
  <c r="Q100" i="1"/>
  <c r="H100" i="1"/>
  <c r="G100" i="1"/>
  <c r="Q99" i="1"/>
  <c r="G98" i="1"/>
  <c r="R97" i="1"/>
  <c r="Q97" i="1"/>
  <c r="Q96" i="1"/>
  <c r="G96" i="1"/>
  <c r="I85" i="1"/>
  <c r="H85" i="1"/>
  <c r="H83" i="1"/>
  <c r="H81" i="1"/>
  <c r="I79" i="1"/>
  <c r="H79" i="1"/>
  <c r="H77" i="1"/>
  <c r="H75" i="1"/>
  <c r="I73" i="1"/>
  <c r="H73" i="1"/>
  <c r="H71" i="1"/>
  <c r="H69" i="1"/>
  <c r="I67" i="1"/>
  <c r="H67" i="1"/>
  <c r="H65" i="1"/>
  <c r="H63" i="1"/>
  <c r="I57" i="1"/>
  <c r="H57" i="1"/>
  <c r="H55" i="1"/>
  <c r="H53" i="1"/>
  <c r="I51" i="1"/>
  <c r="H51" i="1"/>
  <c r="H49" i="1"/>
  <c r="AA47" i="1"/>
  <c r="H47" i="1"/>
  <c r="AA46" i="1"/>
  <c r="I45" i="1"/>
  <c r="H45" i="1"/>
  <c r="AA44" i="1"/>
  <c r="AA43" i="1"/>
  <c r="H43" i="1"/>
  <c r="AA41" i="1"/>
  <c r="H41" i="1"/>
  <c r="AA40" i="1"/>
  <c r="I39" i="1"/>
  <c r="H39" i="1"/>
  <c r="H37" i="1"/>
  <c r="H35" i="1"/>
  <c r="O24" i="1"/>
  <c r="H24" i="1"/>
  <c r="G24" i="1"/>
  <c r="O23" i="1"/>
  <c r="O22" i="1"/>
  <c r="G22" i="1"/>
  <c r="O21" i="1"/>
  <c r="G20" i="1"/>
  <c r="O17" i="1"/>
  <c r="O16" i="1"/>
  <c r="O14" i="1"/>
  <c r="H14" i="1"/>
  <c r="G14" i="1"/>
  <c r="O13" i="1"/>
  <c r="O12" i="1"/>
  <c r="G12" i="1"/>
  <c r="O11" i="1"/>
  <c r="G10" i="1"/>
  <c r="O9" i="1"/>
</calcChain>
</file>

<file path=xl/sharedStrings.xml><?xml version="1.0" encoding="utf-8"?>
<sst xmlns="http://schemas.openxmlformats.org/spreadsheetml/2006/main" count="325" uniqueCount="42">
  <si>
    <t>u.s., sex, race*sex, fb*race*sex, feb and june 2018-2020</t>
  </si>
  <si>
    <t>The SAS System</t>
  </si>
  <si>
    <t>Sex=Male</t>
  </si>
  <si>
    <t>Obs</t>
  </si>
  <si>
    <t>YEAR</t>
  </si>
  <si>
    <t>MONTH</t>
  </si>
  <si>
    <t>emp</t>
  </si>
  <si>
    <t>unemp</t>
  </si>
  <si>
    <t>pctunemp</t>
  </si>
  <si>
    <t>February</t>
  </si>
  <si>
    <t>U.S.</t>
  </si>
  <si>
    <t>June</t>
  </si>
  <si>
    <t xml:space="preserve"> </t>
  </si>
  <si>
    <t>Asian</t>
  </si>
  <si>
    <t>Black</t>
  </si>
  <si>
    <t>Latino</t>
  </si>
  <si>
    <t>White</t>
  </si>
  <si>
    <t>Female</t>
  </si>
  <si>
    <t>Sex=Female</t>
  </si>
  <si>
    <t>Male</t>
  </si>
  <si>
    <t>racegrp</t>
  </si>
  <si>
    <t>Black Female</t>
  </si>
  <si>
    <t>Black Male</t>
  </si>
  <si>
    <t>Latina</t>
  </si>
  <si>
    <t>Latina Female</t>
  </si>
  <si>
    <t>Latino Male</t>
  </si>
  <si>
    <t>White Female</t>
  </si>
  <si>
    <t>White Male</t>
  </si>
  <si>
    <t>Latina Native-Born Female</t>
  </si>
  <si>
    <t>Latino Native-Born Male</t>
  </si>
  <si>
    <t>Latina Foreign-Born Female</t>
  </si>
  <si>
    <t>Latino Foreign-Born Male</t>
  </si>
  <si>
    <t>fb=0 Sex=Male racegrp=2</t>
  </si>
  <si>
    <t>Foreign-Born</t>
  </si>
  <si>
    <t>Native-Born</t>
  </si>
  <si>
    <t>fb=0 Sex=Male racegrp=5</t>
  </si>
  <si>
    <t>fb=0 Sex=Female racegrp=2</t>
  </si>
  <si>
    <t>fb=0 Sex=Female racegrp=5</t>
  </si>
  <si>
    <t>fb=1 Sex=Male racegrp=2</t>
  </si>
  <si>
    <t>fb=1 Sex=Male racegrp=5</t>
  </si>
  <si>
    <t>fb=1 Sex=Female racegrp=2</t>
  </si>
  <si>
    <t>fb=1 Sex=Female racegrp=5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</si>
</sst>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100" b="1" strike="noStrike" spc="-1">
                <a:solidFill>
                  <a:srgbClr val="595959"/>
                </a:solidFill>
                <a:latin typeface="Times New Roman"/>
              </a:defRPr>
            </a:pPr>
            <a:r>
              <a:rPr lang="en-US" sz="1100" b="1" strike="noStrike" spc="-1">
                <a:solidFill>
                  <a:srgbClr val="595959"/>
                </a:solidFill>
                <a:latin typeface="Times New Roman"/>
              </a:rPr>
              <a:t>Figure X1. Job Recovery Rates for the U.S. and by Race/Ethnic and Gender Groups, 2018-2020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Sheet1!$J$9:$J$17</c:f>
              <c:strCache>
                <c:ptCount val="9"/>
                <c:pt idx="0">
                  <c:v>U.S.</c:v>
                </c:pt>
                <c:pt idx="2">
                  <c:v>Asian</c:v>
                </c:pt>
                <c:pt idx="3">
                  <c:v>Black</c:v>
                </c:pt>
                <c:pt idx="4">
                  <c:v>Latino</c:v>
                </c:pt>
                <c:pt idx="5">
                  <c:v>White</c:v>
                </c:pt>
                <c:pt idx="7">
                  <c:v>Female</c:v>
                </c:pt>
                <c:pt idx="8">
                  <c:v>Male</c:v>
                </c:pt>
              </c:strCache>
            </c:strRef>
          </c:cat>
          <c:val>
            <c:numRef>
              <c:f>Sheet1!$K$9:$K$17</c:f>
              <c:numCache>
                <c:formatCode>General</c:formatCode>
                <c:ptCount val="9"/>
                <c:pt idx="0">
                  <c:v>101.4</c:v>
                </c:pt>
                <c:pt idx="2">
                  <c:v>102.1</c:v>
                </c:pt>
                <c:pt idx="3">
                  <c:v>101.1</c:v>
                </c:pt>
                <c:pt idx="4">
                  <c:v>101.7</c:v>
                </c:pt>
                <c:pt idx="5">
                  <c:v>101.1</c:v>
                </c:pt>
                <c:pt idx="7">
                  <c:v>100.9</c:v>
                </c:pt>
                <c:pt idx="8">
                  <c:v>101.8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4-402F-B7B5-E552AEC0B104}"/>
            </c:ext>
          </c:extLst>
        </c:ser>
        <c:ser>
          <c:idx val="1"/>
          <c:order val="1"/>
          <c:tx>
            <c:strRef>
              <c:f>Sheet1!$L$8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Sheet1!$J$9:$J$17</c:f>
              <c:strCache>
                <c:ptCount val="9"/>
                <c:pt idx="0">
                  <c:v>U.S.</c:v>
                </c:pt>
                <c:pt idx="2">
                  <c:v>Asian</c:v>
                </c:pt>
                <c:pt idx="3">
                  <c:v>Black</c:v>
                </c:pt>
                <c:pt idx="4">
                  <c:v>Latino</c:v>
                </c:pt>
                <c:pt idx="5">
                  <c:v>White</c:v>
                </c:pt>
                <c:pt idx="7">
                  <c:v>Female</c:v>
                </c:pt>
                <c:pt idx="8">
                  <c:v>Male</c:v>
                </c:pt>
              </c:strCache>
            </c:strRef>
          </c:cat>
          <c:val>
            <c:numRef>
              <c:f>Sheet1!$L$9:$L$17</c:f>
              <c:numCache>
                <c:formatCode>General</c:formatCode>
                <c:ptCount val="9"/>
                <c:pt idx="0">
                  <c:v>100.8</c:v>
                </c:pt>
                <c:pt idx="2">
                  <c:v>101.8</c:v>
                </c:pt>
                <c:pt idx="3">
                  <c:v>101</c:v>
                </c:pt>
                <c:pt idx="4" formatCode="0.0">
                  <c:v>101.6</c:v>
                </c:pt>
                <c:pt idx="5">
                  <c:v>100.4</c:v>
                </c:pt>
                <c:pt idx="7">
                  <c:v>99.9</c:v>
                </c:pt>
                <c:pt idx="8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4-402F-B7B5-E552AEC0B104}"/>
            </c:ext>
          </c:extLst>
        </c:ser>
        <c:ser>
          <c:idx val="2"/>
          <c:order val="2"/>
          <c:tx>
            <c:strRef>
              <c:f>Sheet1!$M$8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Sheet1!$J$9:$J$17</c:f>
              <c:strCache>
                <c:ptCount val="9"/>
                <c:pt idx="0">
                  <c:v>U.S.</c:v>
                </c:pt>
                <c:pt idx="2">
                  <c:v>Asian</c:v>
                </c:pt>
                <c:pt idx="3">
                  <c:v>Black</c:v>
                </c:pt>
                <c:pt idx="4">
                  <c:v>Latino</c:v>
                </c:pt>
                <c:pt idx="5">
                  <c:v>White</c:v>
                </c:pt>
                <c:pt idx="7">
                  <c:v>Female</c:v>
                </c:pt>
                <c:pt idx="8">
                  <c:v>Male</c:v>
                </c:pt>
              </c:strCache>
            </c:strRef>
          </c:cat>
          <c:val>
            <c:numRef>
              <c:f>Sheet1!$M$9:$M$17</c:f>
              <c:numCache>
                <c:formatCode>General</c:formatCode>
                <c:ptCount val="9"/>
                <c:pt idx="0">
                  <c:v>90.5</c:v>
                </c:pt>
                <c:pt idx="2">
                  <c:v>85.4</c:v>
                </c:pt>
                <c:pt idx="3">
                  <c:v>88.5</c:v>
                </c:pt>
                <c:pt idx="4">
                  <c:v>87.7</c:v>
                </c:pt>
                <c:pt idx="5">
                  <c:v>92.5</c:v>
                </c:pt>
                <c:pt idx="7">
                  <c:v>88.8</c:v>
                </c:pt>
                <c:pt idx="8">
                  <c:v>92.1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4-402F-B7B5-E552AEC0B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23056"/>
        <c:axId val="36784645"/>
      </c:barChart>
      <c:catAx>
        <c:axId val="265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Times New Roman"/>
              </a:defRPr>
            </a:pPr>
            <a:endParaRPr lang="en-US"/>
          </a:p>
        </c:txPr>
        <c:crossAx val="36784645"/>
        <c:crosses val="autoZero"/>
        <c:auto val="1"/>
        <c:lblAlgn val="ctr"/>
        <c:lblOffset val="100"/>
        <c:noMultiLvlLbl val="0"/>
      </c:catAx>
      <c:valAx>
        <c:axId val="36784645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Times New Roman"/>
                  </a:rPr>
                  <a:t>Pct. of Jobs Recovered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Times New Roman"/>
              </a:defRPr>
            </a:pPr>
            <a:endParaRPr lang="en-US"/>
          </a:p>
        </c:txPr>
        <c:crossAx val="26523056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Times New Roman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100" b="1" strike="noStrike" spc="-1">
                <a:solidFill>
                  <a:srgbClr val="595959"/>
                </a:solidFill>
                <a:latin typeface="Times New Roman"/>
              </a:defRPr>
            </a:pPr>
            <a:r>
              <a:rPr lang="en-US" sz="1100" b="1" strike="noStrike" spc="-1">
                <a:solidFill>
                  <a:srgbClr val="595959"/>
                </a:solidFill>
                <a:latin typeface="Times New Roman"/>
              </a:rPr>
              <a:t>Figure X2. Job Recovery Rate by Race/Ethnic and Gender Group, 2018-2020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Sheet1!$K$37:$L$47</c:f>
              <c:multiLvlStrCache>
                <c:ptCount val="11"/>
                <c:lvl>
                  <c:pt idx="0">
                    <c:v>Asian</c:v>
                  </c:pt>
                  <c:pt idx="1">
                    <c:v>Asian</c:v>
                  </c:pt>
                  <c:pt idx="2">
                    <c:v> </c:v>
                  </c:pt>
                  <c:pt idx="3">
                    <c:v>Black</c:v>
                  </c:pt>
                  <c:pt idx="4">
                    <c:v>Black</c:v>
                  </c:pt>
                  <c:pt idx="6">
                    <c:v>Latina</c:v>
                  </c:pt>
                  <c:pt idx="7">
                    <c:v>Latino</c:v>
                  </c:pt>
                  <c:pt idx="9">
                    <c:v>White</c:v>
                  </c:pt>
                  <c:pt idx="10">
                    <c:v>White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 </c:v>
                  </c:pt>
                  <c:pt idx="3">
                    <c:v>Female</c:v>
                  </c:pt>
                  <c:pt idx="4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9">
                    <c:v>Female</c:v>
                  </c:pt>
                  <c:pt idx="10">
                    <c:v>Male</c:v>
                  </c:pt>
                </c:lvl>
              </c:multiLvlStrCache>
            </c:multiLvlStrRef>
          </c:cat>
          <c:val>
            <c:numRef>
              <c:f>Sheet1!$M$37:$M$47</c:f>
              <c:numCache>
                <c:formatCode>General</c:formatCode>
                <c:ptCount val="11"/>
                <c:pt idx="0">
                  <c:v>102.8</c:v>
                </c:pt>
                <c:pt idx="1">
                  <c:v>101.4</c:v>
                </c:pt>
                <c:pt idx="3">
                  <c:v>101.4</c:v>
                </c:pt>
                <c:pt idx="4">
                  <c:v>100.8</c:v>
                </c:pt>
                <c:pt idx="6">
                  <c:v>101.2</c:v>
                </c:pt>
                <c:pt idx="7" formatCode="0.0">
                  <c:v>102</c:v>
                </c:pt>
                <c:pt idx="9">
                  <c:v>100.3</c:v>
                </c:pt>
                <c:pt idx="10">
                  <c:v>101.9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6-46D0-8242-CD8529FE27D6}"/>
            </c:ext>
          </c:extLst>
        </c:ser>
        <c:ser>
          <c:idx val="1"/>
          <c:order val="1"/>
          <c:tx>
            <c:strRef>
              <c:f>Sheet1!$N$36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Sheet1!$K$37:$L$47</c:f>
              <c:multiLvlStrCache>
                <c:ptCount val="11"/>
                <c:lvl>
                  <c:pt idx="0">
                    <c:v>Asian</c:v>
                  </c:pt>
                  <c:pt idx="1">
                    <c:v>Asian</c:v>
                  </c:pt>
                  <c:pt idx="2">
                    <c:v> </c:v>
                  </c:pt>
                  <c:pt idx="3">
                    <c:v>Black</c:v>
                  </c:pt>
                  <c:pt idx="4">
                    <c:v>Black</c:v>
                  </c:pt>
                  <c:pt idx="6">
                    <c:v>Latina</c:v>
                  </c:pt>
                  <c:pt idx="7">
                    <c:v>Latino</c:v>
                  </c:pt>
                  <c:pt idx="9">
                    <c:v>White</c:v>
                  </c:pt>
                  <c:pt idx="10">
                    <c:v>White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 </c:v>
                  </c:pt>
                  <c:pt idx="3">
                    <c:v>Female</c:v>
                  </c:pt>
                  <c:pt idx="4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9">
                    <c:v>Female</c:v>
                  </c:pt>
                  <c:pt idx="10">
                    <c:v>Male</c:v>
                  </c:pt>
                </c:lvl>
              </c:multiLvlStrCache>
            </c:multiLvlStrRef>
          </c:cat>
          <c:val>
            <c:numRef>
              <c:f>Sheet1!$N$37:$N$47</c:f>
              <c:numCache>
                <c:formatCode>General</c:formatCode>
                <c:ptCount val="11"/>
                <c:pt idx="0">
                  <c:v>102.3</c:v>
                </c:pt>
                <c:pt idx="1">
                  <c:v>101.3</c:v>
                </c:pt>
                <c:pt idx="3">
                  <c:v>100.8</c:v>
                </c:pt>
                <c:pt idx="4">
                  <c:v>101.2</c:v>
                </c:pt>
                <c:pt idx="6">
                  <c:v>101.8</c:v>
                </c:pt>
                <c:pt idx="7">
                  <c:v>101.5</c:v>
                </c:pt>
                <c:pt idx="9" formatCode="0.0">
                  <c:v>99</c:v>
                </c:pt>
                <c:pt idx="10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6-46D0-8242-CD8529FE27D6}"/>
            </c:ext>
          </c:extLst>
        </c:ser>
        <c:ser>
          <c:idx val="2"/>
          <c:order val="2"/>
          <c:tx>
            <c:strRef>
              <c:f>Sheet1!$O$36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Sheet1!$K$37:$L$47</c:f>
              <c:multiLvlStrCache>
                <c:ptCount val="11"/>
                <c:lvl>
                  <c:pt idx="0">
                    <c:v>Asian</c:v>
                  </c:pt>
                  <c:pt idx="1">
                    <c:v>Asian</c:v>
                  </c:pt>
                  <c:pt idx="2">
                    <c:v> </c:v>
                  </c:pt>
                  <c:pt idx="3">
                    <c:v>Black</c:v>
                  </c:pt>
                  <c:pt idx="4">
                    <c:v>Black</c:v>
                  </c:pt>
                  <c:pt idx="6">
                    <c:v>Latina</c:v>
                  </c:pt>
                  <c:pt idx="7">
                    <c:v>Latino</c:v>
                  </c:pt>
                  <c:pt idx="9">
                    <c:v>White</c:v>
                  </c:pt>
                  <c:pt idx="10">
                    <c:v>White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 </c:v>
                  </c:pt>
                  <c:pt idx="3">
                    <c:v>Female</c:v>
                  </c:pt>
                  <c:pt idx="4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9">
                    <c:v>Female</c:v>
                  </c:pt>
                  <c:pt idx="10">
                    <c:v>Male</c:v>
                  </c:pt>
                </c:lvl>
              </c:multiLvlStrCache>
            </c:multiLvlStrRef>
          </c:cat>
          <c:val>
            <c:numRef>
              <c:f>Sheet1!$O$37:$O$47</c:f>
              <c:numCache>
                <c:formatCode>General</c:formatCode>
                <c:ptCount val="11"/>
                <c:pt idx="0">
                  <c:v>85.1</c:v>
                </c:pt>
                <c:pt idx="1">
                  <c:v>85.7</c:v>
                </c:pt>
                <c:pt idx="3">
                  <c:v>86.6</c:v>
                </c:pt>
                <c:pt idx="4">
                  <c:v>90.8</c:v>
                </c:pt>
                <c:pt idx="6">
                  <c:v>86.3</c:v>
                </c:pt>
                <c:pt idx="7">
                  <c:v>88.8</c:v>
                </c:pt>
                <c:pt idx="9">
                  <c:v>90.2</c:v>
                </c:pt>
                <c:pt idx="10">
                  <c:v>94.1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6-46D0-8242-CD8529FE2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01252"/>
        <c:axId val="91101841"/>
      </c:barChart>
      <c:catAx>
        <c:axId val="544012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Times New Roman"/>
              </a:defRPr>
            </a:pPr>
            <a:endParaRPr lang="en-US"/>
          </a:p>
        </c:txPr>
        <c:crossAx val="91101841"/>
        <c:crosses val="autoZero"/>
        <c:auto val="1"/>
        <c:lblAlgn val="ctr"/>
        <c:lblOffset val="100"/>
        <c:noMultiLvlLbl val="0"/>
      </c:catAx>
      <c:valAx>
        <c:axId val="911018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Times New Roman"/>
                  </a:rPr>
                  <a:t>Pct. Jobs Recovered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Times New Roman"/>
              </a:defRPr>
            </a:pPr>
            <a:endParaRPr lang="en-US"/>
          </a:p>
        </c:txPr>
        <c:crossAx val="54401252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Times New Roman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E54-46D0-801C-E51ECC76E942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E54-46D0-801C-E51ECC76E942}"/>
              </c:ext>
            </c:extLst>
          </c:dPt>
          <c:dLbls>
            <c:dLbl>
              <c:idx val="1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54-46D0-801C-E51ECC76E942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54-46D0-801C-E51ECC76E9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Times New Roman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Sheet1!$Y$9:$Y$16</c:f>
              <c:strCache>
                <c:ptCount val="8"/>
                <c:pt idx="0">
                  <c:v>U.S.</c:v>
                </c:pt>
                <c:pt idx="2">
                  <c:v>Black</c:v>
                </c:pt>
                <c:pt idx="3">
                  <c:v>Latino</c:v>
                </c:pt>
                <c:pt idx="4">
                  <c:v>White</c:v>
                </c:pt>
                <c:pt idx="6">
                  <c:v>Female</c:v>
                </c:pt>
                <c:pt idx="7">
                  <c:v>Male</c:v>
                </c:pt>
              </c:strCache>
            </c:strRef>
          </c:cat>
          <c:val>
            <c:numRef>
              <c:f>Sheet1!$Z$9:$Z$16</c:f>
              <c:numCache>
                <c:formatCode>General</c:formatCode>
                <c:ptCount val="8"/>
                <c:pt idx="0">
                  <c:v>9.5</c:v>
                </c:pt>
                <c:pt idx="1">
                  <c:v>0</c:v>
                </c:pt>
                <c:pt idx="2">
                  <c:v>11.5</c:v>
                </c:pt>
                <c:pt idx="3">
                  <c:v>12.3</c:v>
                </c:pt>
                <c:pt idx="4">
                  <c:v>7.5</c:v>
                </c:pt>
                <c:pt idx="5">
                  <c:v>0</c:v>
                </c:pt>
                <c:pt idx="6">
                  <c:v>11.2</c:v>
                </c:pt>
                <c:pt idx="7" formatCode="0.0">
                  <c:v>7.9000000000000101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54-46D0-801C-E51ECC76E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99395"/>
        <c:axId val="92763743"/>
      </c:barChart>
      <c:catAx>
        <c:axId val="968993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Times New Roman"/>
              </a:defRPr>
            </a:pPr>
            <a:endParaRPr lang="en-US"/>
          </a:p>
        </c:txPr>
        <c:crossAx val="92763743"/>
        <c:crosses val="autoZero"/>
        <c:auto val="1"/>
        <c:lblAlgn val="ctr"/>
        <c:lblOffset val="100"/>
        <c:noMultiLvlLbl val="0"/>
      </c:catAx>
      <c:valAx>
        <c:axId val="927637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Times New Roman"/>
                  </a:rPr>
                  <a:t>Net Job Loss Rate 
between Feb. and June 2000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Times New Roman"/>
              </a:defRPr>
            </a:pPr>
            <a:endParaRPr lang="en-US"/>
          </a:p>
        </c:txPr>
        <c:crossAx val="9689939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FBC-4675-A0C8-8E4BC092981B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FBC-4675-A0C8-8E4BC092981B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BC-4675-A0C8-8E4BC092981B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BC-4675-A0C8-8E4BC09298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Times New Roman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Sheet1!$Z$40:$Z$47</c:f>
              <c:strCache>
                <c:ptCount val="8"/>
                <c:pt idx="0">
                  <c:v>Black Female</c:v>
                </c:pt>
                <c:pt idx="1">
                  <c:v>Black Male</c:v>
                </c:pt>
                <c:pt idx="3">
                  <c:v>Latina Female</c:v>
                </c:pt>
                <c:pt idx="4">
                  <c:v>Latino Male</c:v>
                </c:pt>
                <c:pt idx="6">
                  <c:v>White Female</c:v>
                </c:pt>
                <c:pt idx="7">
                  <c:v>White Male</c:v>
                </c:pt>
              </c:strCache>
            </c:strRef>
          </c:cat>
          <c:val>
            <c:numRef>
              <c:f>Sheet1!$AA$40:$AA$47</c:f>
              <c:numCache>
                <c:formatCode>General</c:formatCode>
                <c:ptCount val="8"/>
                <c:pt idx="0">
                  <c:v>13.400000000000006</c:v>
                </c:pt>
                <c:pt idx="1">
                  <c:v>9.2000000000000028</c:v>
                </c:pt>
                <c:pt idx="2">
                  <c:v>0</c:v>
                </c:pt>
                <c:pt idx="3">
                  <c:v>13.700000000000003</c:v>
                </c:pt>
                <c:pt idx="4">
                  <c:v>11.200000000000003</c:v>
                </c:pt>
                <c:pt idx="5">
                  <c:v>0</c:v>
                </c:pt>
                <c:pt idx="6">
                  <c:v>9.7999999999999972</c:v>
                </c:pt>
                <c:pt idx="7" formatCode="0.0">
                  <c:v>5.9000000000000057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BC-4675-A0C8-8E4BC0929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32361"/>
        <c:axId val="37423899"/>
      </c:barChart>
      <c:catAx>
        <c:axId val="4773236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Times New Roman"/>
              </a:defRPr>
            </a:pPr>
            <a:endParaRPr lang="en-US"/>
          </a:p>
        </c:txPr>
        <c:crossAx val="37423899"/>
        <c:crosses val="autoZero"/>
        <c:auto val="1"/>
        <c:lblAlgn val="ctr"/>
        <c:lblOffset val="100"/>
        <c:noMultiLvlLbl val="0"/>
      </c:catAx>
      <c:valAx>
        <c:axId val="374238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Times New Roman"/>
                  </a:rPr>
                  <a:t>Net Job Loss Rate
 between Feb. and June 2020</a:t>
                </a:r>
              </a:p>
            </c:rich>
          </c:tx>
          <c:layout>
            <c:manualLayout>
              <c:xMode val="edge"/>
              <c:yMode val="edge"/>
              <c:x val="3.2659909137483539E-2"/>
              <c:y val="0.2517324095025189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Times New Roman"/>
              </a:defRPr>
            </a:pPr>
            <a:endParaRPr lang="en-US"/>
          </a:p>
        </c:txPr>
        <c:crossAx val="4773236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100" b="1" strike="noStrike" spc="-1">
                <a:solidFill>
                  <a:srgbClr val="595959"/>
                </a:solidFill>
                <a:latin typeface="Times New Roman"/>
              </a:defRPr>
            </a:pPr>
            <a:r>
              <a:rPr lang="en-US" sz="1100" b="1" strike="noStrike" spc="-1">
                <a:solidFill>
                  <a:srgbClr val="595959"/>
                </a:solidFill>
                <a:latin typeface="Times New Roman"/>
              </a:rPr>
              <a:t>Figure 8. Net Job Loss Rate for Latinos by Nativity and Gender Groups, February to June 2020.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Times New Roman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Sheet1!$Z$53:$Z$57</c:f>
              <c:strCache>
                <c:ptCount val="5"/>
                <c:pt idx="0">
                  <c:v>Latina Native-Born Female</c:v>
                </c:pt>
                <c:pt idx="1">
                  <c:v>Latino Native-Born Male</c:v>
                </c:pt>
                <c:pt idx="3">
                  <c:v>Latina Foreign-Born Female</c:v>
                </c:pt>
                <c:pt idx="4">
                  <c:v>Latino Foreign-Born Male</c:v>
                </c:pt>
              </c:strCache>
            </c:strRef>
          </c:cat>
          <c:val>
            <c:numRef>
              <c:f>Sheet1!$AA$53:$AA$57</c:f>
              <c:numCache>
                <c:formatCode>General</c:formatCode>
                <c:ptCount val="5"/>
                <c:pt idx="0">
                  <c:v>9.9</c:v>
                </c:pt>
                <c:pt idx="1">
                  <c:v>6.6</c:v>
                </c:pt>
                <c:pt idx="3">
                  <c:v>19.100000000000001</c:v>
                </c:pt>
                <c:pt idx="4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9-42E6-8E74-83B8D065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15492"/>
        <c:axId val="70773343"/>
      </c:barChart>
      <c:catAx>
        <c:axId val="795154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Times New Roman"/>
              </a:defRPr>
            </a:pPr>
            <a:endParaRPr lang="en-US"/>
          </a:p>
        </c:txPr>
        <c:crossAx val="70773343"/>
        <c:crosses val="autoZero"/>
        <c:auto val="1"/>
        <c:lblAlgn val="ctr"/>
        <c:lblOffset val="100"/>
        <c:noMultiLvlLbl val="0"/>
      </c:catAx>
      <c:valAx>
        <c:axId val="707733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Times New Roman"/>
                  </a:rPr>
                  <a:t>Pct. Jobs Lost Between Feb. and June 2020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Times New Roman"/>
              </a:defRPr>
            </a:pPr>
            <a:endParaRPr lang="en-US"/>
          </a:p>
        </c:txPr>
        <c:crossAx val="7951549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160920</xdr:colOff>
      <xdr:row>4</xdr:row>
      <xdr:rowOff>65160</xdr:rowOff>
    </xdr:from>
    <xdr:to>
      <xdr:col>23</xdr:col>
      <xdr:colOff>171360</xdr:colOff>
      <xdr:row>19</xdr:row>
      <xdr:rowOff>42480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247680</xdr:colOff>
      <xdr:row>31</xdr:row>
      <xdr:rowOff>163800</xdr:rowOff>
    </xdr:from>
    <xdr:to>
      <xdr:col>22</xdr:col>
      <xdr:colOff>247680</xdr:colOff>
      <xdr:row>46</xdr:row>
      <xdr:rowOff>130320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438840</xdr:colOff>
      <xdr:row>1</xdr:row>
      <xdr:rowOff>171360</xdr:rowOff>
    </xdr:from>
    <xdr:to>
      <xdr:col>34</xdr:col>
      <xdr:colOff>438480</xdr:colOff>
      <xdr:row>16</xdr:row>
      <xdr:rowOff>138600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38880</xdr:colOff>
      <xdr:row>24</xdr:row>
      <xdr:rowOff>104775</xdr:rowOff>
    </xdr:from>
    <xdr:to>
      <xdr:col>35</xdr:col>
      <xdr:colOff>114300</xdr:colOff>
      <xdr:row>41</xdr:row>
      <xdr:rowOff>174240</xdr:rowOff>
    </xdr:to>
    <xdr:graphicFrame macro="">
      <xdr:nvGraphicFramePr>
        <xdr:cNvPr id="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264240</xdr:colOff>
      <xdr:row>48</xdr:row>
      <xdr:rowOff>32760</xdr:rowOff>
    </xdr:from>
    <xdr:to>
      <xdr:col>34</xdr:col>
      <xdr:colOff>263880</xdr:colOff>
      <xdr:row>62</xdr:row>
      <xdr:rowOff>185040</xdr:rowOff>
    </xdr:to>
    <xdr:graphicFrame macro="">
      <xdr:nvGraphicFramePr>
        <xdr:cNvPr id="6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0"/>
  <sheetViews>
    <sheetView tabSelected="1" topLeftCell="V25" zoomScale="140" zoomScaleNormal="140" workbookViewId="0">
      <selection activeCell="Y27" sqref="Y27"/>
    </sheetView>
  </sheetViews>
  <sheetFormatPr defaultColWidth="8.7109375" defaultRowHeight="15" x14ac:dyDescent="0.25"/>
  <cols>
    <col min="11" max="11" width="11" customWidth="1"/>
    <col min="15" max="15" width="9.42578125" customWidth="1"/>
    <col min="26" max="26" width="23.7109375" customWidth="1"/>
  </cols>
  <sheetData>
    <row r="1" spans="1:26" x14ac:dyDescent="0.25">
      <c r="A1" t="s">
        <v>0</v>
      </c>
    </row>
    <row r="4" spans="1:26" x14ac:dyDescent="0.25">
      <c r="A4" t="s">
        <v>1</v>
      </c>
    </row>
    <row r="6" spans="1:26" x14ac:dyDescent="0.25">
      <c r="A6" t="s">
        <v>2</v>
      </c>
    </row>
    <row r="8" spans="1:26" x14ac:dyDescent="0.25">
      <c r="A8" t="s">
        <v>3</v>
      </c>
      <c r="B8" t="s">
        <v>4</v>
      </c>
      <c r="C8" t="s">
        <v>5</v>
      </c>
      <c r="D8" t="s">
        <v>6</v>
      </c>
      <c r="E8" t="s">
        <v>7</v>
      </c>
      <c r="F8" t="s">
        <v>8</v>
      </c>
      <c r="K8">
        <v>2018</v>
      </c>
      <c r="L8">
        <v>2019</v>
      </c>
      <c r="M8">
        <v>2020</v>
      </c>
      <c r="Y8" s="1"/>
      <c r="Z8" s="1"/>
    </row>
    <row r="9" spans="1:26" x14ac:dyDescent="0.25">
      <c r="A9">
        <v>1</v>
      </c>
      <c r="B9">
        <v>2018</v>
      </c>
      <c r="C9" t="s">
        <v>9</v>
      </c>
      <c r="D9">
        <v>82170930.840000004</v>
      </c>
      <c r="E9">
        <v>4016951.68</v>
      </c>
      <c r="F9">
        <v>4.6607000000000003</v>
      </c>
      <c r="G9" s="2"/>
      <c r="J9" t="s">
        <v>10</v>
      </c>
      <c r="K9">
        <v>101.4</v>
      </c>
      <c r="L9">
        <v>100.8</v>
      </c>
      <c r="M9">
        <v>90.5</v>
      </c>
      <c r="O9">
        <f>100-M9</f>
        <v>9.5</v>
      </c>
      <c r="Y9" s="1" t="s">
        <v>10</v>
      </c>
      <c r="Z9" s="1">
        <v>9.5</v>
      </c>
    </row>
    <row r="10" spans="1:26" x14ac:dyDescent="0.25">
      <c r="A10">
        <v>2</v>
      </c>
      <c r="B10">
        <v>2018</v>
      </c>
      <c r="C10" t="s">
        <v>11</v>
      </c>
      <c r="D10">
        <v>83636807.930000007</v>
      </c>
      <c r="E10">
        <v>3703520.43</v>
      </c>
      <c r="F10">
        <v>4.2403000000000004</v>
      </c>
      <c r="G10" s="2">
        <f>D10/D9*100</f>
        <v>101.78393633249001</v>
      </c>
      <c r="O10" t="s">
        <v>12</v>
      </c>
      <c r="Y10" s="1"/>
      <c r="Z10" s="1" t="s">
        <v>12</v>
      </c>
    </row>
    <row r="11" spans="1:26" x14ac:dyDescent="0.25">
      <c r="A11">
        <v>3</v>
      </c>
      <c r="B11">
        <v>2019</v>
      </c>
      <c r="C11" t="s">
        <v>9</v>
      </c>
      <c r="D11">
        <v>82901495.260000005</v>
      </c>
      <c r="E11">
        <v>3864362.75</v>
      </c>
      <c r="F11">
        <v>4.4538000000000002</v>
      </c>
      <c r="G11" s="2" t="s">
        <v>12</v>
      </c>
      <c r="J11" t="s">
        <v>13</v>
      </c>
      <c r="K11">
        <v>102.1</v>
      </c>
      <c r="L11">
        <v>101.8</v>
      </c>
      <c r="M11">
        <v>85.4</v>
      </c>
      <c r="O11">
        <f>100-M11</f>
        <v>14.599999999999994</v>
      </c>
      <c r="Y11" s="1" t="s">
        <v>14</v>
      </c>
      <c r="Z11" s="1">
        <v>11.5</v>
      </c>
    </row>
    <row r="12" spans="1:26" x14ac:dyDescent="0.25">
      <c r="A12">
        <v>4</v>
      </c>
      <c r="B12">
        <v>2019</v>
      </c>
      <c r="C12" t="s">
        <v>11</v>
      </c>
      <c r="D12">
        <v>84278931.730000004</v>
      </c>
      <c r="E12">
        <v>3310773.73</v>
      </c>
      <c r="F12">
        <v>3.7799</v>
      </c>
      <c r="G12" s="2">
        <f>D12/D11*100</f>
        <v>101.66153392731943</v>
      </c>
      <c r="J12" t="s">
        <v>14</v>
      </c>
      <c r="K12">
        <v>101.1</v>
      </c>
      <c r="L12">
        <v>101</v>
      </c>
      <c r="M12">
        <v>88.5</v>
      </c>
      <c r="O12">
        <f>100-M12</f>
        <v>11.5</v>
      </c>
      <c r="Y12" s="1" t="s">
        <v>15</v>
      </c>
      <c r="Z12" s="1">
        <v>12.3</v>
      </c>
    </row>
    <row r="13" spans="1:26" x14ac:dyDescent="0.25">
      <c r="A13">
        <v>5</v>
      </c>
      <c r="B13">
        <v>2020</v>
      </c>
      <c r="C13" t="s">
        <v>9</v>
      </c>
      <c r="D13">
        <v>83211951.400000006</v>
      </c>
      <c r="E13">
        <v>3675370.1</v>
      </c>
      <c r="F13">
        <v>4.2300000000000004</v>
      </c>
      <c r="G13" s="2" t="s">
        <v>12</v>
      </c>
      <c r="J13" t="s">
        <v>15</v>
      </c>
      <c r="K13">
        <v>101.7</v>
      </c>
      <c r="L13" s="2">
        <v>101.6</v>
      </c>
      <c r="M13">
        <v>87.7</v>
      </c>
      <c r="O13">
        <f>100-M13</f>
        <v>12.299999999999997</v>
      </c>
      <c r="Y13" s="1" t="s">
        <v>16</v>
      </c>
      <c r="Z13" s="1">
        <v>7.5</v>
      </c>
    </row>
    <row r="14" spans="1:26" x14ac:dyDescent="0.25">
      <c r="A14">
        <v>6</v>
      </c>
      <c r="B14">
        <v>2020</v>
      </c>
      <c r="C14" t="s">
        <v>11</v>
      </c>
      <c r="D14">
        <v>76628015.219999999</v>
      </c>
      <c r="E14">
        <v>9039272.9600000009</v>
      </c>
      <c r="F14">
        <v>10.551600000000001</v>
      </c>
      <c r="G14" s="2">
        <f>D14/D13*100</f>
        <v>92.087751736104579</v>
      </c>
      <c r="H14" s="3">
        <f>(D14-D13)/D13*100</f>
        <v>-7.9122482638954272</v>
      </c>
      <c r="J14" t="s">
        <v>16</v>
      </c>
      <c r="K14">
        <v>101.1</v>
      </c>
      <c r="L14">
        <v>100.4</v>
      </c>
      <c r="M14">
        <v>92.5</v>
      </c>
      <c r="O14">
        <f>100-M14</f>
        <v>7.5</v>
      </c>
      <c r="Y14" s="1"/>
      <c r="Z14" s="1" t="s">
        <v>12</v>
      </c>
    </row>
    <row r="15" spans="1:26" x14ac:dyDescent="0.25">
      <c r="O15" t="s">
        <v>12</v>
      </c>
      <c r="Y15" s="1" t="s">
        <v>17</v>
      </c>
      <c r="Z15" s="1">
        <v>11.2</v>
      </c>
    </row>
    <row r="16" spans="1:26" x14ac:dyDescent="0.25">
      <c r="A16" t="s">
        <v>18</v>
      </c>
      <c r="J16" t="s">
        <v>17</v>
      </c>
      <c r="K16">
        <v>100.9</v>
      </c>
      <c r="L16">
        <v>99.9</v>
      </c>
      <c r="M16">
        <v>88.8</v>
      </c>
      <c r="O16">
        <f>100-M16</f>
        <v>11.200000000000003</v>
      </c>
      <c r="Y16" s="1" t="s">
        <v>19</v>
      </c>
      <c r="Z16" s="4">
        <v>7.9000000000000101</v>
      </c>
    </row>
    <row r="17" spans="1:15" x14ac:dyDescent="0.25">
      <c r="J17" t="s">
        <v>19</v>
      </c>
      <c r="K17">
        <v>101.8</v>
      </c>
      <c r="L17">
        <v>101.7</v>
      </c>
      <c r="M17">
        <v>92.1</v>
      </c>
      <c r="O17">
        <f>100-M17</f>
        <v>7.9000000000000057</v>
      </c>
    </row>
    <row r="18" spans="1:15" x14ac:dyDescent="0.25">
      <c r="A18" t="s">
        <v>3</v>
      </c>
      <c r="B18" t="s">
        <v>4</v>
      </c>
      <c r="C18" t="s">
        <v>5</v>
      </c>
      <c r="D18" t="s">
        <v>6</v>
      </c>
      <c r="E18" t="s">
        <v>7</v>
      </c>
      <c r="F18" t="s">
        <v>8</v>
      </c>
      <c r="O18" t="s">
        <v>12</v>
      </c>
    </row>
    <row r="19" spans="1:15" x14ac:dyDescent="0.25">
      <c r="A19">
        <v>7</v>
      </c>
      <c r="B19">
        <v>2018</v>
      </c>
      <c r="C19" t="s">
        <v>9</v>
      </c>
      <c r="D19">
        <v>73065313.799999997</v>
      </c>
      <c r="E19">
        <v>3179618.32</v>
      </c>
      <c r="F19">
        <v>4.1703000000000001</v>
      </c>
      <c r="O19" t="s">
        <v>12</v>
      </c>
    </row>
    <row r="20" spans="1:15" x14ac:dyDescent="0.25">
      <c r="A20">
        <v>8</v>
      </c>
      <c r="B20">
        <v>2018</v>
      </c>
      <c r="C20" t="s">
        <v>11</v>
      </c>
      <c r="D20">
        <v>73712639.040000007</v>
      </c>
      <c r="E20">
        <v>3343569.52</v>
      </c>
      <c r="F20">
        <v>4.3391000000000002</v>
      </c>
      <c r="G20" s="2">
        <f>D20/D19*100</f>
        <v>100.88595423236247</v>
      </c>
      <c r="O20" t="s">
        <v>12</v>
      </c>
    </row>
    <row r="21" spans="1:15" x14ac:dyDescent="0.25">
      <c r="A21">
        <v>9</v>
      </c>
      <c r="B21">
        <v>2019</v>
      </c>
      <c r="C21" t="s">
        <v>9</v>
      </c>
      <c r="D21">
        <v>74224780.109999999</v>
      </c>
      <c r="E21">
        <v>2953548.9</v>
      </c>
      <c r="F21">
        <v>3.8269000000000002</v>
      </c>
      <c r="G21" s="2" t="s">
        <v>12</v>
      </c>
      <c r="J21" t="s">
        <v>16</v>
      </c>
      <c r="K21">
        <v>101.1</v>
      </c>
      <c r="L21">
        <v>100.4</v>
      </c>
      <c r="M21">
        <v>92.5</v>
      </c>
      <c r="O21">
        <f>100-M21</f>
        <v>7.5</v>
      </c>
    </row>
    <row r="22" spans="1:15" x14ac:dyDescent="0.25">
      <c r="A22">
        <v>10</v>
      </c>
      <c r="B22">
        <v>2019</v>
      </c>
      <c r="C22" t="s">
        <v>11</v>
      </c>
      <c r="D22">
        <v>74150594.870000005</v>
      </c>
      <c r="E22">
        <v>3162851.37</v>
      </c>
      <c r="F22">
        <v>4.0909000000000004</v>
      </c>
      <c r="G22" s="2">
        <f>D22/D21*100</f>
        <v>99.900053270767458</v>
      </c>
      <c r="J22" t="s">
        <v>15</v>
      </c>
      <c r="K22">
        <v>101.7</v>
      </c>
      <c r="L22">
        <v>101.6</v>
      </c>
      <c r="M22">
        <v>87.7</v>
      </c>
      <c r="O22">
        <f>100-M22</f>
        <v>12.299999999999997</v>
      </c>
    </row>
    <row r="23" spans="1:15" x14ac:dyDescent="0.25">
      <c r="A23">
        <v>11</v>
      </c>
      <c r="B23">
        <v>2020</v>
      </c>
      <c r="C23" t="s">
        <v>9</v>
      </c>
      <c r="D23">
        <v>75190707.359999999</v>
      </c>
      <c r="E23">
        <v>2701113.31</v>
      </c>
      <c r="F23">
        <v>3.4678</v>
      </c>
      <c r="G23" s="2" t="s">
        <v>12</v>
      </c>
      <c r="J23" t="s">
        <v>14</v>
      </c>
      <c r="K23">
        <v>101.1</v>
      </c>
      <c r="L23" s="2">
        <v>101</v>
      </c>
      <c r="M23">
        <v>88.5</v>
      </c>
      <c r="O23">
        <f>100-M23</f>
        <v>11.5</v>
      </c>
    </row>
    <row r="24" spans="1:15" x14ac:dyDescent="0.25">
      <c r="A24">
        <v>12</v>
      </c>
      <c r="B24">
        <v>2020</v>
      </c>
      <c r="C24" t="s">
        <v>11</v>
      </c>
      <c r="D24">
        <v>66749046.009999998</v>
      </c>
      <c r="E24">
        <v>9123244.8100000005</v>
      </c>
      <c r="F24">
        <v>12.0245</v>
      </c>
      <c r="G24" s="2">
        <f>D24/D23*100</f>
        <v>88.772999155889309</v>
      </c>
      <c r="H24" s="2">
        <f>(D24-D23)/D23*100</f>
        <v>-11.227000844110693</v>
      </c>
      <c r="J24" t="s">
        <v>13</v>
      </c>
      <c r="K24">
        <v>102.1</v>
      </c>
      <c r="L24">
        <v>101.8</v>
      </c>
      <c r="M24">
        <v>85.4</v>
      </c>
      <c r="O24">
        <f>100-M24</f>
        <v>14.599999999999994</v>
      </c>
    </row>
    <row r="29" spans="1:15" x14ac:dyDescent="0.25">
      <c r="A29" t="s">
        <v>1</v>
      </c>
    </row>
    <row r="31" spans="1:15" x14ac:dyDescent="0.25">
      <c r="A31" t="s">
        <v>2</v>
      </c>
    </row>
    <row r="33" spans="1:27" x14ac:dyDescent="0.25">
      <c r="A33" t="s">
        <v>3</v>
      </c>
      <c r="B33" t="s">
        <v>20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</row>
    <row r="34" spans="1:27" x14ac:dyDescent="0.25">
      <c r="A34">
        <v>1</v>
      </c>
      <c r="B34">
        <v>1</v>
      </c>
      <c r="C34">
        <v>2018</v>
      </c>
      <c r="D34" t="s">
        <v>9</v>
      </c>
      <c r="E34">
        <v>51595645.799999997</v>
      </c>
      <c r="F34">
        <v>2250526.2000000002</v>
      </c>
      <c r="G34">
        <v>4.1795</v>
      </c>
    </row>
    <row r="35" spans="1:27" x14ac:dyDescent="0.25">
      <c r="A35">
        <v>2</v>
      </c>
      <c r="B35">
        <v>1</v>
      </c>
      <c r="C35">
        <v>2018</v>
      </c>
      <c r="D35" t="s">
        <v>11</v>
      </c>
      <c r="E35">
        <v>52577283.93</v>
      </c>
      <c r="F35">
        <v>1980889.63</v>
      </c>
      <c r="G35">
        <v>3.6307999999999998</v>
      </c>
      <c r="H35" s="2">
        <f>E35/E34*100</f>
        <v>101.90256002183813</v>
      </c>
    </row>
    <row r="36" spans="1:27" x14ac:dyDescent="0.25">
      <c r="A36">
        <v>3</v>
      </c>
      <c r="B36">
        <v>1</v>
      </c>
      <c r="C36">
        <v>2019</v>
      </c>
      <c r="D36" t="s">
        <v>9</v>
      </c>
      <c r="E36">
        <v>51775985.390000001</v>
      </c>
      <c r="F36">
        <v>2020482.01</v>
      </c>
      <c r="G36">
        <v>3.7557999999999998</v>
      </c>
      <c r="H36" s="2" t="s">
        <v>12</v>
      </c>
      <c r="M36">
        <v>2018</v>
      </c>
      <c r="N36">
        <v>2019</v>
      </c>
      <c r="O36">
        <v>2020</v>
      </c>
    </row>
    <row r="37" spans="1:27" x14ac:dyDescent="0.25">
      <c r="A37">
        <v>4</v>
      </c>
      <c r="B37">
        <v>1</v>
      </c>
      <c r="C37">
        <v>2019</v>
      </c>
      <c r="D37" t="s">
        <v>11</v>
      </c>
      <c r="E37">
        <v>52663096.119999997</v>
      </c>
      <c r="F37">
        <v>1742136.99</v>
      </c>
      <c r="G37">
        <v>3.2021000000000002</v>
      </c>
      <c r="H37" s="2">
        <f>E37/E36*100</f>
        <v>101.71336329635811</v>
      </c>
      <c r="K37" t="s">
        <v>17</v>
      </c>
      <c r="L37" t="s">
        <v>13</v>
      </c>
      <c r="M37">
        <v>102.8</v>
      </c>
      <c r="N37">
        <v>102.3</v>
      </c>
      <c r="O37">
        <v>85.1</v>
      </c>
    </row>
    <row r="38" spans="1:27" x14ac:dyDescent="0.25">
      <c r="A38">
        <v>5</v>
      </c>
      <c r="B38">
        <v>1</v>
      </c>
      <c r="C38">
        <v>2020</v>
      </c>
      <c r="D38" t="s">
        <v>9</v>
      </c>
      <c r="E38">
        <v>51589837.329999998</v>
      </c>
      <c r="F38">
        <v>1940823.76</v>
      </c>
      <c r="G38">
        <v>3.6255999999999999</v>
      </c>
      <c r="H38" s="2" t="s">
        <v>12</v>
      </c>
      <c r="K38" t="s">
        <v>19</v>
      </c>
      <c r="L38" t="s">
        <v>13</v>
      </c>
      <c r="M38">
        <v>101.4</v>
      </c>
      <c r="N38">
        <v>101.3</v>
      </c>
      <c r="O38">
        <v>85.7</v>
      </c>
    </row>
    <row r="39" spans="1:27" x14ac:dyDescent="0.25">
      <c r="A39">
        <v>6</v>
      </c>
      <c r="B39">
        <v>1</v>
      </c>
      <c r="C39">
        <v>2020</v>
      </c>
      <c r="D39" t="s">
        <v>11</v>
      </c>
      <c r="E39">
        <v>48541446.719999999</v>
      </c>
      <c r="F39">
        <v>4465946.5599999996</v>
      </c>
      <c r="G39">
        <v>8.4251000000000005</v>
      </c>
      <c r="H39" s="2">
        <f>E39/E38*100</f>
        <v>94.091102496600953</v>
      </c>
      <c r="I39" s="2">
        <f>(E39-E38)/E38*100</f>
        <v>-5.9088975033990474</v>
      </c>
      <c r="K39" t="s">
        <v>12</v>
      </c>
      <c r="L39" t="s">
        <v>12</v>
      </c>
    </row>
    <row r="40" spans="1:27" x14ac:dyDescent="0.25">
      <c r="A40">
        <v>7</v>
      </c>
      <c r="B40">
        <v>2</v>
      </c>
      <c r="C40">
        <v>2018</v>
      </c>
      <c r="D40" t="s">
        <v>9</v>
      </c>
      <c r="E40">
        <v>15287861.26</v>
      </c>
      <c r="F40">
        <v>813355.2</v>
      </c>
      <c r="G40">
        <v>5.0514999999999999</v>
      </c>
      <c r="H40" s="2" t="s">
        <v>12</v>
      </c>
      <c r="K40" t="s">
        <v>17</v>
      </c>
      <c r="L40" t="s">
        <v>14</v>
      </c>
      <c r="M40">
        <v>101.4</v>
      </c>
      <c r="N40">
        <v>100.8</v>
      </c>
      <c r="O40">
        <v>86.6</v>
      </c>
      <c r="Z40" s="1" t="s">
        <v>21</v>
      </c>
      <c r="AA40" s="1">
        <f>100-O40</f>
        <v>13.400000000000006</v>
      </c>
    </row>
    <row r="41" spans="1:27" x14ac:dyDescent="0.25">
      <c r="A41">
        <v>8</v>
      </c>
      <c r="B41">
        <v>2</v>
      </c>
      <c r="C41">
        <v>2018</v>
      </c>
      <c r="D41" t="s">
        <v>11</v>
      </c>
      <c r="E41">
        <v>15592730.060000001</v>
      </c>
      <c r="F41">
        <v>693291.55</v>
      </c>
      <c r="G41">
        <v>4.2569999999999997</v>
      </c>
      <c r="H41" s="2">
        <f>E41/E40*100</f>
        <v>101.99418868875843</v>
      </c>
      <c r="K41" t="s">
        <v>19</v>
      </c>
      <c r="L41" t="s">
        <v>14</v>
      </c>
      <c r="M41">
        <v>100.8</v>
      </c>
      <c r="N41">
        <v>101.2</v>
      </c>
      <c r="O41">
        <v>90.8</v>
      </c>
      <c r="Z41" s="1" t="s">
        <v>22</v>
      </c>
      <c r="AA41" s="1">
        <f>100-O41</f>
        <v>9.2000000000000028</v>
      </c>
    </row>
    <row r="42" spans="1:27" x14ac:dyDescent="0.25">
      <c r="A42">
        <v>9</v>
      </c>
      <c r="B42">
        <v>2</v>
      </c>
      <c r="C42">
        <v>2019</v>
      </c>
      <c r="D42" t="s">
        <v>9</v>
      </c>
      <c r="E42">
        <v>15622444</v>
      </c>
      <c r="F42">
        <v>801181.59</v>
      </c>
      <c r="G42">
        <v>4.8781999999999996</v>
      </c>
      <c r="H42" s="2" t="s">
        <v>12</v>
      </c>
      <c r="Z42" s="1"/>
      <c r="AA42" s="1" t="s">
        <v>12</v>
      </c>
    </row>
    <row r="43" spans="1:27" x14ac:dyDescent="0.25">
      <c r="A43">
        <v>10</v>
      </c>
      <c r="B43">
        <v>2</v>
      </c>
      <c r="C43">
        <v>2019</v>
      </c>
      <c r="D43" t="s">
        <v>11</v>
      </c>
      <c r="E43">
        <v>15852053.16</v>
      </c>
      <c r="F43">
        <v>647232.73</v>
      </c>
      <c r="G43">
        <v>3.9228000000000001</v>
      </c>
      <c r="H43" s="2">
        <f>E43/E42*100</f>
        <v>101.46973904979274</v>
      </c>
      <c r="K43" t="s">
        <v>17</v>
      </c>
      <c r="L43" t="s">
        <v>23</v>
      </c>
      <c r="M43">
        <v>101.2</v>
      </c>
      <c r="N43">
        <v>101.8</v>
      </c>
      <c r="O43">
        <v>86.3</v>
      </c>
      <c r="Z43" s="1" t="s">
        <v>24</v>
      </c>
      <c r="AA43" s="1">
        <f>100-O43</f>
        <v>13.700000000000003</v>
      </c>
    </row>
    <row r="44" spans="1:27" x14ac:dyDescent="0.25">
      <c r="A44">
        <v>11</v>
      </c>
      <c r="B44">
        <v>2</v>
      </c>
      <c r="C44">
        <v>2020</v>
      </c>
      <c r="D44" t="s">
        <v>9</v>
      </c>
      <c r="E44">
        <v>15917072.4</v>
      </c>
      <c r="F44">
        <v>747860.32</v>
      </c>
      <c r="G44">
        <v>4.4875999999999996</v>
      </c>
      <c r="H44" s="2" t="s">
        <v>12</v>
      </c>
      <c r="K44" t="s">
        <v>19</v>
      </c>
      <c r="L44" t="s">
        <v>15</v>
      </c>
      <c r="M44" s="2">
        <v>102</v>
      </c>
      <c r="N44">
        <v>101.5</v>
      </c>
      <c r="O44">
        <v>88.8</v>
      </c>
      <c r="Z44" s="1" t="s">
        <v>25</v>
      </c>
      <c r="AA44" s="1">
        <f>100-O44</f>
        <v>11.200000000000003</v>
      </c>
    </row>
    <row r="45" spans="1:27" x14ac:dyDescent="0.25">
      <c r="A45">
        <v>12</v>
      </c>
      <c r="B45">
        <v>2</v>
      </c>
      <c r="C45">
        <v>2020</v>
      </c>
      <c r="D45" t="s">
        <v>11</v>
      </c>
      <c r="E45">
        <v>14138373.41</v>
      </c>
      <c r="F45">
        <v>2170497.5499999998</v>
      </c>
      <c r="G45">
        <v>13.3087</v>
      </c>
      <c r="H45" s="2">
        <f>E45/E44*100</f>
        <v>88.825212669133805</v>
      </c>
      <c r="I45" s="2">
        <f>(E45-E44)/E44*100</f>
        <v>-11.174787330866197</v>
      </c>
      <c r="Z45" s="1"/>
      <c r="AA45" s="1" t="s">
        <v>12</v>
      </c>
    </row>
    <row r="46" spans="1:27" x14ac:dyDescent="0.25">
      <c r="A46">
        <v>13</v>
      </c>
      <c r="B46">
        <v>3</v>
      </c>
      <c r="C46">
        <v>2018</v>
      </c>
      <c r="D46" t="s">
        <v>9</v>
      </c>
      <c r="E46">
        <v>8447415.8000000007</v>
      </c>
      <c r="F46">
        <v>681177.52</v>
      </c>
      <c r="G46">
        <v>7.4619999999999997</v>
      </c>
      <c r="H46" s="2" t="s">
        <v>12</v>
      </c>
      <c r="K46" t="s">
        <v>17</v>
      </c>
      <c r="L46" t="s">
        <v>16</v>
      </c>
      <c r="M46">
        <v>100.3</v>
      </c>
      <c r="N46" s="2">
        <v>99</v>
      </c>
      <c r="O46">
        <v>90.2</v>
      </c>
      <c r="Z46" s="1" t="s">
        <v>26</v>
      </c>
      <c r="AA46" s="1">
        <f>100-O46</f>
        <v>9.7999999999999972</v>
      </c>
    </row>
    <row r="47" spans="1:27" x14ac:dyDescent="0.25">
      <c r="A47">
        <v>14</v>
      </c>
      <c r="B47">
        <v>3</v>
      </c>
      <c r="C47">
        <v>2018</v>
      </c>
      <c r="D47" t="s">
        <v>11</v>
      </c>
      <c r="E47">
        <v>8511726.2200000007</v>
      </c>
      <c r="F47">
        <v>690592.33</v>
      </c>
      <c r="G47">
        <v>7.5045000000000002</v>
      </c>
      <c r="H47" s="2">
        <f>E47/E46*100</f>
        <v>100.76130288271119</v>
      </c>
      <c r="K47" t="s">
        <v>19</v>
      </c>
      <c r="L47" t="s">
        <v>16</v>
      </c>
      <c r="M47">
        <v>101.9</v>
      </c>
      <c r="N47">
        <v>101.7</v>
      </c>
      <c r="O47">
        <v>94.1</v>
      </c>
      <c r="Z47" s="1" t="s">
        <v>27</v>
      </c>
      <c r="AA47" s="4">
        <f>100-O47</f>
        <v>5.9000000000000057</v>
      </c>
    </row>
    <row r="48" spans="1:27" x14ac:dyDescent="0.25">
      <c r="A48">
        <v>15</v>
      </c>
      <c r="B48">
        <v>3</v>
      </c>
      <c r="C48">
        <v>2019</v>
      </c>
      <c r="D48" t="s">
        <v>9</v>
      </c>
      <c r="E48">
        <v>8406150.8699999992</v>
      </c>
      <c r="F48">
        <v>788871.12</v>
      </c>
      <c r="G48">
        <v>8.5792999999999999</v>
      </c>
      <c r="H48" s="2" t="s">
        <v>12</v>
      </c>
    </row>
    <row r="49" spans="1:27" x14ac:dyDescent="0.25">
      <c r="A49">
        <v>16</v>
      </c>
      <c r="B49">
        <v>3</v>
      </c>
      <c r="C49">
        <v>2019</v>
      </c>
      <c r="D49" t="s">
        <v>11</v>
      </c>
      <c r="E49">
        <v>8509367.7300000004</v>
      </c>
      <c r="F49">
        <v>590519.47</v>
      </c>
      <c r="G49">
        <v>6.4893000000000001</v>
      </c>
      <c r="H49" s="2">
        <f>E49/E48*100</f>
        <v>101.22787303721093</v>
      </c>
    </row>
    <row r="50" spans="1:27" x14ac:dyDescent="0.25">
      <c r="A50">
        <v>17</v>
      </c>
      <c r="B50">
        <v>3</v>
      </c>
      <c r="C50">
        <v>2020</v>
      </c>
      <c r="D50" t="s">
        <v>9</v>
      </c>
      <c r="E50">
        <v>8373037.0700000003</v>
      </c>
      <c r="F50">
        <v>684815.8</v>
      </c>
      <c r="G50">
        <v>7.5605000000000002</v>
      </c>
      <c r="H50" s="2" t="s">
        <v>12</v>
      </c>
    </row>
    <row r="51" spans="1:27" x14ac:dyDescent="0.25">
      <c r="A51">
        <v>18</v>
      </c>
      <c r="B51">
        <v>3</v>
      </c>
      <c r="C51">
        <v>2020</v>
      </c>
      <c r="D51" t="s">
        <v>11</v>
      </c>
      <c r="E51">
        <v>7599338.6200000001</v>
      </c>
      <c r="F51">
        <v>1410974.88</v>
      </c>
      <c r="G51">
        <v>15.659599999999999</v>
      </c>
      <c r="H51" s="2">
        <f>E51/E50*100</f>
        <v>90.759643800311039</v>
      </c>
      <c r="I51" s="2">
        <f>(E51-E50)/E50*100</f>
        <v>-9.2403561996889643</v>
      </c>
    </row>
    <row r="52" spans="1:27" x14ac:dyDescent="0.25">
      <c r="A52">
        <v>19</v>
      </c>
      <c r="B52">
        <v>5</v>
      </c>
      <c r="C52">
        <v>2018</v>
      </c>
      <c r="D52" t="s">
        <v>9</v>
      </c>
      <c r="E52">
        <v>4949429.67</v>
      </c>
      <c r="F52">
        <v>135839.57999999999</v>
      </c>
      <c r="G52">
        <v>2.6711999999999998</v>
      </c>
      <c r="H52" s="2" t="s">
        <v>12</v>
      </c>
    </row>
    <row r="53" spans="1:27" x14ac:dyDescent="0.25">
      <c r="A53">
        <v>20</v>
      </c>
      <c r="B53">
        <v>5</v>
      </c>
      <c r="C53">
        <v>2018</v>
      </c>
      <c r="D53" t="s">
        <v>11</v>
      </c>
      <c r="E53">
        <v>5020137.58</v>
      </c>
      <c r="F53">
        <v>185800.27</v>
      </c>
      <c r="G53">
        <v>3.569</v>
      </c>
      <c r="H53" s="2">
        <f>E53/E52*100</f>
        <v>101.42860722778994</v>
      </c>
      <c r="Z53" s="1" t="s">
        <v>28</v>
      </c>
      <c r="AA53" s="1">
        <v>9.9</v>
      </c>
    </row>
    <row r="54" spans="1:27" x14ac:dyDescent="0.25">
      <c r="A54">
        <v>21</v>
      </c>
      <c r="B54">
        <v>5</v>
      </c>
      <c r="C54">
        <v>2019</v>
      </c>
      <c r="D54" t="s">
        <v>9</v>
      </c>
      <c r="E54">
        <v>5152691.8600000003</v>
      </c>
      <c r="F54">
        <v>145977.20000000001</v>
      </c>
      <c r="G54">
        <v>2.7549999999999999</v>
      </c>
      <c r="H54" s="2" t="s">
        <v>12</v>
      </c>
      <c r="Z54" s="1" t="s">
        <v>29</v>
      </c>
      <c r="AA54" s="1">
        <v>6.6</v>
      </c>
    </row>
    <row r="55" spans="1:27" x14ac:dyDescent="0.25">
      <c r="A55">
        <v>22</v>
      </c>
      <c r="B55">
        <v>5</v>
      </c>
      <c r="C55">
        <v>2019</v>
      </c>
      <c r="D55" t="s">
        <v>11</v>
      </c>
      <c r="E55">
        <v>5220660.5199999996</v>
      </c>
      <c r="F55">
        <v>134230.95000000001</v>
      </c>
      <c r="G55">
        <v>2.5066999999999999</v>
      </c>
      <c r="H55" s="2">
        <f>E55/E54*100</f>
        <v>101.31909032883637</v>
      </c>
      <c r="Z55" s="1"/>
      <c r="AA55" s="1"/>
    </row>
    <row r="56" spans="1:27" x14ac:dyDescent="0.25">
      <c r="A56">
        <v>23</v>
      </c>
      <c r="B56">
        <v>5</v>
      </c>
      <c r="C56">
        <v>2020</v>
      </c>
      <c r="D56" t="s">
        <v>9</v>
      </c>
      <c r="E56">
        <v>5307181.34</v>
      </c>
      <c r="F56">
        <v>124547.87</v>
      </c>
      <c r="G56">
        <v>2.2930000000000001</v>
      </c>
      <c r="H56" s="2" t="s">
        <v>12</v>
      </c>
      <c r="Z56" s="1" t="s">
        <v>30</v>
      </c>
      <c r="AA56" s="1">
        <v>19.100000000000001</v>
      </c>
    </row>
    <row r="57" spans="1:27" x14ac:dyDescent="0.25">
      <c r="A57">
        <v>24</v>
      </c>
      <c r="B57">
        <v>5</v>
      </c>
      <c r="C57">
        <v>2020</v>
      </c>
      <c r="D57" t="s">
        <v>11</v>
      </c>
      <c r="E57">
        <v>4550278.2</v>
      </c>
      <c r="F57">
        <v>665644.29</v>
      </c>
      <c r="G57">
        <v>12.761799999999999</v>
      </c>
      <c r="H57" s="2">
        <f>E57/E56*100</f>
        <v>85.73813307837716</v>
      </c>
      <c r="I57" s="2">
        <f>(E57-E56)/E56*100</f>
        <v>-14.261866921622838</v>
      </c>
      <c r="Z57" s="1" t="s">
        <v>31</v>
      </c>
      <c r="AA57" s="1">
        <v>15.8</v>
      </c>
    </row>
    <row r="59" spans="1:27" x14ac:dyDescent="0.25">
      <c r="A59" t="s">
        <v>18</v>
      </c>
    </row>
    <row r="61" spans="1:27" x14ac:dyDescent="0.25">
      <c r="A61" t="s">
        <v>3</v>
      </c>
      <c r="B61" t="s">
        <v>20</v>
      </c>
      <c r="C61" t="s">
        <v>4</v>
      </c>
      <c r="D61" t="s">
        <v>5</v>
      </c>
      <c r="E61" t="s">
        <v>6</v>
      </c>
      <c r="F61" t="s">
        <v>7</v>
      </c>
      <c r="G61" t="s">
        <v>8</v>
      </c>
    </row>
    <row r="62" spans="1:27" x14ac:dyDescent="0.25">
      <c r="A62">
        <v>25</v>
      </c>
      <c r="B62">
        <v>1</v>
      </c>
      <c r="C62">
        <v>2018</v>
      </c>
      <c r="D62" t="s">
        <v>9</v>
      </c>
      <c r="E62">
        <v>45789672.25</v>
      </c>
      <c r="F62">
        <v>1481075.8</v>
      </c>
      <c r="G62">
        <v>3.1332</v>
      </c>
    </row>
    <row r="63" spans="1:27" x14ac:dyDescent="0.25">
      <c r="A63">
        <v>26</v>
      </c>
      <c r="B63">
        <v>1</v>
      </c>
      <c r="C63">
        <v>2018</v>
      </c>
      <c r="D63" t="s">
        <v>11</v>
      </c>
      <c r="E63">
        <v>45909990.600000001</v>
      </c>
      <c r="F63">
        <v>1717989.42</v>
      </c>
      <c r="G63">
        <v>3.6071</v>
      </c>
      <c r="H63" s="2">
        <f>E63/E62*100</f>
        <v>100.26276307317312</v>
      </c>
    </row>
    <row r="64" spans="1:27" x14ac:dyDescent="0.25">
      <c r="A64">
        <v>27</v>
      </c>
      <c r="B64">
        <v>1</v>
      </c>
      <c r="C64">
        <v>2019</v>
      </c>
      <c r="D64" t="s">
        <v>9</v>
      </c>
      <c r="E64">
        <v>46133036.009999998</v>
      </c>
      <c r="F64">
        <v>1387879.08</v>
      </c>
      <c r="G64">
        <v>2.9205999999999999</v>
      </c>
      <c r="H64" s="2" t="s">
        <v>12</v>
      </c>
    </row>
    <row r="65" spans="1:9" x14ac:dyDescent="0.25">
      <c r="A65">
        <v>28</v>
      </c>
      <c r="B65">
        <v>1</v>
      </c>
      <c r="C65">
        <v>2019</v>
      </c>
      <c r="D65" t="s">
        <v>11</v>
      </c>
      <c r="E65">
        <v>45652364.689999998</v>
      </c>
      <c r="F65">
        <v>1669724.14</v>
      </c>
      <c r="G65">
        <v>3.5284</v>
      </c>
      <c r="H65" s="2">
        <f>E65/E64*100</f>
        <v>98.958075683777224</v>
      </c>
    </row>
    <row r="66" spans="1:9" x14ac:dyDescent="0.25">
      <c r="A66">
        <v>29</v>
      </c>
      <c r="B66">
        <v>1</v>
      </c>
      <c r="C66">
        <v>2020</v>
      </c>
      <c r="D66" t="s">
        <v>9</v>
      </c>
      <c r="E66">
        <v>46289605.649999999</v>
      </c>
      <c r="F66">
        <v>1199680.07</v>
      </c>
      <c r="G66">
        <v>2.5261999999999998</v>
      </c>
      <c r="H66" s="2" t="s">
        <v>12</v>
      </c>
    </row>
    <row r="67" spans="1:9" x14ac:dyDescent="0.25">
      <c r="A67">
        <v>30</v>
      </c>
      <c r="B67">
        <v>1</v>
      </c>
      <c r="C67">
        <v>2020</v>
      </c>
      <c r="D67" t="s">
        <v>11</v>
      </c>
      <c r="E67">
        <v>41755166.789999999</v>
      </c>
      <c r="F67">
        <v>4707528.37</v>
      </c>
      <c r="G67">
        <v>10.1318</v>
      </c>
      <c r="H67" s="2">
        <f>E67/E66*100</f>
        <v>90.204196392846143</v>
      </c>
      <c r="I67" s="2">
        <f>(E67-E66)/E66*100</f>
        <v>-9.7958036071538661</v>
      </c>
    </row>
    <row r="68" spans="1:9" x14ac:dyDescent="0.25">
      <c r="A68">
        <v>31</v>
      </c>
      <c r="B68">
        <v>2</v>
      </c>
      <c r="C68">
        <v>2018</v>
      </c>
      <c r="D68" t="s">
        <v>9</v>
      </c>
      <c r="E68">
        <v>11603202.58</v>
      </c>
      <c r="F68">
        <v>710546.34</v>
      </c>
      <c r="G68">
        <v>5.7702999999999998</v>
      </c>
      <c r="H68" s="2" t="s">
        <v>12</v>
      </c>
    </row>
    <row r="69" spans="1:9" x14ac:dyDescent="0.25">
      <c r="A69">
        <v>32</v>
      </c>
      <c r="B69">
        <v>2</v>
      </c>
      <c r="C69">
        <v>2018</v>
      </c>
      <c r="D69" t="s">
        <v>11</v>
      </c>
      <c r="E69">
        <v>11748166.74</v>
      </c>
      <c r="F69">
        <v>677060.05</v>
      </c>
      <c r="G69">
        <v>5.4490999999999996</v>
      </c>
      <c r="H69" s="2">
        <f>E69/E68*100</f>
        <v>101.24934610940836</v>
      </c>
    </row>
    <row r="70" spans="1:9" x14ac:dyDescent="0.25">
      <c r="A70">
        <v>33</v>
      </c>
      <c r="B70">
        <v>2</v>
      </c>
      <c r="C70">
        <v>2019</v>
      </c>
      <c r="D70" t="s">
        <v>9</v>
      </c>
      <c r="E70">
        <v>11861929.130000001</v>
      </c>
      <c r="F70">
        <v>593906.86</v>
      </c>
      <c r="G70">
        <v>4.7680999999999996</v>
      </c>
      <c r="H70" s="2" t="s">
        <v>12</v>
      </c>
    </row>
    <row r="71" spans="1:9" x14ac:dyDescent="0.25">
      <c r="A71">
        <v>34</v>
      </c>
      <c r="B71">
        <v>2</v>
      </c>
      <c r="C71">
        <v>2019</v>
      </c>
      <c r="D71" t="s">
        <v>11</v>
      </c>
      <c r="E71">
        <v>12069725.029999999</v>
      </c>
      <c r="F71">
        <v>642600.75</v>
      </c>
      <c r="G71">
        <v>5.0548999999999999</v>
      </c>
      <c r="H71" s="2">
        <f>E71/E70*100</f>
        <v>101.75178841251432</v>
      </c>
    </row>
    <row r="72" spans="1:9" x14ac:dyDescent="0.25">
      <c r="A72">
        <v>35</v>
      </c>
      <c r="B72">
        <v>2</v>
      </c>
      <c r="C72">
        <v>2020</v>
      </c>
      <c r="D72" t="s">
        <v>9</v>
      </c>
      <c r="E72">
        <v>12374715.279999999</v>
      </c>
      <c r="F72">
        <v>701206.67</v>
      </c>
      <c r="G72">
        <v>5.3625999999999996</v>
      </c>
      <c r="H72" s="2" t="s">
        <v>12</v>
      </c>
    </row>
    <row r="73" spans="1:9" x14ac:dyDescent="0.25">
      <c r="A73">
        <v>36</v>
      </c>
      <c r="B73">
        <v>2</v>
      </c>
      <c r="C73">
        <v>2020</v>
      </c>
      <c r="D73" t="s">
        <v>11</v>
      </c>
      <c r="E73">
        <v>10678643.050000001</v>
      </c>
      <c r="F73">
        <v>2078580.66</v>
      </c>
      <c r="G73">
        <v>16.293399999999998</v>
      </c>
      <c r="H73" s="2">
        <f>E73/E72*100</f>
        <v>86.294050476125392</v>
      </c>
      <c r="I73" s="2">
        <f>(E73-E72)/E72*100</f>
        <v>-13.705949523874612</v>
      </c>
    </row>
    <row r="74" spans="1:9" x14ac:dyDescent="0.25">
      <c r="A74">
        <v>37</v>
      </c>
      <c r="B74">
        <v>3</v>
      </c>
      <c r="C74">
        <v>2018</v>
      </c>
      <c r="D74" t="s">
        <v>9</v>
      </c>
      <c r="E74">
        <v>9416417.6199999992</v>
      </c>
      <c r="F74">
        <v>711832.18</v>
      </c>
      <c r="G74">
        <v>7.0282</v>
      </c>
      <c r="H74" s="2" t="s">
        <v>12</v>
      </c>
    </row>
    <row r="75" spans="1:9" x14ac:dyDescent="0.25">
      <c r="A75">
        <v>38</v>
      </c>
      <c r="B75">
        <v>3</v>
      </c>
      <c r="C75">
        <v>2018</v>
      </c>
      <c r="D75" t="s">
        <v>11</v>
      </c>
      <c r="E75">
        <v>9547306.4800000004</v>
      </c>
      <c r="F75">
        <v>629333.4</v>
      </c>
      <c r="G75">
        <v>6.1840999999999999</v>
      </c>
      <c r="H75" s="2">
        <f>E75/E74*100</f>
        <v>101.39000695680703</v>
      </c>
    </row>
    <row r="76" spans="1:9" x14ac:dyDescent="0.25">
      <c r="A76">
        <v>39</v>
      </c>
      <c r="B76">
        <v>3</v>
      </c>
      <c r="C76">
        <v>2019</v>
      </c>
      <c r="D76" t="s">
        <v>9</v>
      </c>
      <c r="E76">
        <v>9587436.4199999999</v>
      </c>
      <c r="F76">
        <v>655143.48</v>
      </c>
      <c r="G76">
        <v>6.3963000000000001</v>
      </c>
      <c r="H76" s="2" t="s">
        <v>12</v>
      </c>
    </row>
    <row r="77" spans="1:9" x14ac:dyDescent="0.25">
      <c r="A77">
        <v>40</v>
      </c>
      <c r="B77">
        <v>3</v>
      </c>
      <c r="C77">
        <v>2019</v>
      </c>
      <c r="D77" t="s">
        <v>11</v>
      </c>
      <c r="E77">
        <v>9661580.8300000001</v>
      </c>
      <c r="F77">
        <v>618007.5</v>
      </c>
      <c r="G77">
        <v>6.0119999999999996</v>
      </c>
      <c r="H77" s="2">
        <f>E77/E76*100</f>
        <v>100.77334969174167</v>
      </c>
    </row>
    <row r="78" spans="1:9" x14ac:dyDescent="0.25">
      <c r="A78">
        <v>41</v>
      </c>
      <c r="B78">
        <v>3</v>
      </c>
      <c r="C78">
        <v>2020</v>
      </c>
      <c r="D78" t="s">
        <v>9</v>
      </c>
      <c r="E78">
        <v>9746648.6099999994</v>
      </c>
      <c r="F78">
        <v>553843.73</v>
      </c>
      <c r="G78">
        <v>5.3769</v>
      </c>
      <c r="H78" s="2" t="s">
        <v>12</v>
      </c>
    </row>
    <row r="79" spans="1:9" x14ac:dyDescent="0.25">
      <c r="A79">
        <v>42</v>
      </c>
      <c r="B79">
        <v>3</v>
      </c>
      <c r="C79">
        <v>2020</v>
      </c>
      <c r="D79" t="s">
        <v>11</v>
      </c>
      <c r="E79">
        <v>8439088.4499999993</v>
      </c>
      <c r="F79">
        <v>1392698.95</v>
      </c>
      <c r="G79">
        <v>14.1653</v>
      </c>
      <c r="H79" s="2">
        <f>E79/E78*100</f>
        <v>86.584515228563262</v>
      </c>
      <c r="I79" s="2">
        <f>(E79-E78)/E78*100</f>
        <v>-13.415484771436736</v>
      </c>
    </row>
    <row r="80" spans="1:9" x14ac:dyDescent="0.25">
      <c r="A80">
        <v>43</v>
      </c>
      <c r="B80">
        <v>5</v>
      </c>
      <c r="C80">
        <v>2018</v>
      </c>
      <c r="D80" t="s">
        <v>9</v>
      </c>
      <c r="E80">
        <v>4398542.4400000004</v>
      </c>
      <c r="F80">
        <v>154557.57999999999</v>
      </c>
      <c r="G80">
        <v>3.3946000000000001</v>
      </c>
      <c r="H80" s="2" t="s">
        <v>12</v>
      </c>
    </row>
    <row r="81" spans="1:17" x14ac:dyDescent="0.25">
      <c r="A81">
        <v>44</v>
      </c>
      <c r="B81">
        <v>5</v>
      </c>
      <c r="C81">
        <v>2018</v>
      </c>
      <c r="D81" t="s">
        <v>11</v>
      </c>
      <c r="E81">
        <v>4521560.0999999996</v>
      </c>
      <c r="F81">
        <v>155374.84</v>
      </c>
      <c r="G81">
        <v>3.3222</v>
      </c>
      <c r="H81" s="2">
        <f>E81/E80*100</f>
        <v>102.79678238139267</v>
      </c>
    </row>
    <row r="82" spans="1:17" x14ac:dyDescent="0.25">
      <c r="A82">
        <v>45</v>
      </c>
      <c r="B82">
        <v>5</v>
      </c>
      <c r="C82">
        <v>2019</v>
      </c>
      <c r="D82" t="s">
        <v>9</v>
      </c>
      <c r="E82">
        <v>4623172.8899999997</v>
      </c>
      <c r="F82">
        <v>194774.68</v>
      </c>
      <c r="G82">
        <v>4.0427</v>
      </c>
      <c r="H82" s="2" t="s">
        <v>12</v>
      </c>
    </row>
    <row r="83" spans="1:17" x14ac:dyDescent="0.25">
      <c r="A83">
        <v>46</v>
      </c>
      <c r="B83">
        <v>5</v>
      </c>
      <c r="C83">
        <v>2019</v>
      </c>
      <c r="D83" t="s">
        <v>11</v>
      </c>
      <c r="E83">
        <v>4731736.58</v>
      </c>
      <c r="F83">
        <v>113203.84</v>
      </c>
      <c r="G83">
        <v>2.3365</v>
      </c>
      <c r="H83" s="2">
        <f>E83/E82*100</f>
        <v>102.34825070537219</v>
      </c>
    </row>
    <row r="84" spans="1:17" x14ac:dyDescent="0.25">
      <c r="A84">
        <v>47</v>
      </c>
      <c r="B84">
        <v>5</v>
      </c>
      <c r="C84">
        <v>2020</v>
      </c>
      <c r="D84" t="s">
        <v>9</v>
      </c>
      <c r="E84">
        <v>4675276.42</v>
      </c>
      <c r="F84">
        <v>134131.65</v>
      </c>
      <c r="G84">
        <v>2.7888999999999999</v>
      </c>
      <c r="H84" s="2" t="s">
        <v>12</v>
      </c>
    </row>
    <row r="85" spans="1:17" x14ac:dyDescent="0.25">
      <c r="A85">
        <v>48</v>
      </c>
      <c r="B85">
        <v>5</v>
      </c>
      <c r="C85">
        <v>2020</v>
      </c>
      <c r="D85" t="s">
        <v>11</v>
      </c>
      <c r="E85">
        <v>3979907.1</v>
      </c>
      <c r="F85">
        <v>710068.65</v>
      </c>
      <c r="G85">
        <v>15.1401</v>
      </c>
      <c r="H85" s="2">
        <f>E85/E84*100</f>
        <v>85.126669366000826</v>
      </c>
      <c r="I85" s="2">
        <f>(E85-E84)/E84*100</f>
        <v>-14.873330633999174</v>
      </c>
    </row>
    <row r="90" spans="1:17" x14ac:dyDescent="0.25">
      <c r="A90" t="s">
        <v>1</v>
      </c>
    </row>
    <row r="92" spans="1:17" x14ac:dyDescent="0.25">
      <c r="A92" t="s">
        <v>32</v>
      </c>
    </row>
    <row r="94" spans="1:17" x14ac:dyDescent="0.25">
      <c r="A94" t="s">
        <v>3</v>
      </c>
      <c r="B94" t="s">
        <v>4</v>
      </c>
      <c r="C94" t="s">
        <v>5</v>
      </c>
      <c r="D94" t="s">
        <v>6</v>
      </c>
      <c r="E94" t="s">
        <v>7</v>
      </c>
      <c r="F94" t="s">
        <v>8</v>
      </c>
    </row>
    <row r="95" spans="1:17" x14ac:dyDescent="0.25">
      <c r="A95">
        <v>1</v>
      </c>
      <c r="B95">
        <v>2018</v>
      </c>
      <c r="C95" t="s">
        <v>9</v>
      </c>
      <c r="D95">
        <v>7399521.3600000003</v>
      </c>
      <c r="E95">
        <v>461765.36</v>
      </c>
      <c r="F95">
        <v>5.8738999999999999</v>
      </c>
      <c r="N95">
        <v>2018</v>
      </c>
      <c r="O95">
        <v>2019</v>
      </c>
      <c r="P95">
        <v>2020</v>
      </c>
    </row>
    <row r="96" spans="1:17" x14ac:dyDescent="0.25">
      <c r="A96">
        <v>2</v>
      </c>
      <c r="B96">
        <v>2018</v>
      </c>
      <c r="C96" t="s">
        <v>11</v>
      </c>
      <c r="D96">
        <v>7575123.2300000004</v>
      </c>
      <c r="E96">
        <v>483326.69</v>
      </c>
      <c r="F96">
        <v>5.9977999999999998</v>
      </c>
      <c r="G96" s="2">
        <f>D96/D95*100</f>
        <v>102.37315174126344</v>
      </c>
      <c r="K96" t="s">
        <v>33</v>
      </c>
      <c r="L96" t="s">
        <v>17</v>
      </c>
      <c r="M96" t="s">
        <v>13</v>
      </c>
      <c r="N96">
        <v>100.3</v>
      </c>
      <c r="O96">
        <v>101.3</v>
      </c>
      <c r="P96">
        <v>82.7</v>
      </c>
      <c r="Q96" s="2">
        <f>P96/O96*100</f>
        <v>81.638696939782832</v>
      </c>
    </row>
    <row r="97" spans="1:18" x14ac:dyDescent="0.25">
      <c r="A97">
        <v>3</v>
      </c>
      <c r="B97">
        <v>2019</v>
      </c>
      <c r="C97" t="s">
        <v>9</v>
      </c>
      <c r="D97">
        <v>7564646.7699999996</v>
      </c>
      <c r="E97">
        <v>470431.97</v>
      </c>
      <c r="F97">
        <v>5.8547000000000002</v>
      </c>
      <c r="G97" s="2" t="s">
        <v>12</v>
      </c>
      <c r="K97" t="s">
        <v>34</v>
      </c>
      <c r="L97" t="s">
        <v>17</v>
      </c>
      <c r="M97" t="s">
        <v>13</v>
      </c>
      <c r="N97">
        <v>109.7</v>
      </c>
      <c r="O97">
        <v>104.9</v>
      </c>
      <c r="P97">
        <v>90.5</v>
      </c>
      <c r="Q97" s="2">
        <f>P97/O97*100</f>
        <v>86.272640610104858</v>
      </c>
      <c r="R97">
        <f>100-P97</f>
        <v>9.5</v>
      </c>
    </row>
    <row r="98" spans="1:18" x14ac:dyDescent="0.25">
      <c r="A98">
        <v>4</v>
      </c>
      <c r="B98">
        <v>2019</v>
      </c>
      <c r="C98" t="s">
        <v>11</v>
      </c>
      <c r="D98">
        <v>7931619.21</v>
      </c>
      <c r="E98">
        <v>472947.46</v>
      </c>
      <c r="F98">
        <v>5.6273</v>
      </c>
      <c r="G98" s="2">
        <f>D98/D97*100</f>
        <v>104.85115103398279</v>
      </c>
      <c r="Q98" s="2" t="s">
        <v>12</v>
      </c>
      <c r="R98" t="s">
        <v>12</v>
      </c>
    </row>
    <row r="99" spans="1:18" x14ac:dyDescent="0.25">
      <c r="A99">
        <v>5</v>
      </c>
      <c r="B99">
        <v>2020</v>
      </c>
      <c r="C99" t="s">
        <v>9</v>
      </c>
      <c r="D99">
        <v>8024637.9900000002</v>
      </c>
      <c r="E99">
        <v>476413.11</v>
      </c>
      <c r="F99">
        <v>5.6041999999999996</v>
      </c>
      <c r="G99" s="2" t="s">
        <v>12</v>
      </c>
      <c r="K99" t="s">
        <v>33</v>
      </c>
      <c r="L99" t="s">
        <v>19</v>
      </c>
      <c r="M99" t="s">
        <v>13</v>
      </c>
      <c r="N99">
        <v>98.4</v>
      </c>
      <c r="O99">
        <v>97.1</v>
      </c>
      <c r="P99">
        <v>80.900000000000006</v>
      </c>
      <c r="Q99" s="2">
        <f>P99/O99*100</f>
        <v>83.316168898043259</v>
      </c>
      <c r="R99" t="s">
        <v>12</v>
      </c>
    </row>
    <row r="100" spans="1:18" x14ac:dyDescent="0.25">
      <c r="A100">
        <v>6</v>
      </c>
      <c r="B100">
        <v>2020</v>
      </c>
      <c r="C100" t="s">
        <v>11</v>
      </c>
      <c r="D100">
        <v>7495837.2300000004</v>
      </c>
      <c r="E100">
        <v>1315044.8</v>
      </c>
      <c r="F100">
        <v>14.9252</v>
      </c>
      <c r="G100" s="2">
        <f>D100/D99*100</f>
        <v>93.410285166022803</v>
      </c>
      <c r="H100" s="2">
        <f>(D100-D99)/D99*100</f>
        <v>-6.5897148339771991</v>
      </c>
      <c r="K100" t="s">
        <v>34</v>
      </c>
      <c r="L100" t="s">
        <v>19</v>
      </c>
      <c r="M100" t="s">
        <v>13</v>
      </c>
      <c r="N100">
        <v>110.4</v>
      </c>
      <c r="O100" s="2">
        <v>113</v>
      </c>
      <c r="P100">
        <v>97.1</v>
      </c>
      <c r="Q100" s="2">
        <f>P100/O100*100</f>
        <v>85.929203539823007</v>
      </c>
      <c r="R100">
        <f>100-P100</f>
        <v>2.9000000000000057</v>
      </c>
    </row>
    <row r="101" spans="1:18" x14ac:dyDescent="0.25">
      <c r="Q101" s="2" t="s">
        <v>12</v>
      </c>
      <c r="R101" t="s">
        <v>12</v>
      </c>
    </row>
    <row r="102" spans="1:18" x14ac:dyDescent="0.25">
      <c r="A102" t="s">
        <v>35</v>
      </c>
      <c r="K102" t="s">
        <v>33</v>
      </c>
      <c r="L102" t="s">
        <v>17</v>
      </c>
      <c r="M102" t="s">
        <v>23</v>
      </c>
      <c r="N102">
        <v>98.1</v>
      </c>
      <c r="O102">
        <v>101.3</v>
      </c>
      <c r="P102">
        <v>80.900000000000006</v>
      </c>
      <c r="Q102" s="2">
        <f>P102/O102*100</f>
        <v>79.861796643632772</v>
      </c>
      <c r="R102">
        <f>100-P102</f>
        <v>19.099999999999994</v>
      </c>
    </row>
    <row r="103" spans="1:18" x14ac:dyDescent="0.25">
      <c r="K103" t="s">
        <v>34</v>
      </c>
      <c r="L103" t="s">
        <v>17</v>
      </c>
      <c r="M103" t="s">
        <v>23</v>
      </c>
      <c r="N103">
        <v>103.7</v>
      </c>
      <c r="O103">
        <v>102.1</v>
      </c>
      <c r="P103">
        <v>90.1</v>
      </c>
      <c r="Q103" s="2">
        <f>P103/O103*100</f>
        <v>88.24681684622918</v>
      </c>
      <c r="R103">
        <f>100-P103</f>
        <v>9.9000000000000057</v>
      </c>
    </row>
    <row r="104" spans="1:18" x14ac:dyDescent="0.25">
      <c r="A104" t="s">
        <v>3</v>
      </c>
      <c r="B104" t="s">
        <v>4</v>
      </c>
      <c r="C104" t="s">
        <v>5</v>
      </c>
      <c r="D104" t="s">
        <v>6</v>
      </c>
      <c r="E104" t="s">
        <v>7</v>
      </c>
      <c r="F104" t="s">
        <v>8</v>
      </c>
      <c r="Q104" s="2" t="s">
        <v>12</v>
      </c>
      <c r="R104" t="s">
        <v>12</v>
      </c>
    </row>
    <row r="105" spans="1:18" x14ac:dyDescent="0.25">
      <c r="A105">
        <v>7</v>
      </c>
      <c r="B105">
        <v>2018</v>
      </c>
      <c r="C105" t="s">
        <v>9</v>
      </c>
      <c r="D105">
        <v>1240010.45</v>
      </c>
      <c r="E105">
        <v>46423.03</v>
      </c>
      <c r="F105">
        <v>3.6086999999999998</v>
      </c>
      <c r="K105" t="s">
        <v>33</v>
      </c>
      <c r="L105" t="s">
        <v>19</v>
      </c>
      <c r="M105" t="s">
        <v>15</v>
      </c>
      <c r="N105">
        <v>101.6</v>
      </c>
      <c r="O105">
        <v>98.3</v>
      </c>
      <c r="P105">
        <v>84.2</v>
      </c>
      <c r="Q105" s="2">
        <f>P105/O105*100</f>
        <v>85.656154628687702</v>
      </c>
      <c r="R105">
        <f>100-P105</f>
        <v>15.799999999999997</v>
      </c>
    </row>
    <row r="106" spans="1:18" x14ac:dyDescent="0.25">
      <c r="A106">
        <v>8</v>
      </c>
      <c r="B106">
        <v>2018</v>
      </c>
      <c r="C106" t="s">
        <v>11</v>
      </c>
      <c r="D106">
        <v>1368940.63</v>
      </c>
      <c r="E106">
        <v>75076.539999999994</v>
      </c>
      <c r="F106">
        <v>5.1990999999999996</v>
      </c>
      <c r="G106" s="2">
        <f>D106/D105*100</f>
        <v>110.39750753713406</v>
      </c>
      <c r="K106" t="s">
        <v>34</v>
      </c>
      <c r="L106" t="s">
        <v>19</v>
      </c>
      <c r="M106" t="s">
        <v>15</v>
      </c>
      <c r="N106">
        <v>102.4</v>
      </c>
      <c r="O106">
        <v>104.9</v>
      </c>
      <c r="P106">
        <v>93.4</v>
      </c>
      <c r="Q106" s="2">
        <f>P106/O106*100</f>
        <v>89.037178265014305</v>
      </c>
      <c r="R106">
        <f>100-P106</f>
        <v>6.5999999999999943</v>
      </c>
    </row>
    <row r="107" spans="1:18" x14ac:dyDescent="0.25">
      <c r="A107">
        <v>9</v>
      </c>
      <c r="B107">
        <v>2019</v>
      </c>
      <c r="C107" t="s">
        <v>9</v>
      </c>
      <c r="D107">
        <v>1358749.86</v>
      </c>
      <c r="E107">
        <v>54757.17</v>
      </c>
      <c r="F107">
        <v>3.8738999999999999</v>
      </c>
      <c r="G107" s="2" t="s">
        <v>12</v>
      </c>
    </row>
    <row r="108" spans="1:18" x14ac:dyDescent="0.25">
      <c r="A108">
        <v>10</v>
      </c>
      <c r="B108">
        <v>2019</v>
      </c>
      <c r="C108" t="s">
        <v>11</v>
      </c>
      <c r="D108">
        <v>1535720.5</v>
      </c>
      <c r="E108">
        <v>51177.14</v>
      </c>
      <c r="F108">
        <v>3.2250000000000001</v>
      </c>
      <c r="G108" s="2">
        <f>D108/D107*100</f>
        <v>113.02451946526786</v>
      </c>
    </row>
    <row r="109" spans="1:18" x14ac:dyDescent="0.25">
      <c r="A109">
        <v>11</v>
      </c>
      <c r="B109">
        <v>2020</v>
      </c>
      <c r="C109" t="s">
        <v>9</v>
      </c>
      <c r="D109">
        <v>1583655.89</v>
      </c>
      <c r="E109">
        <v>36436.589999999997</v>
      </c>
      <c r="F109">
        <v>2.2490000000000001</v>
      </c>
      <c r="G109" s="2" t="s">
        <v>12</v>
      </c>
    </row>
    <row r="110" spans="1:18" x14ac:dyDescent="0.25">
      <c r="A110">
        <v>12</v>
      </c>
      <c r="B110">
        <v>2020</v>
      </c>
      <c r="C110" t="s">
        <v>11</v>
      </c>
      <c r="D110">
        <v>1537553.21</v>
      </c>
      <c r="E110">
        <v>225394.4</v>
      </c>
      <c r="F110">
        <v>12.7851</v>
      </c>
      <c r="G110" s="2">
        <f>D110/D109*100</f>
        <v>97.088844850000839</v>
      </c>
      <c r="H110" s="2">
        <f>(D110-D109)/D109*100</f>
        <v>-2.9111551499991539</v>
      </c>
    </row>
    <row r="112" spans="1:18" x14ac:dyDescent="0.25">
      <c r="A112" t="s">
        <v>36</v>
      </c>
    </row>
    <row r="114" spans="1:8" x14ac:dyDescent="0.25">
      <c r="A114" t="s">
        <v>3</v>
      </c>
      <c r="B114" t="s">
        <v>4</v>
      </c>
      <c r="C114" t="s">
        <v>5</v>
      </c>
      <c r="D114" t="s">
        <v>6</v>
      </c>
      <c r="E114" t="s">
        <v>7</v>
      </c>
      <c r="F114" t="s">
        <v>8</v>
      </c>
    </row>
    <row r="115" spans="1:8" x14ac:dyDescent="0.25">
      <c r="A115">
        <v>13</v>
      </c>
      <c r="B115">
        <v>2018</v>
      </c>
      <c r="C115" t="s">
        <v>9</v>
      </c>
      <c r="D115">
        <v>6526996.9500000002</v>
      </c>
      <c r="E115">
        <v>441185.66</v>
      </c>
      <c r="F115">
        <v>6.3314000000000004</v>
      </c>
    </row>
    <row r="116" spans="1:8" x14ac:dyDescent="0.25">
      <c r="A116">
        <v>14</v>
      </c>
      <c r="B116">
        <v>2018</v>
      </c>
      <c r="C116" t="s">
        <v>11</v>
      </c>
      <c r="D116">
        <v>6770788.4800000004</v>
      </c>
      <c r="E116">
        <v>408364.41</v>
      </c>
      <c r="F116">
        <v>5.6882000000000001</v>
      </c>
      <c r="G116" s="2">
        <f>D116/D115*100</f>
        <v>103.73512553885904</v>
      </c>
    </row>
    <row r="117" spans="1:8" x14ac:dyDescent="0.25">
      <c r="A117">
        <v>15</v>
      </c>
      <c r="B117">
        <v>2019</v>
      </c>
      <c r="C117" t="s">
        <v>9</v>
      </c>
      <c r="D117">
        <v>6809573.0599999996</v>
      </c>
      <c r="E117">
        <v>337591.48</v>
      </c>
      <c r="F117">
        <v>4.7233999999999998</v>
      </c>
      <c r="G117" s="2" t="s">
        <v>12</v>
      </c>
    </row>
    <row r="118" spans="1:8" x14ac:dyDescent="0.25">
      <c r="A118">
        <v>16</v>
      </c>
      <c r="B118">
        <v>2019</v>
      </c>
      <c r="C118" t="s">
        <v>11</v>
      </c>
      <c r="D118">
        <v>6951932.6900000004</v>
      </c>
      <c r="E118">
        <v>403876.43</v>
      </c>
      <c r="F118">
        <v>5.4905999999999997</v>
      </c>
      <c r="G118" s="2">
        <f>D118/D117*100</f>
        <v>102.09058084472626</v>
      </c>
    </row>
    <row r="119" spans="1:8" x14ac:dyDescent="0.25">
      <c r="A119">
        <v>17</v>
      </c>
      <c r="B119">
        <v>2020</v>
      </c>
      <c r="C119" t="s">
        <v>9</v>
      </c>
      <c r="D119">
        <v>7260417.21</v>
      </c>
      <c r="E119">
        <v>386797.79</v>
      </c>
      <c r="F119">
        <v>5.0579999999999998</v>
      </c>
      <c r="G119" s="2" t="s">
        <v>12</v>
      </c>
    </row>
    <row r="120" spans="1:8" x14ac:dyDescent="0.25">
      <c r="A120">
        <v>18</v>
      </c>
      <c r="B120">
        <v>2020</v>
      </c>
      <c r="C120" t="s">
        <v>11</v>
      </c>
      <c r="D120">
        <v>6541845.1699999999</v>
      </c>
      <c r="E120">
        <v>1266235.6000000001</v>
      </c>
      <c r="F120">
        <v>16.216999999999999</v>
      </c>
      <c r="G120" s="2">
        <f>D120/D119*100</f>
        <v>90.102882255715443</v>
      </c>
      <c r="H120" s="2">
        <f>(D120-D119)/D119*100</f>
        <v>-9.8971177442845608</v>
      </c>
    </row>
    <row r="122" spans="1:8" x14ac:dyDescent="0.25">
      <c r="A122" t="s">
        <v>37</v>
      </c>
    </row>
    <row r="124" spans="1:8" x14ac:dyDescent="0.25">
      <c r="A124" t="s">
        <v>3</v>
      </c>
      <c r="B124" t="s">
        <v>4</v>
      </c>
      <c r="C124" t="s">
        <v>5</v>
      </c>
      <c r="D124" t="s">
        <v>6</v>
      </c>
      <c r="E124" t="s">
        <v>7</v>
      </c>
      <c r="F124" t="s">
        <v>8</v>
      </c>
    </row>
    <row r="125" spans="1:8" x14ac:dyDescent="0.25">
      <c r="A125">
        <v>19</v>
      </c>
      <c r="B125">
        <v>2018</v>
      </c>
      <c r="C125" t="s">
        <v>9</v>
      </c>
      <c r="D125">
        <v>1158192.3</v>
      </c>
      <c r="E125">
        <v>33968.050000000003</v>
      </c>
      <c r="F125">
        <v>2.8492999999999999</v>
      </c>
    </row>
    <row r="126" spans="1:8" x14ac:dyDescent="0.25">
      <c r="A126">
        <v>20</v>
      </c>
      <c r="B126">
        <v>2018</v>
      </c>
      <c r="C126" t="s">
        <v>11</v>
      </c>
      <c r="D126">
        <v>1270004.92</v>
      </c>
      <c r="E126">
        <v>53048.66</v>
      </c>
      <c r="F126">
        <v>4.0095999999999998</v>
      </c>
      <c r="G126" s="2">
        <f>D126/D125*100</f>
        <v>109.65406349187434</v>
      </c>
    </row>
    <row r="127" spans="1:8" x14ac:dyDescent="0.25">
      <c r="A127">
        <v>21</v>
      </c>
      <c r="B127">
        <v>2019</v>
      </c>
      <c r="C127" t="s">
        <v>9</v>
      </c>
      <c r="D127">
        <v>1308705.31</v>
      </c>
      <c r="E127">
        <v>72211.86</v>
      </c>
      <c r="F127">
        <v>5.2293000000000003</v>
      </c>
      <c r="G127" s="2" t="s">
        <v>12</v>
      </c>
    </row>
    <row r="128" spans="1:8" x14ac:dyDescent="0.25">
      <c r="A128">
        <v>22</v>
      </c>
      <c r="B128">
        <v>2019</v>
      </c>
      <c r="C128" t="s">
        <v>11</v>
      </c>
      <c r="D128">
        <v>1373220.83</v>
      </c>
      <c r="E128">
        <v>47910.15</v>
      </c>
      <c r="F128">
        <v>3.3713000000000002</v>
      </c>
      <c r="G128" s="2">
        <f>D128/D127*100</f>
        <v>104.92972096216222</v>
      </c>
    </row>
    <row r="129" spans="1:8" x14ac:dyDescent="0.25">
      <c r="A129">
        <v>23</v>
      </c>
      <c r="B129">
        <v>2020</v>
      </c>
      <c r="C129" t="s">
        <v>9</v>
      </c>
      <c r="D129">
        <v>1446140.63</v>
      </c>
      <c r="E129">
        <v>34717.82</v>
      </c>
      <c r="F129">
        <v>2.3443999999999998</v>
      </c>
      <c r="G129" s="2" t="s">
        <v>12</v>
      </c>
    </row>
    <row r="130" spans="1:8" x14ac:dyDescent="0.25">
      <c r="A130">
        <v>24</v>
      </c>
      <c r="B130">
        <v>2020</v>
      </c>
      <c r="C130" t="s">
        <v>11</v>
      </c>
      <c r="D130">
        <v>1308927.3899999999</v>
      </c>
      <c r="E130">
        <v>169363.53</v>
      </c>
      <c r="F130">
        <v>11.4567</v>
      </c>
      <c r="G130" s="2">
        <f>D130/D129*100</f>
        <v>90.511763714155506</v>
      </c>
      <c r="H130" s="2">
        <f>(D130-D129)/D129*100</f>
        <v>-9.4882362858444829</v>
      </c>
    </row>
    <row r="132" spans="1:8" x14ac:dyDescent="0.25">
      <c r="A132" t="s">
        <v>38</v>
      </c>
    </row>
    <row r="134" spans="1:8" x14ac:dyDescent="0.25">
      <c r="A134" t="s">
        <v>3</v>
      </c>
      <c r="B134" t="s">
        <v>4</v>
      </c>
      <c r="C134" t="s">
        <v>5</v>
      </c>
      <c r="D134" t="s">
        <v>6</v>
      </c>
      <c r="E134" t="s">
        <v>7</v>
      </c>
      <c r="F134" t="s">
        <v>8</v>
      </c>
    </row>
    <row r="135" spans="1:8" x14ac:dyDescent="0.25">
      <c r="A135">
        <v>25</v>
      </c>
      <c r="B135">
        <v>2018</v>
      </c>
      <c r="C135" t="s">
        <v>9</v>
      </c>
      <c r="D135">
        <v>7888339.9000000004</v>
      </c>
      <c r="E135">
        <v>351589.85</v>
      </c>
      <c r="F135">
        <v>4.2668999999999997</v>
      </c>
    </row>
    <row r="136" spans="1:8" x14ac:dyDescent="0.25">
      <c r="A136">
        <v>26</v>
      </c>
      <c r="B136">
        <v>2018</v>
      </c>
      <c r="C136" t="s">
        <v>11</v>
      </c>
      <c r="D136">
        <v>8017606.8200000003</v>
      </c>
      <c r="E136">
        <v>209964.86</v>
      </c>
      <c r="F136">
        <v>2.552</v>
      </c>
      <c r="G136" s="2">
        <f>D136/D135*100</f>
        <v>101.63870879853947</v>
      </c>
    </row>
    <row r="137" spans="1:8" x14ac:dyDescent="0.25">
      <c r="A137">
        <v>27</v>
      </c>
      <c r="B137">
        <v>2019</v>
      </c>
      <c r="C137" t="s">
        <v>9</v>
      </c>
      <c r="D137">
        <v>8057797.2199999997</v>
      </c>
      <c r="E137">
        <v>330749.63</v>
      </c>
      <c r="F137">
        <v>3.9428999999999998</v>
      </c>
      <c r="G137" s="2" t="s">
        <v>12</v>
      </c>
    </row>
    <row r="138" spans="1:8" x14ac:dyDescent="0.25">
      <c r="A138">
        <v>28</v>
      </c>
      <c r="B138">
        <v>2019</v>
      </c>
      <c r="C138" t="s">
        <v>11</v>
      </c>
      <c r="D138">
        <v>7920433.9500000002</v>
      </c>
      <c r="E138">
        <v>174285.27</v>
      </c>
      <c r="F138">
        <v>2.1530999999999998</v>
      </c>
      <c r="G138" s="2">
        <f>D138/D137*100</f>
        <v>98.295275169508429</v>
      </c>
    </row>
    <row r="139" spans="1:8" x14ac:dyDescent="0.25">
      <c r="A139">
        <v>29</v>
      </c>
      <c r="B139">
        <v>2020</v>
      </c>
      <c r="C139" t="s">
        <v>9</v>
      </c>
      <c r="D139">
        <v>7892434.4100000001</v>
      </c>
      <c r="E139">
        <v>271447.21000000002</v>
      </c>
      <c r="F139">
        <v>3.3250000000000002</v>
      </c>
      <c r="G139" s="2" t="s">
        <v>12</v>
      </c>
    </row>
    <row r="140" spans="1:8" x14ac:dyDescent="0.25">
      <c r="A140">
        <v>30</v>
      </c>
      <c r="B140">
        <v>2020</v>
      </c>
      <c r="C140" t="s">
        <v>11</v>
      </c>
      <c r="D140">
        <v>6642536.1699999999</v>
      </c>
      <c r="E140">
        <v>855452.75</v>
      </c>
      <c r="F140">
        <v>11.4091</v>
      </c>
      <c r="G140" s="2">
        <f>D140/D139*100</f>
        <v>84.163337000098053</v>
      </c>
      <c r="H140" s="2">
        <f>(D140-D139)/D139*100</f>
        <v>-15.836662999901954</v>
      </c>
    </row>
    <row r="142" spans="1:8" x14ac:dyDescent="0.25">
      <c r="A142" t="s">
        <v>39</v>
      </c>
    </row>
    <row r="144" spans="1:8" x14ac:dyDescent="0.25">
      <c r="A144" t="s">
        <v>3</v>
      </c>
      <c r="B144" t="s">
        <v>4</v>
      </c>
      <c r="C144" t="s">
        <v>5</v>
      </c>
      <c r="D144" t="s">
        <v>6</v>
      </c>
      <c r="E144" t="s">
        <v>7</v>
      </c>
      <c r="F144" t="s">
        <v>8</v>
      </c>
    </row>
    <row r="145" spans="1:8" x14ac:dyDescent="0.25">
      <c r="A145">
        <v>31</v>
      </c>
      <c r="B145">
        <v>2018</v>
      </c>
      <c r="C145" t="s">
        <v>9</v>
      </c>
      <c r="D145">
        <v>3709419.21</v>
      </c>
      <c r="E145">
        <v>89416.55</v>
      </c>
      <c r="F145">
        <v>2.3538000000000001</v>
      </c>
    </row>
    <row r="146" spans="1:8" x14ac:dyDescent="0.25">
      <c r="A146">
        <v>32</v>
      </c>
      <c r="B146">
        <v>2018</v>
      </c>
      <c r="C146" t="s">
        <v>11</v>
      </c>
      <c r="D146">
        <v>3651196.95</v>
      </c>
      <c r="E146">
        <v>110723.73</v>
      </c>
      <c r="F146">
        <v>2.9432999999999998</v>
      </c>
      <c r="G146" s="2">
        <f>D146/D145*100</f>
        <v>98.430421133231803</v>
      </c>
    </row>
    <row r="147" spans="1:8" x14ac:dyDescent="0.25">
      <c r="A147">
        <v>33</v>
      </c>
      <c r="B147">
        <v>2019</v>
      </c>
      <c r="C147" t="s">
        <v>9</v>
      </c>
      <c r="D147">
        <v>3793942</v>
      </c>
      <c r="E147">
        <v>91220.02</v>
      </c>
      <c r="F147">
        <v>2.3479000000000001</v>
      </c>
      <c r="G147" s="2" t="s">
        <v>12</v>
      </c>
    </row>
    <row r="148" spans="1:8" x14ac:dyDescent="0.25">
      <c r="A148">
        <v>34</v>
      </c>
      <c r="B148">
        <v>2019</v>
      </c>
      <c r="C148" t="s">
        <v>11</v>
      </c>
      <c r="D148">
        <v>3684940.02</v>
      </c>
      <c r="E148">
        <v>83053.81</v>
      </c>
      <c r="F148">
        <v>2.2042000000000002</v>
      </c>
      <c r="G148" s="2">
        <f>D148/D147*100</f>
        <v>97.12694659011656</v>
      </c>
    </row>
    <row r="149" spans="1:8" x14ac:dyDescent="0.25">
      <c r="A149">
        <v>35</v>
      </c>
      <c r="B149">
        <v>2020</v>
      </c>
      <c r="C149" t="s">
        <v>9</v>
      </c>
      <c r="D149">
        <v>3723525.44</v>
      </c>
      <c r="E149">
        <v>88111.28</v>
      </c>
      <c r="F149">
        <v>2.3115999999999999</v>
      </c>
      <c r="G149" s="2" t="s">
        <v>12</v>
      </c>
    </row>
    <row r="150" spans="1:8" x14ac:dyDescent="0.25">
      <c r="A150">
        <v>36</v>
      </c>
      <c r="B150">
        <v>2020</v>
      </c>
      <c r="C150" t="s">
        <v>11</v>
      </c>
      <c r="D150">
        <v>3012724.99</v>
      </c>
      <c r="E150">
        <v>440249.89</v>
      </c>
      <c r="F150">
        <v>12.7499</v>
      </c>
      <c r="G150" s="2">
        <f>D150/D149*100</f>
        <v>80.91055207078162</v>
      </c>
      <c r="H150" s="2">
        <f>(D150-D149)/D149*100</f>
        <v>-19.089447929218384</v>
      </c>
    </row>
    <row r="152" spans="1:8" x14ac:dyDescent="0.25">
      <c r="A152" t="s">
        <v>40</v>
      </c>
    </row>
    <row r="154" spans="1:8" x14ac:dyDescent="0.25">
      <c r="A154" t="s">
        <v>3</v>
      </c>
      <c r="B154" t="s">
        <v>4</v>
      </c>
      <c r="C154" t="s">
        <v>5</v>
      </c>
      <c r="D154" t="s">
        <v>6</v>
      </c>
      <c r="E154" t="s">
        <v>7</v>
      </c>
      <c r="F154" t="s">
        <v>8</v>
      </c>
    </row>
    <row r="155" spans="1:8" x14ac:dyDescent="0.25">
      <c r="A155">
        <v>37</v>
      </c>
      <c r="B155">
        <v>2018</v>
      </c>
      <c r="C155" t="s">
        <v>9</v>
      </c>
      <c r="D155">
        <v>5076205.63</v>
      </c>
      <c r="E155">
        <v>269360.68</v>
      </c>
      <c r="F155">
        <v>5.0389999999999997</v>
      </c>
    </row>
    <row r="156" spans="1:8" x14ac:dyDescent="0.25">
      <c r="A156">
        <v>38</v>
      </c>
      <c r="B156">
        <v>2018</v>
      </c>
      <c r="C156" t="s">
        <v>11</v>
      </c>
      <c r="D156">
        <v>4977378.26</v>
      </c>
      <c r="E156">
        <v>268695.63</v>
      </c>
      <c r="F156">
        <v>5.1218000000000004</v>
      </c>
      <c r="G156" s="2">
        <f>D156/D155*100</f>
        <v>98.053125164671471</v>
      </c>
    </row>
    <row r="157" spans="1:8" x14ac:dyDescent="0.25">
      <c r="A157">
        <v>39</v>
      </c>
      <c r="B157">
        <v>2019</v>
      </c>
      <c r="C157" t="s">
        <v>9</v>
      </c>
      <c r="D157">
        <v>5052356.07</v>
      </c>
      <c r="E157">
        <v>256315.38</v>
      </c>
      <c r="F157">
        <v>4.8281999999999998</v>
      </c>
      <c r="G157" s="2" t="s">
        <v>12</v>
      </c>
    </row>
    <row r="158" spans="1:8" x14ac:dyDescent="0.25">
      <c r="A158">
        <v>40</v>
      </c>
      <c r="B158">
        <v>2019</v>
      </c>
      <c r="C158" t="s">
        <v>11</v>
      </c>
      <c r="D158">
        <v>5117792.34</v>
      </c>
      <c r="E158">
        <v>238724.32</v>
      </c>
      <c r="F158">
        <v>4.4566999999999997</v>
      </c>
      <c r="G158" s="2">
        <f>D158/D157*100</f>
        <v>101.29516346618064</v>
      </c>
    </row>
    <row r="159" spans="1:8" x14ac:dyDescent="0.25">
      <c r="A159">
        <v>41</v>
      </c>
      <c r="B159">
        <v>2020</v>
      </c>
      <c r="C159" t="s">
        <v>9</v>
      </c>
      <c r="D159">
        <v>5114298.07</v>
      </c>
      <c r="E159">
        <v>314408.88</v>
      </c>
      <c r="F159">
        <v>5.7915999999999999</v>
      </c>
      <c r="G159" s="2" t="s">
        <v>12</v>
      </c>
    </row>
    <row r="160" spans="1:8" x14ac:dyDescent="0.25">
      <c r="A160">
        <v>42</v>
      </c>
      <c r="B160">
        <v>2020</v>
      </c>
      <c r="C160" t="s">
        <v>11</v>
      </c>
      <c r="D160">
        <v>4136797.89</v>
      </c>
      <c r="E160">
        <v>812345.06</v>
      </c>
      <c r="F160">
        <v>16.413900000000002</v>
      </c>
      <c r="G160" s="2">
        <f>D160/D159*100</f>
        <v>80.886914164547321</v>
      </c>
      <c r="H160" s="2">
        <f>(D160-D159)/D159*100</f>
        <v>-19.113085835452686</v>
      </c>
    </row>
    <row r="162" spans="1:8" x14ac:dyDescent="0.25">
      <c r="A162" t="s">
        <v>41</v>
      </c>
    </row>
    <row r="164" spans="1:8" x14ac:dyDescent="0.25">
      <c r="A164" t="s">
        <v>3</v>
      </c>
      <c r="B164" t="s">
        <v>4</v>
      </c>
      <c r="C164" t="s">
        <v>5</v>
      </c>
      <c r="D164" t="s">
        <v>6</v>
      </c>
      <c r="E164" t="s">
        <v>7</v>
      </c>
      <c r="F164" t="s">
        <v>8</v>
      </c>
    </row>
    <row r="165" spans="1:8" x14ac:dyDescent="0.25">
      <c r="A165">
        <v>43</v>
      </c>
      <c r="B165">
        <v>2018</v>
      </c>
      <c r="C165" t="s">
        <v>9</v>
      </c>
      <c r="D165">
        <v>3240350.13</v>
      </c>
      <c r="E165">
        <v>120589.53</v>
      </c>
      <c r="F165">
        <v>3.5880000000000001</v>
      </c>
    </row>
    <row r="166" spans="1:8" x14ac:dyDescent="0.25">
      <c r="A166">
        <v>44</v>
      </c>
      <c r="B166">
        <v>2018</v>
      </c>
      <c r="C166" t="s">
        <v>11</v>
      </c>
      <c r="D166">
        <v>3251555.18</v>
      </c>
      <c r="E166">
        <v>102326.17</v>
      </c>
      <c r="F166">
        <v>3.0510000000000002</v>
      </c>
      <c r="G166" s="2">
        <f>D166/D165*100</f>
        <v>100.34579750799955</v>
      </c>
    </row>
    <row r="167" spans="1:8" x14ac:dyDescent="0.25">
      <c r="A167">
        <v>45</v>
      </c>
      <c r="B167">
        <v>2019</v>
      </c>
      <c r="C167" t="s">
        <v>9</v>
      </c>
      <c r="D167">
        <v>3314467.57</v>
      </c>
      <c r="E167">
        <v>122562.81</v>
      </c>
      <c r="F167">
        <v>3.5659999999999998</v>
      </c>
      <c r="G167" s="2" t="s">
        <v>12</v>
      </c>
    </row>
    <row r="168" spans="1:8" x14ac:dyDescent="0.25">
      <c r="A168">
        <v>46</v>
      </c>
      <c r="B168">
        <v>2019</v>
      </c>
      <c r="C168" t="s">
        <v>11</v>
      </c>
      <c r="D168">
        <v>3358515.75</v>
      </c>
      <c r="E168">
        <v>65293.69</v>
      </c>
      <c r="F168">
        <v>1.907</v>
      </c>
      <c r="G168" s="2">
        <f>D168/D167*100</f>
        <v>101.32896699303051</v>
      </c>
    </row>
    <row r="169" spans="1:8" x14ac:dyDescent="0.25">
      <c r="A169">
        <v>47</v>
      </c>
      <c r="B169">
        <v>2020</v>
      </c>
      <c r="C169" t="s">
        <v>9</v>
      </c>
      <c r="D169">
        <v>3229135.78</v>
      </c>
      <c r="E169">
        <v>99413.83</v>
      </c>
      <c r="F169">
        <v>2.9866999999999999</v>
      </c>
      <c r="G169" s="2" t="s">
        <v>12</v>
      </c>
    </row>
    <row r="170" spans="1:8" x14ac:dyDescent="0.25">
      <c r="A170">
        <v>48</v>
      </c>
      <c r="B170">
        <v>2020</v>
      </c>
      <c r="C170" t="s">
        <v>11</v>
      </c>
      <c r="D170">
        <v>2670979.71</v>
      </c>
      <c r="E170">
        <v>540705.13</v>
      </c>
      <c r="F170">
        <v>16.835599999999999</v>
      </c>
      <c r="G170" s="2">
        <f>D170/D169*100</f>
        <v>82.715001535178558</v>
      </c>
      <c r="H170" s="2">
        <f>(D170-D169)/D169*100</f>
        <v>-17.284998464821442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Rogelio Saenz</dc:creator>
  <dc:description/>
  <cp:lastModifiedBy>Corey Sparks</cp:lastModifiedBy>
  <cp:revision>1</cp:revision>
  <dcterms:created xsi:type="dcterms:W3CDTF">2020-07-24T20:03:39Z</dcterms:created>
  <dcterms:modified xsi:type="dcterms:W3CDTF">2020-08-05T20:46:08Z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