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ropbox\2017\Electoral Studies_Koike\Tokyo_Election\"/>
    </mc:Choice>
  </mc:AlternateContent>
  <xr:revisionPtr revIDLastSave="0" documentId="10_ncr:8100000_{E2E04B36-EB0D-4B1E-87AB-D58F2B616EF5}" xr6:coauthVersionLast="32" xr6:coauthVersionMax="32" xr10:uidLastSave="{00000000-0000-0000-0000-000000000000}"/>
  <bookViews>
    <workbookView xWindow="0" yWindow="0" windowWidth="20460" windowHeight="6630" activeTab="1" xr2:uid="{01F242E4-972F-4730-83F3-DD1626CF735E}"/>
  </bookViews>
  <sheets>
    <sheet name="source" sheetId="1" r:id="rId1"/>
    <sheet name="data" sheetId="2" r:id="rId2"/>
    <sheet name="codebo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3" i="2" l="1"/>
  <c r="R63" i="2"/>
  <c r="Q63" i="2"/>
  <c r="P63" i="2"/>
  <c r="I63" i="2"/>
  <c r="S62" i="2"/>
  <c r="R62" i="2"/>
  <c r="Q62" i="2"/>
  <c r="P62" i="2"/>
  <c r="I62" i="2"/>
  <c r="T62" i="2" s="1"/>
  <c r="S61" i="2"/>
  <c r="R61" i="2"/>
  <c r="Q61" i="2"/>
  <c r="P61" i="2"/>
  <c r="I61" i="2"/>
  <c r="S60" i="2"/>
  <c r="R60" i="2"/>
  <c r="Q60" i="2"/>
  <c r="P60" i="2"/>
  <c r="I60" i="2"/>
  <c r="S59" i="2"/>
  <c r="R59" i="2"/>
  <c r="Q59" i="2"/>
  <c r="P59" i="2"/>
  <c r="I59" i="2"/>
  <c r="S58" i="2"/>
  <c r="R58" i="2"/>
  <c r="Q58" i="2"/>
  <c r="P58" i="2"/>
  <c r="I58" i="2"/>
  <c r="S57" i="2"/>
  <c r="R57" i="2"/>
  <c r="Q57" i="2"/>
  <c r="P57" i="2"/>
  <c r="I57" i="2"/>
  <c r="S56" i="2"/>
  <c r="R56" i="2"/>
  <c r="Q56" i="2"/>
  <c r="P56" i="2"/>
  <c r="I56" i="2"/>
  <c r="S55" i="2"/>
  <c r="R55" i="2"/>
  <c r="Q55" i="2"/>
  <c r="P55" i="2"/>
  <c r="I55" i="2"/>
  <c r="S54" i="2"/>
  <c r="R54" i="2"/>
  <c r="Q54" i="2"/>
  <c r="P54" i="2"/>
  <c r="I54" i="2"/>
  <c r="S53" i="2"/>
  <c r="R53" i="2"/>
  <c r="Q53" i="2"/>
  <c r="P53" i="2"/>
  <c r="I53" i="2"/>
  <c r="S52" i="2"/>
  <c r="R52" i="2"/>
  <c r="Q52" i="2"/>
  <c r="P52" i="2"/>
  <c r="I52" i="2"/>
  <c r="S51" i="2"/>
  <c r="R51" i="2"/>
  <c r="Q51" i="2"/>
  <c r="P51" i="2"/>
  <c r="I51" i="2"/>
  <c r="S50" i="2"/>
  <c r="R50" i="2"/>
  <c r="Q50" i="2"/>
  <c r="P50" i="2"/>
  <c r="I50" i="2"/>
  <c r="S49" i="2"/>
  <c r="R49" i="2"/>
  <c r="Q49" i="2"/>
  <c r="P49" i="2"/>
  <c r="I49" i="2"/>
  <c r="S48" i="2"/>
  <c r="R48" i="2"/>
  <c r="Q48" i="2"/>
  <c r="P48" i="2"/>
  <c r="I48" i="2"/>
  <c r="S47" i="2"/>
  <c r="R47" i="2"/>
  <c r="Q47" i="2"/>
  <c r="P47" i="2"/>
  <c r="I47" i="2"/>
  <c r="S46" i="2"/>
  <c r="R46" i="2"/>
  <c r="Q46" i="2"/>
  <c r="P46" i="2"/>
  <c r="I46" i="2"/>
  <c r="S45" i="2"/>
  <c r="R45" i="2"/>
  <c r="Q45" i="2"/>
  <c r="P45" i="2"/>
  <c r="I45" i="2"/>
  <c r="S44" i="2"/>
  <c r="R44" i="2"/>
  <c r="Q44" i="2"/>
  <c r="P44" i="2"/>
  <c r="I44" i="2"/>
  <c r="S43" i="2"/>
  <c r="R43" i="2"/>
  <c r="Q43" i="2"/>
  <c r="P43" i="2"/>
  <c r="I43" i="2"/>
  <c r="S42" i="2"/>
  <c r="R42" i="2"/>
  <c r="Q42" i="2"/>
  <c r="P42" i="2"/>
  <c r="I42" i="2"/>
  <c r="S41" i="2"/>
  <c r="R41" i="2"/>
  <c r="Q41" i="2"/>
  <c r="P41" i="2"/>
  <c r="I41" i="2"/>
  <c r="S40" i="2"/>
  <c r="R40" i="2"/>
  <c r="Q40" i="2"/>
  <c r="P40" i="2"/>
  <c r="I40" i="2"/>
  <c r="S39" i="2"/>
  <c r="R39" i="2"/>
  <c r="Q39" i="2"/>
  <c r="P39" i="2"/>
  <c r="I39" i="2"/>
  <c r="S38" i="2"/>
  <c r="R38" i="2"/>
  <c r="Q38" i="2"/>
  <c r="P38" i="2"/>
  <c r="I38" i="2"/>
  <c r="S37" i="2"/>
  <c r="R37" i="2"/>
  <c r="Q37" i="2"/>
  <c r="P37" i="2"/>
  <c r="I37" i="2"/>
  <c r="S36" i="2"/>
  <c r="R36" i="2"/>
  <c r="Q36" i="2"/>
  <c r="P36" i="2"/>
  <c r="I36" i="2"/>
  <c r="S35" i="2"/>
  <c r="R35" i="2"/>
  <c r="Q35" i="2"/>
  <c r="P35" i="2"/>
  <c r="I35" i="2"/>
  <c r="S34" i="2"/>
  <c r="R34" i="2"/>
  <c r="Q34" i="2"/>
  <c r="P34" i="2"/>
  <c r="I34" i="2"/>
  <c r="S33" i="2"/>
  <c r="R33" i="2"/>
  <c r="Q33" i="2"/>
  <c r="P33" i="2"/>
  <c r="I33" i="2"/>
  <c r="S32" i="2"/>
  <c r="R32" i="2"/>
  <c r="Q32" i="2"/>
  <c r="P32" i="2"/>
  <c r="I32" i="2"/>
  <c r="S31" i="2"/>
  <c r="R31" i="2"/>
  <c r="Q31" i="2"/>
  <c r="P31" i="2"/>
  <c r="I31" i="2"/>
  <c r="S30" i="2"/>
  <c r="R30" i="2"/>
  <c r="Q30" i="2"/>
  <c r="P30" i="2"/>
  <c r="I30" i="2"/>
  <c r="S29" i="2"/>
  <c r="R29" i="2"/>
  <c r="Q29" i="2"/>
  <c r="P29" i="2"/>
  <c r="I29" i="2"/>
  <c r="S28" i="2"/>
  <c r="R28" i="2"/>
  <c r="Q28" i="2"/>
  <c r="P28" i="2"/>
  <c r="I28" i="2"/>
  <c r="S27" i="2"/>
  <c r="R27" i="2"/>
  <c r="Q27" i="2"/>
  <c r="P27" i="2"/>
  <c r="I27" i="2"/>
  <c r="S26" i="2"/>
  <c r="R26" i="2"/>
  <c r="Q26" i="2"/>
  <c r="P26" i="2"/>
  <c r="I26" i="2"/>
  <c r="S25" i="2"/>
  <c r="R25" i="2"/>
  <c r="Q25" i="2"/>
  <c r="P25" i="2"/>
  <c r="I25" i="2"/>
  <c r="S24" i="2"/>
  <c r="R24" i="2"/>
  <c r="Q24" i="2"/>
  <c r="P24" i="2"/>
  <c r="I24" i="2"/>
  <c r="S23" i="2"/>
  <c r="R23" i="2"/>
  <c r="Q23" i="2"/>
  <c r="P23" i="2"/>
  <c r="I23" i="2"/>
  <c r="S22" i="2"/>
  <c r="R22" i="2"/>
  <c r="Q22" i="2"/>
  <c r="P22" i="2"/>
  <c r="I22" i="2"/>
  <c r="S21" i="2"/>
  <c r="R21" i="2"/>
  <c r="Q21" i="2"/>
  <c r="P21" i="2"/>
  <c r="I21" i="2"/>
  <c r="S20" i="2"/>
  <c r="R20" i="2"/>
  <c r="Q20" i="2"/>
  <c r="P20" i="2"/>
  <c r="I20" i="2"/>
  <c r="S19" i="2"/>
  <c r="R19" i="2"/>
  <c r="Q19" i="2"/>
  <c r="P19" i="2"/>
  <c r="I19" i="2"/>
  <c r="S18" i="2"/>
  <c r="R18" i="2"/>
  <c r="Q18" i="2"/>
  <c r="P18" i="2"/>
  <c r="I18" i="2"/>
  <c r="S17" i="2"/>
  <c r="R17" i="2"/>
  <c r="Q17" i="2"/>
  <c r="P17" i="2"/>
  <c r="I17" i="2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S3" i="2"/>
  <c r="R3" i="2"/>
  <c r="Q3" i="2"/>
  <c r="P3" i="2"/>
  <c r="I3" i="2"/>
  <c r="S2" i="2"/>
  <c r="R2" i="2"/>
  <c r="Q2" i="2"/>
  <c r="P2" i="2"/>
  <c r="I2" i="2"/>
  <c r="D65" i="1"/>
  <c r="Z77" i="1"/>
  <c r="Y77" i="1"/>
  <c r="X77" i="1"/>
  <c r="W77" i="1"/>
  <c r="V77" i="1"/>
  <c r="T77" i="1"/>
  <c r="S77" i="1"/>
  <c r="AA77" i="1" s="1"/>
  <c r="L77" i="1"/>
  <c r="Z76" i="1"/>
  <c r="Y76" i="1"/>
  <c r="X76" i="1"/>
  <c r="W76" i="1"/>
  <c r="V76" i="1"/>
  <c r="T76" i="1"/>
  <c r="S76" i="1"/>
  <c r="AA76" i="1" s="1"/>
  <c r="L76" i="1"/>
  <c r="Z75" i="1"/>
  <c r="Y75" i="1"/>
  <c r="X75" i="1"/>
  <c r="W75" i="1"/>
  <c r="V75" i="1"/>
  <c r="T75" i="1"/>
  <c r="S75" i="1"/>
  <c r="AA75" i="1" s="1"/>
  <c r="L75" i="1"/>
  <c r="Z74" i="1"/>
  <c r="Y74" i="1"/>
  <c r="X74" i="1"/>
  <c r="W74" i="1"/>
  <c r="V74" i="1"/>
  <c r="T74" i="1"/>
  <c r="S74" i="1"/>
  <c r="AA74" i="1" s="1"/>
  <c r="L74" i="1"/>
  <c r="Z73" i="1"/>
  <c r="Y73" i="1"/>
  <c r="X73" i="1"/>
  <c r="W73" i="1"/>
  <c r="V73" i="1"/>
  <c r="T73" i="1"/>
  <c r="S73" i="1"/>
  <c r="AA73" i="1" s="1"/>
  <c r="L73" i="1"/>
  <c r="Z72" i="1"/>
  <c r="Y72" i="1"/>
  <c r="X72" i="1"/>
  <c r="W72" i="1"/>
  <c r="V72" i="1"/>
  <c r="T72" i="1"/>
  <c r="S72" i="1"/>
  <c r="AA72" i="1" s="1"/>
  <c r="L72" i="1"/>
  <c r="Z71" i="1"/>
  <c r="Y71" i="1"/>
  <c r="X71" i="1"/>
  <c r="W71" i="1"/>
  <c r="V71" i="1"/>
  <c r="T71" i="1"/>
  <c r="S71" i="1"/>
  <c r="AA71" i="1" s="1"/>
  <c r="L71" i="1"/>
  <c r="Z70" i="1"/>
  <c r="Y70" i="1"/>
  <c r="X70" i="1"/>
  <c r="W70" i="1"/>
  <c r="V70" i="1"/>
  <c r="T70" i="1"/>
  <c r="S70" i="1"/>
  <c r="AA70" i="1" s="1"/>
  <c r="L70" i="1"/>
  <c r="Z69" i="1"/>
  <c r="Y69" i="1"/>
  <c r="X69" i="1"/>
  <c r="W69" i="1"/>
  <c r="V69" i="1"/>
  <c r="T69" i="1"/>
  <c r="S69" i="1"/>
  <c r="AA69" i="1" s="1"/>
  <c r="L69" i="1"/>
  <c r="Z68" i="1"/>
  <c r="Y68" i="1"/>
  <c r="X68" i="1"/>
  <c r="W68" i="1"/>
  <c r="V68" i="1"/>
  <c r="T68" i="1"/>
  <c r="S68" i="1"/>
  <c r="AA68" i="1" s="1"/>
  <c r="L68" i="1"/>
  <c r="Z67" i="1"/>
  <c r="Y67" i="1"/>
  <c r="X67" i="1"/>
  <c r="W67" i="1"/>
  <c r="V67" i="1"/>
  <c r="T67" i="1"/>
  <c r="S67" i="1"/>
  <c r="AA67" i="1" s="1"/>
  <c r="L67" i="1"/>
  <c r="Z66" i="1"/>
  <c r="Y66" i="1"/>
  <c r="X66" i="1"/>
  <c r="W66" i="1"/>
  <c r="V66" i="1"/>
  <c r="T66" i="1"/>
  <c r="S66" i="1"/>
  <c r="AA66" i="1" s="1"/>
  <c r="L66" i="1"/>
  <c r="Z65" i="1"/>
  <c r="Y65" i="1"/>
  <c r="X65" i="1"/>
  <c r="W65" i="1"/>
  <c r="V65" i="1"/>
  <c r="T65" i="1"/>
  <c r="S65" i="1"/>
  <c r="L65" i="1"/>
  <c r="AA65" i="1" s="1"/>
  <c r="Z64" i="1"/>
  <c r="Y64" i="1"/>
  <c r="X64" i="1"/>
  <c r="W64" i="1"/>
  <c r="V64" i="1"/>
  <c r="T64" i="1"/>
  <c r="S64" i="1"/>
  <c r="AA64" i="1" s="1"/>
  <c r="L64" i="1"/>
  <c r="Z63" i="1"/>
  <c r="Y63" i="1"/>
  <c r="X63" i="1"/>
  <c r="W63" i="1"/>
  <c r="V63" i="1"/>
  <c r="T63" i="1"/>
  <c r="S63" i="1"/>
  <c r="AA63" i="1" s="1"/>
  <c r="L63" i="1"/>
  <c r="Z62" i="1"/>
  <c r="Y62" i="1"/>
  <c r="X62" i="1"/>
  <c r="W62" i="1"/>
  <c r="V62" i="1"/>
  <c r="T62" i="1"/>
  <c r="S62" i="1"/>
  <c r="AA62" i="1" s="1"/>
  <c r="L62" i="1"/>
  <c r="Z61" i="1"/>
  <c r="Y61" i="1"/>
  <c r="X61" i="1"/>
  <c r="W61" i="1"/>
  <c r="V61" i="1"/>
  <c r="T61" i="1"/>
  <c r="S61" i="1"/>
  <c r="L61" i="1"/>
  <c r="AA61" i="1" s="1"/>
  <c r="Z60" i="1"/>
  <c r="Y60" i="1"/>
  <c r="X60" i="1"/>
  <c r="W60" i="1"/>
  <c r="V60" i="1"/>
  <c r="T60" i="1"/>
  <c r="S60" i="1"/>
  <c r="AA60" i="1" s="1"/>
  <c r="L60" i="1"/>
  <c r="Z59" i="1"/>
  <c r="Y59" i="1"/>
  <c r="X59" i="1"/>
  <c r="W59" i="1"/>
  <c r="V59" i="1"/>
  <c r="T59" i="1"/>
  <c r="S59" i="1"/>
  <c r="AA59" i="1" s="1"/>
  <c r="L59" i="1"/>
  <c r="Z58" i="1"/>
  <c r="Y58" i="1"/>
  <c r="X58" i="1"/>
  <c r="W58" i="1"/>
  <c r="V58" i="1"/>
  <c r="T58" i="1"/>
  <c r="S58" i="1"/>
  <c r="AA58" i="1" s="1"/>
  <c r="L58" i="1"/>
  <c r="Z57" i="1"/>
  <c r="Y57" i="1"/>
  <c r="X57" i="1"/>
  <c r="W57" i="1"/>
  <c r="V57" i="1"/>
  <c r="T57" i="1"/>
  <c r="S57" i="1"/>
  <c r="L57" i="1"/>
  <c r="AA57" i="1" s="1"/>
  <c r="Z56" i="1"/>
  <c r="Y56" i="1"/>
  <c r="X56" i="1"/>
  <c r="W56" i="1"/>
  <c r="V56" i="1"/>
  <c r="T56" i="1"/>
  <c r="S56" i="1"/>
  <c r="AA56" i="1" s="1"/>
  <c r="L56" i="1"/>
  <c r="Z55" i="1"/>
  <c r="Y55" i="1"/>
  <c r="X55" i="1"/>
  <c r="W55" i="1"/>
  <c r="V55" i="1"/>
  <c r="T55" i="1"/>
  <c r="S55" i="1"/>
  <c r="AA55" i="1" s="1"/>
  <c r="L55" i="1"/>
  <c r="Z54" i="1"/>
  <c r="Y54" i="1"/>
  <c r="X54" i="1"/>
  <c r="W54" i="1"/>
  <c r="V54" i="1"/>
  <c r="T54" i="1"/>
  <c r="S54" i="1"/>
  <c r="AA54" i="1" s="1"/>
  <c r="L54" i="1"/>
  <c r="Z53" i="1"/>
  <c r="Y53" i="1"/>
  <c r="X53" i="1"/>
  <c r="W53" i="1"/>
  <c r="V53" i="1"/>
  <c r="T53" i="1"/>
  <c r="S53" i="1"/>
  <c r="L53" i="1"/>
  <c r="AA53" i="1" s="1"/>
  <c r="Z52" i="1"/>
  <c r="Y52" i="1"/>
  <c r="X52" i="1"/>
  <c r="W52" i="1"/>
  <c r="V52" i="1"/>
  <c r="T52" i="1"/>
  <c r="S52" i="1"/>
  <c r="AA52" i="1" s="1"/>
  <c r="L52" i="1"/>
  <c r="Z51" i="1"/>
  <c r="Y51" i="1"/>
  <c r="X51" i="1"/>
  <c r="W51" i="1"/>
  <c r="V51" i="1"/>
  <c r="T51" i="1"/>
  <c r="S51" i="1"/>
  <c r="AA51" i="1" s="1"/>
  <c r="L51" i="1"/>
  <c r="Z50" i="1"/>
  <c r="Y50" i="1"/>
  <c r="X50" i="1"/>
  <c r="W50" i="1"/>
  <c r="V50" i="1"/>
  <c r="T50" i="1"/>
  <c r="S50" i="1"/>
  <c r="AA50" i="1" s="1"/>
  <c r="L50" i="1"/>
  <c r="Z49" i="1"/>
  <c r="Y49" i="1"/>
  <c r="X49" i="1"/>
  <c r="W49" i="1"/>
  <c r="V49" i="1"/>
  <c r="T49" i="1"/>
  <c r="S49" i="1"/>
  <c r="L49" i="1"/>
  <c r="AA49" i="1" s="1"/>
  <c r="Z48" i="1"/>
  <c r="Y48" i="1"/>
  <c r="X48" i="1"/>
  <c r="W48" i="1"/>
  <c r="V48" i="1"/>
  <c r="T48" i="1"/>
  <c r="S48" i="1"/>
  <c r="AA48" i="1" s="1"/>
  <c r="L48" i="1"/>
  <c r="Z47" i="1"/>
  <c r="Y47" i="1"/>
  <c r="X47" i="1"/>
  <c r="W47" i="1"/>
  <c r="V47" i="1"/>
  <c r="T47" i="1"/>
  <c r="S47" i="1"/>
  <c r="AA47" i="1" s="1"/>
  <c r="L47" i="1"/>
  <c r="Z46" i="1"/>
  <c r="Y46" i="1"/>
  <c r="X46" i="1"/>
  <c r="W46" i="1"/>
  <c r="V46" i="1"/>
  <c r="T46" i="1"/>
  <c r="S46" i="1"/>
  <c r="AA46" i="1" s="1"/>
  <c r="L46" i="1"/>
  <c r="Z45" i="1"/>
  <c r="Y45" i="1"/>
  <c r="X45" i="1"/>
  <c r="W45" i="1"/>
  <c r="V45" i="1"/>
  <c r="T45" i="1"/>
  <c r="S45" i="1"/>
  <c r="L45" i="1"/>
  <c r="AA45" i="1" s="1"/>
  <c r="Z44" i="1"/>
  <c r="Y44" i="1"/>
  <c r="X44" i="1"/>
  <c r="W44" i="1"/>
  <c r="V44" i="1"/>
  <c r="T44" i="1"/>
  <c r="S44" i="1"/>
  <c r="AA44" i="1" s="1"/>
  <c r="L44" i="1"/>
  <c r="Z43" i="1"/>
  <c r="Y43" i="1"/>
  <c r="X43" i="1"/>
  <c r="W43" i="1"/>
  <c r="V43" i="1"/>
  <c r="T43" i="1"/>
  <c r="S43" i="1"/>
  <c r="AA43" i="1" s="1"/>
  <c r="L43" i="1"/>
  <c r="Z42" i="1"/>
  <c r="Y42" i="1"/>
  <c r="X42" i="1"/>
  <c r="W42" i="1"/>
  <c r="V42" i="1"/>
  <c r="T42" i="1"/>
  <c r="S42" i="1"/>
  <c r="AA42" i="1" s="1"/>
  <c r="L42" i="1"/>
  <c r="Z41" i="1"/>
  <c r="Y41" i="1"/>
  <c r="X41" i="1"/>
  <c r="W41" i="1"/>
  <c r="V41" i="1"/>
  <c r="T41" i="1"/>
  <c r="S41" i="1"/>
  <c r="L41" i="1"/>
  <c r="AA41" i="1" s="1"/>
  <c r="Z40" i="1"/>
  <c r="Y40" i="1"/>
  <c r="X40" i="1"/>
  <c r="W40" i="1"/>
  <c r="V40" i="1"/>
  <c r="T40" i="1"/>
  <c r="S40" i="1"/>
  <c r="AA40" i="1" s="1"/>
  <c r="L40" i="1"/>
  <c r="Z39" i="1"/>
  <c r="Y39" i="1"/>
  <c r="X39" i="1"/>
  <c r="W39" i="1"/>
  <c r="V39" i="1"/>
  <c r="T39" i="1"/>
  <c r="S39" i="1"/>
  <c r="AA39" i="1" s="1"/>
  <c r="L39" i="1"/>
  <c r="Z38" i="1"/>
  <c r="Y38" i="1"/>
  <c r="X38" i="1"/>
  <c r="W38" i="1"/>
  <c r="V38" i="1"/>
  <c r="T38" i="1"/>
  <c r="S38" i="1"/>
  <c r="AA38" i="1" s="1"/>
  <c r="L38" i="1"/>
  <c r="Z37" i="1"/>
  <c r="Y37" i="1"/>
  <c r="X37" i="1"/>
  <c r="W37" i="1"/>
  <c r="V37" i="1"/>
  <c r="T37" i="1"/>
  <c r="S37" i="1"/>
  <c r="L37" i="1"/>
  <c r="AA37" i="1" s="1"/>
  <c r="Z36" i="1"/>
  <c r="Y36" i="1"/>
  <c r="X36" i="1"/>
  <c r="W36" i="1"/>
  <c r="V36" i="1"/>
  <c r="T36" i="1"/>
  <c r="S36" i="1"/>
  <c r="AA36" i="1" s="1"/>
  <c r="L36" i="1"/>
  <c r="Z35" i="1"/>
  <c r="Y35" i="1"/>
  <c r="X35" i="1"/>
  <c r="W35" i="1"/>
  <c r="V35" i="1"/>
  <c r="T35" i="1"/>
  <c r="S35" i="1"/>
  <c r="AA35" i="1" s="1"/>
  <c r="L35" i="1"/>
  <c r="Z34" i="1"/>
  <c r="Y34" i="1"/>
  <c r="X34" i="1"/>
  <c r="W34" i="1"/>
  <c r="V34" i="1"/>
  <c r="T34" i="1"/>
  <c r="S34" i="1"/>
  <c r="AA34" i="1" s="1"/>
  <c r="L34" i="1"/>
  <c r="Z33" i="1"/>
  <c r="Y33" i="1"/>
  <c r="X33" i="1"/>
  <c r="W33" i="1"/>
  <c r="V33" i="1"/>
  <c r="T33" i="1"/>
  <c r="S33" i="1"/>
  <c r="L33" i="1"/>
  <c r="AA33" i="1" s="1"/>
  <c r="Z32" i="1"/>
  <c r="Y32" i="1"/>
  <c r="X32" i="1"/>
  <c r="W32" i="1"/>
  <c r="V32" i="1"/>
  <c r="T32" i="1"/>
  <c r="S32" i="1"/>
  <c r="AA32" i="1" s="1"/>
  <c r="L32" i="1"/>
  <c r="Z31" i="1"/>
  <c r="Y31" i="1"/>
  <c r="X31" i="1"/>
  <c r="W31" i="1"/>
  <c r="V31" i="1"/>
  <c r="T31" i="1"/>
  <c r="S31" i="1"/>
  <c r="AA31" i="1" s="1"/>
  <c r="L31" i="1"/>
  <c r="Z30" i="1"/>
  <c r="Y30" i="1"/>
  <c r="X30" i="1"/>
  <c r="W30" i="1"/>
  <c r="V30" i="1"/>
  <c r="T30" i="1"/>
  <c r="S30" i="1"/>
  <c r="AA30" i="1" s="1"/>
  <c r="L30" i="1"/>
  <c r="Z29" i="1"/>
  <c r="Y29" i="1"/>
  <c r="X29" i="1"/>
  <c r="W29" i="1"/>
  <c r="V29" i="1"/>
  <c r="T29" i="1"/>
  <c r="S29" i="1"/>
  <c r="L29" i="1"/>
  <c r="AA29" i="1" s="1"/>
  <c r="Z28" i="1"/>
  <c r="Y28" i="1"/>
  <c r="X28" i="1"/>
  <c r="W28" i="1"/>
  <c r="V28" i="1"/>
  <c r="T28" i="1"/>
  <c r="S28" i="1"/>
  <c r="AA28" i="1" s="1"/>
  <c r="L28" i="1"/>
  <c r="Z27" i="1"/>
  <c r="Y27" i="1"/>
  <c r="X27" i="1"/>
  <c r="W27" i="1"/>
  <c r="V27" i="1"/>
  <c r="T27" i="1"/>
  <c r="S27" i="1"/>
  <c r="AA27" i="1" s="1"/>
  <c r="L27" i="1"/>
  <c r="Z26" i="1"/>
  <c r="Y26" i="1"/>
  <c r="X26" i="1"/>
  <c r="W26" i="1"/>
  <c r="V26" i="1"/>
  <c r="T26" i="1"/>
  <c r="S26" i="1"/>
  <c r="AA26" i="1" s="1"/>
  <c r="L26" i="1"/>
  <c r="Z25" i="1"/>
  <c r="Y25" i="1"/>
  <c r="X25" i="1"/>
  <c r="W25" i="1"/>
  <c r="V25" i="1"/>
  <c r="T25" i="1"/>
  <c r="S25" i="1"/>
  <c r="L25" i="1"/>
  <c r="AA25" i="1" s="1"/>
  <c r="Z24" i="1"/>
  <c r="Y24" i="1"/>
  <c r="X24" i="1"/>
  <c r="W24" i="1"/>
  <c r="V24" i="1"/>
  <c r="T24" i="1"/>
  <c r="S24" i="1"/>
  <c r="AA24" i="1" s="1"/>
  <c r="L24" i="1"/>
  <c r="Z23" i="1"/>
  <c r="Y23" i="1"/>
  <c r="X23" i="1"/>
  <c r="W23" i="1"/>
  <c r="V23" i="1"/>
  <c r="T23" i="1"/>
  <c r="S23" i="1"/>
  <c r="AA23" i="1" s="1"/>
  <c r="L23" i="1"/>
  <c r="Z22" i="1"/>
  <c r="Y22" i="1"/>
  <c r="X22" i="1"/>
  <c r="W22" i="1"/>
  <c r="V22" i="1"/>
  <c r="T22" i="1"/>
  <c r="S22" i="1"/>
  <c r="AA22" i="1" s="1"/>
  <c r="L22" i="1"/>
  <c r="Z21" i="1"/>
  <c r="Y21" i="1"/>
  <c r="X21" i="1"/>
  <c r="W21" i="1"/>
  <c r="V21" i="1"/>
  <c r="T21" i="1"/>
  <c r="S21" i="1"/>
  <c r="L21" i="1"/>
  <c r="AA21" i="1" s="1"/>
  <c r="Z20" i="1"/>
  <c r="Y20" i="1"/>
  <c r="X20" i="1"/>
  <c r="W20" i="1"/>
  <c r="V20" i="1"/>
  <c r="T20" i="1"/>
  <c r="S20" i="1"/>
  <c r="AA20" i="1" s="1"/>
  <c r="L20" i="1"/>
  <c r="Z19" i="1"/>
  <c r="Y19" i="1"/>
  <c r="X19" i="1"/>
  <c r="W19" i="1"/>
  <c r="V19" i="1"/>
  <c r="T19" i="1"/>
  <c r="S19" i="1"/>
  <c r="AA19" i="1" s="1"/>
  <c r="L19" i="1"/>
  <c r="Z18" i="1"/>
  <c r="Y18" i="1"/>
  <c r="X18" i="1"/>
  <c r="W18" i="1"/>
  <c r="V18" i="1"/>
  <c r="T18" i="1"/>
  <c r="S18" i="1"/>
  <c r="AA18" i="1" s="1"/>
  <c r="L18" i="1"/>
  <c r="Z17" i="1"/>
  <c r="Y17" i="1"/>
  <c r="X17" i="1"/>
  <c r="W17" i="1"/>
  <c r="V17" i="1"/>
  <c r="T17" i="1"/>
  <c r="S17" i="1"/>
  <c r="L17" i="1"/>
  <c r="AA17" i="1" s="1"/>
  <c r="Z16" i="1"/>
  <c r="Y16" i="1"/>
  <c r="X16" i="1"/>
  <c r="W16" i="1"/>
  <c r="V16" i="1"/>
  <c r="T16" i="1"/>
  <c r="S16" i="1"/>
  <c r="AA16" i="1" s="1"/>
  <c r="L16" i="1"/>
  <c r="Z15" i="1"/>
  <c r="Y15" i="1"/>
  <c r="X15" i="1"/>
  <c r="W15" i="1"/>
  <c r="V15" i="1"/>
  <c r="T15" i="1"/>
  <c r="S15" i="1"/>
  <c r="AA15" i="1" s="1"/>
  <c r="L15" i="1"/>
  <c r="Z14" i="1"/>
  <c r="Y14" i="1"/>
  <c r="X14" i="1"/>
  <c r="W14" i="1"/>
  <c r="V14" i="1"/>
  <c r="T14" i="1"/>
  <c r="S14" i="1"/>
  <c r="AA14" i="1" s="1"/>
  <c r="L14" i="1"/>
  <c r="Z13" i="1"/>
  <c r="Y13" i="1"/>
  <c r="X13" i="1"/>
  <c r="W13" i="1"/>
  <c r="V13" i="1"/>
  <c r="T13" i="1"/>
  <c r="S13" i="1"/>
  <c r="L13" i="1"/>
  <c r="AA13" i="1" s="1"/>
  <c r="Z12" i="1"/>
  <c r="Y12" i="1"/>
  <c r="X12" i="1"/>
  <c r="W12" i="1"/>
  <c r="V12" i="1"/>
  <c r="T12" i="1"/>
  <c r="S12" i="1"/>
  <c r="AA12" i="1" s="1"/>
  <c r="L12" i="1"/>
  <c r="Z11" i="1"/>
  <c r="Y11" i="1"/>
  <c r="X11" i="1"/>
  <c r="W11" i="1"/>
  <c r="V11" i="1"/>
  <c r="T11" i="1"/>
  <c r="S11" i="1"/>
  <c r="AA11" i="1" s="1"/>
  <c r="L11" i="1"/>
  <c r="Z10" i="1"/>
  <c r="Y10" i="1"/>
  <c r="X10" i="1"/>
  <c r="W10" i="1"/>
  <c r="V10" i="1"/>
  <c r="T10" i="1"/>
  <c r="S10" i="1"/>
  <c r="AA10" i="1" s="1"/>
  <c r="L10" i="1"/>
  <c r="Z9" i="1"/>
  <c r="Y9" i="1"/>
  <c r="X9" i="1"/>
  <c r="W9" i="1"/>
  <c r="V9" i="1"/>
  <c r="T9" i="1"/>
  <c r="S9" i="1"/>
  <c r="L9" i="1"/>
  <c r="AA9" i="1" s="1"/>
  <c r="Z8" i="1"/>
  <c r="Y8" i="1"/>
  <c r="X8" i="1"/>
  <c r="W8" i="1"/>
  <c r="V8" i="1"/>
  <c r="T8" i="1"/>
  <c r="S8" i="1"/>
  <c r="AA8" i="1" s="1"/>
  <c r="L8" i="1"/>
  <c r="Z7" i="1"/>
  <c r="Y7" i="1"/>
  <c r="X7" i="1"/>
  <c r="T7" i="1"/>
  <c r="S7" i="1"/>
  <c r="L7" i="1"/>
  <c r="AA7" i="1" s="1"/>
  <c r="AB6" i="1"/>
  <c r="AG4" i="1"/>
  <c r="AF4" i="1"/>
  <c r="AE4" i="1"/>
  <c r="AK2" i="1"/>
  <c r="AJ2" i="1"/>
  <c r="AI2" i="1"/>
  <c r="R2" i="1"/>
  <c r="AK1" i="1"/>
  <c r="AJ1" i="1"/>
  <c r="AI1" i="1"/>
  <c r="T56" i="2" l="1"/>
  <c r="T59" i="2"/>
  <c r="T55" i="2"/>
  <c r="T61" i="2"/>
  <c r="T3" i="2"/>
  <c r="T6" i="2"/>
  <c r="T7" i="2"/>
  <c r="T10" i="2"/>
  <c r="T11" i="2"/>
  <c r="T14" i="2"/>
  <c r="T15" i="2"/>
  <c r="T18" i="2"/>
  <c r="T19" i="2"/>
  <c r="T22" i="2"/>
  <c r="T23" i="2"/>
  <c r="T25" i="2"/>
  <c r="T26" i="2"/>
  <c r="T29" i="2"/>
  <c r="T30" i="2"/>
  <c r="T33" i="2"/>
  <c r="T34" i="2"/>
  <c r="T37" i="2"/>
  <c r="T38" i="2"/>
  <c r="T41" i="2"/>
  <c r="T42" i="2"/>
  <c r="T45" i="2"/>
  <c r="T46" i="2"/>
  <c r="T49" i="2"/>
  <c r="T50" i="2"/>
  <c r="T2" i="2"/>
  <c r="T52" i="2"/>
  <c r="T53" i="2"/>
  <c r="T57" i="2"/>
  <c r="T58" i="2"/>
  <c r="T60" i="2"/>
  <c r="T63" i="2"/>
  <c r="T4" i="2"/>
  <c r="T5" i="2"/>
  <c r="T8" i="2"/>
  <c r="T9" i="2"/>
  <c r="T12" i="2"/>
  <c r="T13" i="2"/>
  <c r="T16" i="2"/>
  <c r="T17" i="2"/>
  <c r="T20" i="2"/>
  <c r="T21" i="2"/>
  <c r="T24" i="2"/>
  <c r="T27" i="2"/>
  <c r="T28" i="2"/>
  <c r="T31" i="2"/>
  <c r="T32" i="2"/>
  <c r="T35" i="2"/>
  <c r="T36" i="2"/>
  <c r="T39" i="2"/>
  <c r="T40" i="2"/>
  <c r="T43" i="2"/>
  <c r="T44" i="2"/>
  <c r="T47" i="2"/>
  <c r="T48" i="2"/>
  <c r="T51" i="2"/>
  <c r="T54" i="2"/>
  <c r="AG1" i="1"/>
  <c r="AF1" i="1"/>
  <c r="AE1" i="1"/>
</calcChain>
</file>

<file path=xl/sharedStrings.xml><?xml version="1.0" encoding="utf-8"?>
<sst xmlns="http://schemas.openxmlformats.org/spreadsheetml/2006/main" count="612" uniqueCount="296">
  <si>
    <t>平成28年 8月  1日 1時 05分 確定</t>
    <phoneticPr fontId="0"/>
  </si>
  <si>
    <t>Men</t>
  </si>
  <si>
    <t>11</t>
  </si>
  <si>
    <t/>
  </si>
  <si>
    <t>Koike vote share</t>
  </si>
  <si>
    <t>Torigoe share</t>
  </si>
  <si>
    <t>Masuda share</t>
  </si>
  <si>
    <t>Women</t>
  </si>
  <si>
    <t>Turnout increase 2014-2016</t>
  </si>
  <si>
    <t>Change in relative turnout women against men</t>
  </si>
  <si>
    <t>Koike</t>
  </si>
  <si>
    <t>Torigoe</t>
  </si>
  <si>
    <t>Masuda</t>
  </si>
  <si>
    <t>tochiji turnout</t>
  </si>
  <si>
    <t>ゆりこ</t>
  </si>
  <si>
    <t>開　票　区　名</t>
    <rPh sb="0" eb="1">
      <t>カイ</t>
    </rPh>
    <rPh sb="2" eb="3">
      <t>ヒョウ</t>
    </rPh>
    <rPh sb="4" eb="5">
      <t>ク</t>
    </rPh>
    <rPh sb="6" eb="7">
      <t>メイ</t>
    </rPh>
    <phoneticPr fontId="0"/>
  </si>
  <si>
    <t>投  票  者  数</t>
    <rPh sb="0" eb="1">
      <t>トウ</t>
    </rPh>
    <rPh sb="3" eb="4">
      <t>ヒョウ</t>
    </rPh>
    <rPh sb="6" eb="7">
      <t>シャ</t>
    </rPh>
    <rPh sb="9" eb="10">
      <t>スウ</t>
    </rPh>
    <phoneticPr fontId="0"/>
  </si>
  <si>
    <t>投   票   率</t>
    <rPh sb="0" eb="1">
      <t>トウ</t>
    </rPh>
    <rPh sb="4" eb="5">
      <t>ヒョウ</t>
    </rPh>
    <rPh sb="8" eb="9">
      <t>リツ</t>
    </rPh>
    <phoneticPr fontId="0"/>
  </si>
  <si>
    <t>無所属</t>
  </si>
  <si>
    <t>男</t>
    <rPh sb="0" eb="1">
      <t>オトコ</t>
    </rPh>
    <phoneticPr fontId="0"/>
  </si>
  <si>
    <t>女</t>
    <rPh sb="0" eb="1">
      <t>オンナ</t>
    </rPh>
    <phoneticPr fontId="0"/>
  </si>
  <si>
    <t>計</t>
    <rPh sb="0" eb="1">
      <t>ケイ</t>
    </rPh>
    <phoneticPr fontId="0"/>
  </si>
  <si>
    <t>平均</t>
    <rPh sb="0" eb="2">
      <t>ヘイキン</t>
    </rPh>
    <phoneticPr fontId="0"/>
  </si>
  <si>
    <t>　★都計</t>
  </si>
  <si>
    <t>★都計</t>
  </si>
  <si>
    <t>確</t>
  </si>
  <si>
    <t>　☆区部計</t>
  </si>
  <si>
    <t>☆区部計</t>
  </si>
  <si>
    <t>　　千代田区</t>
  </si>
  <si>
    <t>　　中央区</t>
  </si>
  <si>
    <t>　　港区</t>
  </si>
  <si>
    <t>　　新宿区</t>
  </si>
  <si>
    <t>　　文京区</t>
  </si>
  <si>
    <t>　　台東区</t>
  </si>
  <si>
    <t>　　墨田区</t>
  </si>
  <si>
    <t>　　江東区</t>
  </si>
  <si>
    <t>　　品川区</t>
  </si>
  <si>
    <t>　　目黒区</t>
  </si>
  <si>
    <t>　　大田区</t>
  </si>
  <si>
    <t>　　世田谷区</t>
  </si>
  <si>
    <t>　　渋谷区</t>
  </si>
  <si>
    <t>　　中野区</t>
  </si>
  <si>
    <t>　　杉並区</t>
  </si>
  <si>
    <t>　　豊島区</t>
  </si>
  <si>
    <t>　　北区</t>
  </si>
  <si>
    <t>　　荒川区</t>
  </si>
  <si>
    <t>　　板橋区</t>
  </si>
  <si>
    <t>　　練馬区</t>
  </si>
  <si>
    <t>　　足立区</t>
  </si>
  <si>
    <t>　　葛飾区</t>
  </si>
  <si>
    <t>　　江戸川区</t>
  </si>
  <si>
    <t>　☆市部計</t>
  </si>
  <si>
    <t>☆市部計</t>
  </si>
  <si>
    <t>　　八王子市</t>
  </si>
  <si>
    <t>　　立川市</t>
  </si>
  <si>
    <t>　　武蔵野市</t>
  </si>
  <si>
    <t>　　三鷹市</t>
  </si>
  <si>
    <t>　　青梅市</t>
  </si>
  <si>
    <t>　　府中市</t>
  </si>
  <si>
    <t>　　昭島市</t>
  </si>
  <si>
    <t>　　調布市</t>
  </si>
  <si>
    <t>　　町田市</t>
  </si>
  <si>
    <t>　　小金井市</t>
  </si>
  <si>
    <t>　　小平市</t>
  </si>
  <si>
    <t>　　日野市</t>
  </si>
  <si>
    <t>　　東村山市</t>
  </si>
  <si>
    <t>　　国分寺市</t>
  </si>
  <si>
    <t>　　国立市</t>
  </si>
  <si>
    <t>　　福生市</t>
  </si>
  <si>
    <t>　　狛江市</t>
  </si>
  <si>
    <t>　　東大和市</t>
  </si>
  <si>
    <t>　　清瀬市</t>
  </si>
  <si>
    <t>　　東久留米市</t>
  </si>
  <si>
    <t>　　武蔵村山市</t>
  </si>
  <si>
    <t>　　多摩市</t>
  </si>
  <si>
    <t>　　稲城市</t>
  </si>
  <si>
    <t>　　羽村市</t>
  </si>
  <si>
    <t>　　あきる野市</t>
  </si>
  <si>
    <t>　　西東京市</t>
  </si>
  <si>
    <t>　☆西多摩郡計</t>
  </si>
  <si>
    <t>☆西多摩郡計</t>
  </si>
  <si>
    <t>　　瑞穂町</t>
  </si>
  <si>
    <t>　　日の出町</t>
  </si>
  <si>
    <t>　　檜原村</t>
  </si>
  <si>
    <t>　　奥多摩町</t>
  </si>
  <si>
    <t>　☆島部計</t>
  </si>
  <si>
    <t>☆島部計</t>
  </si>
  <si>
    <t>　　大島支庁</t>
  </si>
  <si>
    <t>　大島支庁</t>
  </si>
  <si>
    <t>　　　大島町</t>
  </si>
  <si>
    <t>　　　利島村</t>
  </si>
  <si>
    <t>　　　新島村</t>
  </si>
  <si>
    <t>　　　神津島村</t>
  </si>
  <si>
    <t>　　三宅支庁</t>
  </si>
  <si>
    <t>　三宅支庁</t>
  </si>
  <si>
    <t>　　　三宅村</t>
  </si>
  <si>
    <t>　　　御蔵島村</t>
  </si>
  <si>
    <t>　　八丈支庁</t>
  </si>
  <si>
    <t>　八丈支庁</t>
  </si>
  <si>
    <t>　　　八丈町</t>
  </si>
  <si>
    <t>　　　青ヶ島村</t>
  </si>
  <si>
    <t>　　小笠原支庁</t>
  </si>
  <si>
    <t>　小笠原支庁</t>
  </si>
  <si>
    <t>　　　小笠原村</t>
  </si>
  <si>
    <t>voter_m_2014</t>
  </si>
  <si>
    <t>voter_f_2014</t>
  </si>
  <si>
    <t>voter_2014</t>
  </si>
  <si>
    <t>turnout_m_2014</t>
  </si>
  <si>
    <t>turnout_f_2014</t>
  </si>
  <si>
    <t>turnout_2014</t>
  </si>
  <si>
    <t>turnout_ggap_2014</t>
  </si>
  <si>
    <t>voter_m_2016</t>
  </si>
  <si>
    <t>voter_f_2016</t>
  </si>
  <si>
    <t>voter_2016</t>
  </si>
  <si>
    <t>turnout_m_2016</t>
  </si>
  <si>
    <t>turnout_f_2016</t>
  </si>
  <si>
    <t>turnout_2016</t>
  </si>
  <si>
    <t>turnout_ggap_2016</t>
  </si>
  <si>
    <t>name</t>
  </si>
  <si>
    <t>koike_2016</t>
  </si>
  <si>
    <t>koike2_2016</t>
  </si>
  <si>
    <t>torigoe2_2016</t>
  </si>
  <si>
    <t>masuda2_2016</t>
  </si>
  <si>
    <t>Remove</t>
  </si>
  <si>
    <t>Based on Master 2016</t>
  </si>
  <si>
    <t>西多摩郡</t>
  </si>
  <si>
    <t>　　　小笠原支庁_小笠原村</t>
  </si>
  <si>
    <t>　　　八丈支庁_青ヶ島村</t>
  </si>
  <si>
    <t>　　　八丈支庁_八丈町</t>
  </si>
  <si>
    <t>　　　三宅支庁_御蔵島村</t>
  </si>
  <si>
    <t>　　　三宅支庁_三宅村</t>
  </si>
  <si>
    <t>　　　大島支庁_大島町</t>
  </si>
  <si>
    <t>　　　大島支庁_利島村</t>
  </si>
  <si>
    <t>　　　大島支庁_新島村</t>
  </si>
  <si>
    <t>　　　大島支庁_神津島村</t>
  </si>
  <si>
    <t>　　西多摩郡_瑞穂町</t>
  </si>
  <si>
    <t>　　西多摩郡_日の出町</t>
  </si>
  <si>
    <t>　　西多摩郡_檜原村</t>
  </si>
  <si>
    <t>　　西多摩郡_奥多摩町</t>
  </si>
  <si>
    <t>大島支庁_大島町</t>
  </si>
  <si>
    <t>大島支庁_利島村</t>
  </si>
  <si>
    <t>大島支庁_新島村</t>
  </si>
  <si>
    <t>大島支庁_神津島村</t>
  </si>
  <si>
    <t>三宅支庁_三宅村</t>
  </si>
  <si>
    <t>三宅支庁_御蔵島村</t>
  </si>
  <si>
    <t>八丈支庁_八丈町</t>
  </si>
  <si>
    <t>八丈支庁_青ヶ島村</t>
  </si>
  <si>
    <t>小笠原支庁_小笠原村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</si>
  <si>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</si>
  <si>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</si>
  <si>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</si>
  <si>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</si>
  <si>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</si>
  <si>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</si>
  <si>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</si>
  <si>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</si>
  <si>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</si>
  <si>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</si>
  <si>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</si>
  <si>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</si>
  <si>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</si>
  <si>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</si>
  <si>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</si>
  <si>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</si>
  <si>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</si>
  <si>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</si>
  <si>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</si>
  <si>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</si>
  <si>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</si>
  <si>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</si>
  <si>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</si>
  <si>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</si>
  <si>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</si>
  <si>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</si>
  <si>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</si>
  <si>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</si>
  <si>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</si>
  <si>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</si>
  <si>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</si>
  <si>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</si>
  <si>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</si>
  <si>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</si>
  <si>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</si>
  <si>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</si>
  <si>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</si>
  <si>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</si>
  <si>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</si>
  <si>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</si>
  <si>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</si>
  <si>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</si>
  <si>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</si>
  <si>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</si>
  <si>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</si>
  <si>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</si>
  <si>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</si>
  <si>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</si>
  <si>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</si>
  <si>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西多摩郡_瑞穂町</t>
  </si>
  <si>
    <t>西多摩郡_日の出町</t>
  </si>
  <si>
    <t>西多摩郡_檜原村</t>
  </si>
  <si>
    <t>西多摩郡_奥多摩町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</si>
  <si>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</si>
  <si>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</si>
  <si>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</si>
  <si>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</si>
  <si>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</si>
  <si>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</si>
  <si>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</si>
  <si>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</si>
  <si>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</si>
  <si>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</si>
  <si>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</si>
  <si>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</si>
  <si>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</si>
  <si>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</si>
  <si>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</si>
  <si>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</si>
  <si>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</si>
  <si>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</si>
  <si>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</si>
  <si>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</si>
  <si>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</si>
  <si>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</si>
  <si>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</si>
  <si>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</si>
  <si>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</si>
  <si>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</si>
  <si>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</si>
  <si>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</si>
  <si>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</si>
  <si>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</si>
  <si>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</si>
  <si>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</si>
  <si>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</si>
  <si>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</si>
  <si>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</si>
  <si>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</si>
  <si>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</si>
  <si>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</si>
  <si>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</si>
  <si>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</si>
  <si>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</si>
  <si>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</si>
  <si>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</si>
  <si>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</si>
  <si>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</si>
  <si>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</si>
  <si>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</si>
  <si>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</si>
  <si>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</si>
  <si>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</si>
  <si>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</si>
  <si>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</si>
  <si>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</si>
  <si>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</si>
  <si>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</si>
  <si>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</si>
  <si>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</si>
  <si>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</si>
  <si>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</si>
  <si>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</si>
  <si>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</si>
  <si>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</si>
  <si>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Somusho</t>
  </si>
  <si>
    <t>turnout_m_1416</t>
  </si>
  <si>
    <t>turnout_f_1416</t>
  </si>
  <si>
    <t>turnout_1416</t>
  </si>
  <si>
    <t>In 2014 45%, in 2016 61%. Gap is 16ppt.</t>
  </si>
  <si>
    <t>ggap_1416</t>
  </si>
  <si>
    <t>総務省自治体コード</t>
  </si>
  <si>
    <t>市区町村名</t>
  </si>
  <si>
    <t>投票者数、男性、2014</t>
  </si>
  <si>
    <t>投票者数、男性、2016</t>
  </si>
  <si>
    <t>投票者数、女性、2014</t>
  </si>
  <si>
    <t>投票者数、2014</t>
  </si>
  <si>
    <t>投票率、男性、2014</t>
  </si>
  <si>
    <t>投票率、女性、2014</t>
  </si>
  <si>
    <t>投票率、2014</t>
  </si>
  <si>
    <t>turnout_f_2014 - turnout_m_2014</t>
  </si>
  <si>
    <t>turnout_f_2016 - turnout_m_2016</t>
  </si>
  <si>
    <t>投票者数、女性、2016</t>
  </si>
  <si>
    <t>投票者数、2016</t>
  </si>
  <si>
    <t>投票率、男性、2016</t>
  </si>
  <si>
    <t>投票率、女性、2016</t>
  </si>
  <si>
    <t>投票率、2016</t>
  </si>
  <si>
    <t>13-6</t>
  </si>
  <si>
    <t>14-7</t>
  </si>
  <si>
    <t>15-8</t>
  </si>
  <si>
    <t>16-9</t>
  </si>
  <si>
    <t>Koike's vote</t>
  </si>
  <si>
    <t>share</t>
  </si>
  <si>
    <t>if positive female turnout was higher than male's</t>
  </si>
  <si>
    <t>if positive, male turnout increased in 2016 over 2014</t>
  </si>
  <si>
    <t>if positive, female turnout increased in 2016 over 2014</t>
  </si>
  <si>
    <t>if positive, turnout increased in 2016 over 2014</t>
  </si>
  <si>
    <t>how gender gap in turnout changed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</si>
</sst>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#,##0.000"/>
    <numFmt numFmtId="165" formatCode="#,##0.000_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明朝"/>
      <family val="1"/>
      <charset val="128"/>
    </font>
    <font>
      <b/>
      <sz val="11"/>
      <color rgb="FF7030A0"/>
      <name val="ＭＳ Ｐ明朝"/>
    </font>
    <font>
      <b/>
      <sz val="11"/>
      <color theme="9" tint="-0.249977111117893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color rgb="FF7030A0"/>
      <name val="ＭＳ Ｐ明朝"/>
    </font>
    <font>
      <b/>
      <sz val="11"/>
      <color theme="9" tint="-0.249977111117893"/>
      <name val="Calibri"/>
      <family val="2"/>
      <scheme val="minor"/>
    </font>
    <font>
      <sz val="10"/>
      <name val="ＭＳ Ｐ明朝"/>
      <family val="1"/>
      <charset val="128"/>
    </font>
    <font>
      <sz val="10"/>
      <name val="ＭＳ 明朝"/>
      <family val="1"/>
      <charset val="128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7030A0"/>
      <name val="Arial"/>
      <family val="2"/>
    </font>
    <font>
      <b/>
      <sz val="11"/>
      <color theme="9" tint="-0.249977111117893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5" fillId="0" borderId="0">
      <alignment vertical="center"/>
    </xf>
  </cellStyleXfs>
  <cellXfs count="10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NumberFormat="1" applyFont="1" applyBorder="1" applyAlignment="1" applyProtection="1">
      <alignment shrinkToFit="1"/>
      <protection hidden="1"/>
    </xf>
    <xf numFmtId="0" fontId="0" fillId="0" borderId="1" xfId="0" applyBorder="1" applyAlignment="1">
      <alignment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/>
    <xf numFmtId="0" fontId="7" fillId="0" borderId="0" xfId="0" applyFont="1"/>
    <xf numFmtId="49" fontId="8" fillId="2" borderId="2" xfId="0" applyNumberFormat="1" applyFont="1" applyFill="1" applyBorder="1" applyAlignment="1">
      <alignment horizontal="right" vertical="center"/>
    </xf>
    <xf numFmtId="49" fontId="8" fillId="3" borderId="3" xfId="0" applyNumberFormat="1" applyFont="1" applyFill="1" applyBorder="1" applyAlignment="1">
      <alignment vertical="top"/>
    </xf>
    <xf numFmtId="49" fontId="8" fillId="3" borderId="4" xfId="0" applyNumberFormat="1" applyFont="1" applyFill="1" applyBorder="1" applyAlignment="1">
      <alignment vertical="top"/>
    </xf>
    <xf numFmtId="49" fontId="8" fillId="2" borderId="5" xfId="0" applyNumberFormat="1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0" xfId="0" applyFill="1"/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top"/>
    </xf>
    <xf numFmtId="0" fontId="2" fillId="3" borderId="11" xfId="0" applyFont="1" applyFill="1" applyBorder="1" applyAlignment="1">
      <alignment vertical="top"/>
    </xf>
    <xf numFmtId="2" fontId="8" fillId="6" borderId="5" xfId="0" applyNumberFormat="1" applyFont="1" applyFill="1" applyBorder="1" applyAlignment="1">
      <alignment horizontal="right" vertical="center" wrapText="1"/>
    </xf>
    <xf numFmtId="2" fontId="2" fillId="6" borderId="6" xfId="0" applyNumberFormat="1" applyFont="1" applyFill="1" applyBorder="1" applyAlignment="1">
      <alignment vertical="top"/>
    </xf>
    <xf numFmtId="2" fontId="2" fillId="6" borderId="7" xfId="0" applyNumberFormat="1" applyFont="1" applyFill="1" applyBorder="1" applyAlignment="1">
      <alignment vertical="top"/>
    </xf>
    <xf numFmtId="0" fontId="2" fillId="0" borderId="8" xfId="0" applyFont="1" applyBorder="1" applyAlignment="1">
      <alignment vertical="center"/>
    </xf>
    <xf numFmtId="38" fontId="2" fillId="0" borderId="8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3" fillId="0" borderId="8" xfId="0" applyNumberFormat="1" applyFont="1" applyBorder="1" applyAlignment="1">
      <alignment horizontal="right" vertical="center"/>
    </xf>
    <xf numFmtId="2" fontId="2" fillId="5" borderId="8" xfId="0" applyNumberFormat="1" applyFont="1" applyFill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164" fontId="8" fillId="2" borderId="2" xfId="1" applyNumberFormat="1" applyFont="1" applyFill="1" applyBorder="1" applyAlignment="1">
      <alignment horizontal="righ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38" fontId="0" fillId="0" borderId="0" xfId="0" applyNumberFormat="1"/>
    <xf numFmtId="164" fontId="8" fillId="2" borderId="5" xfId="1" applyNumberFormat="1" applyFont="1" applyFill="1" applyBorder="1" applyAlignment="1">
      <alignment horizontal="right"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0" fillId="7" borderId="0" xfId="0" applyFill="1"/>
    <xf numFmtId="0" fontId="2" fillId="7" borderId="8" xfId="0" applyFont="1" applyFill="1" applyBorder="1" applyAlignment="1">
      <alignment vertical="center"/>
    </xf>
    <xf numFmtId="38" fontId="2" fillId="7" borderId="8" xfId="0" applyNumberFormat="1" applyFont="1" applyFill="1" applyBorder="1" applyAlignment="1">
      <alignment horizontal="right" vertical="center"/>
    </xf>
    <xf numFmtId="2" fontId="2" fillId="7" borderId="8" xfId="0" applyNumberFormat="1" applyFont="1" applyFill="1" applyBorder="1" applyAlignment="1">
      <alignment horizontal="right" vertical="center"/>
    </xf>
    <xf numFmtId="2" fontId="3" fillId="7" borderId="8" xfId="0" applyNumberFormat="1" applyFont="1" applyFill="1" applyBorder="1" applyAlignment="1">
      <alignment horizontal="right" vertical="center"/>
    </xf>
    <xf numFmtId="2" fontId="4" fillId="7" borderId="8" xfId="0" applyNumberFormat="1" applyFont="1" applyFill="1" applyBorder="1" applyAlignment="1">
      <alignment horizontal="right" vertical="center"/>
    </xf>
    <xf numFmtId="38" fontId="0" fillId="7" borderId="0" xfId="0" applyNumberFormat="1" applyFill="1"/>
    <xf numFmtId="2" fontId="0" fillId="7" borderId="0" xfId="0" applyNumberFormat="1" applyFill="1"/>
    <xf numFmtId="164" fontId="8" fillId="7" borderId="5" xfId="1" applyNumberFormat="1" applyFont="1" applyFill="1" applyBorder="1" applyAlignment="1">
      <alignment horizontal="right" vertical="center"/>
    </xf>
    <xf numFmtId="49" fontId="8" fillId="7" borderId="5" xfId="0" applyNumberFormat="1" applyFont="1" applyFill="1" applyBorder="1" applyAlignment="1">
      <alignment horizontal="left" vertical="center"/>
    </xf>
    <xf numFmtId="49" fontId="8" fillId="7" borderId="5" xfId="0" applyNumberFormat="1" applyFont="1" applyFill="1" applyBorder="1" applyAlignment="1">
      <alignment horizontal="center" vertical="center"/>
    </xf>
    <xf numFmtId="164" fontId="8" fillId="2" borderId="9" xfId="1" applyNumberFormat="1" applyFont="1" applyFill="1" applyBorder="1" applyAlignment="1">
      <alignment horizontal="right" vertical="center"/>
    </xf>
    <xf numFmtId="49" fontId="8" fillId="0" borderId="9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165" fontId="8" fillId="2" borderId="2" xfId="1" applyNumberFormat="1" applyFont="1" applyFill="1" applyBorder="1" applyAlignment="1">
      <alignment horizontal="right" vertical="center"/>
    </xf>
    <xf numFmtId="165" fontId="8" fillId="2" borderId="5" xfId="1" applyNumberFormat="1" applyFont="1" applyFill="1" applyBorder="1" applyAlignment="1">
      <alignment horizontal="right" vertical="center"/>
    </xf>
    <xf numFmtId="165" fontId="8" fillId="2" borderId="9" xfId="1" applyNumberFormat="1" applyFont="1" applyFill="1" applyBorder="1" applyAlignment="1">
      <alignment horizontal="right" vertical="center"/>
    </xf>
    <xf numFmtId="49" fontId="8" fillId="2" borderId="0" xfId="0" applyNumberFormat="1" applyFont="1" applyFill="1" applyBorder="1" applyAlignment="1">
      <alignment horizontal="right" vertical="center"/>
    </xf>
    <xf numFmtId="49" fontId="9" fillId="2" borderId="0" xfId="0" applyNumberFormat="1" applyFont="1" applyFill="1" applyBorder="1" applyAlignment="1">
      <alignment horizontal="right" vertical="center"/>
    </xf>
    <xf numFmtId="49" fontId="8" fillId="2" borderId="0" xfId="0" applyNumberFormat="1" applyFont="1" applyFill="1" applyBorder="1" applyAlignment="1"/>
    <xf numFmtId="49" fontId="9" fillId="2" borderId="0" xfId="0" applyNumberFormat="1" applyFont="1" applyFill="1" applyBorder="1" applyAlignment="1"/>
    <xf numFmtId="0" fontId="10" fillId="8" borderId="0" xfId="0" applyFont="1" applyFill="1"/>
    <xf numFmtId="0" fontId="11" fillId="8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49" fontId="14" fillId="8" borderId="5" xfId="0" applyNumberFormat="1" applyFont="1" applyFill="1" applyBorder="1" applyAlignment="1">
      <alignment horizontal="right" vertical="center"/>
    </xf>
    <xf numFmtId="0" fontId="11" fillId="8" borderId="6" xfId="0" applyFont="1" applyFill="1" applyBorder="1" applyAlignment="1">
      <alignment vertical="top"/>
    </xf>
    <xf numFmtId="0" fontId="11" fillId="8" borderId="7" xfId="0" applyFont="1" applyFill="1" applyBorder="1" applyAlignment="1">
      <alignment vertical="top"/>
    </xf>
    <xf numFmtId="0" fontId="11" fillId="8" borderId="0" xfId="0" applyFont="1" applyFill="1" applyAlignment="1">
      <alignment horizontal="left" vertical="center"/>
    </xf>
    <xf numFmtId="1" fontId="14" fillId="8" borderId="5" xfId="0" applyNumberFormat="1" applyFont="1" applyFill="1" applyBorder="1" applyAlignment="1">
      <alignment horizontal="right" vertical="center"/>
    </xf>
    <xf numFmtId="0" fontId="10" fillId="0" borderId="0" xfId="0" applyFont="1"/>
    <xf numFmtId="49" fontId="10" fillId="0" borderId="8" xfId="2" applyNumberFormat="1" applyFont="1" applyBorder="1">
      <alignment vertical="center"/>
    </xf>
    <xf numFmtId="0" fontId="11" fillId="0" borderId="8" xfId="0" applyFont="1" applyBorder="1" applyAlignment="1">
      <alignment horizontal="left" vertical="center"/>
    </xf>
    <xf numFmtId="38" fontId="11" fillId="0" borderId="8" xfId="0" applyNumberFormat="1" applyFont="1" applyBorder="1" applyAlignment="1">
      <alignment horizontal="right" vertical="center"/>
    </xf>
    <xf numFmtId="2" fontId="11" fillId="0" borderId="8" xfId="0" applyNumberFormat="1" applyFont="1" applyBorder="1" applyAlignment="1">
      <alignment horizontal="right" vertical="center"/>
    </xf>
    <xf numFmtId="2" fontId="12" fillId="0" borderId="8" xfId="0" applyNumberFormat="1" applyFont="1" applyBorder="1" applyAlignment="1">
      <alignment horizontal="right" vertical="center"/>
    </xf>
    <xf numFmtId="2" fontId="11" fillId="5" borderId="8" xfId="0" applyNumberFormat="1" applyFont="1" applyFill="1" applyBorder="1" applyAlignment="1">
      <alignment horizontal="right" vertical="center"/>
    </xf>
    <xf numFmtId="2" fontId="13" fillId="0" borderId="8" xfId="0" applyNumberFormat="1" applyFont="1" applyBorder="1" applyAlignment="1">
      <alignment horizontal="right" vertical="center"/>
    </xf>
    <xf numFmtId="2" fontId="10" fillId="0" borderId="0" xfId="0" applyNumberFormat="1" applyFont="1"/>
    <xf numFmtId="1" fontId="14" fillId="2" borderId="5" xfId="1" applyNumberFormat="1" applyFont="1" applyFill="1" applyBorder="1" applyAlignment="1">
      <alignment horizontal="right" vertical="center"/>
    </xf>
    <xf numFmtId="0" fontId="11" fillId="7" borderId="8" xfId="0" applyFont="1" applyFill="1" applyBorder="1" applyAlignment="1">
      <alignment horizontal="left" vertical="center"/>
    </xf>
    <xf numFmtId="38" fontId="11" fillId="7" borderId="8" xfId="0" applyNumberFormat="1" applyFont="1" applyFill="1" applyBorder="1" applyAlignment="1">
      <alignment horizontal="right" vertical="center"/>
    </xf>
    <xf numFmtId="2" fontId="11" fillId="7" borderId="8" xfId="0" applyNumberFormat="1" applyFont="1" applyFill="1" applyBorder="1" applyAlignment="1">
      <alignment horizontal="right" vertical="center"/>
    </xf>
    <xf numFmtId="2" fontId="12" fillId="7" borderId="8" xfId="0" applyNumberFormat="1" applyFont="1" applyFill="1" applyBorder="1" applyAlignment="1">
      <alignment horizontal="right" vertical="center"/>
    </xf>
    <xf numFmtId="2" fontId="13" fillId="7" borderId="8" xfId="0" applyNumberFormat="1" applyFont="1" applyFill="1" applyBorder="1" applyAlignment="1">
      <alignment horizontal="right" vertical="center"/>
    </xf>
    <xf numFmtId="2" fontId="10" fillId="7" borderId="0" xfId="0" applyNumberFormat="1" applyFont="1" applyFill="1"/>
    <xf numFmtId="1" fontId="14" fillId="7" borderId="5" xfId="1" applyNumberFormat="1" applyFont="1" applyFill="1" applyBorder="1" applyAlignment="1">
      <alignment horizontal="right" vertical="center"/>
    </xf>
    <xf numFmtId="0" fontId="10" fillId="7" borderId="0" xfId="0" applyFont="1" applyFill="1"/>
    <xf numFmtId="1" fontId="14" fillId="2" borderId="9" xfId="1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4" fillId="2" borderId="0" xfId="0" applyNumberFormat="1" applyFont="1" applyFill="1" applyBorder="1" applyAlignment="1">
      <alignment horizontal="right" vertical="center"/>
    </xf>
    <xf numFmtId="1" fontId="14" fillId="2" borderId="0" xfId="0" applyNumberFormat="1" applyFont="1" applyFill="1" applyBorder="1" applyAlignment="1"/>
    <xf numFmtId="0" fontId="11" fillId="9" borderId="0" xfId="0" applyFont="1" applyFill="1" applyAlignment="1">
      <alignment horizontal="left" vertical="center"/>
    </xf>
    <xf numFmtId="0" fontId="10" fillId="9" borderId="0" xfId="0" applyFont="1" applyFill="1" applyAlignment="1">
      <alignment horizontal="left"/>
    </xf>
    <xf numFmtId="0" fontId="12" fillId="9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1" fontId="14" fillId="9" borderId="5" xfId="0" applyNumberFormat="1" applyFont="1" applyFill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2" xfId="2" xr:uid="{EDEB4E5E-E634-43C0-A32B-7070DB7E5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548-0DB7-43B3-AF5F-909213D0967A}">
  <dimension ref="A1:AL551"/>
  <sheetViews>
    <sheetView workbookViewId="0">
      <selection activeCell="AB15" sqref="AB15"/>
    </sheetView>
  </sheetViews>
  <sheetFormatPr defaultRowHeight="15"/>
  <cols>
    <col min="1" max="1" width="5.140625" customWidth="1"/>
    <col min="2" max="2" width="6.28515625" customWidth="1"/>
    <col min="3" max="3" width="7.85546875" customWidth="1"/>
    <col min="4" max="4" width="20" customWidth="1"/>
    <col min="5" max="5" width="15.28515625" style="2" customWidth="1"/>
    <col min="6" max="6" width="12.28515625" style="2" customWidth="1"/>
    <col min="7" max="7" width="11.7109375" style="2" customWidth="1"/>
    <col min="8" max="8" width="12.42578125" style="2" customWidth="1"/>
    <col min="9" max="11" width="9.5703125" style="2" customWidth="1"/>
    <col min="12" max="12" width="9.5703125" style="3" customWidth="1"/>
    <col min="13" max="15" width="12.28515625" style="2" customWidth="1"/>
    <col min="16" max="18" width="9.5703125" style="2" customWidth="1"/>
    <col min="19" max="20" width="9.5703125" style="4" customWidth="1"/>
    <col min="21" max="21" width="19.42578125" style="2" customWidth="1"/>
    <col min="28" max="28" width="17" style="65" customWidth="1"/>
    <col min="31" max="31" width="10.140625" customWidth="1"/>
  </cols>
  <sheetData>
    <row r="1" spans="1:38">
      <c r="C1" t="s">
        <v>124</v>
      </c>
      <c r="E1" s="1"/>
      <c r="U1"/>
      <c r="Y1" t="s">
        <v>267</v>
      </c>
      <c r="AB1"/>
      <c r="AC1" s="5" t="s">
        <v>0</v>
      </c>
      <c r="AD1" s="6"/>
      <c r="AE1">
        <f>CORREL(AA9:AA77,AE9:AE77)</f>
        <v>0.57456478768754882</v>
      </c>
      <c r="AF1">
        <f>CORREL(AA9:AA77,AF9:AF77)</f>
        <v>0.16277982374672653</v>
      </c>
      <c r="AG1">
        <f>CORREL(AA9:AA77,AG9:AG77)</f>
        <v>-0.64030321601304929</v>
      </c>
      <c r="AI1">
        <f>CORREL(X9:X77,AE9:AE77)</f>
        <v>0.38097296468036623</v>
      </c>
      <c r="AJ1">
        <f>CORREL(X9:X77,AF9:AF77)</f>
        <v>9.2099439539964176E-2</v>
      </c>
      <c r="AK1">
        <f>CORREL(X9:X77,AG9:AG77)</f>
        <v>-0.29042468130903976</v>
      </c>
      <c r="AL1" t="s">
        <v>1</v>
      </c>
    </row>
    <row r="2" spans="1:38" ht="17.25">
      <c r="A2" t="s">
        <v>123</v>
      </c>
      <c r="E2" s="7"/>
      <c r="F2" s="7"/>
      <c r="G2" s="7"/>
      <c r="H2" s="7"/>
      <c r="I2" s="7"/>
      <c r="J2" s="7"/>
      <c r="K2" s="7"/>
      <c r="L2" s="8"/>
      <c r="M2"/>
      <c r="N2"/>
      <c r="O2"/>
      <c r="P2"/>
      <c r="Q2"/>
      <c r="R2" s="9">
        <f>R7-K7</f>
        <v>13.589999999999996</v>
      </c>
      <c r="S2" s="10"/>
      <c r="T2" s="10"/>
      <c r="U2"/>
      <c r="AB2" s="11" t="s">
        <v>2</v>
      </c>
      <c r="AC2" s="12" t="s">
        <v>3</v>
      </c>
      <c r="AD2" s="13"/>
      <c r="AE2" t="s">
        <v>4</v>
      </c>
      <c r="AF2" t="s">
        <v>5</v>
      </c>
      <c r="AG2" t="s">
        <v>6</v>
      </c>
      <c r="AI2">
        <f>CORREL(Y9:Y77,AE9:AE77)</f>
        <v>0.50223561428734198</v>
      </c>
      <c r="AJ2">
        <f>CORREL(Y9:Y77,AF9:AF77)</f>
        <v>0.12960911919641147</v>
      </c>
      <c r="AK2">
        <f>CORREL(Y9:Y77,AG9:AG77)</f>
        <v>-0.45228725829213007</v>
      </c>
      <c r="AL2" t="s">
        <v>7</v>
      </c>
    </row>
    <row r="3" spans="1:38" s="66" customFormat="1">
      <c r="E3" s="67" t="s">
        <v>118</v>
      </c>
      <c r="F3" s="67" t="s">
        <v>104</v>
      </c>
      <c r="G3" s="67" t="s">
        <v>105</v>
      </c>
      <c r="H3" s="67" t="s">
        <v>106</v>
      </c>
      <c r="I3" s="67" t="s">
        <v>107</v>
      </c>
      <c r="J3" s="67" t="s">
        <v>108</v>
      </c>
      <c r="K3" s="67" t="s">
        <v>109</v>
      </c>
      <c r="L3" s="68" t="s">
        <v>110</v>
      </c>
      <c r="M3" s="67" t="s">
        <v>111</v>
      </c>
      <c r="N3" s="67" t="s">
        <v>112</v>
      </c>
      <c r="O3" s="67" t="s">
        <v>113</v>
      </c>
      <c r="P3" s="67" t="s">
        <v>114</v>
      </c>
      <c r="Q3" s="67" t="s">
        <v>115</v>
      </c>
      <c r="R3" s="67" t="s">
        <v>116</v>
      </c>
      <c r="S3" s="69" t="s">
        <v>117</v>
      </c>
      <c r="T3" s="69"/>
      <c r="U3" s="67"/>
      <c r="X3" s="66" t="s">
        <v>8</v>
      </c>
      <c r="AA3" s="66" t="s">
        <v>9</v>
      </c>
      <c r="AB3" s="70" t="s">
        <v>119</v>
      </c>
      <c r="AC3" s="71"/>
      <c r="AD3" s="72"/>
      <c r="AE3" s="66" t="s">
        <v>120</v>
      </c>
      <c r="AF3" s="66" t="s">
        <v>121</v>
      </c>
      <c r="AG3" s="66" t="s">
        <v>122</v>
      </c>
      <c r="AI3" s="66" t="s">
        <v>10</v>
      </c>
      <c r="AJ3" s="66" t="s">
        <v>11</v>
      </c>
      <c r="AK3" s="66" t="s">
        <v>12</v>
      </c>
    </row>
    <row r="4" spans="1:38">
      <c r="E4" s="1"/>
      <c r="F4" s="17">
        <v>2014</v>
      </c>
      <c r="G4" s="17"/>
      <c r="H4" s="17"/>
      <c r="I4" s="17" t="s">
        <v>13</v>
      </c>
      <c r="J4" s="17"/>
      <c r="K4" s="17"/>
      <c r="L4" s="18"/>
      <c r="M4" s="19">
        <v>2016</v>
      </c>
      <c r="N4" s="19"/>
      <c r="O4" s="19"/>
      <c r="P4" s="19"/>
      <c r="Q4" s="19"/>
      <c r="R4" s="19"/>
      <c r="S4" s="20"/>
      <c r="T4" s="20"/>
      <c r="U4" s="21"/>
      <c r="X4" t="s">
        <v>264</v>
      </c>
      <c r="Y4" t="s">
        <v>265</v>
      </c>
      <c r="Z4" t="s">
        <v>266</v>
      </c>
      <c r="AA4" t="s">
        <v>268</v>
      </c>
      <c r="AB4" s="14" t="s">
        <v>14</v>
      </c>
      <c r="AC4" s="15"/>
      <c r="AD4" s="16"/>
      <c r="AE4">
        <f>CORREL(Z9:Z77,AE9:AE77)</f>
        <v>0.45692657927131031</v>
      </c>
      <c r="AF4">
        <f>CORREL(Z9:Z77,AF9:AF77)</f>
        <v>0.11498437724958116</v>
      </c>
      <c r="AG4">
        <f>CORREL(Z9:Z77,AG9:AG77)</f>
        <v>-0.38817143089016964</v>
      </c>
    </row>
    <row r="5" spans="1:38">
      <c r="A5">
        <v>1</v>
      </c>
      <c r="E5" s="22" t="s">
        <v>15</v>
      </c>
      <c r="F5" s="22" t="s">
        <v>16</v>
      </c>
      <c r="G5" s="22"/>
      <c r="H5" s="22"/>
      <c r="I5" s="22" t="s">
        <v>17</v>
      </c>
      <c r="J5" s="22"/>
      <c r="K5" s="22"/>
      <c r="L5" s="23"/>
      <c r="M5" s="22" t="s">
        <v>16</v>
      </c>
      <c r="N5" s="22"/>
      <c r="O5" s="22"/>
      <c r="P5" s="24"/>
      <c r="Q5" s="24"/>
      <c r="R5" s="24"/>
      <c r="S5" s="25"/>
      <c r="T5" s="25"/>
      <c r="U5" s="22" t="s">
        <v>15</v>
      </c>
      <c r="AB5" s="26" t="s">
        <v>18</v>
      </c>
      <c r="AC5" s="27"/>
      <c r="AD5" s="28"/>
    </row>
    <row r="6" spans="1:38">
      <c r="A6">
        <v>1</v>
      </c>
      <c r="E6" s="22"/>
      <c r="F6" s="24" t="s">
        <v>19</v>
      </c>
      <c r="G6" s="24" t="s">
        <v>20</v>
      </c>
      <c r="H6" s="24" t="s">
        <v>21</v>
      </c>
      <c r="I6" s="24" t="s">
        <v>19</v>
      </c>
      <c r="J6" s="24" t="s">
        <v>20</v>
      </c>
      <c r="K6" s="24" t="s">
        <v>22</v>
      </c>
      <c r="L6" s="23"/>
      <c r="M6" s="24" t="s">
        <v>19</v>
      </c>
      <c r="N6" s="24" t="s">
        <v>20</v>
      </c>
      <c r="O6" s="24" t="s">
        <v>21</v>
      </c>
      <c r="P6" s="24" t="s">
        <v>19</v>
      </c>
      <c r="Q6" s="24" t="s">
        <v>20</v>
      </c>
      <c r="R6" s="24" t="s">
        <v>22</v>
      </c>
      <c r="S6" s="25"/>
      <c r="T6" s="25"/>
      <c r="U6" s="22"/>
      <c r="X6" s="24" t="s">
        <v>19</v>
      </c>
      <c r="Y6" s="24" t="s">
        <v>20</v>
      </c>
      <c r="Z6" s="24" t="s">
        <v>21</v>
      </c>
      <c r="AB6" s="29">
        <f>AB7/6546361.993</f>
        <v>0.44492315015797507</v>
      </c>
      <c r="AC6" s="30"/>
      <c r="AD6" s="31"/>
    </row>
    <row r="7" spans="1:38">
      <c r="A7">
        <v>1</v>
      </c>
      <c r="E7" s="32" t="s">
        <v>23</v>
      </c>
      <c r="F7" s="33">
        <v>2436670</v>
      </c>
      <c r="G7" s="33">
        <v>2493581</v>
      </c>
      <c r="H7" s="33">
        <v>4930251</v>
      </c>
      <c r="I7" s="34">
        <v>46.46</v>
      </c>
      <c r="J7" s="34">
        <v>45.83</v>
      </c>
      <c r="K7" s="34">
        <v>46.14</v>
      </c>
      <c r="L7" s="35">
        <f>J7-I7</f>
        <v>-0.63000000000000256</v>
      </c>
      <c r="M7" s="33">
        <v>3160220</v>
      </c>
      <c r="N7" s="33">
        <v>3460187</v>
      </c>
      <c r="O7" s="33">
        <v>6620407</v>
      </c>
      <c r="P7" s="34">
        <v>58.19</v>
      </c>
      <c r="Q7" s="34">
        <v>61.22</v>
      </c>
      <c r="R7" s="36">
        <v>59.73</v>
      </c>
      <c r="S7" s="37">
        <f t="shared" ref="S7:S70" si="0">Q7-P7</f>
        <v>3.0300000000000011</v>
      </c>
      <c r="T7" s="37">
        <f>(Q7-J7)/(P7-I7)</f>
        <v>1.3120204603580568</v>
      </c>
      <c r="U7" s="32" t="s">
        <v>23</v>
      </c>
      <c r="X7" s="9">
        <f>P7-I7</f>
        <v>11.729999999999997</v>
      </c>
      <c r="Y7" s="9">
        <f>Q7-J7</f>
        <v>15.39</v>
      </c>
      <c r="Z7" s="9">
        <f>R7-K7</f>
        <v>13.589999999999996</v>
      </c>
      <c r="AA7" s="9">
        <f>S7-L7</f>
        <v>3.6600000000000037</v>
      </c>
      <c r="AB7" s="38">
        <v>2912628</v>
      </c>
      <c r="AC7" s="39" t="s">
        <v>24</v>
      </c>
      <c r="AD7" s="40" t="s">
        <v>25</v>
      </c>
      <c r="AE7">
        <v>0.44492315015797507</v>
      </c>
      <c r="AF7">
        <v>0.20562611744345682</v>
      </c>
      <c r="AG7">
        <v>0.27396178242476243</v>
      </c>
    </row>
    <row r="8" spans="1:38">
      <c r="A8">
        <v>1</v>
      </c>
      <c r="E8" s="32" t="s">
        <v>26</v>
      </c>
      <c r="F8" s="33">
        <v>1671377</v>
      </c>
      <c r="G8" s="33">
        <v>1726498</v>
      </c>
      <c r="H8" s="33">
        <v>3397875</v>
      </c>
      <c r="I8" s="34">
        <v>46.67</v>
      </c>
      <c r="J8" s="34">
        <v>46.29</v>
      </c>
      <c r="K8" s="34">
        <v>46.48</v>
      </c>
      <c r="L8" s="35">
        <f t="shared" ref="L8:L71" si="1">J8-I8</f>
        <v>-0.38000000000000256</v>
      </c>
      <c r="M8" s="33">
        <v>2143433</v>
      </c>
      <c r="N8" s="33">
        <v>2365510</v>
      </c>
      <c r="O8" s="33">
        <v>4508943</v>
      </c>
      <c r="P8" s="34">
        <v>57.68</v>
      </c>
      <c r="Q8" s="34">
        <v>60.93</v>
      </c>
      <c r="R8" s="36">
        <v>59.34</v>
      </c>
      <c r="S8" s="37">
        <f t="shared" si="0"/>
        <v>3.25</v>
      </c>
      <c r="T8" s="37">
        <f t="shared" ref="T8:T71" si="2">(Q8-J8)/(P8-I8)</f>
        <v>1.3297002724795643</v>
      </c>
      <c r="U8" s="32" t="s">
        <v>26</v>
      </c>
      <c r="V8" s="41">
        <f>N8-G8</f>
        <v>639012</v>
      </c>
      <c r="W8" s="41">
        <f>M8-F8</f>
        <v>472056</v>
      </c>
      <c r="X8" s="9">
        <f t="shared" ref="X8:AA71" si="3">P8-I8</f>
        <v>11.009999999999998</v>
      </c>
      <c r="Y8" s="9">
        <f t="shared" si="3"/>
        <v>14.64</v>
      </c>
      <c r="Z8" s="9">
        <f t="shared" si="3"/>
        <v>12.860000000000007</v>
      </c>
      <c r="AA8" s="9">
        <f t="shared" si="3"/>
        <v>3.6300000000000026</v>
      </c>
      <c r="AB8" s="42">
        <v>2037286</v>
      </c>
      <c r="AC8" s="43" t="s">
        <v>27</v>
      </c>
      <c r="AD8" s="44" t="s">
        <v>25</v>
      </c>
      <c r="AE8">
        <v>0.45706328423422954</v>
      </c>
      <c r="AF8">
        <v>0.19529880966569832</v>
      </c>
      <c r="AG8">
        <v>0.26875115429716157</v>
      </c>
    </row>
    <row r="9" spans="1:38">
      <c r="D9" s="32" t="s">
        <v>28</v>
      </c>
      <c r="E9" s="32" t="s">
        <v>28</v>
      </c>
      <c r="F9" s="33">
        <v>11401</v>
      </c>
      <c r="G9" s="33">
        <v>11599</v>
      </c>
      <c r="H9" s="33">
        <v>23000</v>
      </c>
      <c r="I9" s="34">
        <v>53.75</v>
      </c>
      <c r="J9" s="34">
        <v>53.04</v>
      </c>
      <c r="K9" s="34">
        <v>53.39</v>
      </c>
      <c r="L9" s="35">
        <f t="shared" si="1"/>
        <v>-0.71000000000000085</v>
      </c>
      <c r="M9" s="33">
        <v>14838</v>
      </c>
      <c r="N9" s="33">
        <v>15954</v>
      </c>
      <c r="O9" s="33">
        <v>30792</v>
      </c>
      <c r="P9" s="34">
        <v>62.92</v>
      </c>
      <c r="Q9" s="34">
        <v>66.36</v>
      </c>
      <c r="R9" s="36">
        <v>64.650000000000006</v>
      </c>
      <c r="S9" s="37">
        <f t="shared" si="0"/>
        <v>3.4399999999999977</v>
      </c>
      <c r="T9" s="37">
        <f t="shared" si="2"/>
        <v>1.4525627044711011</v>
      </c>
      <c r="U9" s="32" t="s">
        <v>28</v>
      </c>
      <c r="V9" s="41">
        <f t="shared" ref="V9:V72" si="4">N9-G9</f>
        <v>4355</v>
      </c>
      <c r="W9" s="41">
        <f t="shared" ref="W9:W72" si="5">M9-F9</f>
        <v>3437</v>
      </c>
      <c r="X9" s="9">
        <f t="shared" si="3"/>
        <v>9.1700000000000017</v>
      </c>
      <c r="Y9" s="9">
        <f t="shared" si="3"/>
        <v>13.32</v>
      </c>
      <c r="Z9" s="9">
        <f t="shared" si="3"/>
        <v>11.260000000000005</v>
      </c>
      <c r="AA9" s="9">
        <f t="shared" si="3"/>
        <v>4.1499999999999986</v>
      </c>
      <c r="AB9" s="42">
        <v>14731</v>
      </c>
      <c r="AC9" s="43" t="s">
        <v>28</v>
      </c>
      <c r="AD9" s="44" t="s">
        <v>25</v>
      </c>
      <c r="AE9">
        <v>0.48425378040762657</v>
      </c>
      <c r="AF9">
        <v>0.16199868507560816</v>
      </c>
      <c r="AG9">
        <v>0.26955950032873111</v>
      </c>
    </row>
    <row r="10" spans="1:38">
      <c r="D10" s="32" t="s">
        <v>29</v>
      </c>
      <c r="E10" s="32" t="s">
        <v>29</v>
      </c>
      <c r="F10" s="33">
        <v>26173</v>
      </c>
      <c r="G10" s="33">
        <v>29232</v>
      </c>
      <c r="H10" s="33">
        <v>55405</v>
      </c>
      <c r="I10" s="34">
        <v>51.92</v>
      </c>
      <c r="J10" s="34">
        <v>51.1</v>
      </c>
      <c r="K10" s="34">
        <v>51.48</v>
      </c>
      <c r="L10" s="35">
        <f t="shared" si="1"/>
        <v>-0.82000000000000028</v>
      </c>
      <c r="M10" s="33">
        <v>34460</v>
      </c>
      <c r="N10" s="33">
        <v>40783</v>
      </c>
      <c r="O10" s="33">
        <v>75243</v>
      </c>
      <c r="P10" s="34">
        <v>62</v>
      </c>
      <c r="Q10" s="34">
        <v>64.77</v>
      </c>
      <c r="R10" s="36">
        <v>63.47</v>
      </c>
      <c r="S10" s="37">
        <f t="shared" si="0"/>
        <v>2.769999999999996</v>
      </c>
      <c r="T10" s="37">
        <f t="shared" si="2"/>
        <v>1.3561507936507933</v>
      </c>
      <c r="U10" s="32" t="s">
        <v>29</v>
      </c>
      <c r="V10" s="41">
        <f t="shared" si="4"/>
        <v>11551</v>
      </c>
      <c r="W10" s="41">
        <f t="shared" si="5"/>
        <v>8287</v>
      </c>
      <c r="X10" s="9">
        <f t="shared" si="3"/>
        <v>10.079999999999998</v>
      </c>
      <c r="Y10" s="9">
        <f t="shared" si="3"/>
        <v>13.669999999999995</v>
      </c>
      <c r="Z10" s="9">
        <f t="shared" si="3"/>
        <v>11.990000000000002</v>
      </c>
      <c r="AA10" s="9">
        <f t="shared" si="3"/>
        <v>3.5899999999999963</v>
      </c>
      <c r="AB10" s="42">
        <v>37675</v>
      </c>
      <c r="AC10" s="43" t="s">
        <v>29</v>
      </c>
      <c r="AD10" s="44" t="s">
        <v>25</v>
      </c>
      <c r="AE10">
        <v>0.5069294940796556</v>
      </c>
      <c r="AF10">
        <v>0.15095532831001077</v>
      </c>
      <c r="AG10">
        <v>0.25711786867599568</v>
      </c>
    </row>
    <row r="11" spans="1:38">
      <c r="D11" s="32" t="s">
        <v>30</v>
      </c>
      <c r="E11" s="32" t="s">
        <v>30</v>
      </c>
      <c r="F11" s="33">
        <v>40182</v>
      </c>
      <c r="G11" s="33">
        <v>45516</v>
      </c>
      <c r="H11" s="33">
        <v>85698</v>
      </c>
      <c r="I11" s="34">
        <v>47.91</v>
      </c>
      <c r="J11" s="34">
        <v>46.13</v>
      </c>
      <c r="K11" s="34">
        <v>46.95</v>
      </c>
      <c r="L11" s="35">
        <f t="shared" si="1"/>
        <v>-1.779999999999994</v>
      </c>
      <c r="M11" s="33">
        <v>49841</v>
      </c>
      <c r="N11" s="33">
        <v>60897</v>
      </c>
      <c r="O11" s="33">
        <v>110738</v>
      </c>
      <c r="P11" s="34">
        <v>56.34</v>
      </c>
      <c r="Q11" s="34">
        <v>58.27</v>
      </c>
      <c r="R11" s="36">
        <v>57.38</v>
      </c>
      <c r="S11" s="37">
        <f t="shared" si="0"/>
        <v>1.9299999999999997</v>
      </c>
      <c r="T11" s="37">
        <f t="shared" si="2"/>
        <v>1.4400948991696312</v>
      </c>
      <c r="U11" s="32" t="s">
        <v>30</v>
      </c>
      <c r="V11" s="41">
        <f t="shared" si="4"/>
        <v>15381</v>
      </c>
      <c r="W11" s="41">
        <f t="shared" si="5"/>
        <v>9659</v>
      </c>
      <c r="X11" s="9">
        <f t="shared" si="3"/>
        <v>8.4300000000000068</v>
      </c>
      <c r="Y11" s="9">
        <f t="shared" si="3"/>
        <v>12.14</v>
      </c>
      <c r="Z11" s="9">
        <f t="shared" si="3"/>
        <v>10.43</v>
      </c>
      <c r="AA11" s="9">
        <f t="shared" si="3"/>
        <v>3.7099999999999937</v>
      </c>
      <c r="AB11" s="42">
        <v>53860</v>
      </c>
      <c r="AC11" s="43" t="s">
        <v>30</v>
      </c>
      <c r="AD11" s="44" t="s">
        <v>25</v>
      </c>
      <c r="AE11">
        <v>0.49118583166899221</v>
      </c>
      <c r="AF11">
        <v>0.16950744621670177</v>
      </c>
      <c r="AG11">
        <v>0.26014792116950747</v>
      </c>
    </row>
    <row r="12" spans="1:38">
      <c r="A12" s="45"/>
      <c r="B12" s="45"/>
      <c r="C12" s="45"/>
      <c r="D12" s="46" t="s">
        <v>31</v>
      </c>
      <c r="E12" s="46" t="s">
        <v>31</v>
      </c>
      <c r="F12" s="47">
        <v>58933</v>
      </c>
      <c r="G12" s="47">
        <v>61049</v>
      </c>
      <c r="H12" s="47">
        <v>119982</v>
      </c>
      <c r="I12" s="48">
        <v>47.08</v>
      </c>
      <c r="J12" s="48">
        <v>48.16</v>
      </c>
      <c r="K12" s="48">
        <v>47.62</v>
      </c>
      <c r="L12" s="49">
        <f t="shared" si="1"/>
        <v>1.0799999999999983</v>
      </c>
      <c r="M12" s="47">
        <v>72568</v>
      </c>
      <c r="N12" s="47">
        <v>79805</v>
      </c>
      <c r="O12" s="47">
        <v>152373</v>
      </c>
      <c r="P12" s="48">
        <v>55.35</v>
      </c>
      <c r="Q12" s="48">
        <v>60.3</v>
      </c>
      <c r="R12" s="48">
        <v>57.84</v>
      </c>
      <c r="S12" s="50">
        <f t="shared" si="0"/>
        <v>4.9499999999999957</v>
      </c>
      <c r="T12" s="50">
        <f t="shared" si="2"/>
        <v>1.4679564691656586</v>
      </c>
      <c r="U12" s="46" t="s">
        <v>31</v>
      </c>
      <c r="V12" s="51">
        <f t="shared" si="4"/>
        <v>18756</v>
      </c>
      <c r="W12" s="51">
        <f t="shared" si="5"/>
        <v>13635</v>
      </c>
      <c r="X12" s="52">
        <f t="shared" si="3"/>
        <v>8.2700000000000031</v>
      </c>
      <c r="Y12" s="52">
        <f t="shared" si="3"/>
        <v>12.14</v>
      </c>
      <c r="Z12" s="52">
        <f t="shared" si="3"/>
        <v>10.220000000000006</v>
      </c>
      <c r="AA12" s="52">
        <f t="shared" si="3"/>
        <v>3.8699999999999974</v>
      </c>
      <c r="AB12" s="53">
        <v>68912</v>
      </c>
      <c r="AC12" s="54" t="s">
        <v>31</v>
      </c>
      <c r="AD12" s="55" t="s">
        <v>25</v>
      </c>
      <c r="AE12" s="45">
        <v>0.45821890937622595</v>
      </c>
      <c r="AF12" s="45">
        <v>0.19691337912508061</v>
      </c>
      <c r="AG12" s="45">
        <v>0.25831332992000849</v>
      </c>
      <c r="AH12" s="45"/>
      <c r="AI12" s="45"/>
      <c r="AJ12" s="45"/>
      <c r="AK12" s="45"/>
      <c r="AL12" s="45"/>
    </row>
    <row r="13" spans="1:38">
      <c r="D13" s="32" t="s">
        <v>32</v>
      </c>
      <c r="E13" s="32" t="s">
        <v>32</v>
      </c>
      <c r="F13" s="33">
        <v>44052</v>
      </c>
      <c r="G13" s="33">
        <v>48393</v>
      </c>
      <c r="H13" s="33">
        <v>92445</v>
      </c>
      <c r="I13" s="34">
        <v>56.3</v>
      </c>
      <c r="J13" s="34">
        <v>54.99</v>
      </c>
      <c r="K13" s="34">
        <v>55.61</v>
      </c>
      <c r="L13" s="35">
        <f t="shared" si="1"/>
        <v>-1.3099999999999952</v>
      </c>
      <c r="M13" s="33">
        <v>53242</v>
      </c>
      <c r="N13" s="33">
        <v>61903</v>
      </c>
      <c r="O13" s="33">
        <v>115145</v>
      </c>
      <c r="P13" s="34">
        <v>64.75</v>
      </c>
      <c r="Q13" s="34">
        <v>66.88</v>
      </c>
      <c r="R13" s="36">
        <v>65.87</v>
      </c>
      <c r="S13" s="37">
        <f t="shared" si="0"/>
        <v>2.1299999999999955</v>
      </c>
      <c r="T13" s="37">
        <f t="shared" si="2"/>
        <v>1.4071005917159751</v>
      </c>
      <c r="U13" s="32" t="s">
        <v>32</v>
      </c>
      <c r="V13" s="41">
        <f t="shared" si="4"/>
        <v>13510</v>
      </c>
      <c r="W13" s="41">
        <f t="shared" si="5"/>
        <v>9190</v>
      </c>
      <c r="X13" s="9">
        <f t="shared" si="3"/>
        <v>8.4500000000000028</v>
      </c>
      <c r="Y13" s="9">
        <f t="shared" si="3"/>
        <v>11.889999999999993</v>
      </c>
      <c r="Z13" s="9">
        <f t="shared" si="3"/>
        <v>10.260000000000005</v>
      </c>
      <c r="AA13" s="9">
        <f t="shared" si="3"/>
        <v>3.4399999999999906</v>
      </c>
      <c r="AB13" s="42">
        <v>52193</v>
      </c>
      <c r="AC13" s="43" t="s">
        <v>32</v>
      </c>
      <c r="AD13" s="44" t="s">
        <v>25</v>
      </c>
      <c r="AE13">
        <v>0.45877906210170089</v>
      </c>
      <c r="AF13">
        <v>0.20528281984793215</v>
      </c>
      <c r="AG13">
        <v>0.25488507010064609</v>
      </c>
    </row>
    <row r="14" spans="1:38">
      <c r="D14" s="32" t="s">
        <v>33</v>
      </c>
      <c r="E14" s="32" t="s">
        <v>33</v>
      </c>
      <c r="F14" s="33">
        <v>36727</v>
      </c>
      <c r="G14" s="33">
        <v>35326</v>
      </c>
      <c r="H14" s="33">
        <v>72053</v>
      </c>
      <c r="I14" s="34">
        <v>47.17</v>
      </c>
      <c r="J14" s="34">
        <v>47.93</v>
      </c>
      <c r="K14" s="34">
        <v>47.54</v>
      </c>
      <c r="L14" s="35">
        <f t="shared" si="1"/>
        <v>0.75999999999999801</v>
      </c>
      <c r="M14" s="33">
        <v>47495</v>
      </c>
      <c r="N14" s="33">
        <v>48555</v>
      </c>
      <c r="O14" s="33">
        <v>96050</v>
      </c>
      <c r="P14" s="34">
        <v>58.8</v>
      </c>
      <c r="Q14" s="34">
        <v>63.46</v>
      </c>
      <c r="R14" s="36">
        <v>61.07</v>
      </c>
      <c r="S14" s="37">
        <f t="shared" si="0"/>
        <v>4.6600000000000037</v>
      </c>
      <c r="T14" s="37">
        <f t="shared" si="2"/>
        <v>1.335339638865005</v>
      </c>
      <c r="U14" s="32" t="s">
        <v>33</v>
      </c>
      <c r="V14" s="41">
        <f t="shared" si="4"/>
        <v>13229</v>
      </c>
      <c r="W14" s="41">
        <f t="shared" si="5"/>
        <v>10768</v>
      </c>
      <c r="X14" s="9">
        <f t="shared" si="3"/>
        <v>11.629999999999995</v>
      </c>
      <c r="Y14" s="9">
        <f t="shared" si="3"/>
        <v>15.530000000000001</v>
      </c>
      <c r="Z14" s="9">
        <f t="shared" si="3"/>
        <v>13.530000000000001</v>
      </c>
      <c r="AA14" s="9">
        <f t="shared" si="3"/>
        <v>3.9000000000000057</v>
      </c>
      <c r="AB14" s="42">
        <v>43852</v>
      </c>
      <c r="AC14" s="43" t="s">
        <v>33</v>
      </c>
      <c r="AD14" s="44" t="s">
        <v>25</v>
      </c>
      <c r="AE14">
        <v>0.46260799848090051</v>
      </c>
      <c r="AF14">
        <v>0.19247201797601088</v>
      </c>
      <c r="AG14">
        <v>0.2582469169664427</v>
      </c>
    </row>
    <row r="15" spans="1:38">
      <c r="D15" s="32" t="s">
        <v>34</v>
      </c>
      <c r="E15" s="32" t="s">
        <v>34</v>
      </c>
      <c r="F15" s="33">
        <v>47312</v>
      </c>
      <c r="G15" s="33">
        <v>46629</v>
      </c>
      <c r="H15" s="33">
        <v>93941</v>
      </c>
      <c r="I15" s="34">
        <v>45.29</v>
      </c>
      <c r="J15" s="34">
        <v>44.76</v>
      </c>
      <c r="K15" s="34">
        <v>45.03</v>
      </c>
      <c r="L15" s="35">
        <f t="shared" si="1"/>
        <v>-0.53000000000000114</v>
      </c>
      <c r="M15" s="33">
        <v>62995</v>
      </c>
      <c r="N15" s="33">
        <v>66632</v>
      </c>
      <c r="O15" s="33">
        <v>129627</v>
      </c>
      <c r="P15" s="34">
        <v>57.82</v>
      </c>
      <c r="Q15" s="34">
        <v>60.82</v>
      </c>
      <c r="R15" s="36">
        <v>59.32</v>
      </c>
      <c r="S15" s="37">
        <f t="shared" si="0"/>
        <v>3</v>
      </c>
      <c r="T15" s="37">
        <f t="shared" si="2"/>
        <v>1.2817238627294494</v>
      </c>
      <c r="U15" s="32" t="s">
        <v>34</v>
      </c>
      <c r="V15" s="41">
        <f t="shared" si="4"/>
        <v>20003</v>
      </c>
      <c r="W15" s="41">
        <f t="shared" si="5"/>
        <v>15683</v>
      </c>
      <c r="X15" s="9">
        <f t="shared" si="3"/>
        <v>12.530000000000001</v>
      </c>
      <c r="Y15" s="9">
        <f t="shared" si="3"/>
        <v>16.060000000000002</v>
      </c>
      <c r="Z15" s="9">
        <f t="shared" si="3"/>
        <v>14.29</v>
      </c>
      <c r="AA15" s="9">
        <f t="shared" si="3"/>
        <v>3.5300000000000011</v>
      </c>
      <c r="AB15" s="42">
        <v>59987</v>
      </c>
      <c r="AC15" s="43" t="s">
        <v>34</v>
      </c>
      <c r="AD15" s="44" t="s">
        <v>25</v>
      </c>
      <c r="AE15">
        <v>0.46821314559120819</v>
      </c>
      <c r="AF15">
        <v>0.17249588273402072</v>
      </c>
      <c r="AG15">
        <v>0.2791545360172964</v>
      </c>
    </row>
    <row r="16" spans="1:38">
      <c r="D16" s="32" t="s">
        <v>35</v>
      </c>
      <c r="E16" s="32" t="s">
        <v>35</v>
      </c>
      <c r="F16" s="33">
        <v>92434</v>
      </c>
      <c r="G16" s="33">
        <v>93583</v>
      </c>
      <c r="H16" s="33">
        <v>186017</v>
      </c>
      <c r="I16" s="34">
        <v>48.12</v>
      </c>
      <c r="J16" s="34">
        <v>47.76</v>
      </c>
      <c r="K16" s="34">
        <v>47.94</v>
      </c>
      <c r="L16" s="35">
        <f t="shared" si="1"/>
        <v>-0.35999999999999943</v>
      </c>
      <c r="M16" s="33">
        <v>119690</v>
      </c>
      <c r="N16" s="33">
        <v>129429</v>
      </c>
      <c r="O16" s="33">
        <v>249119</v>
      </c>
      <c r="P16" s="34">
        <v>60.1</v>
      </c>
      <c r="Q16" s="34">
        <v>63.26</v>
      </c>
      <c r="R16" s="36">
        <v>61.7</v>
      </c>
      <c r="S16" s="37">
        <f t="shared" si="0"/>
        <v>3.1599999999999966</v>
      </c>
      <c r="T16" s="37">
        <f t="shared" si="2"/>
        <v>1.2938230383973284</v>
      </c>
      <c r="U16" s="32" t="s">
        <v>35</v>
      </c>
      <c r="V16" s="41">
        <f t="shared" si="4"/>
        <v>35846</v>
      </c>
      <c r="W16" s="41">
        <f t="shared" si="5"/>
        <v>27256</v>
      </c>
      <c r="X16" s="9">
        <f t="shared" si="3"/>
        <v>11.980000000000004</v>
      </c>
      <c r="Y16" s="9">
        <f t="shared" si="3"/>
        <v>15.5</v>
      </c>
      <c r="Z16" s="9">
        <f t="shared" si="3"/>
        <v>13.760000000000005</v>
      </c>
      <c r="AA16" s="9">
        <f t="shared" si="3"/>
        <v>3.519999999999996</v>
      </c>
      <c r="AB16" s="42">
        <v>113926</v>
      </c>
      <c r="AC16" s="43" t="s">
        <v>35</v>
      </c>
      <c r="AD16" s="44" t="s">
        <v>25</v>
      </c>
      <c r="AE16">
        <v>0.46275452798843175</v>
      </c>
      <c r="AF16">
        <v>0.18147698331783046</v>
      </c>
      <c r="AG16">
        <v>0.27868199893578566</v>
      </c>
    </row>
    <row r="17" spans="1:33">
      <c r="D17" s="32" t="s">
        <v>36</v>
      </c>
      <c r="E17" s="32" t="s">
        <v>36</v>
      </c>
      <c r="F17" s="33">
        <v>71111</v>
      </c>
      <c r="G17" s="33">
        <v>74280</v>
      </c>
      <c r="H17" s="33">
        <v>145391</v>
      </c>
      <c r="I17" s="34">
        <v>47.86</v>
      </c>
      <c r="J17" s="34">
        <v>47.43</v>
      </c>
      <c r="K17" s="34">
        <v>47.64</v>
      </c>
      <c r="L17" s="35">
        <f t="shared" si="1"/>
        <v>-0.42999999999999972</v>
      </c>
      <c r="M17" s="33">
        <v>90507</v>
      </c>
      <c r="N17" s="33">
        <v>100400</v>
      </c>
      <c r="O17" s="33">
        <v>190907</v>
      </c>
      <c r="P17" s="34">
        <v>58.43</v>
      </c>
      <c r="Q17" s="34">
        <v>61.59</v>
      </c>
      <c r="R17" s="36">
        <v>60.05</v>
      </c>
      <c r="S17" s="37">
        <f t="shared" si="0"/>
        <v>3.1600000000000037</v>
      </c>
      <c r="T17" s="37">
        <f t="shared" si="2"/>
        <v>1.3396404919583731</v>
      </c>
      <c r="U17" s="32" t="s">
        <v>36</v>
      </c>
      <c r="V17" s="41">
        <f t="shared" si="4"/>
        <v>26120</v>
      </c>
      <c r="W17" s="41">
        <f t="shared" si="5"/>
        <v>19396</v>
      </c>
      <c r="X17" s="9">
        <f t="shared" si="3"/>
        <v>10.57</v>
      </c>
      <c r="Y17" s="9">
        <f t="shared" si="3"/>
        <v>14.160000000000004</v>
      </c>
      <c r="Z17" s="9">
        <f t="shared" si="3"/>
        <v>12.409999999999997</v>
      </c>
      <c r="AA17" s="9">
        <f t="shared" si="3"/>
        <v>3.5900000000000034</v>
      </c>
      <c r="AB17" s="42">
        <v>87115</v>
      </c>
      <c r="AC17" s="43" t="s">
        <v>36</v>
      </c>
      <c r="AD17" s="44" t="s">
        <v>25</v>
      </c>
      <c r="AE17">
        <v>0.4616733995870213</v>
      </c>
      <c r="AF17">
        <v>0.1881246896463305</v>
      </c>
      <c r="AG17">
        <v>0.26749658318492681</v>
      </c>
    </row>
    <row r="18" spans="1:33">
      <c r="D18" s="32" t="s">
        <v>37</v>
      </c>
      <c r="E18" s="32" t="s">
        <v>37</v>
      </c>
      <c r="F18" s="33">
        <v>51149</v>
      </c>
      <c r="G18" s="33">
        <v>57107</v>
      </c>
      <c r="H18" s="33">
        <v>108256</v>
      </c>
      <c r="I18" s="34">
        <v>49.64</v>
      </c>
      <c r="J18" s="34">
        <v>47.8</v>
      </c>
      <c r="K18" s="34">
        <v>48.65</v>
      </c>
      <c r="L18" s="35">
        <f t="shared" si="1"/>
        <v>-1.8400000000000034</v>
      </c>
      <c r="M18" s="33">
        <v>62352</v>
      </c>
      <c r="N18" s="33">
        <v>74692</v>
      </c>
      <c r="O18" s="33">
        <v>137044</v>
      </c>
      <c r="P18" s="34">
        <v>58.62</v>
      </c>
      <c r="Q18" s="34">
        <v>60.91</v>
      </c>
      <c r="R18" s="36">
        <v>59.84</v>
      </c>
      <c r="S18" s="37">
        <f t="shared" si="0"/>
        <v>2.2899999999999991</v>
      </c>
      <c r="T18" s="37">
        <f t="shared" si="2"/>
        <v>1.4599109131403123</v>
      </c>
      <c r="U18" s="32" t="s">
        <v>37</v>
      </c>
      <c r="V18" s="41">
        <f t="shared" si="4"/>
        <v>17585</v>
      </c>
      <c r="W18" s="41">
        <f t="shared" si="5"/>
        <v>11203</v>
      </c>
      <c r="X18" s="9">
        <f t="shared" si="3"/>
        <v>8.9799999999999969</v>
      </c>
      <c r="Y18" s="9">
        <f t="shared" si="3"/>
        <v>13.11</v>
      </c>
      <c r="Z18" s="9">
        <f t="shared" si="3"/>
        <v>11.190000000000005</v>
      </c>
      <c r="AA18" s="9">
        <f t="shared" si="3"/>
        <v>4.1300000000000026</v>
      </c>
      <c r="AB18" s="42">
        <v>61766</v>
      </c>
      <c r="AC18" s="43" t="s">
        <v>37</v>
      </c>
      <c r="AD18" s="44" t="s">
        <v>25</v>
      </c>
      <c r="AE18">
        <v>0.45609008676389146</v>
      </c>
      <c r="AF18">
        <v>0.19929112054642792</v>
      </c>
      <c r="AG18">
        <v>0.26252907513383794</v>
      </c>
    </row>
    <row r="19" spans="1:33">
      <c r="D19" s="32" t="s">
        <v>38</v>
      </c>
      <c r="E19" s="32" t="s">
        <v>38</v>
      </c>
      <c r="F19" s="33">
        <v>132832</v>
      </c>
      <c r="G19" s="33">
        <v>133197</v>
      </c>
      <c r="H19" s="33">
        <v>266029</v>
      </c>
      <c r="I19" s="34">
        <v>46.33</v>
      </c>
      <c r="J19" s="34">
        <v>46.27</v>
      </c>
      <c r="K19" s="34">
        <v>46.3</v>
      </c>
      <c r="L19" s="35">
        <f t="shared" si="1"/>
        <v>-5.9999999999995168E-2</v>
      </c>
      <c r="M19" s="33">
        <v>167939</v>
      </c>
      <c r="N19" s="33">
        <v>178704</v>
      </c>
      <c r="O19" s="33">
        <v>346643</v>
      </c>
      <c r="P19" s="34">
        <v>56.56</v>
      </c>
      <c r="Q19" s="34">
        <v>59.7</v>
      </c>
      <c r="R19" s="36">
        <v>58.14</v>
      </c>
      <c r="S19" s="37">
        <f t="shared" si="0"/>
        <v>3.1400000000000006</v>
      </c>
      <c r="T19" s="37">
        <f t="shared" si="2"/>
        <v>1.3128054740957962</v>
      </c>
      <c r="U19" s="32" t="s">
        <v>38</v>
      </c>
      <c r="V19" s="41">
        <f t="shared" si="4"/>
        <v>45507</v>
      </c>
      <c r="W19" s="41">
        <f t="shared" si="5"/>
        <v>35107</v>
      </c>
      <c r="X19" s="9">
        <f t="shared" si="3"/>
        <v>10.230000000000004</v>
      </c>
      <c r="Y19" s="9">
        <f t="shared" si="3"/>
        <v>13.43</v>
      </c>
      <c r="Z19" s="9">
        <f t="shared" si="3"/>
        <v>11.840000000000003</v>
      </c>
      <c r="AA19" s="9">
        <f t="shared" si="3"/>
        <v>3.1999999999999957</v>
      </c>
      <c r="AB19" s="42">
        <v>152594</v>
      </c>
      <c r="AC19" s="43" t="s">
        <v>38</v>
      </c>
      <c r="AD19" s="44" t="s">
        <v>25</v>
      </c>
      <c r="AE19">
        <v>0.44548180326645531</v>
      </c>
      <c r="AF19">
        <v>0.19270910935959942</v>
      </c>
      <c r="AG19">
        <v>0.28487433557506003</v>
      </c>
    </row>
    <row r="20" spans="1:33">
      <c r="D20" s="32" t="s">
        <v>39</v>
      </c>
      <c r="E20" s="32" t="s">
        <v>39</v>
      </c>
      <c r="F20" s="33">
        <v>168861</v>
      </c>
      <c r="G20" s="33">
        <v>185093</v>
      </c>
      <c r="H20" s="33">
        <v>353954</v>
      </c>
      <c r="I20" s="34">
        <v>50.39</v>
      </c>
      <c r="J20" s="34">
        <v>48.77</v>
      </c>
      <c r="K20" s="34">
        <v>49.53</v>
      </c>
      <c r="L20" s="35">
        <f t="shared" si="1"/>
        <v>-1.6199999999999974</v>
      </c>
      <c r="M20" s="33">
        <v>209665</v>
      </c>
      <c r="N20" s="33">
        <v>245932</v>
      </c>
      <c r="O20" s="33">
        <v>455597</v>
      </c>
      <c r="P20" s="34">
        <v>60.43</v>
      </c>
      <c r="Q20" s="34">
        <v>62.22</v>
      </c>
      <c r="R20" s="36">
        <v>61.38</v>
      </c>
      <c r="S20" s="37">
        <f t="shared" si="0"/>
        <v>1.7899999999999991</v>
      </c>
      <c r="T20" s="37">
        <f t="shared" si="2"/>
        <v>1.3396414342629479</v>
      </c>
      <c r="U20" s="32" t="s">
        <v>39</v>
      </c>
      <c r="V20" s="41">
        <f t="shared" si="4"/>
        <v>60839</v>
      </c>
      <c r="W20" s="41">
        <f t="shared" si="5"/>
        <v>40804</v>
      </c>
      <c r="X20" s="9">
        <f t="shared" si="3"/>
        <v>10.039999999999999</v>
      </c>
      <c r="Y20" s="9">
        <f t="shared" si="3"/>
        <v>13.449999999999996</v>
      </c>
      <c r="Z20" s="9">
        <f t="shared" si="3"/>
        <v>11.850000000000001</v>
      </c>
      <c r="AA20" s="9">
        <f t="shared" si="3"/>
        <v>3.4099999999999966</v>
      </c>
      <c r="AB20" s="42">
        <v>200438</v>
      </c>
      <c r="AC20" s="43" t="s">
        <v>39</v>
      </c>
      <c r="AD20" s="44" t="s">
        <v>25</v>
      </c>
      <c r="AE20">
        <v>0.44487009326296073</v>
      </c>
      <c r="AF20">
        <v>0.20930676456096273</v>
      </c>
      <c r="AG20">
        <v>0.2627742734500193</v>
      </c>
    </row>
    <row r="21" spans="1:33">
      <c r="D21" s="32" t="s">
        <v>40</v>
      </c>
      <c r="E21" s="32" t="s">
        <v>40</v>
      </c>
      <c r="F21" s="33">
        <v>40327</v>
      </c>
      <c r="G21" s="33">
        <v>44628</v>
      </c>
      <c r="H21" s="33">
        <v>84955</v>
      </c>
      <c r="I21" s="34">
        <v>47.85</v>
      </c>
      <c r="J21" s="34">
        <v>47.37</v>
      </c>
      <c r="K21" s="34">
        <v>47.6</v>
      </c>
      <c r="L21" s="35">
        <f t="shared" si="1"/>
        <v>-0.48000000000000398</v>
      </c>
      <c r="M21" s="33">
        <v>49501</v>
      </c>
      <c r="N21" s="33">
        <v>58328</v>
      </c>
      <c r="O21" s="33">
        <v>107829</v>
      </c>
      <c r="P21" s="34">
        <v>56.27</v>
      </c>
      <c r="Q21" s="34">
        <v>59.34</v>
      </c>
      <c r="R21" s="36">
        <v>57.89</v>
      </c>
      <c r="S21" s="37">
        <f t="shared" si="0"/>
        <v>3.0700000000000003</v>
      </c>
      <c r="T21" s="37">
        <f t="shared" si="2"/>
        <v>1.4216152019002379</v>
      </c>
      <c r="U21" s="32" t="s">
        <v>40</v>
      </c>
      <c r="V21" s="41">
        <f t="shared" si="4"/>
        <v>13700</v>
      </c>
      <c r="W21" s="41">
        <f t="shared" si="5"/>
        <v>9174</v>
      </c>
      <c r="X21" s="9">
        <f t="shared" si="3"/>
        <v>8.4200000000000017</v>
      </c>
      <c r="Y21" s="9">
        <f t="shared" si="3"/>
        <v>11.970000000000006</v>
      </c>
      <c r="Z21" s="9">
        <f t="shared" si="3"/>
        <v>10.29</v>
      </c>
      <c r="AA21" s="9">
        <f t="shared" si="3"/>
        <v>3.5500000000000043</v>
      </c>
      <c r="AB21" s="42">
        <v>48954</v>
      </c>
      <c r="AC21" s="43" t="s">
        <v>40</v>
      </c>
      <c r="AD21" s="44" t="s">
        <v>25</v>
      </c>
      <c r="AE21">
        <v>0.45963607684074137</v>
      </c>
      <c r="AF21">
        <v>0.20640151728541115</v>
      </c>
      <c r="AG21">
        <v>0.24542279308207987</v>
      </c>
    </row>
    <row r="22" spans="1:33">
      <c r="D22" s="32" t="s">
        <v>41</v>
      </c>
      <c r="E22" s="32" t="s">
        <v>41</v>
      </c>
      <c r="F22" s="33">
        <v>61553</v>
      </c>
      <c r="G22" s="33">
        <v>62188</v>
      </c>
      <c r="H22" s="33">
        <v>123741</v>
      </c>
      <c r="I22" s="34">
        <v>46.33</v>
      </c>
      <c r="J22" s="34">
        <v>47.07</v>
      </c>
      <c r="K22" s="34">
        <v>46.7</v>
      </c>
      <c r="L22" s="35">
        <f t="shared" si="1"/>
        <v>0.74000000000000199</v>
      </c>
      <c r="M22" s="33">
        <v>76986</v>
      </c>
      <c r="N22" s="33">
        <v>82481</v>
      </c>
      <c r="O22" s="33">
        <v>159467</v>
      </c>
      <c r="P22" s="34">
        <v>55.85</v>
      </c>
      <c r="Q22" s="34">
        <v>60.45</v>
      </c>
      <c r="R22" s="36">
        <v>58.14</v>
      </c>
      <c r="S22" s="37">
        <f t="shared" si="0"/>
        <v>4.6000000000000014</v>
      </c>
      <c r="T22" s="37">
        <f t="shared" si="2"/>
        <v>1.4054621848739495</v>
      </c>
      <c r="U22" s="32" t="s">
        <v>41</v>
      </c>
      <c r="V22" s="41">
        <f t="shared" si="4"/>
        <v>20293</v>
      </c>
      <c r="W22" s="41">
        <f t="shared" si="5"/>
        <v>15433</v>
      </c>
      <c r="X22" s="9">
        <f t="shared" si="3"/>
        <v>9.5200000000000031</v>
      </c>
      <c r="Y22" s="9">
        <f t="shared" si="3"/>
        <v>13.380000000000003</v>
      </c>
      <c r="Z22" s="9">
        <f t="shared" si="3"/>
        <v>11.439999999999998</v>
      </c>
      <c r="AA22" s="9">
        <f t="shared" si="3"/>
        <v>3.8599999999999994</v>
      </c>
      <c r="AB22" s="42">
        <v>69090</v>
      </c>
      <c r="AC22" s="43" t="s">
        <v>41</v>
      </c>
      <c r="AD22" s="44" t="s">
        <v>25</v>
      </c>
      <c r="AE22">
        <v>0.43834938520689787</v>
      </c>
      <c r="AF22">
        <v>0.21494283502734529</v>
      </c>
      <c r="AG22">
        <v>0.25799738601900846</v>
      </c>
    </row>
    <row r="23" spans="1:33">
      <c r="D23" s="32" t="s">
        <v>42</v>
      </c>
      <c r="E23" s="32" t="s">
        <v>42</v>
      </c>
      <c r="F23" s="33">
        <v>108174</v>
      </c>
      <c r="G23" s="33">
        <v>117798</v>
      </c>
      <c r="H23" s="33">
        <v>225972</v>
      </c>
      <c r="I23" s="34">
        <v>49.78</v>
      </c>
      <c r="J23" s="34">
        <v>49.16</v>
      </c>
      <c r="K23" s="34">
        <v>49.46</v>
      </c>
      <c r="L23" s="35">
        <f t="shared" si="1"/>
        <v>-0.62000000000000455</v>
      </c>
      <c r="M23" s="33">
        <v>133432</v>
      </c>
      <c r="N23" s="33">
        <v>154012</v>
      </c>
      <c r="O23" s="33">
        <v>287444</v>
      </c>
      <c r="P23" s="34">
        <v>59.52</v>
      </c>
      <c r="Q23" s="34">
        <v>62.09</v>
      </c>
      <c r="R23" s="36">
        <v>60.87</v>
      </c>
      <c r="S23" s="37">
        <f t="shared" si="0"/>
        <v>2.5700000000000003</v>
      </c>
      <c r="T23" s="37">
        <f t="shared" si="2"/>
        <v>1.3275154004106779</v>
      </c>
      <c r="U23" s="32" t="s">
        <v>42</v>
      </c>
      <c r="V23" s="41">
        <f t="shared" si="4"/>
        <v>36214</v>
      </c>
      <c r="W23" s="41">
        <f t="shared" si="5"/>
        <v>25258</v>
      </c>
      <c r="X23" s="9">
        <f t="shared" si="3"/>
        <v>9.740000000000002</v>
      </c>
      <c r="Y23" s="9">
        <f t="shared" si="3"/>
        <v>12.930000000000007</v>
      </c>
      <c r="Z23" s="9">
        <f t="shared" si="3"/>
        <v>11.409999999999997</v>
      </c>
      <c r="AA23" s="9">
        <f t="shared" si="3"/>
        <v>3.1900000000000048</v>
      </c>
      <c r="AB23" s="42">
        <v>122484</v>
      </c>
      <c r="AC23" s="43" t="s">
        <v>42</v>
      </c>
      <c r="AD23" s="44" t="s">
        <v>25</v>
      </c>
      <c r="AE23">
        <v>0.43119970146521436</v>
      </c>
      <c r="AF23">
        <v>0.2228379111014103</v>
      </c>
      <c r="AG23">
        <v>0.25763411182380813</v>
      </c>
    </row>
    <row r="24" spans="1:33">
      <c r="D24" s="32" t="s">
        <v>43</v>
      </c>
      <c r="E24" s="32" t="s">
        <v>43</v>
      </c>
      <c r="F24" s="33">
        <v>50529</v>
      </c>
      <c r="G24" s="33">
        <v>50396</v>
      </c>
      <c r="H24" s="33">
        <v>100925</v>
      </c>
      <c r="I24" s="34">
        <v>45.67</v>
      </c>
      <c r="J24" s="34">
        <v>46.14</v>
      </c>
      <c r="K24" s="34">
        <v>45.91</v>
      </c>
      <c r="L24" s="35">
        <f t="shared" si="1"/>
        <v>0.46999999999999886</v>
      </c>
      <c r="M24" s="33">
        <v>65257</v>
      </c>
      <c r="N24" s="33">
        <v>70534</v>
      </c>
      <c r="O24" s="33">
        <v>135791</v>
      </c>
      <c r="P24" s="34">
        <v>57.15</v>
      </c>
      <c r="Q24" s="34">
        <v>62.42</v>
      </c>
      <c r="R24" s="36">
        <v>59.77</v>
      </c>
      <c r="S24" s="37">
        <f t="shared" si="0"/>
        <v>5.2700000000000031</v>
      </c>
      <c r="T24" s="37">
        <f t="shared" si="2"/>
        <v>1.4181184668989553</v>
      </c>
      <c r="U24" s="32" t="s">
        <v>43</v>
      </c>
      <c r="V24" s="41">
        <f t="shared" si="4"/>
        <v>20138</v>
      </c>
      <c r="W24" s="41">
        <f t="shared" si="5"/>
        <v>14728</v>
      </c>
      <c r="X24" s="9">
        <f t="shared" si="3"/>
        <v>11.479999999999997</v>
      </c>
      <c r="Y24" s="9">
        <f t="shared" si="3"/>
        <v>16.28</v>
      </c>
      <c r="Z24" s="9">
        <f t="shared" si="3"/>
        <v>13.860000000000007</v>
      </c>
      <c r="AA24" s="9">
        <f t="shared" si="3"/>
        <v>4.8000000000000043</v>
      </c>
      <c r="AB24" s="42">
        <v>71194</v>
      </c>
      <c r="AC24" s="43" t="s">
        <v>43</v>
      </c>
      <c r="AD24" s="44" t="s">
        <v>25</v>
      </c>
      <c r="AE24">
        <v>0.52983947584516866</v>
      </c>
      <c r="AF24">
        <v>0.18470778367560808</v>
      </c>
      <c r="AG24">
        <v>0.20924469341324778</v>
      </c>
    </row>
    <row r="25" spans="1:33">
      <c r="D25" s="32" t="s">
        <v>44</v>
      </c>
      <c r="E25" s="32" t="s">
        <v>44</v>
      </c>
      <c r="F25" s="33">
        <v>66819</v>
      </c>
      <c r="G25" s="33">
        <v>68376</v>
      </c>
      <c r="H25" s="33">
        <v>135195</v>
      </c>
      <c r="I25" s="34">
        <v>49.09</v>
      </c>
      <c r="J25" s="34">
        <v>49.2</v>
      </c>
      <c r="K25" s="34">
        <v>49.14</v>
      </c>
      <c r="L25" s="35">
        <f t="shared" si="1"/>
        <v>0.10999999999999943</v>
      </c>
      <c r="M25" s="33">
        <v>83798</v>
      </c>
      <c r="N25" s="33">
        <v>90495</v>
      </c>
      <c r="O25" s="33">
        <v>174293</v>
      </c>
      <c r="P25" s="34">
        <v>59.89</v>
      </c>
      <c r="Q25" s="34">
        <v>63.24</v>
      </c>
      <c r="R25" s="36">
        <v>61.59</v>
      </c>
      <c r="S25" s="37">
        <f t="shared" si="0"/>
        <v>3.3500000000000014</v>
      </c>
      <c r="T25" s="37">
        <f t="shared" si="2"/>
        <v>1.3000000000000003</v>
      </c>
      <c r="U25" s="32" t="s">
        <v>44</v>
      </c>
      <c r="V25" s="41">
        <f t="shared" si="4"/>
        <v>22119</v>
      </c>
      <c r="W25" s="41">
        <f t="shared" si="5"/>
        <v>16979</v>
      </c>
      <c r="X25" s="9">
        <f t="shared" si="3"/>
        <v>10.799999999999997</v>
      </c>
      <c r="Y25" s="9">
        <f t="shared" si="3"/>
        <v>14.04</v>
      </c>
      <c r="Z25" s="9">
        <f t="shared" si="3"/>
        <v>12.450000000000003</v>
      </c>
      <c r="AA25" s="9">
        <f t="shared" si="3"/>
        <v>3.240000000000002</v>
      </c>
      <c r="AB25" s="42">
        <v>74722</v>
      </c>
      <c r="AC25" s="43" t="s">
        <v>44</v>
      </c>
      <c r="AD25" s="44" t="s">
        <v>25</v>
      </c>
      <c r="AE25">
        <v>0.43409961018061827</v>
      </c>
      <c r="AF25">
        <v>0.21789799629352063</v>
      </c>
      <c r="AG25">
        <v>0.27282128146586032</v>
      </c>
    </row>
    <row r="26" spans="1:33">
      <c r="D26" s="32" t="s">
        <v>45</v>
      </c>
      <c r="E26" s="32" t="s">
        <v>45</v>
      </c>
      <c r="F26" s="33">
        <v>36734</v>
      </c>
      <c r="G26" s="33">
        <v>36740</v>
      </c>
      <c r="H26" s="33">
        <v>73474</v>
      </c>
      <c r="I26" s="34">
        <v>45.68</v>
      </c>
      <c r="J26" s="34">
        <v>45.31</v>
      </c>
      <c r="K26" s="34">
        <v>45.5</v>
      </c>
      <c r="L26" s="35">
        <f t="shared" si="1"/>
        <v>-0.36999999999999744</v>
      </c>
      <c r="M26" s="33">
        <v>47917</v>
      </c>
      <c r="N26" s="33">
        <v>51204</v>
      </c>
      <c r="O26" s="33">
        <v>99121</v>
      </c>
      <c r="P26" s="34">
        <v>58.06</v>
      </c>
      <c r="Q26" s="34">
        <v>61.3</v>
      </c>
      <c r="R26" s="36">
        <v>59.69</v>
      </c>
      <c r="S26" s="37">
        <f t="shared" si="0"/>
        <v>3.2399999999999949</v>
      </c>
      <c r="T26" s="37">
        <f t="shared" si="2"/>
        <v>1.2915993537964452</v>
      </c>
      <c r="U26" s="32" t="s">
        <v>45</v>
      </c>
      <c r="V26" s="41">
        <f t="shared" si="4"/>
        <v>14464</v>
      </c>
      <c r="W26" s="41">
        <f t="shared" si="5"/>
        <v>11183</v>
      </c>
      <c r="X26" s="9">
        <f t="shared" si="3"/>
        <v>12.380000000000003</v>
      </c>
      <c r="Y26" s="9">
        <f t="shared" si="3"/>
        <v>15.989999999999995</v>
      </c>
      <c r="Z26" s="9">
        <f t="shared" si="3"/>
        <v>14.189999999999998</v>
      </c>
      <c r="AA26" s="9">
        <f t="shared" si="3"/>
        <v>3.6099999999999923</v>
      </c>
      <c r="AB26" s="42">
        <v>44480</v>
      </c>
      <c r="AC26" s="43" t="s">
        <v>45</v>
      </c>
      <c r="AD26" s="44" t="s">
        <v>25</v>
      </c>
      <c r="AE26">
        <v>0.45469879271745911</v>
      </c>
      <c r="AF26">
        <v>0.1908344663320487</v>
      </c>
      <c r="AG26">
        <v>0.27949459738507304</v>
      </c>
    </row>
    <row r="27" spans="1:33">
      <c r="D27" s="32" t="s">
        <v>46</v>
      </c>
      <c r="E27" s="32" t="s">
        <v>46</v>
      </c>
      <c r="F27" s="33">
        <v>99445</v>
      </c>
      <c r="G27" s="33">
        <v>101766</v>
      </c>
      <c r="H27" s="33">
        <v>201211</v>
      </c>
      <c r="I27" s="34">
        <v>45.69</v>
      </c>
      <c r="J27" s="34">
        <v>45.69</v>
      </c>
      <c r="K27" s="34">
        <v>45.69</v>
      </c>
      <c r="L27" s="35">
        <f t="shared" si="1"/>
        <v>0</v>
      </c>
      <c r="M27" s="33">
        <v>128613</v>
      </c>
      <c r="N27" s="33">
        <v>140406</v>
      </c>
      <c r="O27" s="33">
        <v>269019</v>
      </c>
      <c r="P27" s="34">
        <v>57.11</v>
      </c>
      <c r="Q27" s="34">
        <v>60.39</v>
      </c>
      <c r="R27" s="36">
        <v>58.78</v>
      </c>
      <c r="S27" s="37">
        <f t="shared" si="0"/>
        <v>3.2800000000000011</v>
      </c>
      <c r="T27" s="37">
        <f t="shared" si="2"/>
        <v>1.2872154115586691</v>
      </c>
      <c r="U27" s="32" t="s">
        <v>46</v>
      </c>
      <c r="V27" s="41">
        <f t="shared" si="4"/>
        <v>38640</v>
      </c>
      <c r="W27" s="41">
        <f t="shared" si="5"/>
        <v>29168</v>
      </c>
      <c r="X27" s="9">
        <f t="shared" si="3"/>
        <v>11.420000000000002</v>
      </c>
      <c r="Y27" s="9">
        <f t="shared" si="3"/>
        <v>14.700000000000003</v>
      </c>
      <c r="Z27" s="9">
        <f t="shared" si="3"/>
        <v>13.090000000000003</v>
      </c>
      <c r="AA27" s="9">
        <f t="shared" si="3"/>
        <v>3.2800000000000011</v>
      </c>
      <c r="AB27" s="42">
        <v>119106</v>
      </c>
      <c r="AC27" s="43" t="s">
        <v>46</v>
      </c>
      <c r="AD27" s="44" t="s">
        <v>25</v>
      </c>
      <c r="AE27">
        <v>0.44776355064999512</v>
      </c>
      <c r="AF27">
        <v>0.20461124352448479</v>
      </c>
      <c r="AG27">
        <v>0.27124984022676524</v>
      </c>
    </row>
    <row r="28" spans="1:33">
      <c r="D28" s="32" t="s">
        <v>47</v>
      </c>
      <c r="E28" s="32" t="s">
        <v>47</v>
      </c>
      <c r="F28" s="33">
        <v>135650</v>
      </c>
      <c r="G28" s="33">
        <v>140137</v>
      </c>
      <c r="H28" s="33">
        <v>275787</v>
      </c>
      <c r="I28" s="34">
        <v>48.46</v>
      </c>
      <c r="J28" s="34">
        <v>47.42</v>
      </c>
      <c r="K28" s="34">
        <v>47.93</v>
      </c>
      <c r="L28" s="35">
        <f t="shared" si="1"/>
        <v>-1.0399999999999991</v>
      </c>
      <c r="M28" s="33">
        <v>173005</v>
      </c>
      <c r="N28" s="33">
        <v>191520</v>
      </c>
      <c r="O28" s="33">
        <v>364525</v>
      </c>
      <c r="P28" s="34">
        <v>59.85</v>
      </c>
      <c r="Q28" s="34">
        <v>62.35</v>
      </c>
      <c r="R28" s="36">
        <v>61.14</v>
      </c>
      <c r="S28" s="37">
        <f t="shared" si="0"/>
        <v>2.5</v>
      </c>
      <c r="T28" s="37">
        <f t="shared" si="2"/>
        <v>1.3107989464442493</v>
      </c>
      <c r="U28" s="32" t="s">
        <v>47</v>
      </c>
      <c r="V28" s="41">
        <f t="shared" si="4"/>
        <v>51383</v>
      </c>
      <c r="W28" s="41">
        <f t="shared" si="5"/>
        <v>37355</v>
      </c>
      <c r="X28" s="9">
        <f t="shared" si="3"/>
        <v>11.39</v>
      </c>
      <c r="Y28" s="9">
        <f t="shared" si="3"/>
        <v>14.93</v>
      </c>
      <c r="Z28" s="9">
        <f t="shared" si="3"/>
        <v>13.21</v>
      </c>
      <c r="AA28" s="9">
        <f t="shared" si="3"/>
        <v>3.5399999999999991</v>
      </c>
      <c r="AB28" s="42">
        <v>171226</v>
      </c>
      <c r="AC28" s="43" t="s">
        <v>47</v>
      </c>
      <c r="AD28" s="44" t="s">
        <v>25</v>
      </c>
      <c r="AE28">
        <v>0.47476792163849896</v>
      </c>
      <c r="AF28">
        <v>0.20159599891750496</v>
      </c>
      <c r="AG28">
        <v>0.25094828325074664</v>
      </c>
    </row>
    <row r="29" spans="1:33">
      <c r="D29" s="32" t="s">
        <v>48</v>
      </c>
      <c r="E29" s="32" t="s">
        <v>48</v>
      </c>
      <c r="F29" s="33">
        <v>110821</v>
      </c>
      <c r="G29" s="33">
        <v>109515</v>
      </c>
      <c r="H29" s="33">
        <v>220336</v>
      </c>
      <c r="I29" s="34">
        <v>41.28</v>
      </c>
      <c r="J29" s="34">
        <v>41.09</v>
      </c>
      <c r="K29" s="34">
        <v>41.19</v>
      </c>
      <c r="L29" s="35">
        <f t="shared" si="1"/>
        <v>-0.18999999999999773</v>
      </c>
      <c r="M29" s="33">
        <v>148582</v>
      </c>
      <c r="N29" s="33">
        <v>158204</v>
      </c>
      <c r="O29" s="33">
        <v>306786</v>
      </c>
      <c r="P29" s="34">
        <v>53.5</v>
      </c>
      <c r="Q29" s="34">
        <v>57.34</v>
      </c>
      <c r="R29" s="36">
        <v>55.42</v>
      </c>
      <c r="S29" s="37">
        <f t="shared" si="0"/>
        <v>3.8400000000000034</v>
      </c>
      <c r="T29" s="37">
        <f t="shared" si="2"/>
        <v>1.3297872340425534</v>
      </c>
      <c r="U29" s="32" t="s">
        <v>48</v>
      </c>
      <c r="V29" s="41">
        <f t="shared" si="4"/>
        <v>48689</v>
      </c>
      <c r="W29" s="41">
        <f t="shared" si="5"/>
        <v>37761</v>
      </c>
      <c r="X29" s="9">
        <f t="shared" si="3"/>
        <v>12.219999999999999</v>
      </c>
      <c r="Y29" s="9">
        <f t="shared" si="3"/>
        <v>16.25</v>
      </c>
      <c r="Z29" s="9">
        <f t="shared" si="3"/>
        <v>14.230000000000004</v>
      </c>
      <c r="AA29" s="9">
        <f t="shared" si="3"/>
        <v>4.0300000000000011</v>
      </c>
      <c r="AB29" s="42">
        <v>137460</v>
      </c>
      <c r="AC29" s="43" t="s">
        <v>48</v>
      </c>
      <c r="AD29" s="44" t="s">
        <v>25</v>
      </c>
      <c r="AE29">
        <v>0.45278022075753233</v>
      </c>
      <c r="AF29">
        <v>0.18925462217259406</v>
      </c>
      <c r="AG29">
        <v>0.28941240023584364</v>
      </c>
    </row>
    <row r="30" spans="1:33">
      <c r="D30" s="32" t="s">
        <v>49</v>
      </c>
      <c r="E30" s="32" t="s">
        <v>49</v>
      </c>
      <c r="F30" s="33">
        <v>74207</v>
      </c>
      <c r="G30" s="33">
        <v>73099</v>
      </c>
      <c r="H30" s="33">
        <v>147306</v>
      </c>
      <c r="I30" s="34">
        <v>41.18</v>
      </c>
      <c r="J30" s="34">
        <v>40.51</v>
      </c>
      <c r="K30" s="34">
        <v>40.840000000000003</v>
      </c>
      <c r="L30" s="35">
        <f t="shared" si="1"/>
        <v>-0.67000000000000171</v>
      </c>
      <c r="M30" s="33">
        <v>102842</v>
      </c>
      <c r="N30" s="33">
        <v>109252</v>
      </c>
      <c r="O30" s="33">
        <v>212094</v>
      </c>
      <c r="P30" s="34">
        <v>55.5</v>
      </c>
      <c r="Q30" s="34">
        <v>58.72</v>
      </c>
      <c r="R30" s="36">
        <v>57.12</v>
      </c>
      <c r="S30" s="37">
        <f t="shared" si="0"/>
        <v>3.2199999999999989</v>
      </c>
      <c r="T30" s="37">
        <f t="shared" si="2"/>
        <v>1.2716480446927374</v>
      </c>
      <c r="U30" s="32" t="s">
        <v>49</v>
      </c>
      <c r="V30" s="41">
        <f t="shared" si="4"/>
        <v>36153</v>
      </c>
      <c r="W30" s="41">
        <f t="shared" si="5"/>
        <v>28635</v>
      </c>
      <c r="X30" s="9">
        <f t="shared" si="3"/>
        <v>14.32</v>
      </c>
      <c r="Y30" s="9">
        <f t="shared" si="3"/>
        <v>18.21</v>
      </c>
      <c r="Z30" s="9">
        <f t="shared" si="3"/>
        <v>16.279999999999994</v>
      </c>
      <c r="AA30" s="9">
        <f t="shared" si="3"/>
        <v>3.8900000000000006</v>
      </c>
      <c r="AB30" s="42">
        <v>94019</v>
      </c>
      <c r="AC30" s="43" t="s">
        <v>49</v>
      </c>
      <c r="AD30" s="44" t="s">
        <v>25</v>
      </c>
      <c r="AE30">
        <v>0.44827093192079093</v>
      </c>
      <c r="AF30">
        <v>0.18764929501065283</v>
      </c>
      <c r="AG30">
        <v>0.29084520275795495</v>
      </c>
    </row>
    <row r="31" spans="1:33">
      <c r="D31" s="32" t="s">
        <v>50</v>
      </c>
      <c r="E31" s="32" t="s">
        <v>50</v>
      </c>
      <c r="F31" s="33">
        <v>105951</v>
      </c>
      <c r="G31" s="33">
        <v>100851</v>
      </c>
      <c r="H31" s="33">
        <v>206802</v>
      </c>
      <c r="I31" s="34">
        <v>39.78</v>
      </c>
      <c r="J31" s="34">
        <v>38.909999999999997</v>
      </c>
      <c r="K31" s="34">
        <v>39.35</v>
      </c>
      <c r="L31" s="35">
        <f t="shared" si="1"/>
        <v>-0.87000000000000455</v>
      </c>
      <c r="M31" s="33">
        <v>147908</v>
      </c>
      <c r="N31" s="33">
        <v>155388</v>
      </c>
      <c r="O31" s="33">
        <v>303296</v>
      </c>
      <c r="P31" s="34">
        <v>53.36</v>
      </c>
      <c r="Q31" s="34">
        <v>57.4</v>
      </c>
      <c r="R31" s="36">
        <v>55.36</v>
      </c>
      <c r="S31" s="37">
        <f t="shared" si="0"/>
        <v>4.0399999999999991</v>
      </c>
      <c r="T31" s="37">
        <f t="shared" si="2"/>
        <v>1.3615611192930783</v>
      </c>
      <c r="U31" s="32" t="s">
        <v>50</v>
      </c>
      <c r="V31" s="41">
        <f t="shared" si="4"/>
        <v>54537</v>
      </c>
      <c r="W31" s="41">
        <f t="shared" si="5"/>
        <v>41957</v>
      </c>
      <c r="X31" s="9">
        <f t="shared" si="3"/>
        <v>13.579999999999998</v>
      </c>
      <c r="Y31" s="9">
        <f t="shared" si="3"/>
        <v>18.490000000000002</v>
      </c>
      <c r="Z31" s="9">
        <f t="shared" si="3"/>
        <v>16.009999999999998</v>
      </c>
      <c r="AA31" s="9">
        <f t="shared" si="3"/>
        <v>4.9100000000000037</v>
      </c>
      <c r="AB31" s="56">
        <v>137502</v>
      </c>
      <c r="AC31" s="57" t="s">
        <v>50</v>
      </c>
      <c r="AD31" s="58" t="s">
        <v>25</v>
      </c>
      <c r="AE31">
        <v>0.45834305562037081</v>
      </c>
      <c r="AF31">
        <v>0.16962779751865012</v>
      </c>
      <c r="AG31">
        <v>0.29818198787991917</v>
      </c>
    </row>
    <row r="32" spans="1:33">
      <c r="A32">
        <v>1</v>
      </c>
      <c r="E32" s="32" t="s">
        <v>51</v>
      </c>
      <c r="F32" s="33">
        <v>748640</v>
      </c>
      <c r="G32" s="33">
        <v>750823</v>
      </c>
      <c r="H32" s="33">
        <v>1499463</v>
      </c>
      <c r="I32" s="34">
        <v>45.98</v>
      </c>
      <c r="J32" s="34">
        <v>44.8</v>
      </c>
      <c r="K32" s="34">
        <v>45.38</v>
      </c>
      <c r="L32" s="35">
        <f t="shared" si="1"/>
        <v>-1.1799999999999997</v>
      </c>
      <c r="M32" s="33">
        <v>995338</v>
      </c>
      <c r="N32" s="33">
        <v>1072762</v>
      </c>
      <c r="O32" s="33">
        <v>2068100</v>
      </c>
      <c r="P32" s="34">
        <v>59.27</v>
      </c>
      <c r="Q32" s="34">
        <v>61.84</v>
      </c>
      <c r="R32" s="36">
        <v>60.58</v>
      </c>
      <c r="S32" s="37">
        <f t="shared" si="0"/>
        <v>2.5700000000000003</v>
      </c>
      <c r="T32" s="37">
        <f t="shared" si="2"/>
        <v>1.2821670428893903</v>
      </c>
      <c r="U32" s="32" t="s">
        <v>51</v>
      </c>
      <c r="V32" s="41">
        <f t="shared" si="4"/>
        <v>321939</v>
      </c>
      <c r="W32" s="41">
        <f t="shared" si="5"/>
        <v>246698</v>
      </c>
      <c r="X32" s="9">
        <f t="shared" si="3"/>
        <v>13.290000000000006</v>
      </c>
      <c r="Y32" s="9">
        <f t="shared" si="3"/>
        <v>17.040000000000006</v>
      </c>
      <c r="Z32" s="9">
        <f t="shared" si="3"/>
        <v>15.199999999999996</v>
      </c>
      <c r="AA32" s="9">
        <f t="shared" si="3"/>
        <v>3.75</v>
      </c>
      <c r="AB32" s="42">
        <v>857742</v>
      </c>
      <c r="AC32" s="43" t="s">
        <v>52</v>
      </c>
      <c r="AD32" s="44" t="s">
        <v>25</v>
      </c>
      <c r="AE32">
        <v>0.41918325618548063</v>
      </c>
      <c r="AF32">
        <v>0.22830220790149086</v>
      </c>
      <c r="AG32">
        <v>0.2840161041021122</v>
      </c>
    </row>
    <row r="33" spans="1:38">
      <c r="D33" s="32" t="s">
        <v>53</v>
      </c>
      <c r="E33" s="32" t="s">
        <v>53</v>
      </c>
      <c r="F33" s="33">
        <v>94658</v>
      </c>
      <c r="G33" s="33">
        <v>91764</v>
      </c>
      <c r="H33" s="33">
        <v>186422</v>
      </c>
      <c r="I33" s="34">
        <v>41.86</v>
      </c>
      <c r="J33" s="34">
        <v>40.450000000000003</v>
      </c>
      <c r="K33" s="34">
        <v>41.15</v>
      </c>
      <c r="L33" s="35">
        <f t="shared" si="1"/>
        <v>-1.4099999999999966</v>
      </c>
      <c r="M33" s="33">
        <v>131788</v>
      </c>
      <c r="N33" s="33">
        <v>139092</v>
      </c>
      <c r="O33" s="33">
        <v>270880</v>
      </c>
      <c r="P33" s="34">
        <v>56.69</v>
      </c>
      <c r="Q33" s="34">
        <v>59.57</v>
      </c>
      <c r="R33" s="36">
        <v>58.13</v>
      </c>
      <c r="S33" s="37">
        <f t="shared" si="0"/>
        <v>2.8800000000000026</v>
      </c>
      <c r="T33" s="37">
        <f t="shared" si="2"/>
        <v>1.289278489548213</v>
      </c>
      <c r="U33" s="32" t="s">
        <v>53</v>
      </c>
      <c r="V33" s="41">
        <f t="shared" si="4"/>
        <v>47328</v>
      </c>
      <c r="W33" s="41">
        <f t="shared" si="5"/>
        <v>37130</v>
      </c>
      <c r="X33" s="9">
        <f t="shared" si="3"/>
        <v>14.829999999999998</v>
      </c>
      <c r="Y33" s="9">
        <f t="shared" si="3"/>
        <v>19.119999999999997</v>
      </c>
      <c r="Z33" s="9">
        <f t="shared" si="3"/>
        <v>16.980000000000004</v>
      </c>
      <c r="AA33" s="9">
        <f t="shared" si="3"/>
        <v>4.2899999999999991</v>
      </c>
      <c r="AB33" s="42">
        <v>110481</v>
      </c>
      <c r="AC33" s="43" t="s">
        <v>53</v>
      </c>
      <c r="AD33" s="44" t="s">
        <v>25</v>
      </c>
      <c r="AE33">
        <v>0.41197352475062926</v>
      </c>
      <c r="AF33">
        <v>0.22481961405798453</v>
      </c>
      <c r="AG33">
        <v>0.3008147664771138</v>
      </c>
    </row>
    <row r="34" spans="1:38">
      <c r="D34" s="32" t="s">
        <v>54</v>
      </c>
      <c r="E34" s="32" t="s">
        <v>54</v>
      </c>
      <c r="F34" s="33">
        <v>30855</v>
      </c>
      <c r="G34" s="33">
        <v>29933</v>
      </c>
      <c r="H34" s="33">
        <v>60788</v>
      </c>
      <c r="I34" s="34">
        <v>43.06</v>
      </c>
      <c r="J34" s="34">
        <v>41.35</v>
      </c>
      <c r="K34" s="34">
        <v>42.2</v>
      </c>
      <c r="L34" s="35">
        <f t="shared" si="1"/>
        <v>-1.7100000000000009</v>
      </c>
      <c r="M34" s="33">
        <v>42059</v>
      </c>
      <c r="N34" s="33">
        <v>44455</v>
      </c>
      <c r="O34" s="33">
        <v>86514</v>
      </c>
      <c r="P34" s="34">
        <v>56.74</v>
      </c>
      <c r="Q34" s="34">
        <v>59.11</v>
      </c>
      <c r="R34" s="36">
        <v>57.93</v>
      </c>
      <c r="S34" s="37">
        <f t="shared" si="0"/>
        <v>2.3699999999999974</v>
      </c>
      <c r="T34" s="37">
        <f t="shared" si="2"/>
        <v>1.2982456140350875</v>
      </c>
      <c r="U34" s="32" t="s">
        <v>54</v>
      </c>
      <c r="V34" s="41">
        <f t="shared" si="4"/>
        <v>14522</v>
      </c>
      <c r="W34" s="41">
        <f t="shared" si="5"/>
        <v>11204</v>
      </c>
      <c r="X34" s="9">
        <f t="shared" si="3"/>
        <v>13.68</v>
      </c>
      <c r="Y34" s="9">
        <f t="shared" si="3"/>
        <v>17.759999999999998</v>
      </c>
      <c r="Z34" s="9">
        <f t="shared" si="3"/>
        <v>15.729999999999997</v>
      </c>
      <c r="AA34" s="9">
        <f t="shared" si="3"/>
        <v>4.0799999999999983</v>
      </c>
      <c r="AB34" s="42">
        <v>35520</v>
      </c>
      <c r="AC34" s="43" t="s">
        <v>54</v>
      </c>
      <c r="AD34" s="44" t="s">
        <v>25</v>
      </c>
      <c r="AE34">
        <v>0.41513756106682875</v>
      </c>
      <c r="AF34">
        <v>0.21668497697576028</v>
      </c>
      <c r="AG34">
        <v>0.30085785746008742</v>
      </c>
    </row>
    <row r="35" spans="1:38">
      <c r="D35" s="32" t="s">
        <v>55</v>
      </c>
      <c r="E35" s="32" t="s">
        <v>55</v>
      </c>
      <c r="F35" s="33">
        <v>28503</v>
      </c>
      <c r="G35" s="33">
        <v>30643</v>
      </c>
      <c r="H35" s="33">
        <v>59146</v>
      </c>
      <c r="I35" s="34">
        <v>51.63</v>
      </c>
      <c r="J35" s="34">
        <v>49.77</v>
      </c>
      <c r="K35" s="34">
        <v>50.65</v>
      </c>
      <c r="L35" s="35">
        <f t="shared" si="1"/>
        <v>-1.8599999999999994</v>
      </c>
      <c r="M35" s="33">
        <v>35879</v>
      </c>
      <c r="N35" s="33">
        <v>41261</v>
      </c>
      <c r="O35" s="33">
        <v>77140</v>
      </c>
      <c r="P35" s="34">
        <v>63.58</v>
      </c>
      <c r="Q35" s="34">
        <v>65.430000000000007</v>
      </c>
      <c r="R35" s="36">
        <v>64.56</v>
      </c>
      <c r="S35" s="37">
        <f t="shared" si="0"/>
        <v>1.8500000000000085</v>
      </c>
      <c r="T35" s="37">
        <f t="shared" si="2"/>
        <v>1.3104602510460259</v>
      </c>
      <c r="U35" s="32" t="s">
        <v>55</v>
      </c>
      <c r="V35" s="41">
        <f t="shared" si="4"/>
        <v>10618</v>
      </c>
      <c r="W35" s="41">
        <f t="shared" si="5"/>
        <v>7376</v>
      </c>
      <c r="X35" s="9">
        <f t="shared" si="3"/>
        <v>11.949999999999996</v>
      </c>
      <c r="Y35" s="9">
        <f t="shared" si="3"/>
        <v>15.660000000000004</v>
      </c>
      <c r="Z35" s="9">
        <f t="shared" si="3"/>
        <v>13.910000000000004</v>
      </c>
      <c r="AA35" s="9">
        <f t="shared" si="3"/>
        <v>3.710000000000008</v>
      </c>
      <c r="AB35" s="42">
        <v>32704</v>
      </c>
      <c r="AC35" s="43" t="s">
        <v>55</v>
      </c>
      <c r="AD35" s="44" t="s">
        <v>25</v>
      </c>
      <c r="AE35">
        <v>0.42862385321100915</v>
      </c>
      <c r="AF35">
        <v>0.23660550458715596</v>
      </c>
      <c r="AG35">
        <v>0.25832241153342073</v>
      </c>
    </row>
    <row r="36" spans="1:38">
      <c r="D36" s="32" t="s">
        <v>56</v>
      </c>
      <c r="E36" s="32" t="s">
        <v>56</v>
      </c>
      <c r="F36" s="33">
        <v>35372</v>
      </c>
      <c r="G36" s="33">
        <v>36428</v>
      </c>
      <c r="H36" s="33">
        <v>71800</v>
      </c>
      <c r="I36" s="34">
        <v>49.39</v>
      </c>
      <c r="J36" s="34">
        <v>48.3</v>
      </c>
      <c r="K36" s="34">
        <v>48.83</v>
      </c>
      <c r="L36" s="35">
        <f t="shared" si="1"/>
        <v>-1.0900000000000034</v>
      </c>
      <c r="M36" s="33">
        <v>45306</v>
      </c>
      <c r="N36" s="33">
        <v>49741</v>
      </c>
      <c r="O36" s="33">
        <v>95047</v>
      </c>
      <c r="P36" s="34">
        <v>61.12</v>
      </c>
      <c r="Q36" s="34">
        <v>63.25</v>
      </c>
      <c r="R36" s="36">
        <v>62.22</v>
      </c>
      <c r="S36" s="37">
        <f t="shared" si="0"/>
        <v>2.1300000000000026</v>
      </c>
      <c r="T36" s="37">
        <f t="shared" si="2"/>
        <v>1.2745098039215692</v>
      </c>
      <c r="U36" s="32" t="s">
        <v>56</v>
      </c>
      <c r="V36" s="41">
        <f t="shared" si="4"/>
        <v>13313</v>
      </c>
      <c r="W36" s="41">
        <f t="shared" si="5"/>
        <v>9934</v>
      </c>
      <c r="X36" s="9">
        <f t="shared" si="3"/>
        <v>11.729999999999997</v>
      </c>
      <c r="Y36" s="9">
        <f t="shared" si="3"/>
        <v>14.950000000000003</v>
      </c>
      <c r="Z36" s="9">
        <f t="shared" si="3"/>
        <v>13.39</v>
      </c>
      <c r="AA36" s="9">
        <f t="shared" si="3"/>
        <v>3.220000000000006</v>
      </c>
      <c r="AB36" s="42">
        <v>39638</v>
      </c>
      <c r="AC36" s="43" t="s">
        <v>56</v>
      </c>
      <c r="AD36" s="44" t="s">
        <v>25</v>
      </c>
      <c r="AE36">
        <v>0.42182893994700266</v>
      </c>
      <c r="AF36">
        <v>0.23668947609267083</v>
      </c>
      <c r="AG36">
        <v>0.26283695339853352</v>
      </c>
    </row>
    <row r="37" spans="1:38">
      <c r="D37" s="32" t="s">
        <v>57</v>
      </c>
      <c r="E37" s="32" t="s">
        <v>57</v>
      </c>
      <c r="F37" s="33">
        <v>22316</v>
      </c>
      <c r="G37" s="33">
        <v>21042</v>
      </c>
      <c r="H37" s="33">
        <v>43358</v>
      </c>
      <c r="I37" s="34">
        <v>39.74</v>
      </c>
      <c r="J37" s="34">
        <v>37.409999999999997</v>
      </c>
      <c r="K37" s="34">
        <v>38.57</v>
      </c>
      <c r="L37" s="35">
        <f t="shared" si="1"/>
        <v>-2.3300000000000054</v>
      </c>
      <c r="M37" s="33">
        <v>33102</v>
      </c>
      <c r="N37" s="33">
        <v>33991</v>
      </c>
      <c r="O37" s="33">
        <v>67093</v>
      </c>
      <c r="P37" s="34">
        <v>57.59</v>
      </c>
      <c r="Q37" s="34">
        <v>59.3</v>
      </c>
      <c r="R37" s="36">
        <v>58.45</v>
      </c>
      <c r="S37" s="37">
        <f t="shared" si="0"/>
        <v>1.7099999999999937</v>
      </c>
      <c r="T37" s="37">
        <f t="shared" si="2"/>
        <v>1.226330532212885</v>
      </c>
      <c r="U37" s="32" t="s">
        <v>57</v>
      </c>
      <c r="V37" s="41">
        <f t="shared" si="4"/>
        <v>12949</v>
      </c>
      <c r="W37" s="41">
        <f t="shared" si="5"/>
        <v>10786</v>
      </c>
      <c r="X37" s="9">
        <f t="shared" si="3"/>
        <v>17.850000000000001</v>
      </c>
      <c r="Y37" s="9">
        <f t="shared" si="3"/>
        <v>21.89</v>
      </c>
      <c r="Z37" s="9">
        <f t="shared" si="3"/>
        <v>19.880000000000003</v>
      </c>
      <c r="AA37" s="9">
        <f t="shared" si="3"/>
        <v>4.0399999999999991</v>
      </c>
      <c r="AB37" s="42">
        <v>28851</v>
      </c>
      <c r="AC37" s="43" t="s">
        <v>57</v>
      </c>
      <c r="AD37" s="44" t="s">
        <v>25</v>
      </c>
      <c r="AE37">
        <v>0.43501402249630589</v>
      </c>
      <c r="AF37">
        <v>0.20564820120020505</v>
      </c>
      <c r="AG37">
        <v>0.296809505141582</v>
      </c>
    </row>
    <row r="38" spans="1:38">
      <c r="D38" s="32" t="s">
        <v>58</v>
      </c>
      <c r="E38" s="32" t="s">
        <v>58</v>
      </c>
      <c r="F38" s="33">
        <v>48131</v>
      </c>
      <c r="G38" s="33">
        <v>47185</v>
      </c>
      <c r="H38" s="33">
        <v>95316</v>
      </c>
      <c r="I38" s="34">
        <v>47.71</v>
      </c>
      <c r="J38" s="34">
        <v>47.48</v>
      </c>
      <c r="K38" s="34">
        <v>47.6</v>
      </c>
      <c r="L38" s="35">
        <f t="shared" si="1"/>
        <v>-0.23000000000000398</v>
      </c>
      <c r="M38" s="33">
        <v>61837</v>
      </c>
      <c r="N38" s="33">
        <v>64627</v>
      </c>
      <c r="O38" s="33">
        <v>126464</v>
      </c>
      <c r="P38" s="34">
        <v>58.35</v>
      </c>
      <c r="Q38" s="34">
        <v>61.98</v>
      </c>
      <c r="R38" s="36">
        <v>60.15</v>
      </c>
      <c r="S38" s="37">
        <f t="shared" si="0"/>
        <v>3.6299999999999955</v>
      </c>
      <c r="T38" s="37">
        <f t="shared" si="2"/>
        <v>1.362781954887218</v>
      </c>
      <c r="U38" s="32" t="s">
        <v>58</v>
      </c>
      <c r="V38" s="41">
        <f t="shared" si="4"/>
        <v>17442</v>
      </c>
      <c r="W38" s="41">
        <f t="shared" si="5"/>
        <v>13706</v>
      </c>
      <c r="X38" s="9">
        <f t="shared" si="3"/>
        <v>10.64</v>
      </c>
      <c r="Y38" s="9">
        <f t="shared" si="3"/>
        <v>14.5</v>
      </c>
      <c r="Z38" s="9">
        <f t="shared" si="3"/>
        <v>12.549999999999997</v>
      </c>
      <c r="AA38" s="9">
        <f t="shared" si="3"/>
        <v>3.8599999999999994</v>
      </c>
      <c r="AB38" s="42">
        <v>53120</v>
      </c>
      <c r="AC38" s="43" t="s">
        <v>58</v>
      </c>
      <c r="AD38" s="44" t="s">
        <v>25</v>
      </c>
      <c r="AE38">
        <v>0.42477309983607214</v>
      </c>
      <c r="AF38">
        <v>0.21592099476230459</v>
      </c>
      <c r="AG38">
        <v>0.28585022590060372</v>
      </c>
    </row>
    <row r="39" spans="1:38">
      <c r="D39" s="32" t="s">
        <v>59</v>
      </c>
      <c r="E39" s="32" t="s">
        <v>59</v>
      </c>
      <c r="F39" s="33">
        <v>19366</v>
      </c>
      <c r="G39" s="33">
        <v>18764</v>
      </c>
      <c r="H39" s="33">
        <v>38130</v>
      </c>
      <c r="I39" s="34">
        <v>42.45</v>
      </c>
      <c r="J39" s="34">
        <v>41.01</v>
      </c>
      <c r="K39" s="34">
        <v>41.73</v>
      </c>
      <c r="L39" s="35">
        <f t="shared" si="1"/>
        <v>-1.4400000000000048</v>
      </c>
      <c r="M39" s="33">
        <v>26439</v>
      </c>
      <c r="N39" s="33">
        <v>27728</v>
      </c>
      <c r="O39" s="33">
        <v>54167</v>
      </c>
      <c r="P39" s="34">
        <v>57.05</v>
      </c>
      <c r="Q39" s="34">
        <v>59.29</v>
      </c>
      <c r="R39" s="36">
        <v>58.18</v>
      </c>
      <c r="S39" s="37">
        <f t="shared" si="0"/>
        <v>2.240000000000002</v>
      </c>
      <c r="T39" s="37">
        <f t="shared" si="2"/>
        <v>1.2520547945205485</v>
      </c>
      <c r="U39" s="32" t="s">
        <v>59</v>
      </c>
      <c r="V39" s="41">
        <f t="shared" si="4"/>
        <v>8964</v>
      </c>
      <c r="W39" s="41">
        <f t="shared" si="5"/>
        <v>7073</v>
      </c>
      <c r="X39" s="9">
        <f t="shared" si="3"/>
        <v>14.599999999999994</v>
      </c>
      <c r="Y39" s="9">
        <f t="shared" si="3"/>
        <v>18.28</v>
      </c>
      <c r="Z39" s="9">
        <f t="shared" si="3"/>
        <v>16.450000000000003</v>
      </c>
      <c r="AA39" s="9">
        <f t="shared" si="3"/>
        <v>3.6800000000000068</v>
      </c>
      <c r="AB39" s="42">
        <v>22522</v>
      </c>
      <c r="AC39" s="43" t="s">
        <v>59</v>
      </c>
      <c r="AD39" s="44" t="s">
        <v>25</v>
      </c>
      <c r="AE39">
        <v>0.41963853176821314</v>
      </c>
      <c r="AF39">
        <v>0.21421650829141048</v>
      </c>
      <c r="AG39">
        <v>0.30163964971119805</v>
      </c>
    </row>
    <row r="40" spans="1:38">
      <c r="D40" s="32" t="s">
        <v>60</v>
      </c>
      <c r="E40" s="32" t="s">
        <v>60</v>
      </c>
      <c r="F40" s="33">
        <v>43995</v>
      </c>
      <c r="G40" s="33">
        <v>45325</v>
      </c>
      <c r="H40" s="33">
        <v>89320</v>
      </c>
      <c r="I40" s="34">
        <v>49.5</v>
      </c>
      <c r="J40" s="34">
        <v>48.67</v>
      </c>
      <c r="K40" s="34">
        <v>49.07</v>
      </c>
      <c r="L40" s="35">
        <f t="shared" si="1"/>
        <v>-0.82999999999999829</v>
      </c>
      <c r="M40" s="33">
        <v>55337</v>
      </c>
      <c r="N40" s="33">
        <v>60926</v>
      </c>
      <c r="O40" s="33">
        <v>116263</v>
      </c>
      <c r="P40" s="34">
        <v>60.21</v>
      </c>
      <c r="Q40" s="34">
        <v>62.92</v>
      </c>
      <c r="R40" s="36">
        <v>61.6</v>
      </c>
      <c r="S40" s="37">
        <f t="shared" si="0"/>
        <v>2.7100000000000009</v>
      </c>
      <c r="T40" s="37">
        <f t="shared" si="2"/>
        <v>1.330532212885154</v>
      </c>
      <c r="U40" s="32" t="s">
        <v>60</v>
      </c>
      <c r="V40" s="41">
        <f t="shared" si="4"/>
        <v>15601</v>
      </c>
      <c r="W40" s="41">
        <f t="shared" si="5"/>
        <v>11342</v>
      </c>
      <c r="X40" s="9">
        <f t="shared" si="3"/>
        <v>10.71</v>
      </c>
      <c r="Y40" s="9">
        <f t="shared" si="3"/>
        <v>14.25</v>
      </c>
      <c r="Z40" s="9">
        <f t="shared" si="3"/>
        <v>12.530000000000001</v>
      </c>
      <c r="AA40" s="9">
        <f t="shared" si="3"/>
        <v>3.5399999999999991</v>
      </c>
      <c r="AB40" s="42">
        <v>50028</v>
      </c>
      <c r="AC40" s="43" t="s">
        <v>60</v>
      </c>
      <c r="AD40" s="44" t="s">
        <v>25</v>
      </c>
      <c r="AE40">
        <v>0.43545396781184992</v>
      </c>
      <c r="AF40">
        <v>0.21739622411587037</v>
      </c>
      <c r="AG40">
        <v>0.26763689538416008</v>
      </c>
    </row>
    <row r="41" spans="1:38">
      <c r="D41" s="32" t="s">
        <v>61</v>
      </c>
      <c r="E41" s="32" t="s">
        <v>61</v>
      </c>
      <c r="F41" s="33">
        <v>77592</v>
      </c>
      <c r="G41" s="33">
        <v>78722</v>
      </c>
      <c r="H41" s="33">
        <v>156314</v>
      </c>
      <c r="I41" s="34">
        <v>46.7</v>
      </c>
      <c r="J41" s="34">
        <v>45.03</v>
      </c>
      <c r="K41" s="34">
        <v>45.84</v>
      </c>
      <c r="L41" s="35">
        <f t="shared" si="1"/>
        <v>-1.6700000000000017</v>
      </c>
      <c r="M41" s="33">
        <v>101724</v>
      </c>
      <c r="N41" s="33">
        <v>111432</v>
      </c>
      <c r="O41" s="33">
        <v>213156</v>
      </c>
      <c r="P41" s="34">
        <v>59.54</v>
      </c>
      <c r="Q41" s="34">
        <v>61.76</v>
      </c>
      <c r="R41" s="36">
        <v>60.68</v>
      </c>
      <c r="S41" s="37">
        <f t="shared" si="0"/>
        <v>2.2199999999999989</v>
      </c>
      <c r="T41" s="37">
        <f t="shared" si="2"/>
        <v>1.3029595015576325</v>
      </c>
      <c r="U41" s="32" t="s">
        <v>61</v>
      </c>
      <c r="V41" s="41">
        <f t="shared" si="4"/>
        <v>32710</v>
      </c>
      <c r="W41" s="41">
        <f t="shared" si="5"/>
        <v>24132</v>
      </c>
      <c r="X41" s="9">
        <f t="shared" si="3"/>
        <v>12.839999999999996</v>
      </c>
      <c r="Y41" s="9">
        <f t="shared" si="3"/>
        <v>16.729999999999997</v>
      </c>
      <c r="Z41" s="9">
        <f t="shared" si="3"/>
        <v>14.839999999999996</v>
      </c>
      <c r="AA41" s="9">
        <f t="shared" si="3"/>
        <v>3.8900000000000006</v>
      </c>
      <c r="AB41" s="42">
        <v>90993</v>
      </c>
      <c r="AC41" s="43" t="s">
        <v>61</v>
      </c>
      <c r="AD41" s="44" t="s">
        <v>25</v>
      </c>
      <c r="AE41">
        <v>0.43110138294697042</v>
      </c>
      <c r="AF41">
        <v>0.22340349929644526</v>
      </c>
      <c r="AG41">
        <v>0.28086757536563528</v>
      </c>
    </row>
    <row r="42" spans="1:38">
      <c r="D42" s="32" t="s">
        <v>62</v>
      </c>
      <c r="E42" s="32" t="s">
        <v>62</v>
      </c>
      <c r="F42" s="33">
        <v>23085</v>
      </c>
      <c r="G42" s="33">
        <v>23425</v>
      </c>
      <c r="H42" s="33">
        <v>46510</v>
      </c>
      <c r="I42" s="34">
        <v>49.24</v>
      </c>
      <c r="J42" s="34">
        <v>48.35</v>
      </c>
      <c r="K42" s="34">
        <v>48.79</v>
      </c>
      <c r="L42" s="35">
        <f t="shared" si="1"/>
        <v>-0.89000000000000057</v>
      </c>
      <c r="M42" s="33">
        <v>29425</v>
      </c>
      <c r="N42" s="33">
        <v>31932</v>
      </c>
      <c r="O42" s="33">
        <v>61357</v>
      </c>
      <c r="P42" s="34">
        <v>60.78</v>
      </c>
      <c r="Q42" s="34">
        <v>63.58</v>
      </c>
      <c r="R42" s="36">
        <v>62.21</v>
      </c>
      <c r="S42" s="37">
        <f t="shared" si="0"/>
        <v>2.7999999999999972</v>
      </c>
      <c r="T42" s="37">
        <f t="shared" si="2"/>
        <v>1.3197573656845751</v>
      </c>
      <c r="U42" s="32" t="s">
        <v>62</v>
      </c>
      <c r="V42" s="41">
        <f t="shared" si="4"/>
        <v>8507</v>
      </c>
      <c r="W42" s="41">
        <f t="shared" si="5"/>
        <v>6340</v>
      </c>
      <c r="X42" s="9">
        <f t="shared" si="3"/>
        <v>11.54</v>
      </c>
      <c r="Y42" s="9">
        <f t="shared" si="3"/>
        <v>15.229999999999997</v>
      </c>
      <c r="Z42" s="9">
        <f t="shared" si="3"/>
        <v>13.420000000000002</v>
      </c>
      <c r="AA42" s="9">
        <f t="shared" si="3"/>
        <v>3.6899999999999977</v>
      </c>
      <c r="AB42" s="42">
        <v>25106</v>
      </c>
      <c r="AC42" s="43" t="s">
        <v>62</v>
      </c>
      <c r="AD42" s="44" t="s">
        <v>25</v>
      </c>
      <c r="AE42">
        <v>0.41320628076838462</v>
      </c>
      <c r="AF42">
        <v>0.2483582719985232</v>
      </c>
      <c r="AG42">
        <v>0.26662717073400105</v>
      </c>
    </row>
    <row r="43" spans="1:38">
      <c r="D43" s="32" t="s">
        <v>63</v>
      </c>
      <c r="E43" s="32" t="s">
        <v>63</v>
      </c>
      <c r="F43" s="33">
        <v>33526</v>
      </c>
      <c r="G43" s="33">
        <v>34208</v>
      </c>
      <c r="H43" s="33">
        <v>67734</v>
      </c>
      <c r="I43" s="34">
        <v>46.13</v>
      </c>
      <c r="J43" s="34">
        <v>45.21</v>
      </c>
      <c r="K43" s="34">
        <v>45.66</v>
      </c>
      <c r="L43" s="35">
        <f t="shared" si="1"/>
        <v>-0.92000000000000171</v>
      </c>
      <c r="M43" s="33">
        <v>45550</v>
      </c>
      <c r="N43" s="33">
        <v>49613</v>
      </c>
      <c r="O43" s="33">
        <v>95163</v>
      </c>
      <c r="P43" s="34">
        <v>60.43</v>
      </c>
      <c r="Q43" s="34">
        <v>62.93</v>
      </c>
      <c r="R43" s="36">
        <v>61.71</v>
      </c>
      <c r="S43" s="37">
        <f t="shared" si="0"/>
        <v>2.5</v>
      </c>
      <c r="T43" s="37">
        <f t="shared" si="2"/>
        <v>1.2391608391608393</v>
      </c>
      <c r="U43" s="32" t="s">
        <v>63</v>
      </c>
      <c r="V43" s="41">
        <f t="shared" si="4"/>
        <v>15405</v>
      </c>
      <c r="W43" s="41">
        <f t="shared" si="5"/>
        <v>12024</v>
      </c>
      <c r="X43" s="9">
        <f t="shared" si="3"/>
        <v>14.299999999999997</v>
      </c>
      <c r="Y43" s="9">
        <f t="shared" si="3"/>
        <v>17.72</v>
      </c>
      <c r="Z43" s="9">
        <f t="shared" si="3"/>
        <v>16.050000000000004</v>
      </c>
      <c r="AA43" s="9">
        <f t="shared" si="3"/>
        <v>3.4200000000000017</v>
      </c>
      <c r="AB43" s="42">
        <v>38274</v>
      </c>
      <c r="AC43" s="43" t="s">
        <v>63</v>
      </c>
      <c r="AD43" s="44" t="s">
        <v>25</v>
      </c>
      <c r="AE43">
        <v>0.40646538449284753</v>
      </c>
      <c r="AF43">
        <v>0.2310674043945074</v>
      </c>
      <c r="AG43">
        <v>0.2909954015908584</v>
      </c>
    </row>
    <row r="44" spans="1:38">
      <c r="D44" s="32" t="s">
        <v>64</v>
      </c>
      <c r="E44" s="32" t="s">
        <v>64</v>
      </c>
      <c r="F44" s="33">
        <v>34418</v>
      </c>
      <c r="G44" s="33">
        <v>33466</v>
      </c>
      <c r="H44" s="33">
        <v>67884</v>
      </c>
      <c r="I44" s="34">
        <v>47.38</v>
      </c>
      <c r="J44" s="34">
        <v>46.33</v>
      </c>
      <c r="K44" s="34">
        <v>46.86</v>
      </c>
      <c r="L44" s="35">
        <f t="shared" si="1"/>
        <v>-1.0500000000000043</v>
      </c>
      <c r="M44" s="33">
        <v>45363</v>
      </c>
      <c r="N44" s="33">
        <v>47148</v>
      </c>
      <c r="O44" s="33">
        <v>92511</v>
      </c>
      <c r="P44" s="34">
        <v>59.99</v>
      </c>
      <c r="Q44" s="34">
        <v>62.65</v>
      </c>
      <c r="R44" s="36">
        <v>61.32</v>
      </c>
      <c r="S44" s="37">
        <f t="shared" si="0"/>
        <v>2.6599999999999966</v>
      </c>
      <c r="T44" s="37">
        <f t="shared" si="2"/>
        <v>1.2942109436954798</v>
      </c>
      <c r="U44" s="32" t="s">
        <v>64</v>
      </c>
      <c r="V44" s="41">
        <f t="shared" si="4"/>
        <v>13682</v>
      </c>
      <c r="W44" s="41">
        <f t="shared" si="5"/>
        <v>10945</v>
      </c>
      <c r="X44" s="9">
        <f t="shared" si="3"/>
        <v>12.61</v>
      </c>
      <c r="Y44" s="9">
        <f t="shared" si="3"/>
        <v>16.32</v>
      </c>
      <c r="Z44" s="9">
        <f t="shared" si="3"/>
        <v>14.46</v>
      </c>
      <c r="AA44" s="9">
        <f t="shared" si="3"/>
        <v>3.7100000000000009</v>
      </c>
      <c r="AB44" s="42">
        <v>37623</v>
      </c>
      <c r="AC44" s="43" t="s">
        <v>64</v>
      </c>
      <c r="AD44" s="44" t="s">
        <v>25</v>
      </c>
      <c r="AE44">
        <v>0.41149063228008004</v>
      </c>
      <c r="AF44">
        <v>0.23638590849930549</v>
      </c>
      <c r="AG44">
        <v>0.28169876737649158</v>
      </c>
    </row>
    <row r="45" spans="1:38">
      <c r="D45" s="32" t="s">
        <v>65</v>
      </c>
      <c r="E45" s="32" t="s">
        <v>65</v>
      </c>
      <c r="F45" s="33">
        <v>27434</v>
      </c>
      <c r="G45" s="33">
        <v>27919</v>
      </c>
      <c r="H45" s="33">
        <v>55353</v>
      </c>
      <c r="I45" s="34">
        <v>45.79</v>
      </c>
      <c r="J45" s="34">
        <v>44.28</v>
      </c>
      <c r="K45" s="34">
        <v>45.02</v>
      </c>
      <c r="L45" s="35">
        <f t="shared" si="1"/>
        <v>-1.509999999999998</v>
      </c>
      <c r="M45" s="33">
        <v>36244</v>
      </c>
      <c r="N45" s="33">
        <v>39931</v>
      </c>
      <c r="O45" s="33">
        <v>76175</v>
      </c>
      <c r="P45" s="34">
        <v>59.54</v>
      </c>
      <c r="Q45" s="34">
        <v>61.97</v>
      </c>
      <c r="R45" s="36">
        <v>60.79</v>
      </c>
      <c r="S45" s="37">
        <f t="shared" si="0"/>
        <v>2.4299999999999997</v>
      </c>
      <c r="T45" s="37">
        <f t="shared" si="2"/>
        <v>1.2865454545454544</v>
      </c>
      <c r="U45" s="32" t="s">
        <v>65</v>
      </c>
      <c r="V45" s="41">
        <f t="shared" si="4"/>
        <v>12012</v>
      </c>
      <c r="W45" s="41">
        <f t="shared" si="5"/>
        <v>8810</v>
      </c>
      <c r="X45" s="9">
        <f t="shared" si="3"/>
        <v>13.75</v>
      </c>
      <c r="Y45" s="9">
        <f t="shared" si="3"/>
        <v>17.689999999999998</v>
      </c>
      <c r="Z45" s="9">
        <f t="shared" si="3"/>
        <v>15.769999999999996</v>
      </c>
      <c r="AA45" s="9">
        <f t="shared" si="3"/>
        <v>3.9399999999999977</v>
      </c>
      <c r="AB45" s="42">
        <v>30445</v>
      </c>
      <c r="AC45" s="43" t="s">
        <v>65</v>
      </c>
      <c r="AD45" s="44" t="s">
        <v>25</v>
      </c>
      <c r="AE45">
        <v>0.40437514112287321</v>
      </c>
      <c r="AF45">
        <v>0.23988896120283176</v>
      </c>
      <c r="AG45">
        <v>0.28797035423501444</v>
      </c>
    </row>
    <row r="46" spans="1:38">
      <c r="D46" s="32" t="s">
        <v>66</v>
      </c>
      <c r="E46" s="32" t="s">
        <v>66</v>
      </c>
      <c r="F46" s="33">
        <v>24184</v>
      </c>
      <c r="G46" s="33">
        <v>24393</v>
      </c>
      <c r="H46" s="33">
        <v>48577</v>
      </c>
      <c r="I46" s="34">
        <v>50.94</v>
      </c>
      <c r="J46" s="34">
        <v>49.6</v>
      </c>
      <c r="K46" s="34">
        <v>50.26</v>
      </c>
      <c r="L46" s="35">
        <f t="shared" si="1"/>
        <v>-1.3399999999999963</v>
      </c>
      <c r="M46" s="33">
        <v>30715</v>
      </c>
      <c r="N46" s="33">
        <v>33174</v>
      </c>
      <c r="O46" s="33">
        <v>63889</v>
      </c>
      <c r="P46" s="34">
        <v>62.44</v>
      </c>
      <c r="Q46" s="34">
        <v>64.83</v>
      </c>
      <c r="R46" s="36">
        <v>63.66</v>
      </c>
      <c r="S46" s="37">
        <f t="shared" si="0"/>
        <v>2.3900000000000006</v>
      </c>
      <c r="T46" s="37">
        <f t="shared" si="2"/>
        <v>1.3243478260869563</v>
      </c>
      <c r="U46" s="32" t="s">
        <v>66</v>
      </c>
      <c r="V46" s="41">
        <f t="shared" si="4"/>
        <v>8781</v>
      </c>
      <c r="W46" s="41">
        <f t="shared" si="5"/>
        <v>6531</v>
      </c>
      <c r="X46" s="9">
        <f t="shared" si="3"/>
        <v>11.5</v>
      </c>
      <c r="Y46" s="9">
        <f t="shared" si="3"/>
        <v>15.229999999999997</v>
      </c>
      <c r="Z46" s="9">
        <f t="shared" si="3"/>
        <v>13.399999999999999</v>
      </c>
      <c r="AA46" s="9">
        <f t="shared" si="3"/>
        <v>3.7299999999999969</v>
      </c>
      <c r="AB46" s="42">
        <v>25784</v>
      </c>
      <c r="AC46" s="43" t="s">
        <v>66</v>
      </c>
      <c r="AD46" s="44" t="s">
        <v>25</v>
      </c>
      <c r="AE46">
        <v>0.40837530488770629</v>
      </c>
      <c r="AF46">
        <v>0.23702049478919193</v>
      </c>
      <c r="AG46">
        <v>0.27964142038075329</v>
      </c>
    </row>
    <row r="47" spans="1:38">
      <c r="A47" s="45"/>
      <c r="B47" s="45"/>
      <c r="C47" s="45"/>
      <c r="D47" s="46" t="s">
        <v>67</v>
      </c>
      <c r="E47" s="46" t="s">
        <v>67</v>
      </c>
      <c r="F47" s="47">
        <v>14995</v>
      </c>
      <c r="G47" s="47">
        <v>15297</v>
      </c>
      <c r="H47" s="47">
        <v>30292</v>
      </c>
      <c r="I47" s="48">
        <v>50.66</v>
      </c>
      <c r="J47" s="48">
        <v>49.42</v>
      </c>
      <c r="K47" s="48">
        <v>50.03</v>
      </c>
      <c r="L47" s="49">
        <f t="shared" si="1"/>
        <v>-1.2399999999999949</v>
      </c>
      <c r="M47" s="47">
        <v>19212</v>
      </c>
      <c r="N47" s="47">
        <v>20870</v>
      </c>
      <c r="O47" s="47">
        <v>40082</v>
      </c>
      <c r="P47" s="48">
        <v>63.21</v>
      </c>
      <c r="Q47" s="48">
        <v>64.61</v>
      </c>
      <c r="R47" s="48">
        <v>63.93</v>
      </c>
      <c r="S47" s="50">
        <f t="shared" si="0"/>
        <v>1.3999999999999986</v>
      </c>
      <c r="T47" s="50">
        <f t="shared" si="2"/>
        <v>1.2103585657370513</v>
      </c>
      <c r="U47" s="46" t="s">
        <v>67</v>
      </c>
      <c r="V47" s="51">
        <f t="shared" si="4"/>
        <v>5573</v>
      </c>
      <c r="W47" s="51">
        <f t="shared" si="5"/>
        <v>4217</v>
      </c>
      <c r="X47" s="52">
        <f t="shared" si="3"/>
        <v>12.550000000000004</v>
      </c>
      <c r="Y47" s="52">
        <f t="shared" si="3"/>
        <v>15.189999999999998</v>
      </c>
      <c r="Z47" s="52">
        <f t="shared" si="3"/>
        <v>13.899999999999999</v>
      </c>
      <c r="AA47" s="52">
        <f t="shared" si="3"/>
        <v>2.6399999999999935</v>
      </c>
      <c r="AB47" s="53">
        <v>15690</v>
      </c>
      <c r="AC47" s="54" t="s">
        <v>67</v>
      </c>
      <c r="AD47" s="55" t="s">
        <v>25</v>
      </c>
      <c r="AE47" s="45">
        <v>0.3958922083165119</v>
      </c>
      <c r="AF47" s="45">
        <v>0.25784719418651597</v>
      </c>
      <c r="AG47" s="45">
        <v>0.27339018974566009</v>
      </c>
      <c r="AH47" s="45"/>
      <c r="AI47" s="45"/>
      <c r="AJ47" s="45"/>
      <c r="AK47" s="45"/>
      <c r="AL47" s="45"/>
    </row>
    <row r="48" spans="1:38">
      <c r="D48" s="32" t="s">
        <v>68</v>
      </c>
      <c r="E48" s="32" t="s">
        <v>68</v>
      </c>
      <c r="F48" s="33">
        <v>9683</v>
      </c>
      <c r="G48" s="33">
        <v>8946</v>
      </c>
      <c r="H48" s="33">
        <v>18629</v>
      </c>
      <c r="I48" s="34">
        <v>41.12</v>
      </c>
      <c r="J48" s="34">
        <v>38.14</v>
      </c>
      <c r="K48" s="34">
        <v>39.64</v>
      </c>
      <c r="L48" s="35">
        <f t="shared" si="1"/>
        <v>-2.9799999999999969</v>
      </c>
      <c r="M48" s="33">
        <v>13282</v>
      </c>
      <c r="N48" s="33">
        <v>13758</v>
      </c>
      <c r="O48" s="33">
        <v>27040</v>
      </c>
      <c r="P48" s="34">
        <v>55.59</v>
      </c>
      <c r="Q48" s="34">
        <v>57.8</v>
      </c>
      <c r="R48" s="36">
        <v>56.69</v>
      </c>
      <c r="S48" s="37">
        <f t="shared" si="0"/>
        <v>2.2099999999999937</v>
      </c>
      <c r="T48" s="37">
        <f t="shared" si="2"/>
        <v>1.3586731167933648</v>
      </c>
      <c r="U48" s="32" t="s">
        <v>68</v>
      </c>
      <c r="V48" s="41">
        <f t="shared" si="4"/>
        <v>4812</v>
      </c>
      <c r="W48" s="41">
        <f t="shared" si="5"/>
        <v>3599</v>
      </c>
      <c r="X48" s="9">
        <f t="shared" si="3"/>
        <v>14.470000000000006</v>
      </c>
      <c r="Y48" s="9">
        <f t="shared" si="3"/>
        <v>19.659999999999997</v>
      </c>
      <c r="Z48" s="9">
        <f t="shared" si="3"/>
        <v>17.049999999999997</v>
      </c>
      <c r="AA48" s="9">
        <f t="shared" si="3"/>
        <v>5.1899999999999906</v>
      </c>
      <c r="AB48" s="42">
        <v>11505</v>
      </c>
      <c r="AC48" s="43" t="s">
        <v>68</v>
      </c>
      <c r="AD48" s="44" t="s">
        <v>25</v>
      </c>
      <c r="AE48">
        <v>0.42991666978065096</v>
      </c>
      <c r="AF48">
        <v>0.19580733156459026</v>
      </c>
      <c r="AG48">
        <v>0.30394977766152237</v>
      </c>
    </row>
    <row r="49" spans="1:33">
      <c r="D49" s="32" t="s">
        <v>69</v>
      </c>
      <c r="E49" s="32" t="s">
        <v>69</v>
      </c>
      <c r="F49" s="33">
        <v>16006</v>
      </c>
      <c r="G49" s="33">
        <v>16816</v>
      </c>
      <c r="H49" s="33">
        <v>32822</v>
      </c>
      <c r="I49" s="34">
        <v>51.31</v>
      </c>
      <c r="J49" s="34">
        <v>50.51</v>
      </c>
      <c r="K49" s="34">
        <v>50.9</v>
      </c>
      <c r="L49" s="35">
        <f t="shared" si="1"/>
        <v>-0.80000000000000426</v>
      </c>
      <c r="M49" s="33">
        <v>20018</v>
      </c>
      <c r="N49" s="33">
        <v>22423</v>
      </c>
      <c r="O49" s="33">
        <v>42441</v>
      </c>
      <c r="P49" s="34">
        <v>61.41</v>
      </c>
      <c r="Q49" s="34">
        <v>63.75</v>
      </c>
      <c r="R49" s="36">
        <v>62.62</v>
      </c>
      <c r="S49" s="37">
        <f t="shared" si="0"/>
        <v>2.3400000000000034</v>
      </c>
      <c r="T49" s="37">
        <f t="shared" si="2"/>
        <v>1.3108910891089118</v>
      </c>
      <c r="U49" s="32" t="s">
        <v>69</v>
      </c>
      <c r="V49" s="41">
        <f t="shared" si="4"/>
        <v>5607</v>
      </c>
      <c r="W49" s="41">
        <f t="shared" si="5"/>
        <v>4012</v>
      </c>
      <c r="X49" s="9">
        <f t="shared" si="3"/>
        <v>10.099999999999994</v>
      </c>
      <c r="Y49" s="9">
        <f t="shared" si="3"/>
        <v>13.240000000000002</v>
      </c>
      <c r="Z49" s="9">
        <f t="shared" si="3"/>
        <v>11.719999999999999</v>
      </c>
      <c r="AA49" s="9">
        <f t="shared" si="3"/>
        <v>3.1400000000000077</v>
      </c>
      <c r="AB49" s="42">
        <v>17806</v>
      </c>
      <c r="AC49" s="43" t="s">
        <v>69</v>
      </c>
      <c r="AD49" s="44" t="s">
        <v>25</v>
      </c>
      <c r="AE49">
        <v>0.42396247529703091</v>
      </c>
      <c r="AF49">
        <v>0.22588633062691968</v>
      </c>
      <c r="AG49">
        <v>0.27512559822852928</v>
      </c>
    </row>
    <row r="50" spans="1:33">
      <c r="D50" s="32" t="s">
        <v>70</v>
      </c>
      <c r="E50" s="32" t="s">
        <v>70</v>
      </c>
      <c r="F50" s="33">
        <v>14718</v>
      </c>
      <c r="G50" s="33">
        <v>14733</v>
      </c>
      <c r="H50" s="33">
        <v>29451</v>
      </c>
      <c r="I50" s="34">
        <v>43.96</v>
      </c>
      <c r="J50" s="34">
        <v>42.92</v>
      </c>
      <c r="K50" s="34">
        <v>43.43</v>
      </c>
      <c r="L50" s="35">
        <f t="shared" si="1"/>
        <v>-1.0399999999999991</v>
      </c>
      <c r="M50" s="33">
        <v>20592</v>
      </c>
      <c r="N50" s="33">
        <v>22064</v>
      </c>
      <c r="O50" s="33">
        <v>42656</v>
      </c>
      <c r="P50" s="34">
        <v>59.12</v>
      </c>
      <c r="Q50" s="34">
        <v>61.49</v>
      </c>
      <c r="R50" s="36">
        <v>60.32</v>
      </c>
      <c r="S50" s="37">
        <f t="shared" si="0"/>
        <v>2.3700000000000045</v>
      </c>
      <c r="T50" s="37">
        <f t="shared" si="2"/>
        <v>1.2249340369393142</v>
      </c>
      <c r="U50" s="32" t="s">
        <v>70</v>
      </c>
      <c r="V50" s="41">
        <f t="shared" si="4"/>
        <v>7331</v>
      </c>
      <c r="W50" s="41">
        <f t="shared" si="5"/>
        <v>5874</v>
      </c>
      <c r="X50" s="9">
        <f t="shared" si="3"/>
        <v>15.159999999999997</v>
      </c>
      <c r="Y50" s="9">
        <f t="shared" si="3"/>
        <v>18.57</v>
      </c>
      <c r="Z50" s="9">
        <f t="shared" si="3"/>
        <v>16.89</v>
      </c>
      <c r="AA50" s="9">
        <f t="shared" si="3"/>
        <v>3.4100000000000037</v>
      </c>
      <c r="AB50" s="42">
        <v>17498</v>
      </c>
      <c r="AC50" s="43" t="s">
        <v>70</v>
      </c>
      <c r="AD50" s="44" t="s">
        <v>25</v>
      </c>
      <c r="AE50">
        <v>0.41401665720234715</v>
      </c>
      <c r="AF50">
        <v>0.23029055460912359</v>
      </c>
      <c r="AG50">
        <v>0.29509748249100892</v>
      </c>
    </row>
    <row r="51" spans="1:33">
      <c r="D51" s="32" t="s">
        <v>71</v>
      </c>
      <c r="E51" s="32" t="s">
        <v>71</v>
      </c>
      <c r="F51" s="33">
        <v>13833</v>
      </c>
      <c r="G51" s="33">
        <v>14838</v>
      </c>
      <c r="H51" s="33">
        <v>28671</v>
      </c>
      <c r="I51" s="34">
        <v>48.34</v>
      </c>
      <c r="J51" s="34">
        <v>47.5</v>
      </c>
      <c r="K51" s="34">
        <v>47.9</v>
      </c>
      <c r="L51" s="35">
        <f t="shared" si="1"/>
        <v>-0.84000000000000341</v>
      </c>
      <c r="M51" s="33">
        <v>17856</v>
      </c>
      <c r="N51" s="33">
        <v>20093</v>
      </c>
      <c r="O51" s="33">
        <v>37949</v>
      </c>
      <c r="P51" s="34">
        <v>60.63</v>
      </c>
      <c r="Q51" s="34">
        <v>62.59</v>
      </c>
      <c r="R51" s="36">
        <v>61.65</v>
      </c>
      <c r="S51" s="37">
        <f t="shared" si="0"/>
        <v>1.9600000000000009</v>
      </c>
      <c r="T51" s="37">
        <f t="shared" si="2"/>
        <v>1.2278275020341745</v>
      </c>
      <c r="U51" s="32" t="s">
        <v>71</v>
      </c>
      <c r="V51" s="41">
        <f t="shared" si="4"/>
        <v>5255</v>
      </c>
      <c r="W51" s="41">
        <f t="shared" si="5"/>
        <v>4023</v>
      </c>
      <c r="X51" s="9">
        <f t="shared" si="3"/>
        <v>12.29</v>
      </c>
      <c r="Y51" s="9">
        <f t="shared" si="3"/>
        <v>15.090000000000003</v>
      </c>
      <c r="Z51" s="9">
        <f t="shared" si="3"/>
        <v>13.75</v>
      </c>
      <c r="AA51" s="9">
        <f t="shared" si="3"/>
        <v>2.8000000000000043</v>
      </c>
      <c r="AB51" s="42">
        <v>15005</v>
      </c>
      <c r="AC51" s="43" t="s">
        <v>71</v>
      </c>
      <c r="AD51" s="44" t="s">
        <v>25</v>
      </c>
      <c r="AE51">
        <v>0.39906914893617024</v>
      </c>
      <c r="AF51">
        <v>0.26763297872340425</v>
      </c>
      <c r="AG51">
        <v>0.27212765957446811</v>
      </c>
    </row>
    <row r="52" spans="1:33">
      <c r="D52" s="32" t="s">
        <v>72</v>
      </c>
      <c r="E52" s="32" t="s">
        <v>72</v>
      </c>
      <c r="F52" s="33">
        <v>21045</v>
      </c>
      <c r="G52" s="33">
        <v>21756</v>
      </c>
      <c r="H52" s="33">
        <v>42801</v>
      </c>
      <c r="I52" s="34">
        <v>45.85</v>
      </c>
      <c r="J52" s="34">
        <v>45.14</v>
      </c>
      <c r="K52" s="34">
        <v>45.49</v>
      </c>
      <c r="L52" s="35">
        <f t="shared" si="1"/>
        <v>-0.71000000000000085</v>
      </c>
      <c r="M52" s="33">
        <v>28286</v>
      </c>
      <c r="N52" s="33">
        <v>31560</v>
      </c>
      <c r="O52" s="33">
        <v>59846</v>
      </c>
      <c r="P52" s="34">
        <v>59.98</v>
      </c>
      <c r="Q52" s="34">
        <v>63.18</v>
      </c>
      <c r="R52" s="36">
        <v>61.63</v>
      </c>
      <c r="S52" s="37">
        <f t="shared" si="0"/>
        <v>3.2000000000000028</v>
      </c>
      <c r="T52" s="37">
        <f t="shared" si="2"/>
        <v>1.2767162066525128</v>
      </c>
      <c r="U52" s="32" t="s">
        <v>72</v>
      </c>
      <c r="V52" s="41">
        <f t="shared" si="4"/>
        <v>9804</v>
      </c>
      <c r="W52" s="41">
        <f t="shared" si="5"/>
        <v>7241</v>
      </c>
      <c r="X52" s="9">
        <f t="shared" si="3"/>
        <v>14.129999999999995</v>
      </c>
      <c r="Y52" s="9">
        <f t="shared" si="3"/>
        <v>18.04</v>
      </c>
      <c r="Z52" s="9">
        <f t="shared" si="3"/>
        <v>16.14</v>
      </c>
      <c r="AA52" s="9">
        <f t="shared" si="3"/>
        <v>3.9100000000000037</v>
      </c>
      <c r="AB52" s="42">
        <v>23800</v>
      </c>
      <c r="AC52" s="43" t="s">
        <v>72</v>
      </c>
      <c r="AD52" s="44" t="s">
        <v>25</v>
      </c>
      <c r="AE52">
        <v>0.40147094230071423</v>
      </c>
      <c r="AF52">
        <v>0.25058196839819791</v>
      </c>
      <c r="AG52">
        <v>0.28689990700212387</v>
      </c>
    </row>
    <row r="53" spans="1:33">
      <c r="D53" s="32" t="s">
        <v>73</v>
      </c>
      <c r="E53" s="32" t="s">
        <v>73</v>
      </c>
      <c r="F53" s="33">
        <v>10399</v>
      </c>
      <c r="G53" s="33">
        <v>10327</v>
      </c>
      <c r="H53" s="33">
        <v>20726</v>
      </c>
      <c r="I53" s="34">
        <v>36.76</v>
      </c>
      <c r="J53" s="34">
        <v>36.619999999999997</v>
      </c>
      <c r="K53" s="34">
        <v>36.69</v>
      </c>
      <c r="L53" s="35">
        <f t="shared" si="1"/>
        <v>-0.14000000000000057</v>
      </c>
      <c r="M53" s="33">
        <v>15166</v>
      </c>
      <c r="N53" s="33">
        <v>16210</v>
      </c>
      <c r="O53" s="33">
        <v>31376</v>
      </c>
      <c r="P53" s="34">
        <v>52.14</v>
      </c>
      <c r="Q53" s="34">
        <v>55.86</v>
      </c>
      <c r="R53" s="36">
        <v>54</v>
      </c>
      <c r="S53" s="37">
        <f t="shared" si="0"/>
        <v>3.7199999999999989</v>
      </c>
      <c r="T53" s="37">
        <f t="shared" si="2"/>
        <v>1.2509752925877762</v>
      </c>
      <c r="U53" s="32" t="s">
        <v>73</v>
      </c>
      <c r="V53" s="41">
        <f t="shared" si="4"/>
        <v>5883</v>
      </c>
      <c r="W53" s="41">
        <f t="shared" si="5"/>
        <v>4767</v>
      </c>
      <c r="X53" s="9">
        <f t="shared" si="3"/>
        <v>15.380000000000003</v>
      </c>
      <c r="Y53" s="9">
        <f t="shared" si="3"/>
        <v>19.240000000000002</v>
      </c>
      <c r="Z53" s="9">
        <f t="shared" si="3"/>
        <v>17.310000000000002</v>
      </c>
      <c r="AA53" s="9">
        <f t="shared" si="3"/>
        <v>3.8599999999999994</v>
      </c>
      <c r="AB53" s="42">
        <v>12824</v>
      </c>
      <c r="AC53" s="43" t="s">
        <v>73</v>
      </c>
      <c r="AD53" s="44" t="s">
        <v>25</v>
      </c>
      <c r="AE53">
        <v>0.41214848143982002</v>
      </c>
      <c r="AF53">
        <v>0.2113771492849108</v>
      </c>
      <c r="AG53">
        <v>0.3187530130162301</v>
      </c>
    </row>
    <row r="54" spans="1:33">
      <c r="D54" s="32" t="s">
        <v>74</v>
      </c>
      <c r="E54" s="32" t="s">
        <v>74</v>
      </c>
      <c r="F54" s="33">
        <v>28777</v>
      </c>
      <c r="G54" s="33">
        <v>29471</v>
      </c>
      <c r="H54" s="33">
        <v>58248</v>
      </c>
      <c r="I54" s="34">
        <v>48.93</v>
      </c>
      <c r="J54" s="34">
        <v>48.15</v>
      </c>
      <c r="K54" s="34">
        <v>48.54</v>
      </c>
      <c r="L54" s="35">
        <f t="shared" si="1"/>
        <v>-0.78000000000000114</v>
      </c>
      <c r="M54" s="33">
        <v>37522</v>
      </c>
      <c r="N54" s="33">
        <v>41097</v>
      </c>
      <c r="O54" s="33">
        <v>78619</v>
      </c>
      <c r="P54" s="34">
        <v>61.89</v>
      </c>
      <c r="Q54" s="34">
        <v>64.5</v>
      </c>
      <c r="R54" s="36">
        <v>63.23</v>
      </c>
      <c r="S54" s="37">
        <f t="shared" si="0"/>
        <v>2.6099999999999994</v>
      </c>
      <c r="T54" s="37">
        <f t="shared" si="2"/>
        <v>1.2615740740740742</v>
      </c>
      <c r="U54" s="32" t="s">
        <v>74</v>
      </c>
      <c r="V54" s="41">
        <f t="shared" si="4"/>
        <v>11626</v>
      </c>
      <c r="W54" s="41">
        <f t="shared" si="5"/>
        <v>8745</v>
      </c>
      <c r="X54" s="9">
        <f t="shared" si="3"/>
        <v>12.96</v>
      </c>
      <c r="Y54" s="9">
        <f t="shared" si="3"/>
        <v>16.350000000000001</v>
      </c>
      <c r="Z54" s="9">
        <f t="shared" si="3"/>
        <v>14.689999999999998</v>
      </c>
      <c r="AA54" s="9">
        <f t="shared" si="3"/>
        <v>3.3900000000000006</v>
      </c>
      <c r="AB54" s="42">
        <v>32439</v>
      </c>
      <c r="AC54" s="43" t="s">
        <v>74</v>
      </c>
      <c r="AD54" s="44" t="s">
        <v>25</v>
      </c>
      <c r="AE54">
        <v>0.41679836564776623</v>
      </c>
      <c r="AF54">
        <v>0.25080625473795115</v>
      </c>
      <c r="AG54">
        <v>0.26407894229657325</v>
      </c>
    </row>
    <row r="55" spans="1:33">
      <c r="D55" s="32" t="s">
        <v>75</v>
      </c>
      <c r="E55" s="32" t="s">
        <v>75</v>
      </c>
      <c r="F55" s="33">
        <v>16337</v>
      </c>
      <c r="G55" s="33">
        <v>15935</v>
      </c>
      <c r="H55" s="33">
        <v>32272</v>
      </c>
      <c r="I55" s="34">
        <v>48.19</v>
      </c>
      <c r="J55" s="34">
        <v>47.77</v>
      </c>
      <c r="K55" s="34">
        <v>47.98</v>
      </c>
      <c r="L55" s="35">
        <f t="shared" si="1"/>
        <v>-0.4199999999999946</v>
      </c>
      <c r="M55" s="33">
        <v>21837</v>
      </c>
      <c r="N55" s="33">
        <v>22484</v>
      </c>
      <c r="O55" s="33">
        <v>44321</v>
      </c>
      <c r="P55" s="34">
        <v>61.57</v>
      </c>
      <c r="Q55" s="34">
        <v>63.98</v>
      </c>
      <c r="R55" s="36">
        <v>62.77</v>
      </c>
      <c r="S55" s="37">
        <f t="shared" si="0"/>
        <v>2.4099999999999966</v>
      </c>
      <c r="T55" s="37">
        <f t="shared" si="2"/>
        <v>1.2115097159940202</v>
      </c>
      <c r="U55" s="32" t="s">
        <v>75</v>
      </c>
      <c r="V55" s="41">
        <f t="shared" si="4"/>
        <v>6549</v>
      </c>
      <c r="W55" s="41">
        <f t="shared" si="5"/>
        <v>5500</v>
      </c>
      <c r="X55" s="9">
        <f t="shared" si="3"/>
        <v>13.380000000000003</v>
      </c>
      <c r="Y55" s="9">
        <f t="shared" si="3"/>
        <v>16.209999999999994</v>
      </c>
      <c r="Z55" s="9">
        <f t="shared" si="3"/>
        <v>14.790000000000006</v>
      </c>
      <c r="AA55" s="9">
        <f t="shared" si="3"/>
        <v>2.8299999999999912</v>
      </c>
      <c r="AB55" s="42">
        <v>19552</v>
      </c>
      <c r="AC55" s="43" t="s">
        <v>75</v>
      </c>
      <c r="AD55" s="44" t="s">
        <v>25</v>
      </c>
      <c r="AE55">
        <v>0.44569057876860652</v>
      </c>
      <c r="AF55">
        <v>0.20602247600811507</v>
      </c>
      <c r="AG55">
        <v>0.27898971939182565</v>
      </c>
    </row>
    <row r="56" spans="1:33">
      <c r="D56" s="32" t="s">
        <v>76</v>
      </c>
      <c r="E56" s="32" t="s">
        <v>76</v>
      </c>
      <c r="F56" s="33">
        <v>9104</v>
      </c>
      <c r="G56" s="33">
        <v>8391</v>
      </c>
      <c r="H56" s="33">
        <v>17495</v>
      </c>
      <c r="I56" s="34">
        <v>39.76</v>
      </c>
      <c r="J56" s="34">
        <v>37.9</v>
      </c>
      <c r="K56" s="34">
        <v>38.85</v>
      </c>
      <c r="L56" s="35">
        <f t="shared" si="1"/>
        <v>-1.8599999999999994</v>
      </c>
      <c r="M56" s="33">
        <v>13050</v>
      </c>
      <c r="N56" s="33">
        <v>13348</v>
      </c>
      <c r="O56" s="33">
        <v>26398</v>
      </c>
      <c r="P56" s="34">
        <v>55.66</v>
      </c>
      <c r="Q56" s="34">
        <v>58.98</v>
      </c>
      <c r="R56" s="36">
        <v>57.29</v>
      </c>
      <c r="S56" s="37">
        <f t="shared" si="0"/>
        <v>3.3200000000000003</v>
      </c>
      <c r="T56" s="37">
        <f t="shared" si="2"/>
        <v>1.3257861635220125</v>
      </c>
      <c r="U56" s="32" t="s">
        <v>76</v>
      </c>
      <c r="V56" s="41">
        <f t="shared" si="4"/>
        <v>4957</v>
      </c>
      <c r="W56" s="41">
        <f t="shared" si="5"/>
        <v>3946</v>
      </c>
      <c r="X56" s="9">
        <f t="shared" si="3"/>
        <v>15.899999999999999</v>
      </c>
      <c r="Y56" s="9">
        <f t="shared" si="3"/>
        <v>21.08</v>
      </c>
      <c r="Z56" s="9">
        <f t="shared" si="3"/>
        <v>18.439999999999998</v>
      </c>
      <c r="AA56" s="9">
        <f t="shared" si="3"/>
        <v>5.18</v>
      </c>
      <c r="AB56" s="56">
        <v>11367</v>
      </c>
      <c r="AC56" s="57" t="s">
        <v>76</v>
      </c>
      <c r="AD56" s="58" t="s">
        <v>25</v>
      </c>
      <c r="AE56">
        <v>0.43556730658696402</v>
      </c>
      <c r="AF56">
        <v>0.20224546882783462</v>
      </c>
      <c r="AG56">
        <v>0.29854006207610068</v>
      </c>
    </row>
    <row r="57" spans="1:33">
      <c r="D57" s="32" t="s">
        <v>77</v>
      </c>
      <c r="E57" s="32" t="s">
        <v>77</v>
      </c>
      <c r="F57" s="33">
        <v>13361</v>
      </c>
      <c r="G57" s="33">
        <v>12981</v>
      </c>
      <c r="H57" s="33">
        <v>26342</v>
      </c>
      <c r="I57" s="34">
        <v>40.93</v>
      </c>
      <c r="J57" s="34">
        <v>39.28</v>
      </c>
      <c r="K57" s="34">
        <v>40.1</v>
      </c>
      <c r="L57" s="35">
        <f t="shared" si="1"/>
        <v>-1.6499999999999986</v>
      </c>
      <c r="M57" s="33">
        <v>19372</v>
      </c>
      <c r="N57" s="33">
        <v>20261</v>
      </c>
      <c r="O57" s="33">
        <v>39633</v>
      </c>
      <c r="P57" s="34">
        <v>57.94</v>
      </c>
      <c r="Q57" s="34">
        <v>59.84</v>
      </c>
      <c r="R57" s="36">
        <v>58.89</v>
      </c>
      <c r="S57" s="37">
        <f t="shared" si="0"/>
        <v>1.9000000000000057</v>
      </c>
      <c r="T57" s="37">
        <f t="shared" si="2"/>
        <v>1.2087007642563201</v>
      </c>
      <c r="U57" s="32" t="s">
        <v>77</v>
      </c>
      <c r="V57" s="41">
        <f t="shared" si="4"/>
        <v>7280</v>
      </c>
      <c r="W57" s="41">
        <f t="shared" si="5"/>
        <v>6011</v>
      </c>
      <c r="X57" s="9">
        <f t="shared" si="3"/>
        <v>17.009999999999998</v>
      </c>
      <c r="Y57" s="9">
        <f t="shared" si="3"/>
        <v>20.560000000000002</v>
      </c>
      <c r="Z57" s="9">
        <f t="shared" si="3"/>
        <v>18.79</v>
      </c>
      <c r="AA57" s="9">
        <f t="shared" si="3"/>
        <v>3.5500000000000043</v>
      </c>
      <c r="AB57" s="42">
        <v>16453</v>
      </c>
      <c r="AC57" s="43" t="s">
        <v>77</v>
      </c>
      <c r="AD57" s="44" t="s">
        <v>25</v>
      </c>
      <c r="AE57">
        <v>0.42033058273509949</v>
      </c>
      <c r="AF57">
        <v>0.21983496410597042</v>
      </c>
      <c r="AG57">
        <v>0.30562297217893364</v>
      </c>
    </row>
    <row r="58" spans="1:33">
      <c r="D58" s="32" t="s">
        <v>78</v>
      </c>
      <c r="E58" s="32" t="s">
        <v>78</v>
      </c>
      <c r="F58" s="33">
        <v>36947</v>
      </c>
      <c r="G58" s="33">
        <v>38115</v>
      </c>
      <c r="H58" s="33">
        <v>75062</v>
      </c>
      <c r="I58" s="34">
        <v>47.63</v>
      </c>
      <c r="J58" s="34">
        <v>46.32</v>
      </c>
      <c r="K58" s="34">
        <v>46.96</v>
      </c>
      <c r="L58" s="35">
        <f t="shared" si="1"/>
        <v>-1.3100000000000023</v>
      </c>
      <c r="M58" s="33">
        <v>48377</v>
      </c>
      <c r="N58" s="33">
        <v>53543</v>
      </c>
      <c r="O58" s="33">
        <v>101920</v>
      </c>
      <c r="P58" s="34">
        <v>60.62</v>
      </c>
      <c r="Q58" s="34">
        <v>62.86</v>
      </c>
      <c r="R58" s="36">
        <v>61.77</v>
      </c>
      <c r="S58" s="37">
        <f t="shared" si="0"/>
        <v>2.240000000000002</v>
      </c>
      <c r="T58" s="37">
        <f t="shared" si="2"/>
        <v>1.2732871439568902</v>
      </c>
      <c r="U58" s="32" t="s">
        <v>78</v>
      </c>
      <c r="V58" s="41">
        <f t="shared" si="4"/>
        <v>15428</v>
      </c>
      <c r="W58" s="41">
        <f t="shared" si="5"/>
        <v>11430</v>
      </c>
      <c r="X58" s="9">
        <f t="shared" si="3"/>
        <v>12.989999999999995</v>
      </c>
      <c r="Y58" s="9">
        <f t="shared" si="3"/>
        <v>16.54</v>
      </c>
      <c r="Z58" s="9">
        <f t="shared" si="3"/>
        <v>14.810000000000002</v>
      </c>
      <c r="AA58" s="9">
        <f t="shared" si="3"/>
        <v>3.5500000000000043</v>
      </c>
      <c r="AB58" s="42">
        <v>42714</v>
      </c>
      <c r="AC58" s="43" t="s">
        <v>78</v>
      </c>
      <c r="AD58" s="44" t="s">
        <v>25</v>
      </c>
      <c r="AE58">
        <v>0.42357351103706786</v>
      </c>
      <c r="AF58">
        <v>0.23464429503579859</v>
      </c>
      <c r="AG58">
        <v>0.27065111758989308</v>
      </c>
    </row>
    <row r="59" spans="1:33">
      <c r="A59">
        <v>1</v>
      </c>
      <c r="E59" s="32" t="s">
        <v>79</v>
      </c>
      <c r="F59" s="33">
        <v>9739</v>
      </c>
      <c r="G59" s="33">
        <v>9386</v>
      </c>
      <c r="H59" s="33">
        <v>19125</v>
      </c>
      <c r="I59" s="34">
        <v>40.409999999999997</v>
      </c>
      <c r="J59" s="34">
        <v>38.99</v>
      </c>
      <c r="K59" s="34">
        <v>39.700000000000003</v>
      </c>
      <c r="L59" s="35">
        <f t="shared" si="1"/>
        <v>-1.4199999999999946</v>
      </c>
      <c r="M59" s="33">
        <v>14053</v>
      </c>
      <c r="N59" s="33">
        <v>14588</v>
      </c>
      <c r="O59" s="33">
        <v>28641</v>
      </c>
      <c r="P59" s="34">
        <v>57.39</v>
      </c>
      <c r="Q59" s="34">
        <v>59.56</v>
      </c>
      <c r="R59" s="36">
        <v>58.48</v>
      </c>
      <c r="S59" s="37">
        <f t="shared" si="0"/>
        <v>2.1700000000000017</v>
      </c>
      <c r="T59" s="37">
        <f t="shared" si="2"/>
        <v>1.2114252061248525</v>
      </c>
      <c r="U59" s="32" t="s">
        <v>79</v>
      </c>
      <c r="V59" s="41">
        <f t="shared" si="4"/>
        <v>5202</v>
      </c>
      <c r="W59" s="41">
        <f t="shared" si="5"/>
        <v>4314</v>
      </c>
      <c r="X59" s="9">
        <f t="shared" si="3"/>
        <v>16.980000000000004</v>
      </c>
      <c r="Y59" s="9">
        <f t="shared" si="3"/>
        <v>20.57</v>
      </c>
      <c r="Z59" s="9">
        <f t="shared" si="3"/>
        <v>18.779999999999994</v>
      </c>
      <c r="AA59" s="9">
        <f t="shared" si="3"/>
        <v>3.5899999999999963</v>
      </c>
      <c r="AB59" s="42">
        <v>12248</v>
      </c>
      <c r="AC59" s="43" t="s">
        <v>80</v>
      </c>
      <c r="AD59" s="44" t="s">
        <v>25</v>
      </c>
      <c r="AE59">
        <v>0.43221116521984615</v>
      </c>
      <c r="AF59">
        <v>0.18727503705272072</v>
      </c>
      <c r="AG59">
        <v>0.3274401863222528</v>
      </c>
    </row>
    <row r="60" spans="1:33">
      <c r="C60" t="s">
        <v>125</v>
      </c>
      <c r="D60" s="32" t="s">
        <v>135</v>
      </c>
      <c r="E60" s="32" t="s">
        <v>81</v>
      </c>
      <c r="F60" s="33">
        <v>4932</v>
      </c>
      <c r="G60" s="33">
        <v>4710</v>
      </c>
      <c r="H60" s="33">
        <v>9642</v>
      </c>
      <c r="I60" s="34">
        <v>35.86</v>
      </c>
      <c r="J60" s="34">
        <v>35.340000000000003</v>
      </c>
      <c r="K60" s="34">
        <v>35.61</v>
      </c>
      <c r="L60" s="35">
        <f t="shared" si="1"/>
        <v>-0.51999999999999602</v>
      </c>
      <c r="M60" s="33">
        <v>7434</v>
      </c>
      <c r="N60" s="33">
        <v>7707</v>
      </c>
      <c r="O60" s="33">
        <v>15141</v>
      </c>
      <c r="P60" s="34">
        <v>52.45</v>
      </c>
      <c r="Q60" s="34">
        <v>56.16</v>
      </c>
      <c r="R60" s="36">
        <v>54.27</v>
      </c>
      <c r="S60" s="37">
        <f t="shared" si="0"/>
        <v>3.7099999999999937</v>
      </c>
      <c r="T60" s="37">
        <f t="shared" si="2"/>
        <v>1.2549728752260392</v>
      </c>
      <c r="U60" s="32" t="s">
        <v>81</v>
      </c>
      <c r="V60" s="41">
        <f t="shared" si="4"/>
        <v>2997</v>
      </c>
      <c r="W60" s="41">
        <f t="shared" si="5"/>
        <v>2502</v>
      </c>
      <c r="X60" s="9">
        <f t="shared" si="3"/>
        <v>16.590000000000003</v>
      </c>
      <c r="Y60" s="9">
        <f t="shared" si="3"/>
        <v>20.819999999999993</v>
      </c>
      <c r="Z60" s="9">
        <f t="shared" si="3"/>
        <v>18.660000000000004</v>
      </c>
      <c r="AA60" s="9">
        <f t="shared" si="3"/>
        <v>4.2299999999999898</v>
      </c>
      <c r="AB60" s="42">
        <v>6798</v>
      </c>
      <c r="AC60" s="43" t="s">
        <v>81</v>
      </c>
      <c r="AD60" s="44" t="s">
        <v>25</v>
      </c>
      <c r="AE60">
        <v>0.45341159207630227</v>
      </c>
      <c r="AF60">
        <v>0.1731474688187821</v>
      </c>
      <c r="AG60">
        <v>0.31908223837790967</v>
      </c>
    </row>
    <row r="61" spans="1:33">
      <c r="D61" s="32" t="s">
        <v>136</v>
      </c>
      <c r="E61" s="32" t="s">
        <v>82</v>
      </c>
      <c r="F61" s="33">
        <v>3111</v>
      </c>
      <c r="G61" s="33">
        <v>3030</v>
      </c>
      <c r="H61" s="33">
        <v>6141</v>
      </c>
      <c r="I61" s="34">
        <v>45.99</v>
      </c>
      <c r="J61" s="34">
        <v>42.91</v>
      </c>
      <c r="K61" s="34">
        <v>44.42</v>
      </c>
      <c r="L61" s="35">
        <f t="shared" si="1"/>
        <v>-3.0800000000000054</v>
      </c>
      <c r="M61" s="33">
        <v>4345</v>
      </c>
      <c r="N61" s="33">
        <v>4628</v>
      </c>
      <c r="O61" s="33">
        <v>8973</v>
      </c>
      <c r="P61" s="34">
        <v>63.23</v>
      </c>
      <c r="Q61" s="34">
        <v>63.98</v>
      </c>
      <c r="R61" s="36">
        <v>63.61</v>
      </c>
      <c r="S61" s="37">
        <f t="shared" si="0"/>
        <v>0.75</v>
      </c>
      <c r="T61" s="37">
        <f t="shared" si="2"/>
        <v>1.22215777262181</v>
      </c>
      <c r="U61" s="32" t="s">
        <v>82</v>
      </c>
      <c r="V61" s="41">
        <f t="shared" si="4"/>
        <v>1598</v>
      </c>
      <c r="W61" s="41">
        <f t="shared" si="5"/>
        <v>1234</v>
      </c>
      <c r="X61" s="9">
        <f t="shared" si="3"/>
        <v>17.239999999999995</v>
      </c>
      <c r="Y61" s="9">
        <f t="shared" si="3"/>
        <v>21.07</v>
      </c>
      <c r="Z61" s="9">
        <f t="shared" si="3"/>
        <v>19.189999999999998</v>
      </c>
      <c r="AA61" s="9">
        <f t="shared" si="3"/>
        <v>3.8300000000000054</v>
      </c>
      <c r="AB61" s="42">
        <v>3649</v>
      </c>
      <c r="AC61" s="43" t="s">
        <v>82</v>
      </c>
      <c r="AD61" s="44" t="s">
        <v>25</v>
      </c>
      <c r="AE61">
        <v>0.4116187253243091</v>
      </c>
      <c r="AF61">
        <v>0.21398759165256628</v>
      </c>
      <c r="AG61">
        <v>0.32442188381274678</v>
      </c>
    </row>
    <row r="62" spans="1:33">
      <c r="D62" s="32" t="s">
        <v>137</v>
      </c>
      <c r="E62" s="32" t="s">
        <v>83</v>
      </c>
      <c r="F62" s="33">
        <v>561</v>
      </c>
      <c r="G62" s="33">
        <v>528</v>
      </c>
      <c r="H62" s="33">
        <v>1089</v>
      </c>
      <c r="I62" s="34">
        <v>51.42</v>
      </c>
      <c r="J62" s="34">
        <v>48</v>
      </c>
      <c r="K62" s="34">
        <v>49.7</v>
      </c>
      <c r="L62" s="35">
        <f t="shared" si="1"/>
        <v>-3.4200000000000017</v>
      </c>
      <c r="M62" s="33">
        <v>728</v>
      </c>
      <c r="N62" s="33">
        <v>686</v>
      </c>
      <c r="O62" s="33">
        <v>1414</v>
      </c>
      <c r="P62" s="34">
        <v>69</v>
      </c>
      <c r="Q62" s="34">
        <v>64.959999999999994</v>
      </c>
      <c r="R62" s="36">
        <v>66.98</v>
      </c>
      <c r="S62" s="37">
        <f t="shared" si="0"/>
        <v>-4.0400000000000063</v>
      </c>
      <c r="T62" s="37">
        <f t="shared" si="2"/>
        <v>0.96473265073947645</v>
      </c>
      <c r="U62" s="32" t="s">
        <v>83</v>
      </c>
      <c r="V62" s="41">
        <f t="shared" si="4"/>
        <v>158</v>
      </c>
      <c r="W62" s="41">
        <f t="shared" si="5"/>
        <v>167</v>
      </c>
      <c r="X62" s="9">
        <f t="shared" si="3"/>
        <v>17.579999999999998</v>
      </c>
      <c r="Y62" s="9">
        <f t="shared" si="3"/>
        <v>16.959999999999994</v>
      </c>
      <c r="Z62" s="9">
        <f t="shared" si="3"/>
        <v>17.28</v>
      </c>
      <c r="AA62" s="9">
        <f t="shared" si="3"/>
        <v>-0.62000000000000455</v>
      </c>
      <c r="AB62" s="42">
        <v>523</v>
      </c>
      <c r="AC62" s="43" t="s">
        <v>83</v>
      </c>
      <c r="AD62" s="44" t="s">
        <v>25</v>
      </c>
      <c r="AE62">
        <v>0.37437365783822479</v>
      </c>
      <c r="AF62">
        <v>0.16893342877594847</v>
      </c>
      <c r="AG62">
        <v>0.40730136005726558</v>
      </c>
    </row>
    <row r="63" spans="1:33">
      <c r="D63" s="32" t="s">
        <v>138</v>
      </c>
      <c r="E63" s="32" t="s">
        <v>84</v>
      </c>
      <c r="F63" s="33">
        <v>1135</v>
      </c>
      <c r="G63" s="33">
        <v>1118</v>
      </c>
      <c r="H63" s="33">
        <v>2253</v>
      </c>
      <c r="I63" s="34">
        <v>45.56</v>
      </c>
      <c r="J63" s="34">
        <v>43.23</v>
      </c>
      <c r="K63" s="34">
        <v>44.38</v>
      </c>
      <c r="L63" s="35">
        <f t="shared" si="1"/>
        <v>-2.3300000000000054</v>
      </c>
      <c r="M63" s="33">
        <v>1546</v>
      </c>
      <c r="N63" s="33">
        <v>1567</v>
      </c>
      <c r="O63" s="33">
        <v>3113</v>
      </c>
      <c r="P63" s="34">
        <v>64.790000000000006</v>
      </c>
      <c r="Q63" s="34">
        <v>63.26</v>
      </c>
      <c r="R63" s="36">
        <v>64.010000000000005</v>
      </c>
      <c r="S63" s="37">
        <f t="shared" si="0"/>
        <v>-1.5300000000000082</v>
      </c>
      <c r="T63" s="37">
        <f t="shared" si="2"/>
        <v>1.0416016640665624</v>
      </c>
      <c r="U63" s="32" t="s">
        <v>84</v>
      </c>
      <c r="V63" s="41">
        <f t="shared" si="4"/>
        <v>449</v>
      </c>
      <c r="W63" s="41">
        <f t="shared" si="5"/>
        <v>411</v>
      </c>
      <c r="X63" s="9">
        <f t="shared" si="3"/>
        <v>19.230000000000004</v>
      </c>
      <c r="Y63" s="9">
        <f t="shared" si="3"/>
        <v>20.03</v>
      </c>
      <c r="Z63" s="9">
        <f t="shared" si="3"/>
        <v>19.630000000000003</v>
      </c>
      <c r="AA63" s="9">
        <f t="shared" si="3"/>
        <v>0.79999999999999716</v>
      </c>
      <c r="AB63" s="42">
        <v>1278</v>
      </c>
      <c r="AC63" s="43" t="s">
        <v>84</v>
      </c>
      <c r="AD63" s="44" t="s">
        <v>25</v>
      </c>
      <c r="AE63">
        <v>0.41453130068115474</v>
      </c>
      <c r="AF63">
        <v>0.18747972753811223</v>
      </c>
      <c r="AG63">
        <v>0.34057735971456371</v>
      </c>
    </row>
    <row r="64" spans="1:33">
      <c r="A64">
        <v>1</v>
      </c>
      <c r="E64" s="32" t="s">
        <v>85</v>
      </c>
      <c r="F64" s="33">
        <v>6914</v>
      </c>
      <c r="G64" s="33">
        <v>6874</v>
      </c>
      <c r="H64" s="33">
        <v>13788</v>
      </c>
      <c r="I64" s="34">
        <v>60.27</v>
      </c>
      <c r="J64" s="34">
        <v>61.47</v>
      </c>
      <c r="K64" s="34">
        <v>60.86</v>
      </c>
      <c r="L64" s="35">
        <f t="shared" si="1"/>
        <v>1.1999999999999957</v>
      </c>
      <c r="M64" s="33">
        <v>7396</v>
      </c>
      <c r="N64" s="33">
        <v>7327</v>
      </c>
      <c r="O64" s="33">
        <v>14723</v>
      </c>
      <c r="P64" s="34">
        <v>65.709999999999994</v>
      </c>
      <c r="Q64" s="34">
        <v>67.53</v>
      </c>
      <c r="R64" s="36">
        <v>66.599999999999994</v>
      </c>
      <c r="S64" s="37">
        <f t="shared" si="0"/>
        <v>1.8200000000000074</v>
      </c>
      <c r="T64" s="37">
        <f t="shared" si="2"/>
        <v>1.1139705882352964</v>
      </c>
      <c r="U64" s="32" t="s">
        <v>85</v>
      </c>
      <c r="V64" s="41">
        <f t="shared" si="4"/>
        <v>453</v>
      </c>
      <c r="W64" s="41">
        <f t="shared" si="5"/>
        <v>482</v>
      </c>
      <c r="X64" s="9">
        <f t="shared" si="3"/>
        <v>5.4399999999999906</v>
      </c>
      <c r="Y64" s="9">
        <f t="shared" si="3"/>
        <v>6.0600000000000023</v>
      </c>
      <c r="Z64" s="9">
        <f t="shared" si="3"/>
        <v>5.7399999999999949</v>
      </c>
      <c r="AA64" s="9">
        <f t="shared" si="3"/>
        <v>0.62000000000001165</v>
      </c>
      <c r="AB64" s="42">
        <v>5352</v>
      </c>
      <c r="AC64" s="43" t="s">
        <v>86</v>
      </c>
      <c r="AD64" s="44" t="s">
        <v>25</v>
      </c>
      <c r="AE64">
        <v>0.37004770794440989</v>
      </c>
      <c r="AF64">
        <v>0.21613773076125284</v>
      </c>
      <c r="AG64">
        <v>0.35255479499412296</v>
      </c>
    </row>
    <row r="65" spans="1:33">
      <c r="A65">
        <v>1</v>
      </c>
      <c r="D65" s="41">
        <f>SUM(F66:F69)</f>
        <v>3440</v>
      </c>
      <c r="E65" s="32" t="s">
        <v>87</v>
      </c>
      <c r="F65" s="33">
        <v>3440</v>
      </c>
      <c r="G65" s="33">
        <v>3544</v>
      </c>
      <c r="H65" s="33">
        <v>6984</v>
      </c>
      <c r="I65" s="34">
        <v>62.68</v>
      </c>
      <c r="J65" s="34">
        <v>62.45</v>
      </c>
      <c r="K65" s="34">
        <v>62.56</v>
      </c>
      <c r="L65" s="35">
        <f t="shared" si="1"/>
        <v>-0.22999999999999687</v>
      </c>
      <c r="M65" s="33">
        <v>3689</v>
      </c>
      <c r="N65" s="33">
        <v>3785</v>
      </c>
      <c r="O65" s="33">
        <v>7474</v>
      </c>
      <c r="P65" s="34">
        <v>67.63</v>
      </c>
      <c r="Q65" s="34">
        <v>68.84</v>
      </c>
      <c r="R65" s="36">
        <v>68.239999999999995</v>
      </c>
      <c r="S65" s="37">
        <f t="shared" si="0"/>
        <v>1.210000000000008</v>
      </c>
      <c r="T65" s="37">
        <f t="shared" si="2"/>
        <v>1.2909090909090921</v>
      </c>
      <c r="U65" s="32" t="s">
        <v>87</v>
      </c>
      <c r="V65" s="41">
        <f t="shared" si="4"/>
        <v>241</v>
      </c>
      <c r="W65" s="41">
        <f t="shared" si="5"/>
        <v>249</v>
      </c>
      <c r="X65" s="9">
        <f t="shared" si="3"/>
        <v>4.9499999999999957</v>
      </c>
      <c r="Y65" s="9">
        <f t="shared" si="3"/>
        <v>6.3900000000000006</v>
      </c>
      <c r="Z65" s="9">
        <f t="shared" si="3"/>
        <v>5.6799999999999926</v>
      </c>
      <c r="AA65" s="9">
        <f t="shared" si="3"/>
        <v>1.4400000000000048</v>
      </c>
      <c r="AB65" s="42">
        <v>2442</v>
      </c>
      <c r="AC65" s="43" t="s">
        <v>88</v>
      </c>
      <c r="AD65" s="44" t="s">
        <v>25</v>
      </c>
      <c r="AE65">
        <v>0.33447472948911106</v>
      </c>
      <c r="AF65">
        <v>0.22722914669223393</v>
      </c>
      <c r="AG65">
        <v>0.38282427064785646</v>
      </c>
    </row>
    <row r="66" spans="1:33">
      <c r="D66" s="32" t="s">
        <v>131</v>
      </c>
      <c r="E66" s="32" t="s">
        <v>89</v>
      </c>
      <c r="F66" s="33">
        <v>2088</v>
      </c>
      <c r="G66" s="33">
        <v>2212</v>
      </c>
      <c r="H66" s="33">
        <v>4300</v>
      </c>
      <c r="I66" s="34">
        <v>62.11</v>
      </c>
      <c r="J66" s="34">
        <v>63.6</v>
      </c>
      <c r="K66" s="34">
        <v>62.87</v>
      </c>
      <c r="L66" s="35">
        <f t="shared" si="1"/>
        <v>1.490000000000002</v>
      </c>
      <c r="M66" s="33">
        <v>2262</v>
      </c>
      <c r="N66" s="33">
        <v>2344</v>
      </c>
      <c r="O66" s="33">
        <v>4606</v>
      </c>
      <c r="P66" s="34">
        <v>67</v>
      </c>
      <c r="Q66" s="34">
        <v>69.72</v>
      </c>
      <c r="R66" s="36">
        <v>68.36</v>
      </c>
      <c r="S66" s="37">
        <f t="shared" si="0"/>
        <v>2.7199999999999989</v>
      </c>
      <c r="T66" s="37">
        <f t="shared" si="2"/>
        <v>1.2515337423312878</v>
      </c>
      <c r="U66" s="32" t="s">
        <v>89</v>
      </c>
      <c r="V66" s="41">
        <f t="shared" si="4"/>
        <v>132</v>
      </c>
      <c r="W66" s="41">
        <f t="shared" si="5"/>
        <v>174</v>
      </c>
      <c r="X66" s="9">
        <f t="shared" si="3"/>
        <v>4.8900000000000006</v>
      </c>
      <c r="Y66" s="9">
        <f t="shared" si="3"/>
        <v>6.1199999999999974</v>
      </c>
      <c r="Z66" s="9">
        <f t="shared" si="3"/>
        <v>5.490000000000002</v>
      </c>
      <c r="AA66" s="9">
        <f t="shared" si="3"/>
        <v>1.2299999999999969</v>
      </c>
      <c r="AB66" s="42">
        <v>1415</v>
      </c>
      <c r="AC66" s="43" t="s">
        <v>89</v>
      </c>
      <c r="AD66" s="44" t="s">
        <v>25</v>
      </c>
      <c r="AE66">
        <v>0.31627179257934734</v>
      </c>
      <c r="AF66">
        <v>0.25637013857845331</v>
      </c>
      <c r="AG66">
        <v>0.37058560572194904</v>
      </c>
    </row>
    <row r="67" spans="1:33">
      <c r="D67" s="32" t="s">
        <v>132</v>
      </c>
      <c r="E67" s="32" t="s">
        <v>90</v>
      </c>
      <c r="F67" s="33">
        <v>119</v>
      </c>
      <c r="G67" s="33">
        <v>95</v>
      </c>
      <c r="H67" s="33">
        <v>214</v>
      </c>
      <c r="I67" s="34">
        <v>85</v>
      </c>
      <c r="J67" s="34">
        <v>79.83</v>
      </c>
      <c r="K67" s="34">
        <v>82.63</v>
      </c>
      <c r="L67" s="35">
        <f t="shared" si="1"/>
        <v>-5.1700000000000017</v>
      </c>
      <c r="M67" s="33">
        <v>116</v>
      </c>
      <c r="N67" s="33">
        <v>92</v>
      </c>
      <c r="O67" s="33">
        <v>208</v>
      </c>
      <c r="P67" s="34">
        <v>86.57</v>
      </c>
      <c r="Q67" s="34">
        <v>75.41</v>
      </c>
      <c r="R67" s="36">
        <v>81.25</v>
      </c>
      <c r="S67" s="37">
        <f t="shared" si="0"/>
        <v>-11.159999999999997</v>
      </c>
      <c r="T67" s="37">
        <f t="shared" si="2"/>
        <v>-2.8152866242038348</v>
      </c>
      <c r="U67" s="32" t="s">
        <v>90</v>
      </c>
      <c r="V67" s="41">
        <f t="shared" si="4"/>
        <v>-3</v>
      </c>
      <c r="W67" s="41">
        <f t="shared" si="5"/>
        <v>-3</v>
      </c>
      <c r="X67" s="9">
        <f t="shared" si="3"/>
        <v>1.5699999999999932</v>
      </c>
      <c r="Y67" s="9">
        <f t="shared" si="3"/>
        <v>-4.4200000000000017</v>
      </c>
      <c r="Z67" s="9">
        <f t="shared" si="3"/>
        <v>-1.3799999999999955</v>
      </c>
      <c r="AA67" s="9">
        <f t="shared" si="3"/>
        <v>-5.9899999999999949</v>
      </c>
      <c r="AB67" s="42">
        <v>59</v>
      </c>
      <c r="AC67" s="43" t="s">
        <v>90</v>
      </c>
      <c r="AD67" s="44" t="s">
        <v>25</v>
      </c>
      <c r="AE67">
        <v>0.29064039408866993</v>
      </c>
      <c r="AF67">
        <v>0.14285714285714285</v>
      </c>
      <c r="AG67">
        <v>0.50246305418719217</v>
      </c>
    </row>
    <row r="68" spans="1:33">
      <c r="D68" s="32" t="s">
        <v>133</v>
      </c>
      <c r="E68" s="32" t="s">
        <v>91</v>
      </c>
      <c r="F68" s="33">
        <v>765</v>
      </c>
      <c r="G68" s="33">
        <v>782</v>
      </c>
      <c r="H68" s="33">
        <v>1547</v>
      </c>
      <c r="I68" s="34">
        <v>64.02</v>
      </c>
      <c r="J68" s="34">
        <v>59.47</v>
      </c>
      <c r="K68" s="34">
        <v>61.63</v>
      </c>
      <c r="L68" s="35">
        <f t="shared" si="1"/>
        <v>-4.5499999999999972</v>
      </c>
      <c r="M68" s="33">
        <v>815</v>
      </c>
      <c r="N68" s="33">
        <v>851</v>
      </c>
      <c r="O68" s="33">
        <v>1666</v>
      </c>
      <c r="P68" s="34">
        <v>70.319999999999993</v>
      </c>
      <c r="Q68" s="34">
        <v>68.08</v>
      </c>
      <c r="R68" s="36">
        <v>69.16</v>
      </c>
      <c r="S68" s="37">
        <f t="shared" si="0"/>
        <v>-2.2399999999999949</v>
      </c>
      <c r="T68" s="37">
        <f t="shared" si="2"/>
        <v>1.3666666666666671</v>
      </c>
      <c r="U68" s="32" t="s">
        <v>91</v>
      </c>
      <c r="V68" s="41">
        <f t="shared" si="4"/>
        <v>69</v>
      </c>
      <c r="W68" s="41">
        <f t="shared" si="5"/>
        <v>50</v>
      </c>
      <c r="X68" s="9">
        <f t="shared" si="3"/>
        <v>6.2999999999999972</v>
      </c>
      <c r="Y68" s="9">
        <f t="shared" si="3"/>
        <v>8.61</v>
      </c>
      <c r="Z68" s="9">
        <f t="shared" si="3"/>
        <v>7.529999999999994</v>
      </c>
      <c r="AA68" s="9">
        <f t="shared" si="3"/>
        <v>2.3100000000000023</v>
      </c>
      <c r="AB68" s="42">
        <v>609</v>
      </c>
      <c r="AC68" s="43" t="s">
        <v>91</v>
      </c>
      <c r="AD68" s="44" t="s">
        <v>25</v>
      </c>
      <c r="AE68">
        <v>0.36886735311932162</v>
      </c>
      <c r="AF68">
        <v>0.19139915202907329</v>
      </c>
      <c r="AG68">
        <v>0.39733494851605089</v>
      </c>
    </row>
    <row r="69" spans="1:33">
      <c r="D69" s="32" t="s">
        <v>134</v>
      </c>
      <c r="E69" s="32" t="s">
        <v>92</v>
      </c>
      <c r="F69" s="33">
        <v>468</v>
      </c>
      <c r="G69" s="33">
        <v>455</v>
      </c>
      <c r="H69" s="33">
        <v>923</v>
      </c>
      <c r="I69" s="34">
        <v>59.17</v>
      </c>
      <c r="J69" s="34">
        <v>59.63</v>
      </c>
      <c r="K69" s="34">
        <v>59.4</v>
      </c>
      <c r="L69" s="35">
        <f t="shared" si="1"/>
        <v>0.46000000000000085</v>
      </c>
      <c r="M69" s="33">
        <v>496</v>
      </c>
      <c r="N69" s="33">
        <v>498</v>
      </c>
      <c r="O69" s="33">
        <v>994</v>
      </c>
      <c r="P69" s="34">
        <v>63.1</v>
      </c>
      <c r="Q69" s="34">
        <v>65.180000000000007</v>
      </c>
      <c r="R69" s="36">
        <v>64.13</v>
      </c>
      <c r="S69" s="37">
        <f t="shared" si="0"/>
        <v>2.0800000000000054</v>
      </c>
      <c r="T69" s="37">
        <f t="shared" si="2"/>
        <v>1.4122137404580164</v>
      </c>
      <c r="U69" s="32" t="s">
        <v>92</v>
      </c>
      <c r="V69" s="41">
        <f t="shared" si="4"/>
        <v>43</v>
      </c>
      <c r="W69" s="41">
        <f t="shared" si="5"/>
        <v>28</v>
      </c>
      <c r="X69" s="9">
        <f t="shared" si="3"/>
        <v>3.9299999999999997</v>
      </c>
      <c r="Y69" s="9">
        <f t="shared" si="3"/>
        <v>5.5500000000000043</v>
      </c>
      <c r="Z69" s="9">
        <f t="shared" si="3"/>
        <v>4.7299999999999969</v>
      </c>
      <c r="AA69" s="9">
        <f t="shared" si="3"/>
        <v>1.6200000000000045</v>
      </c>
      <c r="AB69" s="42">
        <v>359</v>
      </c>
      <c r="AC69" s="43" t="s">
        <v>92</v>
      </c>
      <c r="AD69" s="44" t="s">
        <v>25</v>
      </c>
      <c r="AE69">
        <v>0.36896197327852004</v>
      </c>
      <c r="AF69">
        <v>0.17163412127440905</v>
      </c>
      <c r="AG69">
        <v>0.38951695786228158</v>
      </c>
    </row>
    <row r="70" spans="1:33">
      <c r="A70">
        <v>1</v>
      </c>
      <c r="E70" s="32" t="s">
        <v>93</v>
      </c>
      <c r="F70" s="33">
        <v>828</v>
      </c>
      <c r="G70" s="33">
        <v>712</v>
      </c>
      <c r="H70" s="33">
        <v>1540</v>
      </c>
      <c r="I70" s="34">
        <v>57.78</v>
      </c>
      <c r="J70" s="34">
        <v>58.22</v>
      </c>
      <c r="K70" s="34">
        <v>57.98</v>
      </c>
      <c r="L70" s="35">
        <f t="shared" si="1"/>
        <v>0.43999999999999773</v>
      </c>
      <c r="M70" s="33">
        <v>892</v>
      </c>
      <c r="N70" s="33">
        <v>783</v>
      </c>
      <c r="O70" s="33">
        <v>1675</v>
      </c>
      <c r="P70" s="34">
        <v>64.92</v>
      </c>
      <c r="Q70" s="34">
        <v>67.27</v>
      </c>
      <c r="R70" s="36">
        <v>66</v>
      </c>
      <c r="S70" s="37">
        <f t="shared" si="0"/>
        <v>2.3499999999999943</v>
      </c>
      <c r="T70" s="37">
        <f t="shared" si="2"/>
        <v>1.2675070028011199</v>
      </c>
      <c r="U70" s="32" t="s">
        <v>93</v>
      </c>
      <c r="V70" s="41">
        <f t="shared" si="4"/>
        <v>71</v>
      </c>
      <c r="W70" s="41">
        <f t="shared" si="5"/>
        <v>64</v>
      </c>
      <c r="X70" s="9">
        <f t="shared" si="3"/>
        <v>7.1400000000000006</v>
      </c>
      <c r="Y70" s="9">
        <f t="shared" si="3"/>
        <v>9.0499999999999972</v>
      </c>
      <c r="Z70" s="9">
        <f t="shared" si="3"/>
        <v>8.0200000000000031</v>
      </c>
      <c r="AA70" s="9">
        <f t="shared" si="3"/>
        <v>1.9099999999999966</v>
      </c>
      <c r="AB70" s="42">
        <v>582</v>
      </c>
      <c r="AC70" s="43" t="s">
        <v>94</v>
      </c>
      <c r="AD70" s="44" t="s">
        <v>25</v>
      </c>
      <c r="AE70">
        <v>0.35187424425634822</v>
      </c>
      <c r="AF70">
        <v>0.21039903264812576</v>
      </c>
      <c r="AG70">
        <v>0.37847642079806532</v>
      </c>
    </row>
    <row r="71" spans="1:33">
      <c r="D71" s="32" t="s">
        <v>130</v>
      </c>
      <c r="E71" s="32" t="s">
        <v>95</v>
      </c>
      <c r="F71" s="33">
        <v>728</v>
      </c>
      <c r="G71" s="33">
        <v>614</v>
      </c>
      <c r="H71" s="33">
        <v>1342</v>
      </c>
      <c r="I71" s="34">
        <v>55.83</v>
      </c>
      <c r="J71" s="34">
        <v>55.57</v>
      </c>
      <c r="K71" s="34">
        <v>55.71</v>
      </c>
      <c r="L71" s="35">
        <f t="shared" si="1"/>
        <v>-0.25999999999999801</v>
      </c>
      <c r="M71" s="33">
        <v>789</v>
      </c>
      <c r="N71" s="33">
        <v>685</v>
      </c>
      <c r="O71" s="33">
        <v>1474</v>
      </c>
      <c r="P71" s="34">
        <v>63.53</v>
      </c>
      <c r="Q71" s="34">
        <v>65.11</v>
      </c>
      <c r="R71" s="36">
        <v>64.25</v>
      </c>
      <c r="S71" s="37">
        <f t="shared" ref="S71:S77" si="6">Q71-P71</f>
        <v>1.5799999999999983</v>
      </c>
      <c r="T71" s="37">
        <f t="shared" si="2"/>
        <v>1.2389610389610384</v>
      </c>
      <c r="U71" s="32" t="s">
        <v>95</v>
      </c>
      <c r="V71" s="41">
        <f t="shared" si="4"/>
        <v>71</v>
      </c>
      <c r="W71" s="41">
        <f t="shared" si="5"/>
        <v>61</v>
      </c>
      <c r="X71" s="9">
        <f t="shared" si="3"/>
        <v>7.7000000000000028</v>
      </c>
      <c r="Y71" s="9">
        <f t="shared" si="3"/>
        <v>9.5399999999999991</v>
      </c>
      <c r="Z71" s="9">
        <f t="shared" si="3"/>
        <v>8.5399999999999991</v>
      </c>
      <c r="AA71" s="9">
        <f t="shared" ref="AA71:AA134" si="7">S71-L71</f>
        <v>1.8399999999999963</v>
      </c>
      <c r="AB71" s="42">
        <v>523</v>
      </c>
      <c r="AC71" s="43" t="s">
        <v>95</v>
      </c>
      <c r="AD71" s="44" t="s">
        <v>25</v>
      </c>
      <c r="AE71">
        <v>0.3584647018505826</v>
      </c>
      <c r="AF71">
        <v>0.20562028786840303</v>
      </c>
      <c r="AG71">
        <v>0.38588074023303631</v>
      </c>
    </row>
    <row r="72" spans="1:33">
      <c r="D72" s="32" t="s">
        <v>129</v>
      </c>
      <c r="E72" s="32" t="s">
        <v>96</v>
      </c>
      <c r="F72" s="33">
        <v>100</v>
      </c>
      <c r="G72" s="33">
        <v>98</v>
      </c>
      <c r="H72" s="33">
        <v>198</v>
      </c>
      <c r="I72" s="34">
        <v>77.52</v>
      </c>
      <c r="J72" s="34">
        <v>83.05</v>
      </c>
      <c r="K72" s="34">
        <v>80.16</v>
      </c>
      <c r="L72" s="35">
        <f t="shared" ref="L72:L77" si="8">J72-I72</f>
        <v>5.5300000000000011</v>
      </c>
      <c r="M72" s="33">
        <v>103</v>
      </c>
      <c r="N72" s="33">
        <v>98</v>
      </c>
      <c r="O72" s="33">
        <v>201</v>
      </c>
      <c r="P72" s="34">
        <v>78.03</v>
      </c>
      <c r="Q72" s="34">
        <v>87.5</v>
      </c>
      <c r="R72" s="36">
        <v>82.38</v>
      </c>
      <c r="S72" s="37">
        <f t="shared" si="6"/>
        <v>9.4699999999999989</v>
      </c>
      <c r="T72" s="37">
        <f t="shared" ref="T72:T77" si="9">(Q72-J72)/(P72-I72)</f>
        <v>8.7254901960783489</v>
      </c>
      <c r="U72" s="32" t="s">
        <v>96</v>
      </c>
      <c r="V72" s="41">
        <f t="shared" si="4"/>
        <v>0</v>
      </c>
      <c r="W72" s="41">
        <f t="shared" si="5"/>
        <v>3</v>
      </c>
      <c r="X72" s="9">
        <f t="shared" ref="X72:Z77" si="10">P72-I72</f>
        <v>0.51000000000000512</v>
      </c>
      <c r="Y72" s="9">
        <f t="shared" si="10"/>
        <v>4.4500000000000028</v>
      </c>
      <c r="Z72" s="9">
        <f t="shared" si="10"/>
        <v>2.2199999999999989</v>
      </c>
      <c r="AA72" s="9">
        <f t="shared" si="7"/>
        <v>3.9399999999999977</v>
      </c>
      <c r="AB72" s="42">
        <v>59</v>
      </c>
      <c r="AC72" s="43" t="s">
        <v>96</v>
      </c>
      <c r="AD72" s="44" t="s">
        <v>25</v>
      </c>
      <c r="AE72">
        <v>0.30256410256410254</v>
      </c>
      <c r="AF72">
        <v>0.24615384615384617</v>
      </c>
      <c r="AG72">
        <v>0.32307692307692309</v>
      </c>
    </row>
    <row r="73" spans="1:33">
      <c r="A73">
        <v>1</v>
      </c>
      <c r="D73" s="32" t="s">
        <v>97</v>
      </c>
      <c r="E73" s="32" t="s">
        <v>97</v>
      </c>
      <c r="F73" s="33">
        <v>1980</v>
      </c>
      <c r="G73" s="33">
        <v>2091</v>
      </c>
      <c r="H73" s="33">
        <v>4071</v>
      </c>
      <c r="I73" s="34">
        <v>58.01</v>
      </c>
      <c r="J73" s="34">
        <v>61.16</v>
      </c>
      <c r="K73" s="34">
        <v>59.59</v>
      </c>
      <c r="L73" s="35">
        <f t="shared" si="8"/>
        <v>3.1499999999999986</v>
      </c>
      <c r="M73" s="33">
        <v>2097</v>
      </c>
      <c r="N73" s="33">
        <v>2185</v>
      </c>
      <c r="O73" s="33">
        <v>4282</v>
      </c>
      <c r="P73" s="34">
        <v>62.47</v>
      </c>
      <c r="Q73" s="34">
        <v>65.17</v>
      </c>
      <c r="R73" s="36">
        <v>63.82</v>
      </c>
      <c r="S73" s="37">
        <f t="shared" si="6"/>
        <v>2.7000000000000028</v>
      </c>
      <c r="T73" s="37">
        <f t="shared" si="9"/>
        <v>0.89910313901345384</v>
      </c>
      <c r="U73" s="32" t="s">
        <v>97</v>
      </c>
      <c r="V73" s="41">
        <f t="shared" ref="V73:V77" si="11">N73-G73</f>
        <v>94</v>
      </c>
      <c r="W73" s="41">
        <f t="shared" ref="W73:W77" si="12">M73-F73</f>
        <v>117</v>
      </c>
      <c r="X73" s="9">
        <f t="shared" si="10"/>
        <v>4.4600000000000009</v>
      </c>
      <c r="Y73" s="9">
        <f t="shared" si="10"/>
        <v>4.0100000000000051</v>
      </c>
      <c r="Z73" s="9">
        <f t="shared" si="10"/>
        <v>4.2299999999999969</v>
      </c>
      <c r="AA73" s="9">
        <f t="shared" si="7"/>
        <v>-0.44999999999999574</v>
      </c>
      <c r="AB73" s="42">
        <v>1847</v>
      </c>
      <c r="AC73" s="43" t="s">
        <v>98</v>
      </c>
      <c r="AD73" s="44" t="s">
        <v>25</v>
      </c>
      <c r="AE73">
        <v>0.43633356957240726</v>
      </c>
      <c r="AF73">
        <v>0.19773210489014884</v>
      </c>
      <c r="AG73">
        <v>0.31396172927002125</v>
      </c>
    </row>
    <row r="74" spans="1:33">
      <c r="D74" s="32" t="s">
        <v>128</v>
      </c>
      <c r="E74" s="32" t="s">
        <v>99</v>
      </c>
      <c r="F74" s="33">
        <v>1920</v>
      </c>
      <c r="G74" s="33">
        <v>2052</v>
      </c>
      <c r="H74" s="33">
        <v>3972</v>
      </c>
      <c r="I74" s="34">
        <v>57.61</v>
      </c>
      <c r="J74" s="34">
        <v>60.94</v>
      </c>
      <c r="K74" s="34">
        <v>59.28</v>
      </c>
      <c r="L74" s="35">
        <f t="shared" si="8"/>
        <v>3.3299999999999983</v>
      </c>
      <c r="M74" s="33">
        <v>2030</v>
      </c>
      <c r="N74" s="33">
        <v>2140</v>
      </c>
      <c r="O74" s="33">
        <v>4170</v>
      </c>
      <c r="P74" s="34">
        <v>62.12</v>
      </c>
      <c r="Q74" s="34">
        <v>64.930000000000007</v>
      </c>
      <c r="R74" s="36">
        <v>63.53</v>
      </c>
      <c r="S74" s="37">
        <f t="shared" si="6"/>
        <v>2.8100000000000094</v>
      </c>
      <c r="T74" s="37">
        <f t="shared" si="9"/>
        <v>0.88470066518847246</v>
      </c>
      <c r="U74" s="32" t="s">
        <v>99</v>
      </c>
      <c r="V74" s="41">
        <f t="shared" si="11"/>
        <v>88</v>
      </c>
      <c r="W74" s="41">
        <f t="shared" si="12"/>
        <v>110</v>
      </c>
      <c r="X74" s="9">
        <f t="shared" si="10"/>
        <v>4.509999999999998</v>
      </c>
      <c r="Y74" s="9">
        <f t="shared" si="10"/>
        <v>3.9900000000000091</v>
      </c>
      <c r="Z74" s="9">
        <f t="shared" si="10"/>
        <v>4.25</v>
      </c>
      <c r="AA74" s="9">
        <f t="shared" si="7"/>
        <v>-0.51999999999998892</v>
      </c>
      <c r="AB74" s="42">
        <v>1803</v>
      </c>
      <c r="AC74" s="43" t="s">
        <v>99</v>
      </c>
      <c r="AD74" s="44" t="s">
        <v>25</v>
      </c>
      <c r="AE74">
        <v>0.43740902474526927</v>
      </c>
      <c r="AF74">
        <v>0.19820475497331391</v>
      </c>
      <c r="AG74">
        <v>0.31344007763221737</v>
      </c>
    </row>
    <row r="75" spans="1:33">
      <c r="D75" s="32" t="s">
        <v>127</v>
      </c>
      <c r="E75" s="32" t="s">
        <v>100</v>
      </c>
      <c r="F75" s="33">
        <v>60</v>
      </c>
      <c r="G75" s="33">
        <v>39</v>
      </c>
      <c r="H75" s="33">
        <v>99</v>
      </c>
      <c r="I75" s="34">
        <v>75</v>
      </c>
      <c r="J75" s="34">
        <v>75</v>
      </c>
      <c r="K75" s="34">
        <v>75</v>
      </c>
      <c r="L75" s="35">
        <f t="shared" si="8"/>
        <v>0</v>
      </c>
      <c r="M75" s="33">
        <v>67</v>
      </c>
      <c r="N75" s="33">
        <v>45</v>
      </c>
      <c r="O75" s="33">
        <v>112</v>
      </c>
      <c r="P75" s="34">
        <v>75.28</v>
      </c>
      <c r="Q75" s="34">
        <v>78.95</v>
      </c>
      <c r="R75" s="36">
        <v>76.709999999999994</v>
      </c>
      <c r="S75" s="37">
        <f t="shared" si="6"/>
        <v>3.6700000000000017</v>
      </c>
      <c r="T75" s="37">
        <f t="shared" si="9"/>
        <v>14.10714285714281</v>
      </c>
      <c r="U75" s="32" t="s">
        <v>100</v>
      </c>
      <c r="V75" s="41">
        <f t="shared" si="11"/>
        <v>6</v>
      </c>
      <c r="W75" s="41">
        <f t="shared" si="12"/>
        <v>7</v>
      </c>
      <c r="X75" s="9">
        <f t="shared" si="10"/>
        <v>0.28000000000000114</v>
      </c>
      <c r="Y75" s="9">
        <f t="shared" si="10"/>
        <v>3.9500000000000028</v>
      </c>
      <c r="Z75" s="9">
        <f t="shared" si="10"/>
        <v>1.7099999999999937</v>
      </c>
      <c r="AA75" s="9">
        <f t="shared" si="7"/>
        <v>3.6700000000000017</v>
      </c>
      <c r="AB75" s="42">
        <v>44</v>
      </c>
      <c r="AC75" s="43" t="s">
        <v>100</v>
      </c>
      <c r="AD75" s="44" t="s">
        <v>25</v>
      </c>
      <c r="AE75">
        <v>0.3963963963963964</v>
      </c>
      <c r="AF75">
        <v>0.18018018018018017</v>
      </c>
      <c r="AG75">
        <v>0.33333333333333331</v>
      </c>
    </row>
    <row r="76" spans="1:33">
      <c r="A76">
        <v>1</v>
      </c>
      <c r="E76" s="32" t="s">
        <v>101</v>
      </c>
      <c r="F76" s="33">
        <v>666</v>
      </c>
      <c r="G76" s="33">
        <v>527</v>
      </c>
      <c r="H76" s="33">
        <v>1193</v>
      </c>
      <c r="I76" s="34">
        <v>58.52</v>
      </c>
      <c r="J76" s="34">
        <v>60.85</v>
      </c>
      <c r="K76" s="34">
        <v>59.53</v>
      </c>
      <c r="L76" s="35">
        <f t="shared" si="8"/>
        <v>2.3299999999999983</v>
      </c>
      <c r="M76" s="33">
        <v>718</v>
      </c>
      <c r="N76" s="33">
        <v>574</v>
      </c>
      <c r="O76" s="33">
        <v>1292</v>
      </c>
      <c r="P76" s="34">
        <v>67.17</v>
      </c>
      <c r="Q76" s="34">
        <v>68.739999999999995</v>
      </c>
      <c r="R76" s="36">
        <v>67.86</v>
      </c>
      <c r="S76" s="37">
        <f t="shared" si="6"/>
        <v>1.5699999999999932</v>
      </c>
      <c r="T76" s="37">
        <f t="shared" si="9"/>
        <v>0.9121387283236988</v>
      </c>
      <c r="U76" s="32" t="s">
        <v>101</v>
      </c>
      <c r="V76" s="41">
        <f t="shared" si="11"/>
        <v>47</v>
      </c>
      <c r="W76" s="41">
        <f t="shared" si="12"/>
        <v>52</v>
      </c>
      <c r="X76" s="9">
        <f t="shared" si="10"/>
        <v>8.6499999999999986</v>
      </c>
      <c r="Y76" s="9">
        <f t="shared" si="10"/>
        <v>7.8899999999999935</v>
      </c>
      <c r="Z76" s="9">
        <f t="shared" si="10"/>
        <v>8.3299999999999983</v>
      </c>
      <c r="AA76" s="9">
        <f t="shared" si="7"/>
        <v>-0.76000000000000512</v>
      </c>
      <c r="AB76" s="42">
        <v>481</v>
      </c>
      <c r="AC76" s="43" t="s">
        <v>102</v>
      </c>
      <c r="AD76" s="44" t="s">
        <v>25</v>
      </c>
      <c r="AE76">
        <v>0.37725490196078432</v>
      </c>
      <c r="AF76">
        <v>0.22117647058823531</v>
      </c>
      <c r="AG76">
        <v>0.27372549019607845</v>
      </c>
    </row>
    <row r="77" spans="1:33">
      <c r="D77" s="32" t="s">
        <v>126</v>
      </c>
      <c r="E77" s="32" t="s">
        <v>103</v>
      </c>
      <c r="F77" s="33">
        <v>666</v>
      </c>
      <c r="G77" s="33">
        <v>527</v>
      </c>
      <c r="H77" s="33">
        <v>1193</v>
      </c>
      <c r="I77" s="34">
        <v>58.52</v>
      </c>
      <c r="J77" s="34">
        <v>60.85</v>
      </c>
      <c r="K77" s="34">
        <v>59.53</v>
      </c>
      <c r="L77" s="35">
        <f t="shared" si="8"/>
        <v>2.3299999999999983</v>
      </c>
      <c r="M77" s="33">
        <v>718</v>
      </c>
      <c r="N77" s="33">
        <v>574</v>
      </c>
      <c r="O77" s="33">
        <v>1292</v>
      </c>
      <c r="P77" s="34">
        <v>67.17</v>
      </c>
      <c r="Q77" s="34">
        <v>68.739999999999995</v>
      </c>
      <c r="R77" s="36">
        <v>67.86</v>
      </c>
      <c r="S77" s="37">
        <f t="shared" si="6"/>
        <v>1.5699999999999932</v>
      </c>
      <c r="T77" s="37">
        <f t="shared" si="9"/>
        <v>0.9121387283236988</v>
      </c>
      <c r="U77" s="32" t="s">
        <v>103</v>
      </c>
      <c r="V77" s="41">
        <f t="shared" si="11"/>
        <v>47</v>
      </c>
      <c r="W77" s="41">
        <f t="shared" si="12"/>
        <v>52</v>
      </c>
      <c r="X77" s="9">
        <f t="shared" si="10"/>
        <v>8.6499999999999986</v>
      </c>
      <c r="Y77" s="9">
        <f t="shared" si="10"/>
        <v>7.8899999999999935</v>
      </c>
      <c r="Z77" s="9">
        <f t="shared" si="10"/>
        <v>8.3299999999999983</v>
      </c>
      <c r="AA77" s="9">
        <f t="shared" si="7"/>
        <v>-0.76000000000000512</v>
      </c>
      <c r="AB77" s="56">
        <v>481</v>
      </c>
      <c r="AC77" s="57" t="s">
        <v>103</v>
      </c>
      <c r="AD77" s="58" t="s">
        <v>25</v>
      </c>
      <c r="AE77">
        <v>0.37725490196078432</v>
      </c>
      <c r="AF77">
        <v>0.22117647058823531</v>
      </c>
      <c r="AG77">
        <v>0.27372549019607845</v>
      </c>
    </row>
    <row r="78" spans="1:33">
      <c r="E78" s="32"/>
      <c r="F78" s="33"/>
      <c r="G78" s="33"/>
      <c r="H78" s="33"/>
      <c r="I78" s="34"/>
      <c r="J78" s="34"/>
      <c r="K78" s="34"/>
      <c r="L78" s="35"/>
      <c r="M78" s="33"/>
      <c r="N78" s="33"/>
      <c r="O78" s="33"/>
      <c r="P78" s="34"/>
      <c r="Q78" s="34"/>
      <c r="R78" s="34"/>
      <c r="S78" s="37"/>
      <c r="T78" s="37"/>
      <c r="U78" s="32"/>
      <c r="AB78" s="59"/>
    </row>
    <row r="79" spans="1:33">
      <c r="E79" s="32"/>
      <c r="F79" s="33"/>
      <c r="G79" s="33"/>
      <c r="H79" s="33"/>
      <c r="I79" s="34"/>
      <c r="J79" s="34"/>
      <c r="K79" s="34"/>
      <c r="L79" s="35"/>
      <c r="M79" s="33"/>
      <c r="N79" s="33"/>
      <c r="O79" s="33"/>
      <c r="P79" s="34"/>
      <c r="Q79" s="34"/>
      <c r="R79" s="34"/>
      <c r="S79" s="37"/>
      <c r="T79" s="37"/>
      <c r="U79" s="32"/>
      <c r="AB79" s="42"/>
    </row>
    <row r="80" spans="1:33">
      <c r="E80" s="32"/>
      <c r="F80" s="33"/>
      <c r="G80" s="33"/>
      <c r="H80" s="33"/>
      <c r="I80" s="34"/>
      <c r="J80" s="34"/>
      <c r="K80" s="34"/>
      <c r="L80" s="35"/>
      <c r="M80" s="33"/>
      <c r="N80" s="33"/>
      <c r="O80" s="33"/>
      <c r="P80" s="34"/>
      <c r="Q80" s="34"/>
      <c r="R80" s="34"/>
      <c r="S80" s="37"/>
      <c r="T80" s="37"/>
      <c r="U80" s="32"/>
      <c r="AB80" s="56"/>
    </row>
    <row r="81" spans="5:28">
      <c r="E81" s="32"/>
      <c r="F81" s="33"/>
      <c r="G81" s="33"/>
      <c r="H81" s="33"/>
      <c r="I81" s="34"/>
      <c r="J81" s="34"/>
      <c r="K81" s="34"/>
      <c r="L81" s="35"/>
      <c r="M81" s="33"/>
      <c r="N81" s="33"/>
      <c r="O81" s="33"/>
      <c r="P81" s="34"/>
      <c r="Q81" s="34"/>
      <c r="R81" s="34"/>
      <c r="S81" s="37"/>
      <c r="T81" s="37"/>
      <c r="U81" s="32"/>
      <c r="AB81" s="59"/>
    </row>
    <row r="82" spans="5:28">
      <c r="E82" s="32"/>
      <c r="F82" s="33"/>
      <c r="G82" s="33"/>
      <c r="H82" s="33"/>
      <c r="I82" s="34"/>
      <c r="J82" s="34"/>
      <c r="K82" s="34"/>
      <c r="L82" s="35"/>
      <c r="M82" s="33"/>
      <c r="N82" s="33"/>
      <c r="O82" s="33"/>
      <c r="P82" s="34"/>
      <c r="Q82" s="34"/>
      <c r="R82" s="34"/>
      <c r="S82" s="37"/>
      <c r="T82" s="37"/>
      <c r="U82" s="32"/>
      <c r="AB82" s="60"/>
    </row>
    <row r="83" spans="5:28">
      <c r="E83" s="32"/>
      <c r="F83" s="33"/>
      <c r="G83" s="33"/>
      <c r="H83" s="33"/>
      <c r="I83" s="34"/>
      <c r="J83" s="34"/>
      <c r="K83" s="34"/>
      <c r="L83" s="35"/>
      <c r="M83" s="33"/>
      <c r="N83" s="33"/>
      <c r="O83" s="33"/>
      <c r="P83" s="34"/>
      <c r="Q83" s="34"/>
      <c r="R83" s="34"/>
      <c r="S83" s="37"/>
      <c r="T83" s="37"/>
      <c r="U83" s="32"/>
      <c r="AB83" s="60"/>
    </row>
    <row r="84" spans="5:28">
      <c r="E84" s="32"/>
      <c r="F84" s="33"/>
      <c r="G84" s="33"/>
      <c r="H84" s="33"/>
      <c r="I84" s="34"/>
      <c r="J84" s="34"/>
      <c r="K84" s="34"/>
      <c r="L84" s="35"/>
      <c r="M84" s="33"/>
      <c r="N84" s="33"/>
      <c r="O84" s="33"/>
      <c r="P84" s="34"/>
      <c r="Q84" s="34"/>
      <c r="R84" s="34"/>
      <c r="S84" s="37"/>
      <c r="T84" s="37"/>
      <c r="U84" s="32"/>
      <c r="AB84" s="60"/>
    </row>
    <row r="85" spans="5:28">
      <c r="E85" s="32"/>
      <c r="F85" s="33"/>
      <c r="G85" s="33"/>
      <c r="H85" s="33"/>
      <c r="I85" s="34"/>
      <c r="J85" s="34"/>
      <c r="K85" s="34"/>
      <c r="L85" s="35"/>
      <c r="M85" s="33"/>
      <c r="N85" s="33"/>
      <c r="O85" s="33"/>
      <c r="P85" s="34"/>
      <c r="Q85" s="34"/>
      <c r="R85" s="34"/>
      <c r="S85" s="37"/>
      <c r="T85" s="37"/>
      <c r="U85" s="32"/>
      <c r="AB85" s="60"/>
    </row>
    <row r="86" spans="5:28">
      <c r="E86" s="32"/>
      <c r="F86" s="33"/>
      <c r="G86" s="33"/>
      <c r="H86" s="33"/>
      <c r="I86" s="34"/>
      <c r="J86" s="34"/>
      <c r="K86" s="34"/>
      <c r="L86" s="35"/>
      <c r="M86" s="33"/>
      <c r="N86" s="33"/>
      <c r="O86" s="33"/>
      <c r="P86" s="34"/>
      <c r="Q86" s="34"/>
      <c r="R86" s="34"/>
      <c r="S86" s="37"/>
      <c r="T86" s="37"/>
      <c r="U86" s="32"/>
      <c r="AB86" s="60"/>
    </row>
    <row r="87" spans="5:28">
      <c r="E87" s="32"/>
      <c r="F87" s="33"/>
      <c r="G87" s="33"/>
      <c r="H87" s="33"/>
      <c r="I87" s="34"/>
      <c r="J87" s="34"/>
      <c r="K87" s="34"/>
      <c r="L87" s="35"/>
      <c r="M87" s="33"/>
      <c r="N87" s="33"/>
      <c r="O87" s="33"/>
      <c r="P87" s="34"/>
      <c r="Q87" s="34"/>
      <c r="R87" s="34"/>
      <c r="S87" s="37"/>
      <c r="T87" s="37"/>
      <c r="U87" s="32"/>
      <c r="AB87" s="60"/>
    </row>
    <row r="88" spans="5:28">
      <c r="E88" s="32"/>
      <c r="F88" s="33"/>
      <c r="G88" s="33"/>
      <c r="H88" s="33"/>
      <c r="I88" s="34"/>
      <c r="J88" s="34"/>
      <c r="K88" s="34"/>
      <c r="L88" s="35"/>
      <c r="M88" s="33"/>
      <c r="N88" s="33"/>
      <c r="O88" s="33"/>
      <c r="P88" s="34"/>
      <c r="Q88" s="34"/>
      <c r="R88" s="34"/>
      <c r="S88" s="37"/>
      <c r="T88" s="37"/>
      <c r="U88" s="32"/>
      <c r="AB88" s="60"/>
    </row>
    <row r="89" spans="5:28">
      <c r="AB89" s="60"/>
    </row>
    <row r="90" spans="5:28">
      <c r="AB90" s="60"/>
    </row>
    <row r="91" spans="5:28">
      <c r="AB91" s="60"/>
    </row>
    <row r="92" spans="5:28">
      <c r="AB92" s="60"/>
    </row>
    <row r="93" spans="5:28">
      <c r="AB93" s="60"/>
    </row>
    <row r="94" spans="5:28">
      <c r="AB94" s="60"/>
    </row>
    <row r="95" spans="5:28">
      <c r="AB95" s="61"/>
    </row>
    <row r="96" spans="5:28">
      <c r="AB96" s="62"/>
    </row>
    <row r="97" spans="28:28">
      <c r="AB97" s="62"/>
    </row>
    <row r="98" spans="28:28">
      <c r="AB98" s="62"/>
    </row>
    <row r="99" spans="28:28">
      <c r="AB99" s="62"/>
    </row>
    <row r="100" spans="28:28">
      <c r="AB100" s="62"/>
    </row>
    <row r="101" spans="28:28">
      <c r="AB101" s="62"/>
    </row>
    <row r="102" spans="28:28">
      <c r="AB102" s="62"/>
    </row>
    <row r="103" spans="28:28">
      <c r="AB103" s="62"/>
    </row>
    <row r="104" spans="28:28">
      <c r="AB104" s="62"/>
    </row>
    <row r="105" spans="28:28">
      <c r="AB105" s="62"/>
    </row>
    <row r="106" spans="28:28">
      <c r="AB106" s="62"/>
    </row>
    <row r="107" spans="28:28">
      <c r="AB107" s="62"/>
    </row>
    <row r="108" spans="28:28">
      <c r="AB108" s="62"/>
    </row>
    <row r="109" spans="28:28">
      <c r="AB109" s="62"/>
    </row>
    <row r="110" spans="28:28">
      <c r="AB110" s="62"/>
    </row>
    <row r="111" spans="28:28">
      <c r="AB111" s="62"/>
    </row>
    <row r="112" spans="28:28">
      <c r="AB112" s="62"/>
    </row>
    <row r="113" spans="28:28">
      <c r="AB113" s="62"/>
    </row>
    <row r="114" spans="28:28">
      <c r="AB114" s="62"/>
    </row>
    <row r="115" spans="28:28">
      <c r="AB115" s="62"/>
    </row>
    <row r="116" spans="28:28">
      <c r="AB116" s="62"/>
    </row>
    <row r="117" spans="28:28">
      <c r="AB117" s="62"/>
    </row>
    <row r="118" spans="28:28">
      <c r="AB118" s="62"/>
    </row>
    <row r="119" spans="28:28">
      <c r="AB119" s="62"/>
    </row>
    <row r="120" spans="28:28">
      <c r="AB120" s="63"/>
    </row>
    <row r="121" spans="28:28">
      <c r="AB121" s="63"/>
    </row>
    <row r="122" spans="28:28">
      <c r="AB122" s="63"/>
    </row>
    <row r="123" spans="28:28">
      <c r="AB123" s="63"/>
    </row>
    <row r="124" spans="28:28">
      <c r="AB124" s="62"/>
    </row>
    <row r="125" spans="28:28">
      <c r="AB125" s="62"/>
    </row>
    <row r="126" spans="28:28">
      <c r="AB126" s="62"/>
    </row>
    <row r="127" spans="28:28">
      <c r="AB127" s="62"/>
    </row>
    <row r="128" spans="28:28">
      <c r="AB128" s="62"/>
    </row>
    <row r="129" spans="28:28">
      <c r="AB129" s="62"/>
    </row>
    <row r="130" spans="28:28">
      <c r="AB130" s="62"/>
    </row>
    <row r="131" spans="28:28">
      <c r="AB131" s="62"/>
    </row>
    <row r="132" spans="28:28">
      <c r="AB132" s="62"/>
    </row>
    <row r="133" spans="28:28">
      <c r="AB133" s="62"/>
    </row>
    <row r="134" spans="28:28">
      <c r="AB134" s="63"/>
    </row>
    <row r="135" spans="28:28">
      <c r="AB135" s="63"/>
    </row>
    <row r="136" spans="28:28">
      <c r="AB136" s="63"/>
    </row>
    <row r="137" spans="28:28">
      <c r="AB137" s="63"/>
    </row>
    <row r="138" spans="28:28">
      <c r="AB138" s="62"/>
    </row>
    <row r="139" spans="28:28">
      <c r="AB139" s="62"/>
    </row>
    <row r="140" spans="28:28">
      <c r="AB140" s="62"/>
    </row>
    <row r="141" spans="28:28">
      <c r="AB141" s="62"/>
    </row>
    <row r="142" spans="28:28">
      <c r="AB142" s="62"/>
    </row>
    <row r="143" spans="28:28">
      <c r="AB143" s="62"/>
    </row>
    <row r="144" spans="28:28">
      <c r="AB144" s="62"/>
    </row>
    <row r="145" spans="28:28">
      <c r="AB145" s="62"/>
    </row>
    <row r="146" spans="28:28">
      <c r="AB146" s="62"/>
    </row>
    <row r="147" spans="28:28">
      <c r="AB147" s="62"/>
    </row>
    <row r="148" spans="28:28">
      <c r="AB148" s="62"/>
    </row>
    <row r="149" spans="28:28">
      <c r="AB149" s="62"/>
    </row>
    <row r="150" spans="28:28">
      <c r="AB150" s="63"/>
    </row>
    <row r="151" spans="28:28">
      <c r="AB151" s="63"/>
    </row>
    <row r="152" spans="28:28">
      <c r="AB152" s="63"/>
    </row>
    <row r="153" spans="28:28">
      <c r="AB153" s="63"/>
    </row>
    <row r="154" spans="28:28">
      <c r="AB154" s="62"/>
    </row>
    <row r="155" spans="28:28">
      <c r="AB155" s="62"/>
    </row>
    <row r="156" spans="28:28">
      <c r="AB156" s="62"/>
    </row>
    <row r="157" spans="28:28">
      <c r="AB157" s="62"/>
    </row>
    <row r="158" spans="28:28">
      <c r="AB158" s="62"/>
    </row>
    <row r="159" spans="28:28">
      <c r="AB159" s="62"/>
    </row>
    <row r="160" spans="28:28">
      <c r="AB160" s="62"/>
    </row>
    <row r="161" spans="28:28">
      <c r="AB161" s="62"/>
    </row>
    <row r="162" spans="28:28">
      <c r="AB162" s="62"/>
    </row>
    <row r="163" spans="28:28">
      <c r="AB163" s="62"/>
    </row>
    <row r="164" spans="28:28">
      <c r="AB164" s="62"/>
    </row>
    <row r="165" spans="28:28">
      <c r="AB165" s="62"/>
    </row>
    <row r="166" spans="28:28">
      <c r="AB166" s="62"/>
    </row>
    <row r="167" spans="28:28">
      <c r="AB167" s="62"/>
    </row>
    <row r="168" spans="28:28">
      <c r="AB168" s="62"/>
    </row>
    <row r="169" spans="28:28">
      <c r="AB169" s="62"/>
    </row>
    <row r="170" spans="28:28">
      <c r="AB170" s="62"/>
    </row>
    <row r="171" spans="28:28">
      <c r="AB171" s="62"/>
    </row>
    <row r="172" spans="28:28">
      <c r="AB172" s="62"/>
    </row>
    <row r="173" spans="28:28">
      <c r="AB173" s="62"/>
    </row>
    <row r="174" spans="28:28">
      <c r="AB174" s="62"/>
    </row>
    <row r="175" spans="28:28">
      <c r="AB175" s="62"/>
    </row>
    <row r="176" spans="28:28">
      <c r="AB176" s="62"/>
    </row>
    <row r="177" spans="28:28">
      <c r="AB177" s="62"/>
    </row>
    <row r="178" spans="28:28">
      <c r="AB178" s="62"/>
    </row>
    <row r="179" spans="28:28">
      <c r="AB179" s="63"/>
    </row>
    <row r="180" spans="28:28">
      <c r="AB180" s="63"/>
    </row>
    <row r="181" spans="28:28">
      <c r="AB181" s="63"/>
    </row>
    <row r="182" spans="28:28">
      <c r="AB182" s="63"/>
    </row>
    <row r="183" spans="28:28">
      <c r="AB183" s="62"/>
    </row>
    <row r="184" spans="28:28">
      <c r="AB184" s="62"/>
    </row>
    <row r="185" spans="28:28">
      <c r="AB185" s="62"/>
    </row>
    <row r="186" spans="28:28">
      <c r="AB186" s="62"/>
    </row>
    <row r="187" spans="28:28">
      <c r="AB187" s="62"/>
    </row>
    <row r="188" spans="28:28">
      <c r="AB188" s="62"/>
    </row>
    <row r="189" spans="28:28">
      <c r="AB189" s="62"/>
    </row>
    <row r="190" spans="28:28">
      <c r="AB190" s="62"/>
    </row>
    <row r="191" spans="28:28">
      <c r="AB191" s="62"/>
    </row>
    <row r="192" spans="28:28">
      <c r="AB192" s="62"/>
    </row>
    <row r="193" spans="28:28">
      <c r="AB193" s="62"/>
    </row>
    <row r="194" spans="28:28">
      <c r="AB194" s="62"/>
    </row>
    <row r="195" spans="28:28">
      <c r="AB195" s="62"/>
    </row>
    <row r="196" spans="28:28">
      <c r="AB196" s="62"/>
    </row>
    <row r="197" spans="28:28">
      <c r="AB197" s="62"/>
    </row>
    <row r="198" spans="28:28">
      <c r="AB198" s="62"/>
    </row>
    <row r="199" spans="28:28">
      <c r="AB199" s="62"/>
    </row>
    <row r="200" spans="28:28">
      <c r="AB200" s="62"/>
    </row>
    <row r="201" spans="28:28">
      <c r="AB201" s="62"/>
    </row>
    <row r="202" spans="28:28">
      <c r="AB202" s="62"/>
    </row>
    <row r="203" spans="28:28">
      <c r="AB203" s="63"/>
    </row>
    <row r="204" spans="28:28">
      <c r="AB204" s="63"/>
    </row>
    <row r="205" spans="28:28">
      <c r="AB205" s="63"/>
    </row>
    <row r="206" spans="28:28">
      <c r="AB206" s="63"/>
    </row>
    <row r="207" spans="28:28">
      <c r="AB207" s="62"/>
    </row>
    <row r="208" spans="28:28">
      <c r="AB208" s="63"/>
    </row>
    <row r="209" spans="28:28">
      <c r="AB209" s="63"/>
    </row>
    <row r="210" spans="28:28">
      <c r="AB210" s="63"/>
    </row>
    <row r="211" spans="28:28">
      <c r="AB211" s="63"/>
    </row>
    <row r="212" spans="28:28">
      <c r="AB212" s="62"/>
    </row>
    <row r="213" spans="28:28">
      <c r="AB213" s="62"/>
    </row>
    <row r="214" spans="28:28">
      <c r="AB214" s="62"/>
    </row>
    <row r="215" spans="28:28">
      <c r="AB215" s="62"/>
    </row>
    <row r="216" spans="28:28">
      <c r="AB216" s="62"/>
    </row>
    <row r="217" spans="28:28">
      <c r="AB217" s="63"/>
    </row>
    <row r="218" spans="28:28">
      <c r="AB218" s="63"/>
    </row>
    <row r="219" spans="28:28">
      <c r="AB219" s="63"/>
    </row>
    <row r="220" spans="28:28">
      <c r="AB220" s="63"/>
    </row>
    <row r="221" spans="28:28">
      <c r="AB221" s="62"/>
    </row>
    <row r="222" spans="28:28">
      <c r="AB222" s="62"/>
    </row>
    <row r="223" spans="28:28">
      <c r="AB223" s="62"/>
    </row>
    <row r="224" spans="28:28">
      <c r="AB224" s="62"/>
    </row>
    <row r="225" spans="28:28">
      <c r="AB225" s="62"/>
    </row>
    <row r="226" spans="28:28">
      <c r="AB226" s="63"/>
    </row>
    <row r="227" spans="28:28">
      <c r="AB227" s="63"/>
    </row>
    <row r="228" spans="28:28">
      <c r="AB228" s="63"/>
    </row>
    <row r="229" spans="28:28">
      <c r="AB229" s="63"/>
    </row>
    <row r="230" spans="28:28">
      <c r="AB230" s="62"/>
    </row>
    <row r="231" spans="28:28">
      <c r="AB231" s="62"/>
    </row>
    <row r="232" spans="28:28">
      <c r="AB232" s="62"/>
    </row>
    <row r="233" spans="28:28">
      <c r="AB233" s="62"/>
    </row>
    <row r="234" spans="28:28">
      <c r="AB234" s="62"/>
    </row>
    <row r="235" spans="28:28">
      <c r="AB235" s="63"/>
    </row>
    <row r="236" spans="28:28">
      <c r="AB236" s="63"/>
    </row>
    <row r="237" spans="28:28">
      <c r="AB237" s="63"/>
    </row>
    <row r="238" spans="28:28">
      <c r="AB238" s="63"/>
    </row>
    <row r="239" spans="28:28">
      <c r="AB239" s="62"/>
    </row>
    <row r="240" spans="28:28">
      <c r="AB240" s="62"/>
    </row>
    <row r="241" spans="28:28">
      <c r="AB241" s="62"/>
    </row>
    <row r="242" spans="28:28">
      <c r="AB242" s="62"/>
    </row>
    <row r="243" spans="28:28">
      <c r="AB243" s="62"/>
    </row>
    <row r="244" spans="28:28">
      <c r="AB244" s="62"/>
    </row>
    <row r="245" spans="28:28">
      <c r="AB245" s="63"/>
    </row>
    <row r="246" spans="28:28">
      <c r="AB246" s="63"/>
    </row>
    <row r="247" spans="28:28">
      <c r="AB247" s="63"/>
    </row>
    <row r="248" spans="28:28">
      <c r="AB248" s="63"/>
    </row>
    <row r="249" spans="28:28">
      <c r="AB249" s="62"/>
    </row>
    <row r="250" spans="28:28">
      <c r="AB250" s="62"/>
    </row>
    <row r="251" spans="28:28">
      <c r="AB251" s="62"/>
    </row>
    <row r="252" spans="28:28">
      <c r="AB252" s="62"/>
    </row>
    <row r="253" spans="28:28">
      <c r="AB253" s="62"/>
    </row>
    <row r="254" spans="28:28">
      <c r="AB254" s="63"/>
    </row>
    <row r="255" spans="28:28">
      <c r="AB255" s="63"/>
    </row>
    <row r="256" spans="28:28">
      <c r="AB256" s="63"/>
    </row>
    <row r="257" spans="28:28">
      <c r="AB257" s="63"/>
    </row>
    <row r="258" spans="28:28">
      <c r="AB258" s="62"/>
    </row>
    <row r="259" spans="28:28">
      <c r="AB259" s="62"/>
    </row>
    <row r="260" spans="28:28">
      <c r="AB260" s="62"/>
    </row>
    <row r="261" spans="28:28">
      <c r="AB261" s="62"/>
    </row>
    <row r="262" spans="28:28">
      <c r="AB262" s="62"/>
    </row>
    <row r="263" spans="28:28">
      <c r="AB263" s="62"/>
    </row>
    <row r="264" spans="28:28">
      <c r="AB264" s="62"/>
    </row>
    <row r="265" spans="28:28">
      <c r="AB265" s="62"/>
    </row>
    <row r="266" spans="28:28">
      <c r="AB266" s="62"/>
    </row>
    <row r="267" spans="28:28">
      <c r="AB267" s="62"/>
    </row>
    <row r="268" spans="28:28">
      <c r="AB268" s="62"/>
    </row>
    <row r="269" spans="28:28">
      <c r="AB269" s="64"/>
    </row>
    <row r="270" spans="28:28">
      <c r="AB270" s="64"/>
    </row>
    <row r="271" spans="28:28">
      <c r="AB271" s="64"/>
    </row>
    <row r="272" spans="28:28">
      <c r="AB272" s="64"/>
    </row>
    <row r="273" spans="28:28">
      <c r="AB273" s="64"/>
    </row>
    <row r="274" spans="28:28">
      <c r="AB274" s="64"/>
    </row>
    <row r="275" spans="28:28">
      <c r="AB275" s="64"/>
    </row>
    <row r="276" spans="28:28">
      <c r="AB276" s="64"/>
    </row>
    <row r="277" spans="28:28">
      <c r="AB277" s="64"/>
    </row>
    <row r="278" spans="28:28">
      <c r="AB278" s="64"/>
    </row>
    <row r="279" spans="28:28">
      <c r="AB279" s="64"/>
    </row>
    <row r="280" spans="28:28">
      <c r="AB280" s="64"/>
    </row>
    <row r="281" spans="28:28">
      <c r="AB281" s="64"/>
    </row>
    <row r="282" spans="28:28">
      <c r="AB282" s="64"/>
    </row>
    <row r="283" spans="28:28">
      <c r="AB283" s="64"/>
    </row>
    <row r="284" spans="28:28">
      <c r="AB284" s="64"/>
    </row>
    <row r="285" spans="28:28">
      <c r="AB285" s="64"/>
    </row>
    <row r="286" spans="28:28">
      <c r="AB286" s="64"/>
    </row>
    <row r="287" spans="28:28">
      <c r="AB287" s="64"/>
    </row>
    <row r="288" spans="28:28">
      <c r="AB288" s="64"/>
    </row>
    <row r="289" spans="28:28">
      <c r="AB289" s="64"/>
    </row>
    <row r="290" spans="28:28">
      <c r="AB290" s="64"/>
    </row>
    <row r="291" spans="28:28">
      <c r="AB291" s="64"/>
    </row>
    <row r="292" spans="28:28">
      <c r="AB292" s="64"/>
    </row>
    <row r="293" spans="28:28">
      <c r="AB293" s="64"/>
    </row>
    <row r="294" spans="28:28">
      <c r="AB294" s="64"/>
    </row>
    <row r="295" spans="28:28">
      <c r="AB295" s="64"/>
    </row>
    <row r="296" spans="28:28">
      <c r="AB296" s="64"/>
    </row>
    <row r="297" spans="28:28">
      <c r="AB297" s="64"/>
    </row>
    <row r="298" spans="28:28">
      <c r="AB298" s="64"/>
    </row>
    <row r="299" spans="28:28">
      <c r="AB299" s="64"/>
    </row>
    <row r="300" spans="28:28">
      <c r="AB300" s="64"/>
    </row>
    <row r="301" spans="28:28">
      <c r="AB301" s="64"/>
    </row>
    <row r="302" spans="28:28">
      <c r="AB302" s="64"/>
    </row>
    <row r="303" spans="28:28">
      <c r="AB303" s="64"/>
    </row>
    <row r="304" spans="28:28">
      <c r="AB304" s="64"/>
    </row>
    <row r="305" spans="28:28">
      <c r="AB305" s="64"/>
    </row>
    <row r="306" spans="28:28">
      <c r="AB306" s="64"/>
    </row>
    <row r="307" spans="28:28">
      <c r="AB307" s="64"/>
    </row>
    <row r="308" spans="28:28">
      <c r="AB308" s="64"/>
    </row>
    <row r="309" spans="28:28">
      <c r="AB309" s="64"/>
    </row>
    <row r="310" spans="28:28">
      <c r="AB310" s="64"/>
    </row>
    <row r="311" spans="28:28">
      <c r="AB311" s="64"/>
    </row>
    <row r="312" spans="28:28">
      <c r="AB312" s="64"/>
    </row>
    <row r="313" spans="28:28">
      <c r="AB313" s="64"/>
    </row>
    <row r="314" spans="28:28">
      <c r="AB314" s="64"/>
    </row>
    <row r="315" spans="28:28">
      <c r="AB315" s="64"/>
    </row>
    <row r="316" spans="28:28">
      <c r="AB316" s="64"/>
    </row>
    <row r="317" spans="28:28">
      <c r="AB317" s="64"/>
    </row>
    <row r="318" spans="28:28">
      <c r="AB318" s="64"/>
    </row>
    <row r="319" spans="28:28">
      <c r="AB319" s="64"/>
    </row>
    <row r="320" spans="28:28">
      <c r="AB320" s="64"/>
    </row>
    <row r="321" spans="28:28">
      <c r="AB321" s="64"/>
    </row>
    <row r="322" spans="28:28">
      <c r="AB322" s="64"/>
    </row>
    <row r="323" spans="28:28">
      <c r="AB323" s="64"/>
    </row>
    <row r="324" spans="28:28">
      <c r="AB324" s="64"/>
    </row>
    <row r="325" spans="28:28">
      <c r="AB325" s="64"/>
    </row>
    <row r="326" spans="28:28">
      <c r="AB326" s="64"/>
    </row>
    <row r="327" spans="28:28">
      <c r="AB327" s="64"/>
    </row>
    <row r="328" spans="28:28">
      <c r="AB328" s="64"/>
    </row>
    <row r="329" spans="28:28">
      <c r="AB329" s="64"/>
    </row>
    <row r="330" spans="28:28">
      <c r="AB330" s="64"/>
    </row>
    <row r="331" spans="28:28">
      <c r="AB331" s="64"/>
    </row>
    <row r="332" spans="28:28">
      <c r="AB332" s="64"/>
    </row>
    <row r="333" spans="28:28">
      <c r="AB333" s="64"/>
    </row>
    <row r="334" spans="28:28">
      <c r="AB334" s="64"/>
    </row>
    <row r="335" spans="28:28">
      <c r="AB335" s="64"/>
    </row>
    <row r="336" spans="28:28">
      <c r="AB336" s="64"/>
    </row>
    <row r="337" spans="28:28">
      <c r="AB337" s="64"/>
    </row>
    <row r="338" spans="28:28">
      <c r="AB338" s="64"/>
    </row>
    <row r="339" spans="28:28">
      <c r="AB339" s="64"/>
    </row>
    <row r="340" spans="28:28">
      <c r="AB340" s="64"/>
    </row>
    <row r="341" spans="28:28">
      <c r="AB341" s="64"/>
    </row>
    <row r="342" spans="28:28">
      <c r="AB342" s="64"/>
    </row>
    <row r="343" spans="28:28">
      <c r="AB343" s="64"/>
    </row>
    <row r="344" spans="28:28">
      <c r="AB344" s="64"/>
    </row>
    <row r="345" spans="28:28">
      <c r="AB345" s="64"/>
    </row>
    <row r="346" spans="28:28">
      <c r="AB346" s="64"/>
    </row>
    <row r="347" spans="28:28">
      <c r="AB347" s="64"/>
    </row>
    <row r="348" spans="28:28">
      <c r="AB348" s="64"/>
    </row>
    <row r="349" spans="28:28">
      <c r="AB349" s="64"/>
    </row>
    <row r="350" spans="28:28">
      <c r="AB350" s="64"/>
    </row>
    <row r="351" spans="28:28">
      <c r="AB351" s="64"/>
    </row>
    <row r="352" spans="28:28">
      <c r="AB352" s="64"/>
    </row>
    <row r="353" spans="28:28">
      <c r="AB353" s="64"/>
    </row>
    <row r="354" spans="28:28">
      <c r="AB354" s="64"/>
    </row>
    <row r="355" spans="28:28">
      <c r="AB355" s="64"/>
    </row>
    <row r="356" spans="28:28">
      <c r="AB356" s="64"/>
    </row>
    <row r="357" spans="28:28">
      <c r="AB357" s="64"/>
    </row>
    <row r="358" spans="28:28">
      <c r="AB358" s="64"/>
    </row>
    <row r="359" spans="28:28">
      <c r="AB359" s="64"/>
    </row>
    <row r="360" spans="28:28">
      <c r="AB360" s="64"/>
    </row>
    <row r="361" spans="28:28">
      <c r="AB361" s="64"/>
    </row>
    <row r="362" spans="28:28">
      <c r="AB362" s="64"/>
    </row>
    <row r="363" spans="28:28">
      <c r="AB363" s="64"/>
    </row>
    <row r="364" spans="28:28">
      <c r="AB364" s="64"/>
    </row>
    <row r="365" spans="28:28">
      <c r="AB365" s="64"/>
    </row>
    <row r="366" spans="28:28">
      <c r="AB366" s="64"/>
    </row>
    <row r="367" spans="28:28">
      <c r="AB367" s="64"/>
    </row>
    <row r="368" spans="28:28">
      <c r="AB368" s="64"/>
    </row>
    <row r="369" spans="28:28">
      <c r="AB369" s="64"/>
    </row>
    <row r="370" spans="28:28">
      <c r="AB370" s="64"/>
    </row>
    <row r="371" spans="28:28">
      <c r="AB371" s="64"/>
    </row>
    <row r="372" spans="28:28">
      <c r="AB372" s="64"/>
    </row>
    <row r="373" spans="28:28">
      <c r="AB373" s="64"/>
    </row>
    <row r="374" spans="28:28">
      <c r="AB374" s="64"/>
    </row>
    <row r="375" spans="28:28">
      <c r="AB375" s="64"/>
    </row>
    <row r="376" spans="28:28">
      <c r="AB376" s="64"/>
    </row>
    <row r="377" spans="28:28">
      <c r="AB377" s="64"/>
    </row>
    <row r="378" spans="28:28">
      <c r="AB378" s="64"/>
    </row>
    <row r="379" spans="28:28">
      <c r="AB379" s="64"/>
    </row>
    <row r="380" spans="28:28">
      <c r="AB380" s="64"/>
    </row>
    <row r="381" spans="28:28">
      <c r="AB381" s="64"/>
    </row>
    <row r="382" spans="28:28">
      <c r="AB382" s="64"/>
    </row>
    <row r="383" spans="28:28">
      <c r="AB383" s="64"/>
    </row>
    <row r="384" spans="28:28">
      <c r="AB384" s="64"/>
    </row>
    <row r="385" spans="28:28">
      <c r="AB385" s="64"/>
    </row>
    <row r="386" spans="28:28">
      <c r="AB386" s="64"/>
    </row>
    <row r="387" spans="28:28">
      <c r="AB387" s="64"/>
    </row>
    <row r="388" spans="28:28">
      <c r="AB388" s="64"/>
    </row>
    <row r="389" spans="28:28">
      <c r="AB389" s="64"/>
    </row>
    <row r="390" spans="28:28">
      <c r="AB390" s="64"/>
    </row>
    <row r="391" spans="28:28">
      <c r="AB391" s="64"/>
    </row>
    <row r="392" spans="28:28">
      <c r="AB392" s="64"/>
    </row>
    <row r="393" spans="28:28">
      <c r="AB393" s="64"/>
    </row>
    <row r="394" spans="28:28">
      <c r="AB394" s="64"/>
    </row>
    <row r="395" spans="28:28">
      <c r="AB395" s="64"/>
    </row>
    <row r="396" spans="28:28">
      <c r="AB396" s="64"/>
    </row>
    <row r="397" spans="28:28">
      <c r="AB397" s="64"/>
    </row>
    <row r="398" spans="28:28">
      <c r="AB398" s="64"/>
    </row>
    <row r="399" spans="28:28">
      <c r="AB399" s="64"/>
    </row>
    <row r="400" spans="28:28">
      <c r="AB400" s="64"/>
    </row>
    <row r="401" spans="28:28">
      <c r="AB401" s="64"/>
    </row>
    <row r="402" spans="28:28">
      <c r="AB402" s="64"/>
    </row>
    <row r="403" spans="28:28">
      <c r="AB403" s="64"/>
    </row>
    <row r="404" spans="28:28">
      <c r="AB404" s="64"/>
    </row>
    <row r="405" spans="28:28">
      <c r="AB405" s="64"/>
    </row>
    <row r="406" spans="28:28">
      <c r="AB406" s="64"/>
    </row>
    <row r="407" spans="28:28">
      <c r="AB407" s="64"/>
    </row>
    <row r="408" spans="28:28">
      <c r="AB408" s="64"/>
    </row>
    <row r="409" spans="28:28">
      <c r="AB409" s="64"/>
    </row>
    <row r="410" spans="28:28">
      <c r="AB410" s="64"/>
    </row>
    <row r="411" spans="28:28">
      <c r="AB411" s="64"/>
    </row>
    <row r="412" spans="28:28">
      <c r="AB412" s="64"/>
    </row>
    <row r="413" spans="28:28">
      <c r="AB413" s="64"/>
    </row>
    <row r="414" spans="28:28">
      <c r="AB414" s="64"/>
    </row>
    <row r="415" spans="28:28">
      <c r="AB415" s="64"/>
    </row>
    <row r="416" spans="28:28">
      <c r="AB416" s="64"/>
    </row>
    <row r="417" spans="28:28">
      <c r="AB417" s="64"/>
    </row>
    <row r="418" spans="28:28">
      <c r="AB418" s="64"/>
    </row>
    <row r="419" spans="28:28">
      <c r="AB419" s="64"/>
    </row>
    <row r="420" spans="28:28">
      <c r="AB420" s="64"/>
    </row>
    <row r="421" spans="28:28">
      <c r="AB421" s="64"/>
    </row>
    <row r="422" spans="28:28">
      <c r="AB422" s="64"/>
    </row>
    <row r="423" spans="28:28">
      <c r="AB423" s="64"/>
    </row>
    <row r="424" spans="28:28">
      <c r="AB424" s="64"/>
    </row>
    <row r="425" spans="28:28">
      <c r="AB425" s="64"/>
    </row>
    <row r="426" spans="28:28">
      <c r="AB426" s="64"/>
    </row>
    <row r="427" spans="28:28">
      <c r="AB427" s="64"/>
    </row>
    <row r="428" spans="28:28">
      <c r="AB428" s="64"/>
    </row>
    <row r="429" spans="28:28">
      <c r="AB429" s="64"/>
    </row>
    <row r="430" spans="28:28">
      <c r="AB430" s="64"/>
    </row>
    <row r="431" spans="28:28">
      <c r="AB431" s="64"/>
    </row>
    <row r="432" spans="28:28">
      <c r="AB432" s="64"/>
    </row>
    <row r="433" spans="28:28">
      <c r="AB433" s="64"/>
    </row>
    <row r="434" spans="28:28">
      <c r="AB434" s="64"/>
    </row>
    <row r="435" spans="28:28">
      <c r="AB435" s="64"/>
    </row>
    <row r="436" spans="28:28">
      <c r="AB436" s="64"/>
    </row>
    <row r="437" spans="28:28">
      <c r="AB437" s="64"/>
    </row>
    <row r="438" spans="28:28">
      <c r="AB438" s="64"/>
    </row>
    <row r="439" spans="28:28">
      <c r="AB439" s="64"/>
    </row>
    <row r="440" spans="28:28">
      <c r="AB440" s="64"/>
    </row>
    <row r="441" spans="28:28">
      <c r="AB441" s="64"/>
    </row>
    <row r="442" spans="28:28">
      <c r="AB442" s="64"/>
    </row>
    <row r="443" spans="28:28">
      <c r="AB443" s="64"/>
    </row>
    <row r="444" spans="28:28">
      <c r="AB444" s="64"/>
    </row>
    <row r="445" spans="28:28">
      <c r="AB445" s="64"/>
    </row>
    <row r="446" spans="28:28">
      <c r="AB446" s="64"/>
    </row>
    <row r="447" spans="28:28">
      <c r="AB447" s="64"/>
    </row>
    <row r="448" spans="28:28">
      <c r="AB448" s="64"/>
    </row>
    <row r="449" spans="28:28">
      <c r="AB449" s="64"/>
    </row>
    <row r="450" spans="28:28">
      <c r="AB450" s="64"/>
    </row>
    <row r="451" spans="28:28">
      <c r="AB451" s="64"/>
    </row>
    <row r="452" spans="28:28">
      <c r="AB452" s="64"/>
    </row>
    <row r="453" spans="28:28">
      <c r="AB453" s="64"/>
    </row>
    <row r="454" spans="28:28">
      <c r="AB454" s="64"/>
    </row>
    <row r="455" spans="28:28">
      <c r="AB455" s="64"/>
    </row>
    <row r="456" spans="28:28">
      <c r="AB456" s="64"/>
    </row>
    <row r="457" spans="28:28">
      <c r="AB457" s="64"/>
    </row>
    <row r="458" spans="28:28">
      <c r="AB458" s="64"/>
    </row>
    <row r="459" spans="28:28">
      <c r="AB459" s="64"/>
    </row>
    <row r="460" spans="28:28">
      <c r="AB460" s="64"/>
    </row>
    <row r="461" spans="28:28">
      <c r="AB461" s="64"/>
    </row>
    <row r="462" spans="28:28">
      <c r="AB462" s="64"/>
    </row>
    <row r="463" spans="28:28">
      <c r="AB463" s="64"/>
    </row>
    <row r="464" spans="28:28">
      <c r="AB464" s="64"/>
    </row>
    <row r="465" spans="28:28">
      <c r="AB465" s="64"/>
    </row>
    <row r="466" spans="28:28">
      <c r="AB466" s="64"/>
    </row>
    <row r="467" spans="28:28">
      <c r="AB467" s="64"/>
    </row>
    <row r="468" spans="28:28">
      <c r="AB468" s="64"/>
    </row>
    <row r="469" spans="28:28">
      <c r="AB469" s="64"/>
    </row>
    <row r="470" spans="28:28">
      <c r="AB470" s="64"/>
    </row>
    <row r="471" spans="28:28">
      <c r="AB471" s="64"/>
    </row>
    <row r="472" spans="28:28">
      <c r="AB472" s="64"/>
    </row>
    <row r="473" spans="28:28">
      <c r="AB473" s="64"/>
    </row>
    <row r="474" spans="28:28">
      <c r="AB474" s="64"/>
    </row>
    <row r="475" spans="28:28">
      <c r="AB475" s="64"/>
    </row>
    <row r="476" spans="28:28">
      <c r="AB476" s="64"/>
    </row>
    <row r="477" spans="28:28">
      <c r="AB477" s="64"/>
    </row>
    <row r="478" spans="28:28">
      <c r="AB478" s="64"/>
    </row>
    <row r="479" spans="28:28">
      <c r="AB479" s="64"/>
    </row>
    <row r="480" spans="28:28">
      <c r="AB480" s="64"/>
    </row>
    <row r="481" spans="28:28">
      <c r="AB481" s="64"/>
    </row>
    <row r="482" spans="28:28">
      <c r="AB482" s="64"/>
    </row>
    <row r="483" spans="28:28">
      <c r="AB483" s="64"/>
    </row>
    <row r="484" spans="28:28">
      <c r="AB484" s="64"/>
    </row>
    <row r="485" spans="28:28">
      <c r="AB485" s="64"/>
    </row>
    <row r="486" spans="28:28">
      <c r="AB486" s="64"/>
    </row>
    <row r="487" spans="28:28">
      <c r="AB487" s="64"/>
    </row>
    <row r="488" spans="28:28">
      <c r="AB488" s="64"/>
    </row>
    <row r="489" spans="28:28">
      <c r="AB489" s="64"/>
    </row>
    <row r="490" spans="28:28">
      <c r="AB490" s="64"/>
    </row>
    <row r="491" spans="28:28">
      <c r="AB491" s="64"/>
    </row>
    <row r="492" spans="28:28">
      <c r="AB492" s="64"/>
    </row>
    <row r="493" spans="28:28">
      <c r="AB493" s="64"/>
    </row>
    <row r="494" spans="28:28">
      <c r="AB494" s="64"/>
    </row>
    <row r="495" spans="28:28">
      <c r="AB495" s="64"/>
    </row>
    <row r="496" spans="28:28">
      <c r="AB496" s="64"/>
    </row>
    <row r="497" spans="28:28">
      <c r="AB497" s="64"/>
    </row>
    <row r="498" spans="28:28">
      <c r="AB498" s="64"/>
    </row>
    <row r="499" spans="28:28">
      <c r="AB499" s="64"/>
    </row>
    <row r="500" spans="28:28">
      <c r="AB500" s="64"/>
    </row>
    <row r="501" spans="28:28">
      <c r="AB501" s="64"/>
    </row>
    <row r="502" spans="28:28">
      <c r="AB502" s="64"/>
    </row>
    <row r="503" spans="28:28">
      <c r="AB503" s="64"/>
    </row>
    <row r="504" spans="28:28">
      <c r="AB504" s="64"/>
    </row>
    <row r="505" spans="28:28">
      <c r="AB505" s="64"/>
    </row>
    <row r="506" spans="28:28">
      <c r="AB506" s="64"/>
    </row>
    <row r="507" spans="28:28">
      <c r="AB507" s="64"/>
    </row>
    <row r="508" spans="28:28">
      <c r="AB508" s="64"/>
    </row>
    <row r="509" spans="28:28">
      <c r="AB509" s="64"/>
    </row>
    <row r="510" spans="28:28">
      <c r="AB510" s="64"/>
    </row>
    <row r="511" spans="28:28">
      <c r="AB511" s="64"/>
    </row>
    <row r="512" spans="28:28">
      <c r="AB512" s="64"/>
    </row>
    <row r="513" spans="28:28">
      <c r="AB513" s="64"/>
    </row>
    <row r="514" spans="28:28">
      <c r="AB514" s="64"/>
    </row>
    <row r="515" spans="28:28">
      <c r="AB515" s="64"/>
    </row>
    <row r="516" spans="28:28">
      <c r="AB516" s="64"/>
    </row>
    <row r="517" spans="28:28">
      <c r="AB517" s="64"/>
    </row>
    <row r="518" spans="28:28">
      <c r="AB518" s="64"/>
    </row>
    <row r="519" spans="28:28">
      <c r="AB519" s="64"/>
    </row>
    <row r="520" spans="28:28">
      <c r="AB520" s="64"/>
    </row>
    <row r="521" spans="28:28">
      <c r="AB521" s="64"/>
    </row>
    <row r="522" spans="28:28">
      <c r="AB522" s="64"/>
    </row>
    <row r="523" spans="28:28">
      <c r="AB523" s="64"/>
    </row>
    <row r="524" spans="28:28">
      <c r="AB524" s="64"/>
    </row>
    <row r="525" spans="28:28">
      <c r="AB525" s="64"/>
    </row>
    <row r="526" spans="28:28">
      <c r="AB526" s="64"/>
    </row>
    <row r="527" spans="28:28">
      <c r="AB527" s="64"/>
    </row>
    <row r="528" spans="28:28">
      <c r="AB528" s="64"/>
    </row>
    <row r="529" spans="28:28">
      <c r="AB529" s="64"/>
    </row>
    <row r="530" spans="28:28">
      <c r="AB530" s="64"/>
    </row>
    <row r="531" spans="28:28">
      <c r="AB531" s="64"/>
    </row>
    <row r="532" spans="28:28">
      <c r="AB532" s="64"/>
    </row>
    <row r="533" spans="28:28">
      <c r="AB533" s="64"/>
    </row>
    <row r="534" spans="28:28">
      <c r="AB534" s="64"/>
    </row>
    <row r="535" spans="28:28">
      <c r="AB535" s="64"/>
    </row>
    <row r="536" spans="28:28">
      <c r="AB536" s="64"/>
    </row>
    <row r="537" spans="28:28">
      <c r="AB537" s="64"/>
    </row>
    <row r="538" spans="28:28">
      <c r="AB538" s="64"/>
    </row>
    <row r="539" spans="28:28">
      <c r="AB539" s="64"/>
    </row>
    <row r="540" spans="28:28">
      <c r="AB540" s="64"/>
    </row>
    <row r="541" spans="28:28">
      <c r="AB541" s="64"/>
    </row>
    <row r="542" spans="28:28">
      <c r="AB542" s="64"/>
    </row>
    <row r="543" spans="28:28">
      <c r="AB543" s="64"/>
    </row>
    <row r="544" spans="28:28">
      <c r="AB544" s="64"/>
    </row>
    <row r="545" spans="28:28">
      <c r="AB545" s="64"/>
    </row>
    <row r="546" spans="28:28">
      <c r="AB546" s="64"/>
    </row>
    <row r="547" spans="28:28">
      <c r="AB547" s="64"/>
    </row>
    <row r="548" spans="28:28">
      <c r="AB548" s="64"/>
    </row>
    <row r="549" spans="28:28">
      <c r="AB549" s="64"/>
    </row>
    <row r="550" spans="28:28">
      <c r="AB550" s="64"/>
    </row>
    <row r="551" spans="28:28">
      <c r="AB551" s="64"/>
    </row>
  </sheetData>
  <mergeCells count="6">
    <mergeCell ref="AC1:AD1"/>
    <mergeCell ref="E5:E6"/>
    <mergeCell ref="F5:H5"/>
    <mergeCell ref="I5:K5"/>
    <mergeCell ref="M5:O5"/>
    <mergeCell ref="U5:U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5186-D115-42A3-9898-3CACEC4A8274}">
  <dimension ref="A1:Y215"/>
  <sheetViews>
    <sheetView tabSelected="1" workbookViewId="0">
      <selection activeCell="T2" sqref="T2"/>
    </sheetView>
  </sheetViews>
  <sheetFormatPr defaultRowHeight="15"/>
  <cols>
    <col min="1" max="1" width="9.140625" style="75"/>
    <col min="2" max="2" width="11.140625" style="95" customWidth="1"/>
    <col min="3" max="3" width="10.85546875" style="96" customWidth="1"/>
    <col min="4" max="4" width="11.5703125" style="96" customWidth="1"/>
    <col min="5" max="5" width="12.42578125" style="96" customWidth="1"/>
    <col min="6" max="8" width="9.5703125" style="96" customWidth="1"/>
    <col min="9" max="9" width="9.5703125" style="97" customWidth="1"/>
    <col min="10" max="12" width="12.28515625" style="96" customWidth="1"/>
    <col min="13" max="15" width="9.5703125" style="96" customWidth="1"/>
    <col min="16" max="16" width="9.5703125" style="98" customWidth="1"/>
    <col min="17" max="20" width="9.140625" style="75"/>
    <col min="21" max="21" width="17" style="100" customWidth="1"/>
    <col min="22" max="22" width="10.140625" style="75" customWidth="1"/>
    <col min="23" max="25" width="9.140625" style="75"/>
  </cols>
  <sheetData>
    <row r="1" spans="1:24">
      <c r="A1" s="75" t="s">
        <v>263</v>
      </c>
      <c r="B1" s="73" t="s">
        <v>118</v>
      </c>
      <c r="C1" s="67" t="s">
        <v>104</v>
      </c>
      <c r="D1" s="67" t="s">
        <v>105</v>
      </c>
      <c r="E1" s="67" t="s">
        <v>106</v>
      </c>
      <c r="F1" s="67" t="s">
        <v>107</v>
      </c>
      <c r="G1" s="67" t="s">
        <v>108</v>
      </c>
      <c r="H1" s="67" t="s">
        <v>109</v>
      </c>
      <c r="I1" s="68" t="s">
        <v>110</v>
      </c>
      <c r="J1" s="67" t="s">
        <v>111</v>
      </c>
      <c r="K1" s="67" t="s">
        <v>112</v>
      </c>
      <c r="L1" s="67" t="s">
        <v>113</v>
      </c>
      <c r="M1" s="67" t="s">
        <v>114</v>
      </c>
      <c r="N1" s="67" t="s">
        <v>115</v>
      </c>
      <c r="O1" s="67" t="s">
        <v>116</v>
      </c>
      <c r="P1" s="69" t="s">
        <v>117</v>
      </c>
      <c r="Q1" s="75" t="s">
        <v>264</v>
      </c>
      <c r="R1" s="75" t="s">
        <v>265</v>
      </c>
      <c r="S1" s="75" t="s">
        <v>266</v>
      </c>
      <c r="T1" s="75" t="s">
        <v>268</v>
      </c>
      <c r="U1" s="74" t="s">
        <v>119</v>
      </c>
      <c r="V1" s="66" t="s">
        <v>120</v>
      </c>
      <c r="W1" s="66" t="s">
        <v>121</v>
      </c>
      <c r="X1" s="66" t="s">
        <v>122</v>
      </c>
    </row>
    <row r="2" spans="1:24">
      <c r="A2" s="76" t="s">
        <v>201</v>
      </c>
      <c r="B2" s="77" t="s">
        <v>148</v>
      </c>
      <c r="C2" s="78">
        <v>11401</v>
      </c>
      <c r="D2" s="78">
        <v>11599</v>
      </c>
      <c r="E2" s="78">
        <v>23000</v>
      </c>
      <c r="F2" s="79">
        <v>53.75</v>
      </c>
      <c r="G2" s="79">
        <v>53.04</v>
      </c>
      <c r="H2" s="79">
        <v>53.39</v>
      </c>
      <c r="I2" s="80">
        <f>G2-F2</f>
        <v>-0.71000000000000085</v>
      </c>
      <c r="J2" s="78">
        <v>14838</v>
      </c>
      <c r="K2" s="78">
        <v>15954</v>
      </c>
      <c r="L2" s="78">
        <v>30792</v>
      </c>
      <c r="M2" s="79">
        <v>62.92</v>
      </c>
      <c r="N2" s="79">
        <v>66.36</v>
      </c>
      <c r="O2" s="81">
        <v>64.650000000000006</v>
      </c>
      <c r="P2" s="82">
        <f>N2-M2</f>
        <v>3.4399999999999977</v>
      </c>
      <c r="Q2" s="83">
        <f>M2-F2</f>
        <v>9.1700000000000017</v>
      </c>
      <c r="R2" s="83">
        <f>N2-G2</f>
        <v>13.32</v>
      </c>
      <c r="S2" s="83">
        <f>O2-H2</f>
        <v>11.260000000000005</v>
      </c>
      <c r="T2" s="83">
        <f>P2-I2</f>
        <v>4.1499999999999986</v>
      </c>
      <c r="U2" s="84">
        <v>14731</v>
      </c>
      <c r="V2" s="75">
        <v>0.48425378040762657</v>
      </c>
      <c r="W2" s="75">
        <v>0.16199868507560816</v>
      </c>
      <c r="X2" s="75">
        <v>0.26955950032873111</v>
      </c>
    </row>
    <row r="3" spans="1:24">
      <c r="A3" s="76" t="s">
        <v>202</v>
      </c>
      <c r="B3" s="77" t="s">
        <v>149</v>
      </c>
      <c r="C3" s="78">
        <v>26173</v>
      </c>
      <c r="D3" s="78">
        <v>29232</v>
      </c>
      <c r="E3" s="78">
        <v>55405</v>
      </c>
      <c r="F3" s="79">
        <v>51.92</v>
      </c>
      <c r="G3" s="79">
        <v>51.1</v>
      </c>
      <c r="H3" s="79">
        <v>51.48</v>
      </c>
      <c r="I3" s="80">
        <f>G3-F3</f>
        <v>-0.82000000000000028</v>
      </c>
      <c r="J3" s="78">
        <v>34460</v>
      </c>
      <c r="K3" s="78">
        <v>40783</v>
      </c>
      <c r="L3" s="78">
        <v>75243</v>
      </c>
      <c r="M3" s="79">
        <v>62</v>
      </c>
      <c r="N3" s="79">
        <v>64.77</v>
      </c>
      <c r="O3" s="81">
        <v>63.47</v>
      </c>
      <c r="P3" s="82">
        <f>N3-M3</f>
        <v>2.769999999999996</v>
      </c>
      <c r="Q3" s="83">
        <f>M3-F3</f>
        <v>10.079999999999998</v>
      </c>
      <c r="R3" s="83">
        <f>N3-G3</f>
        <v>13.669999999999995</v>
      </c>
      <c r="S3" s="83">
        <f>O3-H3</f>
        <v>11.990000000000002</v>
      </c>
      <c r="T3" s="83">
        <f>P3-I3</f>
        <v>3.5899999999999963</v>
      </c>
      <c r="U3" s="84">
        <v>37675</v>
      </c>
      <c r="V3" s="75">
        <v>0.5069294940796556</v>
      </c>
      <c r="W3" s="75">
        <v>0.15095532831001077</v>
      </c>
      <c r="X3" s="75">
        <v>0.25711786867599568</v>
      </c>
    </row>
    <row r="4" spans="1:24">
      <c r="A4" s="76" t="s">
        <v>203</v>
      </c>
      <c r="B4" s="77" t="s">
        <v>150</v>
      </c>
      <c r="C4" s="78">
        <v>40182</v>
      </c>
      <c r="D4" s="78">
        <v>45516</v>
      </c>
      <c r="E4" s="78">
        <v>85698</v>
      </c>
      <c r="F4" s="79">
        <v>47.91</v>
      </c>
      <c r="G4" s="79">
        <v>46.13</v>
      </c>
      <c r="H4" s="79">
        <v>46.95</v>
      </c>
      <c r="I4" s="80">
        <f>G4-F4</f>
        <v>-1.779999999999994</v>
      </c>
      <c r="J4" s="78">
        <v>49841</v>
      </c>
      <c r="K4" s="78">
        <v>60897</v>
      </c>
      <c r="L4" s="78">
        <v>110738</v>
      </c>
      <c r="M4" s="79">
        <v>56.34</v>
      </c>
      <c r="N4" s="79">
        <v>58.27</v>
      </c>
      <c r="O4" s="81">
        <v>57.38</v>
      </c>
      <c r="P4" s="82">
        <f>N4-M4</f>
        <v>1.9299999999999997</v>
      </c>
      <c r="Q4" s="83">
        <f>M4-F4</f>
        <v>8.4300000000000068</v>
      </c>
      <c r="R4" s="83">
        <f>N4-G4</f>
        <v>12.14</v>
      </c>
      <c r="S4" s="83">
        <f>O4-H4</f>
        <v>10.43</v>
      </c>
      <c r="T4" s="83">
        <f>P4-I4</f>
        <v>3.7099999999999937</v>
      </c>
      <c r="U4" s="84">
        <v>53860</v>
      </c>
      <c r="V4" s="75">
        <v>0.49118583166899221</v>
      </c>
      <c r="W4" s="75">
        <v>0.16950744621670177</v>
      </c>
      <c r="X4" s="75">
        <v>0.26014792116950747</v>
      </c>
    </row>
    <row r="5" spans="1:24">
      <c r="A5" s="76" t="s">
        <v>204</v>
      </c>
      <c r="B5" s="85" t="s">
        <v>151</v>
      </c>
      <c r="C5" s="86">
        <v>58933</v>
      </c>
      <c r="D5" s="86">
        <v>61049</v>
      </c>
      <c r="E5" s="86">
        <v>119982</v>
      </c>
      <c r="F5" s="87">
        <v>47.08</v>
      </c>
      <c r="G5" s="87">
        <v>48.16</v>
      </c>
      <c r="H5" s="87">
        <v>47.62</v>
      </c>
      <c r="I5" s="88">
        <f>G5-F5</f>
        <v>1.0799999999999983</v>
      </c>
      <c r="J5" s="86">
        <v>72568</v>
      </c>
      <c r="K5" s="86">
        <v>79805</v>
      </c>
      <c r="L5" s="86">
        <v>152373</v>
      </c>
      <c r="M5" s="87">
        <v>55.35</v>
      </c>
      <c r="N5" s="87">
        <v>60.3</v>
      </c>
      <c r="O5" s="87">
        <v>57.84</v>
      </c>
      <c r="P5" s="89">
        <f>N5-M5</f>
        <v>4.9499999999999957</v>
      </c>
      <c r="Q5" s="90">
        <f>M5-F5</f>
        <v>8.2700000000000031</v>
      </c>
      <c r="R5" s="90">
        <f>N5-G5</f>
        <v>12.14</v>
      </c>
      <c r="S5" s="90">
        <f>O5-H5</f>
        <v>10.220000000000006</v>
      </c>
      <c r="T5" s="90">
        <f>P5-I5</f>
        <v>3.8699999999999974</v>
      </c>
      <c r="U5" s="91">
        <v>68912</v>
      </c>
      <c r="V5" s="92">
        <v>0.45821890937622595</v>
      </c>
      <c r="W5" s="92">
        <v>0.19691337912508061</v>
      </c>
      <c r="X5" s="92">
        <v>0.25831332992000849</v>
      </c>
    </row>
    <row r="6" spans="1:24">
      <c r="A6" s="76" t="s">
        <v>205</v>
      </c>
      <c r="B6" s="77" t="s">
        <v>152</v>
      </c>
      <c r="C6" s="78">
        <v>44052</v>
      </c>
      <c r="D6" s="78">
        <v>48393</v>
      </c>
      <c r="E6" s="78">
        <v>92445</v>
      </c>
      <c r="F6" s="79">
        <v>56.3</v>
      </c>
      <c r="G6" s="79">
        <v>54.99</v>
      </c>
      <c r="H6" s="79">
        <v>55.61</v>
      </c>
      <c r="I6" s="80">
        <f>G6-F6</f>
        <v>-1.3099999999999952</v>
      </c>
      <c r="J6" s="78">
        <v>53242</v>
      </c>
      <c r="K6" s="78">
        <v>61903</v>
      </c>
      <c r="L6" s="78">
        <v>115145</v>
      </c>
      <c r="M6" s="79">
        <v>64.75</v>
      </c>
      <c r="N6" s="79">
        <v>66.88</v>
      </c>
      <c r="O6" s="81">
        <v>65.87</v>
      </c>
      <c r="P6" s="82">
        <f>N6-M6</f>
        <v>2.1299999999999955</v>
      </c>
      <c r="Q6" s="83">
        <f>M6-F6</f>
        <v>8.4500000000000028</v>
      </c>
      <c r="R6" s="83">
        <f>N6-G6</f>
        <v>11.889999999999993</v>
      </c>
      <c r="S6" s="83">
        <f>O6-H6</f>
        <v>10.260000000000005</v>
      </c>
      <c r="T6" s="83">
        <f>P6-I6</f>
        <v>3.4399999999999906</v>
      </c>
      <c r="U6" s="84">
        <v>52193</v>
      </c>
      <c r="V6" s="75">
        <v>0.45877906210170089</v>
      </c>
      <c r="W6" s="75">
        <v>0.20528281984793215</v>
      </c>
      <c r="X6" s="75">
        <v>0.25488507010064609</v>
      </c>
    </row>
    <row r="7" spans="1:24">
      <c r="A7" s="76" t="s">
        <v>206</v>
      </c>
      <c r="B7" s="77" t="s">
        <v>153</v>
      </c>
      <c r="C7" s="78">
        <v>36727</v>
      </c>
      <c r="D7" s="78">
        <v>35326</v>
      </c>
      <c r="E7" s="78">
        <v>72053</v>
      </c>
      <c r="F7" s="79">
        <v>47.17</v>
      </c>
      <c r="G7" s="79">
        <v>47.93</v>
      </c>
      <c r="H7" s="79">
        <v>47.54</v>
      </c>
      <c r="I7" s="80">
        <f>G7-F7</f>
        <v>0.75999999999999801</v>
      </c>
      <c r="J7" s="78">
        <v>47495</v>
      </c>
      <c r="K7" s="78">
        <v>48555</v>
      </c>
      <c r="L7" s="78">
        <v>96050</v>
      </c>
      <c r="M7" s="79">
        <v>58.8</v>
      </c>
      <c r="N7" s="79">
        <v>63.46</v>
      </c>
      <c r="O7" s="81">
        <v>61.07</v>
      </c>
      <c r="P7" s="82">
        <f>N7-M7</f>
        <v>4.6600000000000037</v>
      </c>
      <c r="Q7" s="83">
        <f>M7-F7</f>
        <v>11.629999999999995</v>
      </c>
      <c r="R7" s="83">
        <f>N7-G7</f>
        <v>15.530000000000001</v>
      </c>
      <c r="S7" s="83">
        <f>O7-H7</f>
        <v>13.530000000000001</v>
      </c>
      <c r="T7" s="83">
        <f>P7-I7</f>
        <v>3.9000000000000057</v>
      </c>
      <c r="U7" s="84">
        <v>43852</v>
      </c>
      <c r="V7" s="75">
        <v>0.46260799848090051</v>
      </c>
      <c r="W7" s="75">
        <v>0.19247201797601088</v>
      </c>
      <c r="X7" s="75">
        <v>0.2582469169664427</v>
      </c>
    </row>
    <row r="8" spans="1:24">
      <c r="A8" s="76" t="s">
        <v>207</v>
      </c>
      <c r="B8" s="77" t="s">
        <v>154</v>
      </c>
      <c r="C8" s="78">
        <v>47312</v>
      </c>
      <c r="D8" s="78">
        <v>46629</v>
      </c>
      <c r="E8" s="78">
        <v>93941</v>
      </c>
      <c r="F8" s="79">
        <v>45.29</v>
      </c>
      <c r="G8" s="79">
        <v>44.76</v>
      </c>
      <c r="H8" s="79">
        <v>45.03</v>
      </c>
      <c r="I8" s="80">
        <f>G8-F8</f>
        <v>-0.53000000000000114</v>
      </c>
      <c r="J8" s="78">
        <v>62995</v>
      </c>
      <c r="K8" s="78">
        <v>66632</v>
      </c>
      <c r="L8" s="78">
        <v>129627</v>
      </c>
      <c r="M8" s="79">
        <v>57.82</v>
      </c>
      <c r="N8" s="79">
        <v>60.82</v>
      </c>
      <c r="O8" s="81">
        <v>59.32</v>
      </c>
      <c r="P8" s="82">
        <f>N8-M8</f>
        <v>3</v>
      </c>
      <c r="Q8" s="83">
        <f>M8-F8</f>
        <v>12.530000000000001</v>
      </c>
      <c r="R8" s="83">
        <f>N8-G8</f>
        <v>16.060000000000002</v>
      </c>
      <c r="S8" s="83">
        <f>O8-H8</f>
        <v>14.29</v>
      </c>
      <c r="T8" s="83">
        <f>P8-I8</f>
        <v>3.5300000000000011</v>
      </c>
      <c r="U8" s="84">
        <v>59987</v>
      </c>
      <c r="V8" s="75">
        <v>0.46821314559120819</v>
      </c>
      <c r="W8" s="75">
        <v>0.17249588273402072</v>
      </c>
      <c r="X8" s="75">
        <v>0.2791545360172964</v>
      </c>
    </row>
    <row r="9" spans="1:24">
      <c r="A9" s="76" t="s">
        <v>208</v>
      </c>
      <c r="B9" s="77" t="s">
        <v>155</v>
      </c>
      <c r="C9" s="78">
        <v>92434</v>
      </c>
      <c r="D9" s="78">
        <v>93583</v>
      </c>
      <c r="E9" s="78">
        <v>186017</v>
      </c>
      <c r="F9" s="79">
        <v>48.12</v>
      </c>
      <c r="G9" s="79">
        <v>47.76</v>
      </c>
      <c r="H9" s="79">
        <v>47.94</v>
      </c>
      <c r="I9" s="80">
        <f>G9-F9</f>
        <v>-0.35999999999999943</v>
      </c>
      <c r="J9" s="78">
        <v>119690</v>
      </c>
      <c r="K9" s="78">
        <v>129429</v>
      </c>
      <c r="L9" s="78">
        <v>249119</v>
      </c>
      <c r="M9" s="79">
        <v>60.1</v>
      </c>
      <c r="N9" s="79">
        <v>63.26</v>
      </c>
      <c r="O9" s="81">
        <v>61.7</v>
      </c>
      <c r="P9" s="82">
        <f>N9-M9</f>
        <v>3.1599999999999966</v>
      </c>
      <c r="Q9" s="83">
        <f>M9-F9</f>
        <v>11.980000000000004</v>
      </c>
      <c r="R9" s="83">
        <f>N9-G9</f>
        <v>15.5</v>
      </c>
      <c r="S9" s="83">
        <f>O9-H9</f>
        <v>13.760000000000005</v>
      </c>
      <c r="T9" s="83">
        <f>P9-I9</f>
        <v>3.519999999999996</v>
      </c>
      <c r="U9" s="84">
        <v>113926</v>
      </c>
      <c r="V9" s="75">
        <v>0.46275452798843175</v>
      </c>
      <c r="W9" s="75">
        <v>0.18147698331783046</v>
      </c>
      <c r="X9" s="75">
        <v>0.27868199893578566</v>
      </c>
    </row>
    <row r="10" spans="1:24">
      <c r="A10" s="76" t="s">
        <v>209</v>
      </c>
      <c r="B10" s="77" t="s">
        <v>156</v>
      </c>
      <c r="C10" s="78">
        <v>71111</v>
      </c>
      <c r="D10" s="78">
        <v>74280</v>
      </c>
      <c r="E10" s="78">
        <v>145391</v>
      </c>
      <c r="F10" s="79">
        <v>47.86</v>
      </c>
      <c r="G10" s="79">
        <v>47.43</v>
      </c>
      <c r="H10" s="79">
        <v>47.64</v>
      </c>
      <c r="I10" s="80">
        <f>G10-F10</f>
        <v>-0.42999999999999972</v>
      </c>
      <c r="J10" s="78">
        <v>90507</v>
      </c>
      <c r="K10" s="78">
        <v>100400</v>
      </c>
      <c r="L10" s="78">
        <v>190907</v>
      </c>
      <c r="M10" s="79">
        <v>58.43</v>
      </c>
      <c r="N10" s="79">
        <v>61.59</v>
      </c>
      <c r="O10" s="81">
        <v>60.05</v>
      </c>
      <c r="P10" s="82">
        <f>N10-M10</f>
        <v>3.1600000000000037</v>
      </c>
      <c r="Q10" s="83">
        <f>M10-F10</f>
        <v>10.57</v>
      </c>
      <c r="R10" s="83">
        <f>N10-G10</f>
        <v>14.160000000000004</v>
      </c>
      <c r="S10" s="83">
        <f>O10-H10</f>
        <v>12.409999999999997</v>
      </c>
      <c r="T10" s="83">
        <f>P10-I10</f>
        <v>3.5900000000000034</v>
      </c>
      <c r="U10" s="84">
        <v>87115</v>
      </c>
      <c r="V10" s="75">
        <v>0.4616733995870213</v>
      </c>
      <c r="W10" s="75">
        <v>0.1881246896463305</v>
      </c>
      <c r="X10" s="75">
        <v>0.26749658318492681</v>
      </c>
    </row>
    <row r="11" spans="1:24">
      <c r="A11" s="76" t="s">
        <v>210</v>
      </c>
      <c r="B11" s="77" t="s">
        <v>157</v>
      </c>
      <c r="C11" s="78">
        <v>51149</v>
      </c>
      <c r="D11" s="78">
        <v>57107</v>
      </c>
      <c r="E11" s="78">
        <v>108256</v>
      </c>
      <c r="F11" s="79">
        <v>49.64</v>
      </c>
      <c r="G11" s="79">
        <v>47.8</v>
      </c>
      <c r="H11" s="79">
        <v>48.65</v>
      </c>
      <c r="I11" s="80">
        <f>G11-F11</f>
        <v>-1.8400000000000034</v>
      </c>
      <c r="J11" s="78">
        <v>62352</v>
      </c>
      <c r="K11" s="78">
        <v>74692</v>
      </c>
      <c r="L11" s="78">
        <v>137044</v>
      </c>
      <c r="M11" s="79">
        <v>58.62</v>
      </c>
      <c r="N11" s="79">
        <v>60.91</v>
      </c>
      <c r="O11" s="81">
        <v>59.84</v>
      </c>
      <c r="P11" s="82">
        <f>N11-M11</f>
        <v>2.2899999999999991</v>
      </c>
      <c r="Q11" s="83">
        <f>M11-F11</f>
        <v>8.9799999999999969</v>
      </c>
      <c r="R11" s="83">
        <f>N11-G11</f>
        <v>13.11</v>
      </c>
      <c r="S11" s="83">
        <f>O11-H11</f>
        <v>11.190000000000005</v>
      </c>
      <c r="T11" s="83">
        <f>P11-I11</f>
        <v>4.1300000000000026</v>
      </c>
      <c r="U11" s="84">
        <v>61766</v>
      </c>
      <c r="V11" s="75">
        <v>0.45609008676389146</v>
      </c>
      <c r="W11" s="75">
        <v>0.19929112054642792</v>
      </c>
      <c r="X11" s="75">
        <v>0.26252907513383794</v>
      </c>
    </row>
    <row r="12" spans="1:24">
      <c r="A12" s="76" t="s">
        <v>211</v>
      </c>
      <c r="B12" s="77" t="s">
        <v>158</v>
      </c>
      <c r="C12" s="78">
        <v>132832</v>
      </c>
      <c r="D12" s="78">
        <v>133197</v>
      </c>
      <c r="E12" s="78">
        <v>266029</v>
      </c>
      <c r="F12" s="79">
        <v>46.33</v>
      </c>
      <c r="G12" s="79">
        <v>46.27</v>
      </c>
      <c r="H12" s="79">
        <v>46.3</v>
      </c>
      <c r="I12" s="80">
        <f>G12-F12</f>
        <v>-5.9999999999995168E-2</v>
      </c>
      <c r="J12" s="78">
        <v>167939</v>
      </c>
      <c r="K12" s="78">
        <v>178704</v>
      </c>
      <c r="L12" s="78">
        <v>346643</v>
      </c>
      <c r="M12" s="79">
        <v>56.56</v>
      </c>
      <c r="N12" s="79">
        <v>59.7</v>
      </c>
      <c r="O12" s="81">
        <v>58.14</v>
      </c>
      <c r="P12" s="82">
        <f>N12-M12</f>
        <v>3.1400000000000006</v>
      </c>
      <c r="Q12" s="83">
        <f>M12-F12</f>
        <v>10.230000000000004</v>
      </c>
      <c r="R12" s="83">
        <f>N12-G12</f>
        <v>13.43</v>
      </c>
      <c r="S12" s="83">
        <f>O12-H12</f>
        <v>11.840000000000003</v>
      </c>
      <c r="T12" s="83">
        <f>P12-I12</f>
        <v>3.1999999999999957</v>
      </c>
      <c r="U12" s="84">
        <v>152594</v>
      </c>
      <c r="V12" s="75">
        <v>0.44548180326645531</v>
      </c>
      <c r="W12" s="75">
        <v>0.19270910935959942</v>
      </c>
      <c r="X12" s="75">
        <v>0.28487433557506003</v>
      </c>
    </row>
    <row r="13" spans="1:24">
      <c r="A13" s="76" t="s">
        <v>212</v>
      </c>
      <c r="B13" s="77" t="s">
        <v>159</v>
      </c>
      <c r="C13" s="78">
        <v>168861</v>
      </c>
      <c r="D13" s="78">
        <v>185093</v>
      </c>
      <c r="E13" s="78">
        <v>353954</v>
      </c>
      <c r="F13" s="79">
        <v>50.39</v>
      </c>
      <c r="G13" s="79">
        <v>48.77</v>
      </c>
      <c r="H13" s="79">
        <v>49.53</v>
      </c>
      <c r="I13" s="80">
        <f>G13-F13</f>
        <v>-1.6199999999999974</v>
      </c>
      <c r="J13" s="78">
        <v>209665</v>
      </c>
      <c r="K13" s="78">
        <v>245932</v>
      </c>
      <c r="L13" s="78">
        <v>455597</v>
      </c>
      <c r="M13" s="79">
        <v>60.43</v>
      </c>
      <c r="N13" s="79">
        <v>62.22</v>
      </c>
      <c r="O13" s="81">
        <v>61.38</v>
      </c>
      <c r="P13" s="82">
        <f>N13-M13</f>
        <v>1.7899999999999991</v>
      </c>
      <c r="Q13" s="83">
        <f>M13-F13</f>
        <v>10.039999999999999</v>
      </c>
      <c r="R13" s="83">
        <f>N13-G13</f>
        <v>13.449999999999996</v>
      </c>
      <c r="S13" s="83">
        <f>O13-H13</f>
        <v>11.850000000000001</v>
      </c>
      <c r="T13" s="83">
        <f>P13-I13</f>
        <v>3.4099999999999966</v>
      </c>
      <c r="U13" s="84">
        <v>200438</v>
      </c>
      <c r="V13" s="75">
        <v>0.44487009326296073</v>
      </c>
      <c r="W13" s="75">
        <v>0.20930676456096273</v>
      </c>
      <c r="X13" s="75">
        <v>0.2627742734500193</v>
      </c>
    </row>
    <row r="14" spans="1:24">
      <c r="A14" s="76" t="s">
        <v>213</v>
      </c>
      <c r="B14" s="77" t="s">
        <v>160</v>
      </c>
      <c r="C14" s="78">
        <v>40327</v>
      </c>
      <c r="D14" s="78">
        <v>44628</v>
      </c>
      <c r="E14" s="78">
        <v>84955</v>
      </c>
      <c r="F14" s="79">
        <v>47.85</v>
      </c>
      <c r="G14" s="79">
        <v>47.37</v>
      </c>
      <c r="H14" s="79">
        <v>47.6</v>
      </c>
      <c r="I14" s="80">
        <f>G14-F14</f>
        <v>-0.48000000000000398</v>
      </c>
      <c r="J14" s="78">
        <v>49501</v>
      </c>
      <c r="K14" s="78">
        <v>58328</v>
      </c>
      <c r="L14" s="78">
        <v>107829</v>
      </c>
      <c r="M14" s="79">
        <v>56.27</v>
      </c>
      <c r="N14" s="79">
        <v>59.34</v>
      </c>
      <c r="O14" s="81">
        <v>57.89</v>
      </c>
      <c r="P14" s="82">
        <f>N14-M14</f>
        <v>3.0700000000000003</v>
      </c>
      <c r="Q14" s="83">
        <f>M14-F14</f>
        <v>8.4200000000000017</v>
      </c>
      <c r="R14" s="83">
        <f>N14-G14</f>
        <v>11.970000000000006</v>
      </c>
      <c r="S14" s="83">
        <f>O14-H14</f>
        <v>10.29</v>
      </c>
      <c r="T14" s="83">
        <f>P14-I14</f>
        <v>3.5500000000000043</v>
      </c>
      <c r="U14" s="84">
        <v>48954</v>
      </c>
      <c r="V14" s="75">
        <v>0.45963607684074137</v>
      </c>
      <c r="W14" s="75">
        <v>0.20640151728541115</v>
      </c>
      <c r="X14" s="75">
        <v>0.24542279308207987</v>
      </c>
    </row>
    <row r="15" spans="1:24">
      <c r="A15" s="76" t="s">
        <v>214</v>
      </c>
      <c r="B15" s="77" t="s">
        <v>161</v>
      </c>
      <c r="C15" s="78">
        <v>61553</v>
      </c>
      <c r="D15" s="78">
        <v>62188</v>
      </c>
      <c r="E15" s="78">
        <v>123741</v>
      </c>
      <c r="F15" s="79">
        <v>46.33</v>
      </c>
      <c r="G15" s="79">
        <v>47.07</v>
      </c>
      <c r="H15" s="79">
        <v>46.7</v>
      </c>
      <c r="I15" s="80">
        <f>G15-F15</f>
        <v>0.74000000000000199</v>
      </c>
      <c r="J15" s="78">
        <v>76986</v>
      </c>
      <c r="K15" s="78">
        <v>82481</v>
      </c>
      <c r="L15" s="78">
        <v>159467</v>
      </c>
      <c r="M15" s="79">
        <v>55.85</v>
      </c>
      <c r="N15" s="79">
        <v>60.45</v>
      </c>
      <c r="O15" s="81">
        <v>58.14</v>
      </c>
      <c r="P15" s="82">
        <f>N15-M15</f>
        <v>4.6000000000000014</v>
      </c>
      <c r="Q15" s="83">
        <f>M15-F15</f>
        <v>9.5200000000000031</v>
      </c>
      <c r="R15" s="83">
        <f>N15-G15</f>
        <v>13.380000000000003</v>
      </c>
      <c r="S15" s="83">
        <f>O15-H15</f>
        <v>11.439999999999998</v>
      </c>
      <c r="T15" s="83">
        <f>P15-I15</f>
        <v>3.8599999999999994</v>
      </c>
      <c r="U15" s="84">
        <v>69090</v>
      </c>
      <c r="V15" s="75">
        <v>0.43834938520689787</v>
      </c>
      <c r="W15" s="75">
        <v>0.21494283502734529</v>
      </c>
      <c r="X15" s="75">
        <v>0.25799738601900846</v>
      </c>
    </row>
    <row r="16" spans="1:24">
      <c r="A16" s="76" t="s">
        <v>215</v>
      </c>
      <c r="B16" s="77" t="s">
        <v>162</v>
      </c>
      <c r="C16" s="78">
        <v>108174</v>
      </c>
      <c r="D16" s="78">
        <v>117798</v>
      </c>
      <c r="E16" s="78">
        <v>225972</v>
      </c>
      <c r="F16" s="79">
        <v>49.78</v>
      </c>
      <c r="G16" s="79">
        <v>49.16</v>
      </c>
      <c r="H16" s="79">
        <v>49.46</v>
      </c>
      <c r="I16" s="80">
        <f>G16-F16</f>
        <v>-0.62000000000000455</v>
      </c>
      <c r="J16" s="78">
        <v>133432</v>
      </c>
      <c r="K16" s="78">
        <v>154012</v>
      </c>
      <c r="L16" s="78">
        <v>287444</v>
      </c>
      <c r="M16" s="79">
        <v>59.52</v>
      </c>
      <c r="N16" s="79">
        <v>62.09</v>
      </c>
      <c r="O16" s="81">
        <v>60.87</v>
      </c>
      <c r="P16" s="82">
        <f>N16-M16</f>
        <v>2.5700000000000003</v>
      </c>
      <c r="Q16" s="83">
        <f>M16-F16</f>
        <v>9.740000000000002</v>
      </c>
      <c r="R16" s="83">
        <f>N16-G16</f>
        <v>12.930000000000007</v>
      </c>
      <c r="S16" s="83">
        <f>O16-H16</f>
        <v>11.409999999999997</v>
      </c>
      <c r="T16" s="83">
        <f>P16-I16</f>
        <v>3.1900000000000048</v>
      </c>
      <c r="U16" s="84">
        <v>122484</v>
      </c>
      <c r="V16" s="75">
        <v>0.43119970146521436</v>
      </c>
      <c r="W16" s="75">
        <v>0.2228379111014103</v>
      </c>
      <c r="X16" s="75">
        <v>0.25763411182380813</v>
      </c>
    </row>
    <row r="17" spans="1:24">
      <c r="A17" s="76" t="s">
        <v>216</v>
      </c>
      <c r="B17" s="77" t="s">
        <v>163</v>
      </c>
      <c r="C17" s="78">
        <v>50529</v>
      </c>
      <c r="D17" s="78">
        <v>50396</v>
      </c>
      <c r="E17" s="78">
        <v>100925</v>
      </c>
      <c r="F17" s="79">
        <v>45.67</v>
      </c>
      <c r="G17" s="79">
        <v>46.14</v>
      </c>
      <c r="H17" s="79">
        <v>45.91</v>
      </c>
      <c r="I17" s="80">
        <f>G17-F17</f>
        <v>0.46999999999999886</v>
      </c>
      <c r="J17" s="78">
        <v>65257</v>
      </c>
      <c r="K17" s="78">
        <v>70534</v>
      </c>
      <c r="L17" s="78">
        <v>135791</v>
      </c>
      <c r="M17" s="79">
        <v>57.15</v>
      </c>
      <c r="N17" s="79">
        <v>62.42</v>
      </c>
      <c r="O17" s="81">
        <v>59.77</v>
      </c>
      <c r="P17" s="82">
        <f>N17-M17</f>
        <v>5.2700000000000031</v>
      </c>
      <c r="Q17" s="83">
        <f>M17-F17</f>
        <v>11.479999999999997</v>
      </c>
      <c r="R17" s="83">
        <f>N17-G17</f>
        <v>16.28</v>
      </c>
      <c r="S17" s="83">
        <f>O17-H17</f>
        <v>13.860000000000007</v>
      </c>
      <c r="T17" s="83">
        <f>P17-I17</f>
        <v>4.8000000000000043</v>
      </c>
      <c r="U17" s="93">
        <v>71194</v>
      </c>
      <c r="V17" s="75">
        <v>0.52983947584516866</v>
      </c>
      <c r="W17" s="75">
        <v>0.18470778367560808</v>
      </c>
      <c r="X17" s="75">
        <v>0.20924469341324778</v>
      </c>
    </row>
    <row r="18" spans="1:24">
      <c r="A18" s="76" t="s">
        <v>217</v>
      </c>
      <c r="B18" s="94" t="s">
        <v>164</v>
      </c>
      <c r="C18" s="78">
        <v>66819</v>
      </c>
      <c r="D18" s="78">
        <v>68376</v>
      </c>
      <c r="E18" s="78">
        <v>135195</v>
      </c>
      <c r="F18" s="79">
        <v>49.09</v>
      </c>
      <c r="G18" s="79">
        <v>49.2</v>
      </c>
      <c r="H18" s="79">
        <v>49.14</v>
      </c>
      <c r="I18" s="80">
        <f>G18-F18</f>
        <v>0.10999999999999943</v>
      </c>
      <c r="J18" s="78">
        <v>83798</v>
      </c>
      <c r="K18" s="78">
        <v>90495</v>
      </c>
      <c r="L18" s="78">
        <v>174293</v>
      </c>
      <c r="M18" s="79">
        <v>59.89</v>
      </c>
      <c r="N18" s="79">
        <v>63.24</v>
      </c>
      <c r="O18" s="81">
        <v>61.59</v>
      </c>
      <c r="P18" s="82">
        <f>N18-M18</f>
        <v>3.3500000000000014</v>
      </c>
      <c r="Q18" s="83">
        <f>M18-F18</f>
        <v>10.799999999999997</v>
      </c>
      <c r="R18" s="83">
        <f>N18-G18</f>
        <v>14.04</v>
      </c>
      <c r="S18" s="83">
        <f>O18-H18</f>
        <v>12.450000000000003</v>
      </c>
      <c r="T18" s="83">
        <f>P18-I18</f>
        <v>3.240000000000002</v>
      </c>
      <c r="U18" s="84">
        <v>74722</v>
      </c>
      <c r="V18" s="75">
        <v>0.43409961018061827</v>
      </c>
      <c r="W18" s="75">
        <v>0.21789799629352063</v>
      </c>
      <c r="X18" s="75">
        <v>0.27282128146586032</v>
      </c>
    </row>
    <row r="19" spans="1:24">
      <c r="A19" s="76" t="s">
        <v>218</v>
      </c>
      <c r="B19" s="77" t="s">
        <v>165</v>
      </c>
      <c r="C19" s="78">
        <v>36734</v>
      </c>
      <c r="D19" s="78">
        <v>36740</v>
      </c>
      <c r="E19" s="78">
        <v>73474</v>
      </c>
      <c r="F19" s="79">
        <v>45.68</v>
      </c>
      <c r="G19" s="79">
        <v>45.31</v>
      </c>
      <c r="H19" s="79">
        <v>45.5</v>
      </c>
      <c r="I19" s="80">
        <f>G19-F19</f>
        <v>-0.36999999999999744</v>
      </c>
      <c r="J19" s="78">
        <v>47917</v>
      </c>
      <c r="K19" s="78">
        <v>51204</v>
      </c>
      <c r="L19" s="78">
        <v>99121</v>
      </c>
      <c r="M19" s="79">
        <v>58.06</v>
      </c>
      <c r="N19" s="79">
        <v>61.3</v>
      </c>
      <c r="O19" s="81">
        <v>59.69</v>
      </c>
      <c r="P19" s="82">
        <f>N19-M19</f>
        <v>3.2399999999999949</v>
      </c>
      <c r="Q19" s="83">
        <f>M19-F19</f>
        <v>12.380000000000003</v>
      </c>
      <c r="R19" s="83">
        <f>N19-G19</f>
        <v>15.989999999999995</v>
      </c>
      <c r="S19" s="83">
        <f>O19-H19</f>
        <v>14.189999999999998</v>
      </c>
      <c r="T19" s="83">
        <f>P19-I19</f>
        <v>3.6099999999999923</v>
      </c>
      <c r="U19" s="84">
        <v>44480</v>
      </c>
      <c r="V19" s="75">
        <v>0.45469879271745911</v>
      </c>
      <c r="W19" s="75">
        <v>0.1908344663320487</v>
      </c>
      <c r="X19" s="75">
        <v>0.27949459738507304</v>
      </c>
    </row>
    <row r="20" spans="1:24">
      <c r="A20" s="76" t="s">
        <v>219</v>
      </c>
      <c r="B20" s="77" t="s">
        <v>166</v>
      </c>
      <c r="C20" s="78">
        <v>99445</v>
      </c>
      <c r="D20" s="78">
        <v>101766</v>
      </c>
      <c r="E20" s="78">
        <v>201211</v>
      </c>
      <c r="F20" s="79">
        <v>45.69</v>
      </c>
      <c r="G20" s="79">
        <v>45.69</v>
      </c>
      <c r="H20" s="79">
        <v>45.69</v>
      </c>
      <c r="I20" s="80">
        <f>G20-F20</f>
        <v>0</v>
      </c>
      <c r="J20" s="78">
        <v>128613</v>
      </c>
      <c r="K20" s="78">
        <v>140406</v>
      </c>
      <c r="L20" s="78">
        <v>269019</v>
      </c>
      <c r="M20" s="79">
        <v>57.11</v>
      </c>
      <c r="N20" s="79">
        <v>60.39</v>
      </c>
      <c r="O20" s="81">
        <v>58.78</v>
      </c>
      <c r="P20" s="82">
        <f>N20-M20</f>
        <v>3.2800000000000011</v>
      </c>
      <c r="Q20" s="83">
        <f>M20-F20</f>
        <v>11.420000000000002</v>
      </c>
      <c r="R20" s="83">
        <f>N20-G20</f>
        <v>14.700000000000003</v>
      </c>
      <c r="S20" s="83">
        <f>O20-H20</f>
        <v>13.090000000000003</v>
      </c>
      <c r="T20" s="83">
        <f>P20-I20</f>
        <v>3.2800000000000011</v>
      </c>
      <c r="U20" s="84">
        <v>119106</v>
      </c>
      <c r="V20" s="75">
        <v>0.44776355064999512</v>
      </c>
      <c r="W20" s="75">
        <v>0.20461124352448479</v>
      </c>
      <c r="X20" s="75">
        <v>0.27124984022676524</v>
      </c>
    </row>
    <row r="21" spans="1:24">
      <c r="A21" s="76" t="s">
        <v>220</v>
      </c>
      <c r="B21" s="77" t="s">
        <v>167</v>
      </c>
      <c r="C21" s="78">
        <v>135650</v>
      </c>
      <c r="D21" s="78">
        <v>140137</v>
      </c>
      <c r="E21" s="78">
        <v>275787</v>
      </c>
      <c r="F21" s="79">
        <v>48.46</v>
      </c>
      <c r="G21" s="79">
        <v>47.42</v>
      </c>
      <c r="H21" s="79">
        <v>47.93</v>
      </c>
      <c r="I21" s="80">
        <f>G21-F21</f>
        <v>-1.0399999999999991</v>
      </c>
      <c r="J21" s="78">
        <v>173005</v>
      </c>
      <c r="K21" s="78">
        <v>191520</v>
      </c>
      <c r="L21" s="78">
        <v>364525</v>
      </c>
      <c r="M21" s="79">
        <v>59.85</v>
      </c>
      <c r="N21" s="79">
        <v>62.35</v>
      </c>
      <c r="O21" s="81">
        <v>61.14</v>
      </c>
      <c r="P21" s="82">
        <f>N21-M21</f>
        <v>2.5</v>
      </c>
      <c r="Q21" s="83">
        <f>M21-F21</f>
        <v>11.39</v>
      </c>
      <c r="R21" s="83">
        <f>N21-G21</f>
        <v>14.93</v>
      </c>
      <c r="S21" s="83">
        <f>O21-H21</f>
        <v>13.21</v>
      </c>
      <c r="T21" s="83">
        <f>P21-I21</f>
        <v>3.5399999999999991</v>
      </c>
      <c r="U21" s="84">
        <v>171226</v>
      </c>
      <c r="V21" s="75">
        <v>0.47476792163849896</v>
      </c>
      <c r="W21" s="75">
        <v>0.20159599891750496</v>
      </c>
      <c r="X21" s="75">
        <v>0.25094828325074664</v>
      </c>
    </row>
    <row r="22" spans="1:24">
      <c r="A22" s="76" t="s">
        <v>221</v>
      </c>
      <c r="B22" s="77" t="s">
        <v>168</v>
      </c>
      <c r="C22" s="78">
        <v>110821</v>
      </c>
      <c r="D22" s="78">
        <v>109515</v>
      </c>
      <c r="E22" s="78">
        <v>220336</v>
      </c>
      <c r="F22" s="79">
        <v>41.28</v>
      </c>
      <c r="G22" s="79">
        <v>41.09</v>
      </c>
      <c r="H22" s="79">
        <v>41.19</v>
      </c>
      <c r="I22" s="80">
        <f>G22-F22</f>
        <v>-0.18999999999999773</v>
      </c>
      <c r="J22" s="78">
        <v>148582</v>
      </c>
      <c r="K22" s="78">
        <v>158204</v>
      </c>
      <c r="L22" s="78">
        <v>306786</v>
      </c>
      <c r="M22" s="79">
        <v>53.5</v>
      </c>
      <c r="N22" s="79">
        <v>57.34</v>
      </c>
      <c r="O22" s="81">
        <v>55.42</v>
      </c>
      <c r="P22" s="82">
        <f>N22-M22</f>
        <v>3.8400000000000034</v>
      </c>
      <c r="Q22" s="83">
        <f>M22-F22</f>
        <v>12.219999999999999</v>
      </c>
      <c r="R22" s="83">
        <f>N22-G22</f>
        <v>16.25</v>
      </c>
      <c r="S22" s="83">
        <f>O22-H22</f>
        <v>14.230000000000004</v>
      </c>
      <c r="T22" s="83">
        <f>P22-I22</f>
        <v>4.0300000000000011</v>
      </c>
      <c r="U22" s="84">
        <v>137460</v>
      </c>
      <c r="V22" s="75">
        <v>0.45278022075753233</v>
      </c>
      <c r="W22" s="75">
        <v>0.18925462217259406</v>
      </c>
      <c r="X22" s="75">
        <v>0.28941240023584364</v>
      </c>
    </row>
    <row r="23" spans="1:24">
      <c r="A23" s="76" t="s">
        <v>222</v>
      </c>
      <c r="B23" s="77" t="s">
        <v>169</v>
      </c>
      <c r="C23" s="78">
        <v>74207</v>
      </c>
      <c r="D23" s="78">
        <v>73099</v>
      </c>
      <c r="E23" s="78">
        <v>147306</v>
      </c>
      <c r="F23" s="79">
        <v>41.18</v>
      </c>
      <c r="G23" s="79">
        <v>40.51</v>
      </c>
      <c r="H23" s="79">
        <v>40.840000000000003</v>
      </c>
      <c r="I23" s="80">
        <f>G23-F23</f>
        <v>-0.67000000000000171</v>
      </c>
      <c r="J23" s="78">
        <v>102842</v>
      </c>
      <c r="K23" s="78">
        <v>109252</v>
      </c>
      <c r="L23" s="78">
        <v>212094</v>
      </c>
      <c r="M23" s="79">
        <v>55.5</v>
      </c>
      <c r="N23" s="79">
        <v>58.72</v>
      </c>
      <c r="O23" s="81">
        <v>57.12</v>
      </c>
      <c r="P23" s="82">
        <f>N23-M23</f>
        <v>3.2199999999999989</v>
      </c>
      <c r="Q23" s="83">
        <f>M23-F23</f>
        <v>14.32</v>
      </c>
      <c r="R23" s="83">
        <f>N23-G23</f>
        <v>18.21</v>
      </c>
      <c r="S23" s="83">
        <f>O23-H23</f>
        <v>16.279999999999994</v>
      </c>
      <c r="T23" s="83">
        <f>P23-I23</f>
        <v>3.8900000000000006</v>
      </c>
      <c r="U23" s="84">
        <v>94019</v>
      </c>
      <c r="V23" s="75">
        <v>0.44827093192079093</v>
      </c>
      <c r="W23" s="75">
        <v>0.18764929501065283</v>
      </c>
      <c r="X23" s="75">
        <v>0.29084520275795495</v>
      </c>
    </row>
    <row r="24" spans="1:24">
      <c r="A24" s="76" t="s">
        <v>223</v>
      </c>
      <c r="B24" s="77" t="s">
        <v>170</v>
      </c>
      <c r="C24" s="78">
        <v>105951</v>
      </c>
      <c r="D24" s="78">
        <v>100851</v>
      </c>
      <c r="E24" s="78">
        <v>206802</v>
      </c>
      <c r="F24" s="79">
        <v>39.78</v>
      </c>
      <c r="G24" s="79">
        <v>38.909999999999997</v>
      </c>
      <c r="H24" s="79">
        <v>39.35</v>
      </c>
      <c r="I24" s="80">
        <f>G24-F24</f>
        <v>-0.87000000000000455</v>
      </c>
      <c r="J24" s="78">
        <v>147908</v>
      </c>
      <c r="K24" s="78">
        <v>155388</v>
      </c>
      <c r="L24" s="78">
        <v>303296</v>
      </c>
      <c r="M24" s="79">
        <v>53.36</v>
      </c>
      <c r="N24" s="79">
        <v>57.4</v>
      </c>
      <c r="O24" s="81">
        <v>55.36</v>
      </c>
      <c r="P24" s="82">
        <f>N24-M24</f>
        <v>4.0399999999999991</v>
      </c>
      <c r="Q24" s="83">
        <f>M24-F24</f>
        <v>13.579999999999998</v>
      </c>
      <c r="R24" s="83">
        <f>N24-G24</f>
        <v>18.490000000000002</v>
      </c>
      <c r="S24" s="83">
        <f>O24-H24</f>
        <v>16.009999999999998</v>
      </c>
      <c r="T24" s="83">
        <f>P24-I24</f>
        <v>4.9100000000000037</v>
      </c>
      <c r="U24" s="84">
        <v>137502</v>
      </c>
      <c r="V24" s="75">
        <v>0.45834305562037081</v>
      </c>
      <c r="W24" s="75">
        <v>0.16962779751865012</v>
      </c>
      <c r="X24" s="75">
        <v>0.29818198787991917</v>
      </c>
    </row>
    <row r="25" spans="1:24">
      <c r="A25" s="76" t="s">
        <v>224</v>
      </c>
      <c r="B25" s="77" t="s">
        <v>171</v>
      </c>
      <c r="C25" s="78">
        <v>94658</v>
      </c>
      <c r="D25" s="78">
        <v>91764</v>
      </c>
      <c r="E25" s="78">
        <v>186422</v>
      </c>
      <c r="F25" s="79">
        <v>41.86</v>
      </c>
      <c r="G25" s="79">
        <v>40.450000000000003</v>
      </c>
      <c r="H25" s="79">
        <v>41.15</v>
      </c>
      <c r="I25" s="80">
        <f>G25-F25</f>
        <v>-1.4099999999999966</v>
      </c>
      <c r="J25" s="78">
        <v>131788</v>
      </c>
      <c r="K25" s="78">
        <v>139092</v>
      </c>
      <c r="L25" s="78">
        <v>270880</v>
      </c>
      <c r="M25" s="79">
        <v>56.69</v>
      </c>
      <c r="N25" s="79">
        <v>59.57</v>
      </c>
      <c r="O25" s="81">
        <v>58.13</v>
      </c>
      <c r="P25" s="82">
        <f>N25-M25</f>
        <v>2.8800000000000026</v>
      </c>
      <c r="Q25" s="83">
        <f>M25-F25</f>
        <v>14.829999999999998</v>
      </c>
      <c r="R25" s="83">
        <f>N25-G25</f>
        <v>19.119999999999997</v>
      </c>
      <c r="S25" s="83">
        <f>O25-H25</f>
        <v>16.980000000000004</v>
      </c>
      <c r="T25" s="83">
        <f>P25-I25</f>
        <v>4.2899999999999991</v>
      </c>
      <c r="U25" s="84">
        <v>110481</v>
      </c>
      <c r="V25" s="75">
        <v>0.41197352475062926</v>
      </c>
      <c r="W25" s="75">
        <v>0.22481961405798453</v>
      </c>
      <c r="X25" s="75">
        <v>0.3008147664771138</v>
      </c>
    </row>
    <row r="26" spans="1:24">
      <c r="A26" s="76" t="s">
        <v>225</v>
      </c>
      <c r="B26" s="77" t="s">
        <v>172</v>
      </c>
      <c r="C26" s="78">
        <v>30855</v>
      </c>
      <c r="D26" s="78">
        <v>29933</v>
      </c>
      <c r="E26" s="78">
        <v>60788</v>
      </c>
      <c r="F26" s="79">
        <v>43.06</v>
      </c>
      <c r="G26" s="79">
        <v>41.35</v>
      </c>
      <c r="H26" s="79">
        <v>42.2</v>
      </c>
      <c r="I26" s="80">
        <f>G26-F26</f>
        <v>-1.7100000000000009</v>
      </c>
      <c r="J26" s="78">
        <v>42059</v>
      </c>
      <c r="K26" s="78">
        <v>44455</v>
      </c>
      <c r="L26" s="78">
        <v>86514</v>
      </c>
      <c r="M26" s="79">
        <v>56.74</v>
      </c>
      <c r="N26" s="79">
        <v>59.11</v>
      </c>
      <c r="O26" s="81">
        <v>57.93</v>
      </c>
      <c r="P26" s="82">
        <f>N26-M26</f>
        <v>2.3699999999999974</v>
      </c>
      <c r="Q26" s="83">
        <f>M26-F26</f>
        <v>13.68</v>
      </c>
      <c r="R26" s="83">
        <f>N26-G26</f>
        <v>17.759999999999998</v>
      </c>
      <c r="S26" s="83">
        <f>O26-H26</f>
        <v>15.729999999999997</v>
      </c>
      <c r="T26" s="83">
        <f>P26-I26</f>
        <v>4.0799999999999983</v>
      </c>
      <c r="U26" s="84">
        <v>35520</v>
      </c>
      <c r="V26" s="75">
        <v>0.41513756106682875</v>
      </c>
      <c r="W26" s="75">
        <v>0.21668497697576028</v>
      </c>
      <c r="X26" s="75">
        <v>0.30085785746008742</v>
      </c>
    </row>
    <row r="27" spans="1:24">
      <c r="A27" s="76" t="s">
        <v>226</v>
      </c>
      <c r="B27" s="77" t="s">
        <v>173</v>
      </c>
      <c r="C27" s="78">
        <v>28503</v>
      </c>
      <c r="D27" s="78">
        <v>30643</v>
      </c>
      <c r="E27" s="78">
        <v>59146</v>
      </c>
      <c r="F27" s="79">
        <v>51.63</v>
      </c>
      <c r="G27" s="79">
        <v>49.77</v>
      </c>
      <c r="H27" s="79">
        <v>50.65</v>
      </c>
      <c r="I27" s="80">
        <f>G27-F27</f>
        <v>-1.8599999999999994</v>
      </c>
      <c r="J27" s="78">
        <v>35879</v>
      </c>
      <c r="K27" s="78">
        <v>41261</v>
      </c>
      <c r="L27" s="78">
        <v>77140</v>
      </c>
      <c r="M27" s="79">
        <v>63.58</v>
      </c>
      <c r="N27" s="79">
        <v>65.430000000000007</v>
      </c>
      <c r="O27" s="81">
        <v>64.56</v>
      </c>
      <c r="P27" s="82">
        <f>N27-M27</f>
        <v>1.8500000000000085</v>
      </c>
      <c r="Q27" s="83">
        <f>M27-F27</f>
        <v>11.949999999999996</v>
      </c>
      <c r="R27" s="83">
        <f>N27-G27</f>
        <v>15.660000000000004</v>
      </c>
      <c r="S27" s="83">
        <f>O27-H27</f>
        <v>13.910000000000004</v>
      </c>
      <c r="T27" s="83">
        <f>P27-I27</f>
        <v>3.710000000000008</v>
      </c>
      <c r="U27" s="84">
        <v>32704</v>
      </c>
      <c r="V27" s="75">
        <v>0.42862385321100915</v>
      </c>
      <c r="W27" s="75">
        <v>0.23660550458715596</v>
      </c>
      <c r="X27" s="75">
        <v>0.25832241153342073</v>
      </c>
    </row>
    <row r="28" spans="1:24">
      <c r="A28" s="76" t="s">
        <v>227</v>
      </c>
      <c r="B28" s="77" t="s">
        <v>174</v>
      </c>
      <c r="C28" s="78">
        <v>35372</v>
      </c>
      <c r="D28" s="78">
        <v>36428</v>
      </c>
      <c r="E28" s="78">
        <v>71800</v>
      </c>
      <c r="F28" s="79">
        <v>49.39</v>
      </c>
      <c r="G28" s="79">
        <v>48.3</v>
      </c>
      <c r="H28" s="79">
        <v>48.83</v>
      </c>
      <c r="I28" s="80">
        <f>G28-F28</f>
        <v>-1.0900000000000034</v>
      </c>
      <c r="J28" s="78">
        <v>45306</v>
      </c>
      <c r="K28" s="78">
        <v>49741</v>
      </c>
      <c r="L28" s="78">
        <v>95047</v>
      </c>
      <c r="M28" s="79">
        <v>61.12</v>
      </c>
      <c r="N28" s="79">
        <v>63.25</v>
      </c>
      <c r="O28" s="81">
        <v>62.22</v>
      </c>
      <c r="P28" s="82">
        <f>N28-M28</f>
        <v>2.1300000000000026</v>
      </c>
      <c r="Q28" s="83">
        <f>M28-F28</f>
        <v>11.729999999999997</v>
      </c>
      <c r="R28" s="83">
        <f>N28-G28</f>
        <v>14.950000000000003</v>
      </c>
      <c r="S28" s="83">
        <f>O28-H28</f>
        <v>13.39</v>
      </c>
      <c r="T28" s="83">
        <f>P28-I28</f>
        <v>3.220000000000006</v>
      </c>
      <c r="U28" s="84">
        <v>39638</v>
      </c>
      <c r="V28" s="75">
        <v>0.42182893994700266</v>
      </c>
      <c r="W28" s="75">
        <v>0.23668947609267083</v>
      </c>
      <c r="X28" s="75">
        <v>0.26283695339853352</v>
      </c>
    </row>
    <row r="29" spans="1:24">
      <c r="A29" s="76" t="s">
        <v>228</v>
      </c>
      <c r="B29" s="77" t="s">
        <v>175</v>
      </c>
      <c r="C29" s="78">
        <v>22316</v>
      </c>
      <c r="D29" s="78">
        <v>21042</v>
      </c>
      <c r="E29" s="78">
        <v>43358</v>
      </c>
      <c r="F29" s="79">
        <v>39.74</v>
      </c>
      <c r="G29" s="79">
        <v>37.409999999999997</v>
      </c>
      <c r="H29" s="79">
        <v>38.57</v>
      </c>
      <c r="I29" s="80">
        <f>G29-F29</f>
        <v>-2.3300000000000054</v>
      </c>
      <c r="J29" s="78">
        <v>33102</v>
      </c>
      <c r="K29" s="78">
        <v>33991</v>
      </c>
      <c r="L29" s="78">
        <v>67093</v>
      </c>
      <c r="M29" s="79">
        <v>57.59</v>
      </c>
      <c r="N29" s="79">
        <v>59.3</v>
      </c>
      <c r="O29" s="81">
        <v>58.45</v>
      </c>
      <c r="P29" s="82">
        <f>N29-M29</f>
        <v>1.7099999999999937</v>
      </c>
      <c r="Q29" s="83">
        <f>M29-F29</f>
        <v>17.850000000000001</v>
      </c>
      <c r="R29" s="83">
        <f>N29-G29</f>
        <v>21.89</v>
      </c>
      <c r="S29" s="83">
        <f>O29-H29</f>
        <v>19.880000000000003</v>
      </c>
      <c r="T29" s="83">
        <f>P29-I29</f>
        <v>4.0399999999999991</v>
      </c>
      <c r="U29" s="84">
        <v>28851</v>
      </c>
      <c r="V29" s="75">
        <v>0.43501402249630589</v>
      </c>
      <c r="W29" s="75">
        <v>0.20564820120020505</v>
      </c>
      <c r="X29" s="75">
        <v>0.296809505141582</v>
      </c>
    </row>
    <row r="30" spans="1:24">
      <c r="A30" s="76" t="s">
        <v>229</v>
      </c>
      <c r="B30" s="77" t="s">
        <v>176</v>
      </c>
      <c r="C30" s="78">
        <v>48131</v>
      </c>
      <c r="D30" s="78">
        <v>47185</v>
      </c>
      <c r="E30" s="78">
        <v>95316</v>
      </c>
      <c r="F30" s="79">
        <v>47.71</v>
      </c>
      <c r="G30" s="79">
        <v>47.48</v>
      </c>
      <c r="H30" s="79">
        <v>47.6</v>
      </c>
      <c r="I30" s="80">
        <f>G30-F30</f>
        <v>-0.23000000000000398</v>
      </c>
      <c r="J30" s="78">
        <v>61837</v>
      </c>
      <c r="K30" s="78">
        <v>64627</v>
      </c>
      <c r="L30" s="78">
        <v>126464</v>
      </c>
      <c r="M30" s="79">
        <v>58.35</v>
      </c>
      <c r="N30" s="79">
        <v>61.98</v>
      </c>
      <c r="O30" s="81">
        <v>60.15</v>
      </c>
      <c r="P30" s="82">
        <f>N30-M30</f>
        <v>3.6299999999999955</v>
      </c>
      <c r="Q30" s="83">
        <f>M30-F30</f>
        <v>10.64</v>
      </c>
      <c r="R30" s="83">
        <f>N30-G30</f>
        <v>14.5</v>
      </c>
      <c r="S30" s="83">
        <f>O30-H30</f>
        <v>12.549999999999997</v>
      </c>
      <c r="T30" s="83">
        <f>P30-I30</f>
        <v>3.8599999999999994</v>
      </c>
      <c r="U30" s="84">
        <v>53120</v>
      </c>
      <c r="V30" s="75">
        <v>0.42477309983607214</v>
      </c>
      <c r="W30" s="75">
        <v>0.21592099476230459</v>
      </c>
      <c r="X30" s="75">
        <v>0.28585022590060372</v>
      </c>
    </row>
    <row r="31" spans="1:24">
      <c r="A31" s="76" t="s">
        <v>230</v>
      </c>
      <c r="B31" s="77" t="s">
        <v>177</v>
      </c>
      <c r="C31" s="78">
        <v>19366</v>
      </c>
      <c r="D31" s="78">
        <v>18764</v>
      </c>
      <c r="E31" s="78">
        <v>38130</v>
      </c>
      <c r="F31" s="79">
        <v>42.45</v>
      </c>
      <c r="G31" s="79">
        <v>41.01</v>
      </c>
      <c r="H31" s="79">
        <v>41.73</v>
      </c>
      <c r="I31" s="80">
        <f>G31-F31</f>
        <v>-1.4400000000000048</v>
      </c>
      <c r="J31" s="78">
        <v>26439</v>
      </c>
      <c r="K31" s="78">
        <v>27728</v>
      </c>
      <c r="L31" s="78">
        <v>54167</v>
      </c>
      <c r="M31" s="79">
        <v>57.05</v>
      </c>
      <c r="N31" s="79">
        <v>59.29</v>
      </c>
      <c r="O31" s="81">
        <v>58.18</v>
      </c>
      <c r="P31" s="82">
        <f>N31-M31</f>
        <v>2.240000000000002</v>
      </c>
      <c r="Q31" s="83">
        <f>M31-F31</f>
        <v>14.599999999999994</v>
      </c>
      <c r="R31" s="83">
        <f>N31-G31</f>
        <v>18.28</v>
      </c>
      <c r="S31" s="83">
        <f>O31-H31</f>
        <v>16.450000000000003</v>
      </c>
      <c r="T31" s="83">
        <f>P31-I31</f>
        <v>3.6800000000000068</v>
      </c>
      <c r="U31" s="84">
        <v>22522</v>
      </c>
      <c r="V31" s="75">
        <v>0.41963853176821314</v>
      </c>
      <c r="W31" s="75">
        <v>0.21421650829141048</v>
      </c>
      <c r="X31" s="75">
        <v>0.30163964971119805</v>
      </c>
    </row>
    <row r="32" spans="1:24">
      <c r="A32" s="76" t="s">
        <v>231</v>
      </c>
      <c r="B32" s="77" t="s">
        <v>178</v>
      </c>
      <c r="C32" s="78">
        <v>43995</v>
      </c>
      <c r="D32" s="78">
        <v>45325</v>
      </c>
      <c r="E32" s="78">
        <v>89320</v>
      </c>
      <c r="F32" s="79">
        <v>49.5</v>
      </c>
      <c r="G32" s="79">
        <v>48.67</v>
      </c>
      <c r="H32" s="79">
        <v>49.07</v>
      </c>
      <c r="I32" s="80">
        <f>G32-F32</f>
        <v>-0.82999999999999829</v>
      </c>
      <c r="J32" s="78">
        <v>55337</v>
      </c>
      <c r="K32" s="78">
        <v>60926</v>
      </c>
      <c r="L32" s="78">
        <v>116263</v>
      </c>
      <c r="M32" s="79">
        <v>60.21</v>
      </c>
      <c r="N32" s="79">
        <v>62.92</v>
      </c>
      <c r="O32" s="81">
        <v>61.6</v>
      </c>
      <c r="P32" s="82">
        <f>N32-M32</f>
        <v>2.7100000000000009</v>
      </c>
      <c r="Q32" s="83">
        <f>M32-F32</f>
        <v>10.71</v>
      </c>
      <c r="R32" s="83">
        <f>N32-G32</f>
        <v>14.25</v>
      </c>
      <c r="S32" s="83">
        <f>O32-H32</f>
        <v>12.530000000000001</v>
      </c>
      <c r="T32" s="83">
        <f>P32-I32</f>
        <v>3.5399999999999991</v>
      </c>
      <c r="U32" s="84">
        <v>50028</v>
      </c>
      <c r="V32" s="75">
        <v>0.43545396781184992</v>
      </c>
      <c r="W32" s="75">
        <v>0.21739622411587037</v>
      </c>
      <c r="X32" s="75">
        <v>0.26763689538416008</v>
      </c>
    </row>
    <row r="33" spans="1:24">
      <c r="A33" s="76" t="s">
        <v>232</v>
      </c>
      <c r="B33" s="77" t="s">
        <v>179</v>
      </c>
      <c r="C33" s="78">
        <v>77592</v>
      </c>
      <c r="D33" s="78">
        <v>78722</v>
      </c>
      <c r="E33" s="78">
        <v>156314</v>
      </c>
      <c r="F33" s="79">
        <v>46.7</v>
      </c>
      <c r="G33" s="79">
        <v>45.03</v>
      </c>
      <c r="H33" s="79">
        <v>45.84</v>
      </c>
      <c r="I33" s="80">
        <f>G33-F33</f>
        <v>-1.6700000000000017</v>
      </c>
      <c r="J33" s="78">
        <v>101724</v>
      </c>
      <c r="K33" s="78">
        <v>111432</v>
      </c>
      <c r="L33" s="78">
        <v>213156</v>
      </c>
      <c r="M33" s="79">
        <v>59.54</v>
      </c>
      <c r="N33" s="79">
        <v>61.76</v>
      </c>
      <c r="O33" s="81">
        <v>60.68</v>
      </c>
      <c r="P33" s="82">
        <f>N33-M33</f>
        <v>2.2199999999999989</v>
      </c>
      <c r="Q33" s="83">
        <f>M33-F33</f>
        <v>12.839999999999996</v>
      </c>
      <c r="R33" s="83">
        <f>N33-G33</f>
        <v>16.729999999999997</v>
      </c>
      <c r="S33" s="83">
        <f>O33-H33</f>
        <v>14.839999999999996</v>
      </c>
      <c r="T33" s="83">
        <f>P33-I33</f>
        <v>3.8900000000000006</v>
      </c>
      <c r="U33" s="84">
        <v>90993</v>
      </c>
      <c r="V33" s="75">
        <v>0.43110138294697042</v>
      </c>
      <c r="W33" s="75">
        <v>0.22340349929644526</v>
      </c>
      <c r="X33" s="75">
        <v>0.28086757536563528</v>
      </c>
    </row>
    <row r="34" spans="1:24">
      <c r="A34" s="76" t="s">
        <v>233</v>
      </c>
      <c r="B34" s="77" t="s">
        <v>180</v>
      </c>
      <c r="C34" s="78">
        <v>23085</v>
      </c>
      <c r="D34" s="78">
        <v>23425</v>
      </c>
      <c r="E34" s="78">
        <v>46510</v>
      </c>
      <c r="F34" s="79">
        <v>49.24</v>
      </c>
      <c r="G34" s="79">
        <v>48.35</v>
      </c>
      <c r="H34" s="79">
        <v>48.79</v>
      </c>
      <c r="I34" s="80">
        <f>G34-F34</f>
        <v>-0.89000000000000057</v>
      </c>
      <c r="J34" s="78">
        <v>29425</v>
      </c>
      <c r="K34" s="78">
        <v>31932</v>
      </c>
      <c r="L34" s="78">
        <v>61357</v>
      </c>
      <c r="M34" s="79">
        <v>60.78</v>
      </c>
      <c r="N34" s="79">
        <v>63.58</v>
      </c>
      <c r="O34" s="81">
        <v>62.21</v>
      </c>
      <c r="P34" s="82">
        <f>N34-M34</f>
        <v>2.7999999999999972</v>
      </c>
      <c r="Q34" s="83">
        <f>M34-F34</f>
        <v>11.54</v>
      </c>
      <c r="R34" s="83">
        <f>N34-G34</f>
        <v>15.229999999999997</v>
      </c>
      <c r="S34" s="83">
        <f>O34-H34</f>
        <v>13.420000000000002</v>
      </c>
      <c r="T34" s="83">
        <f>P34-I34</f>
        <v>3.6899999999999977</v>
      </c>
      <c r="U34" s="84">
        <v>25106</v>
      </c>
      <c r="V34" s="75">
        <v>0.41320628076838462</v>
      </c>
      <c r="W34" s="75">
        <v>0.2483582719985232</v>
      </c>
      <c r="X34" s="75">
        <v>0.26662717073400105</v>
      </c>
    </row>
    <row r="35" spans="1:24">
      <c r="A35" s="76" t="s">
        <v>234</v>
      </c>
      <c r="B35" s="77" t="s">
        <v>181</v>
      </c>
      <c r="C35" s="78">
        <v>33526</v>
      </c>
      <c r="D35" s="78">
        <v>34208</v>
      </c>
      <c r="E35" s="78">
        <v>67734</v>
      </c>
      <c r="F35" s="79">
        <v>46.13</v>
      </c>
      <c r="G35" s="79">
        <v>45.21</v>
      </c>
      <c r="H35" s="79">
        <v>45.66</v>
      </c>
      <c r="I35" s="80">
        <f>G35-F35</f>
        <v>-0.92000000000000171</v>
      </c>
      <c r="J35" s="78">
        <v>45550</v>
      </c>
      <c r="K35" s="78">
        <v>49613</v>
      </c>
      <c r="L35" s="78">
        <v>95163</v>
      </c>
      <c r="M35" s="79">
        <v>60.43</v>
      </c>
      <c r="N35" s="79">
        <v>62.93</v>
      </c>
      <c r="O35" s="81">
        <v>61.71</v>
      </c>
      <c r="P35" s="82">
        <f>N35-M35</f>
        <v>2.5</v>
      </c>
      <c r="Q35" s="83">
        <f>M35-F35</f>
        <v>14.299999999999997</v>
      </c>
      <c r="R35" s="83">
        <f>N35-G35</f>
        <v>17.72</v>
      </c>
      <c r="S35" s="83">
        <f>O35-H35</f>
        <v>16.050000000000004</v>
      </c>
      <c r="T35" s="83">
        <f>P35-I35</f>
        <v>3.4200000000000017</v>
      </c>
      <c r="U35" s="84">
        <v>38274</v>
      </c>
      <c r="V35" s="75">
        <v>0.40646538449284753</v>
      </c>
      <c r="W35" s="75">
        <v>0.2310674043945074</v>
      </c>
      <c r="X35" s="75">
        <v>0.2909954015908584</v>
      </c>
    </row>
    <row r="36" spans="1:24">
      <c r="A36" s="76" t="s">
        <v>235</v>
      </c>
      <c r="B36" s="77" t="s">
        <v>182</v>
      </c>
      <c r="C36" s="78">
        <v>34418</v>
      </c>
      <c r="D36" s="78">
        <v>33466</v>
      </c>
      <c r="E36" s="78">
        <v>67884</v>
      </c>
      <c r="F36" s="79">
        <v>47.38</v>
      </c>
      <c r="G36" s="79">
        <v>46.33</v>
      </c>
      <c r="H36" s="79">
        <v>46.86</v>
      </c>
      <c r="I36" s="80">
        <f>G36-F36</f>
        <v>-1.0500000000000043</v>
      </c>
      <c r="J36" s="78">
        <v>45363</v>
      </c>
      <c r="K36" s="78">
        <v>47148</v>
      </c>
      <c r="L36" s="78">
        <v>92511</v>
      </c>
      <c r="M36" s="79">
        <v>59.99</v>
      </c>
      <c r="N36" s="79">
        <v>62.65</v>
      </c>
      <c r="O36" s="81">
        <v>61.32</v>
      </c>
      <c r="P36" s="82">
        <f>N36-M36</f>
        <v>2.6599999999999966</v>
      </c>
      <c r="Q36" s="83">
        <f>M36-F36</f>
        <v>12.61</v>
      </c>
      <c r="R36" s="83">
        <f>N36-G36</f>
        <v>16.32</v>
      </c>
      <c r="S36" s="83">
        <f>O36-H36</f>
        <v>14.46</v>
      </c>
      <c r="T36" s="83">
        <f>P36-I36</f>
        <v>3.7100000000000009</v>
      </c>
      <c r="U36" s="84">
        <v>37623</v>
      </c>
      <c r="V36" s="75">
        <v>0.41149063228008004</v>
      </c>
      <c r="W36" s="75">
        <v>0.23638590849930549</v>
      </c>
      <c r="X36" s="75">
        <v>0.28169876737649158</v>
      </c>
    </row>
    <row r="37" spans="1:24">
      <c r="A37" s="76" t="s">
        <v>236</v>
      </c>
      <c r="B37" s="77" t="s">
        <v>183</v>
      </c>
      <c r="C37" s="78">
        <v>27434</v>
      </c>
      <c r="D37" s="78">
        <v>27919</v>
      </c>
      <c r="E37" s="78">
        <v>55353</v>
      </c>
      <c r="F37" s="79">
        <v>45.79</v>
      </c>
      <c r="G37" s="79">
        <v>44.28</v>
      </c>
      <c r="H37" s="79">
        <v>45.02</v>
      </c>
      <c r="I37" s="80">
        <f>G37-F37</f>
        <v>-1.509999999999998</v>
      </c>
      <c r="J37" s="78">
        <v>36244</v>
      </c>
      <c r="K37" s="78">
        <v>39931</v>
      </c>
      <c r="L37" s="78">
        <v>76175</v>
      </c>
      <c r="M37" s="79">
        <v>59.54</v>
      </c>
      <c r="N37" s="79">
        <v>61.97</v>
      </c>
      <c r="O37" s="81">
        <v>60.79</v>
      </c>
      <c r="P37" s="82">
        <f>N37-M37</f>
        <v>2.4299999999999997</v>
      </c>
      <c r="Q37" s="83">
        <f>M37-F37</f>
        <v>13.75</v>
      </c>
      <c r="R37" s="83">
        <f>N37-G37</f>
        <v>17.689999999999998</v>
      </c>
      <c r="S37" s="83">
        <f>O37-H37</f>
        <v>15.769999999999996</v>
      </c>
      <c r="T37" s="83">
        <f>P37-I37</f>
        <v>3.9399999999999977</v>
      </c>
      <c r="U37" s="84">
        <v>30445</v>
      </c>
      <c r="V37" s="75">
        <v>0.40437514112287321</v>
      </c>
      <c r="W37" s="75">
        <v>0.23988896120283176</v>
      </c>
      <c r="X37" s="75">
        <v>0.28797035423501444</v>
      </c>
    </row>
    <row r="38" spans="1:24">
      <c r="A38" s="76" t="s">
        <v>237</v>
      </c>
      <c r="B38" s="77" t="s">
        <v>184</v>
      </c>
      <c r="C38" s="78">
        <v>24184</v>
      </c>
      <c r="D38" s="78">
        <v>24393</v>
      </c>
      <c r="E38" s="78">
        <v>48577</v>
      </c>
      <c r="F38" s="79">
        <v>50.94</v>
      </c>
      <c r="G38" s="79">
        <v>49.6</v>
      </c>
      <c r="H38" s="79">
        <v>50.26</v>
      </c>
      <c r="I38" s="80">
        <f>G38-F38</f>
        <v>-1.3399999999999963</v>
      </c>
      <c r="J38" s="78">
        <v>30715</v>
      </c>
      <c r="K38" s="78">
        <v>33174</v>
      </c>
      <c r="L38" s="78">
        <v>63889</v>
      </c>
      <c r="M38" s="79">
        <v>62.44</v>
      </c>
      <c r="N38" s="79">
        <v>64.83</v>
      </c>
      <c r="O38" s="81">
        <v>63.66</v>
      </c>
      <c r="P38" s="82">
        <f>N38-M38</f>
        <v>2.3900000000000006</v>
      </c>
      <c r="Q38" s="83">
        <f>M38-F38</f>
        <v>11.5</v>
      </c>
      <c r="R38" s="83">
        <f>N38-G38</f>
        <v>15.229999999999997</v>
      </c>
      <c r="S38" s="83">
        <f>O38-H38</f>
        <v>13.399999999999999</v>
      </c>
      <c r="T38" s="83">
        <f>P38-I38</f>
        <v>3.7299999999999969</v>
      </c>
      <c r="U38" s="84">
        <v>25784</v>
      </c>
      <c r="V38" s="75">
        <v>0.40837530488770629</v>
      </c>
      <c r="W38" s="75">
        <v>0.23702049478919193</v>
      </c>
      <c r="X38" s="75">
        <v>0.27964142038075329</v>
      </c>
    </row>
    <row r="39" spans="1:24">
      <c r="A39" s="76" t="s">
        <v>238</v>
      </c>
      <c r="B39" s="85" t="s">
        <v>185</v>
      </c>
      <c r="C39" s="86">
        <v>14995</v>
      </c>
      <c r="D39" s="86">
        <v>15297</v>
      </c>
      <c r="E39" s="86">
        <v>30292</v>
      </c>
      <c r="F39" s="87">
        <v>50.66</v>
      </c>
      <c r="G39" s="87">
        <v>49.42</v>
      </c>
      <c r="H39" s="87">
        <v>50.03</v>
      </c>
      <c r="I39" s="88">
        <f>G39-F39</f>
        <v>-1.2399999999999949</v>
      </c>
      <c r="J39" s="86">
        <v>19212</v>
      </c>
      <c r="K39" s="86">
        <v>20870</v>
      </c>
      <c r="L39" s="86">
        <v>40082</v>
      </c>
      <c r="M39" s="87">
        <v>63.21</v>
      </c>
      <c r="N39" s="87">
        <v>64.61</v>
      </c>
      <c r="O39" s="87">
        <v>63.93</v>
      </c>
      <c r="P39" s="89">
        <f>N39-M39</f>
        <v>1.3999999999999986</v>
      </c>
      <c r="Q39" s="90">
        <f>M39-F39</f>
        <v>12.550000000000004</v>
      </c>
      <c r="R39" s="90">
        <f>N39-G39</f>
        <v>15.189999999999998</v>
      </c>
      <c r="S39" s="90">
        <f>O39-H39</f>
        <v>13.899999999999999</v>
      </c>
      <c r="T39" s="90">
        <f>P39-I39</f>
        <v>2.6399999999999935</v>
      </c>
      <c r="U39" s="91">
        <v>15690</v>
      </c>
      <c r="V39" s="92">
        <v>0.3958922083165119</v>
      </c>
      <c r="W39" s="92">
        <v>0.25784719418651597</v>
      </c>
      <c r="X39" s="92">
        <v>0.27339018974566009</v>
      </c>
    </row>
    <row r="40" spans="1:24">
      <c r="A40" s="76" t="s">
        <v>239</v>
      </c>
      <c r="B40" s="77" t="s">
        <v>186</v>
      </c>
      <c r="C40" s="78">
        <v>9683</v>
      </c>
      <c r="D40" s="78">
        <v>8946</v>
      </c>
      <c r="E40" s="78">
        <v>18629</v>
      </c>
      <c r="F40" s="79">
        <v>41.12</v>
      </c>
      <c r="G40" s="79">
        <v>38.14</v>
      </c>
      <c r="H40" s="79">
        <v>39.64</v>
      </c>
      <c r="I40" s="80">
        <f>G40-F40</f>
        <v>-2.9799999999999969</v>
      </c>
      <c r="J40" s="78">
        <v>13282</v>
      </c>
      <c r="K40" s="78">
        <v>13758</v>
      </c>
      <c r="L40" s="78">
        <v>27040</v>
      </c>
      <c r="M40" s="79">
        <v>55.59</v>
      </c>
      <c r="N40" s="79">
        <v>57.8</v>
      </c>
      <c r="O40" s="81">
        <v>56.69</v>
      </c>
      <c r="P40" s="82">
        <f>N40-M40</f>
        <v>2.2099999999999937</v>
      </c>
      <c r="Q40" s="83">
        <f>M40-F40</f>
        <v>14.470000000000006</v>
      </c>
      <c r="R40" s="83">
        <f>N40-G40</f>
        <v>19.659999999999997</v>
      </c>
      <c r="S40" s="83">
        <f>O40-H40</f>
        <v>17.049999999999997</v>
      </c>
      <c r="T40" s="83">
        <f>P40-I40</f>
        <v>5.1899999999999906</v>
      </c>
      <c r="U40" s="84">
        <v>11505</v>
      </c>
      <c r="V40" s="75">
        <v>0.42991666978065096</v>
      </c>
      <c r="W40" s="75">
        <v>0.19580733156459026</v>
      </c>
      <c r="X40" s="75">
        <v>0.30394977766152237</v>
      </c>
    </row>
    <row r="41" spans="1:24">
      <c r="A41" s="76" t="s">
        <v>240</v>
      </c>
      <c r="B41" s="77" t="s">
        <v>187</v>
      </c>
      <c r="C41" s="78">
        <v>16006</v>
      </c>
      <c r="D41" s="78">
        <v>16816</v>
      </c>
      <c r="E41" s="78">
        <v>32822</v>
      </c>
      <c r="F41" s="79">
        <v>51.31</v>
      </c>
      <c r="G41" s="79">
        <v>50.51</v>
      </c>
      <c r="H41" s="79">
        <v>50.9</v>
      </c>
      <c r="I41" s="80">
        <f>G41-F41</f>
        <v>-0.80000000000000426</v>
      </c>
      <c r="J41" s="78">
        <v>20018</v>
      </c>
      <c r="K41" s="78">
        <v>22423</v>
      </c>
      <c r="L41" s="78">
        <v>42441</v>
      </c>
      <c r="M41" s="79">
        <v>61.41</v>
      </c>
      <c r="N41" s="79">
        <v>63.75</v>
      </c>
      <c r="O41" s="81">
        <v>62.62</v>
      </c>
      <c r="P41" s="82">
        <f>N41-M41</f>
        <v>2.3400000000000034</v>
      </c>
      <c r="Q41" s="83">
        <f>M41-F41</f>
        <v>10.099999999999994</v>
      </c>
      <c r="R41" s="83">
        <f>N41-G41</f>
        <v>13.240000000000002</v>
      </c>
      <c r="S41" s="83">
        <f>O41-H41</f>
        <v>11.719999999999999</v>
      </c>
      <c r="T41" s="83">
        <f>P41-I41</f>
        <v>3.1400000000000077</v>
      </c>
      <c r="U41" s="84">
        <v>17806</v>
      </c>
      <c r="V41" s="75">
        <v>0.42396247529703091</v>
      </c>
      <c r="W41" s="75">
        <v>0.22588633062691968</v>
      </c>
      <c r="X41" s="75">
        <v>0.27512559822852928</v>
      </c>
    </row>
    <row r="42" spans="1:24">
      <c r="A42" s="76" t="s">
        <v>241</v>
      </c>
      <c r="B42" s="77" t="s">
        <v>188</v>
      </c>
      <c r="C42" s="78">
        <v>14718</v>
      </c>
      <c r="D42" s="78">
        <v>14733</v>
      </c>
      <c r="E42" s="78">
        <v>29451</v>
      </c>
      <c r="F42" s="79">
        <v>43.96</v>
      </c>
      <c r="G42" s="79">
        <v>42.92</v>
      </c>
      <c r="H42" s="79">
        <v>43.43</v>
      </c>
      <c r="I42" s="80">
        <f>G42-F42</f>
        <v>-1.0399999999999991</v>
      </c>
      <c r="J42" s="78">
        <v>20592</v>
      </c>
      <c r="K42" s="78">
        <v>22064</v>
      </c>
      <c r="L42" s="78">
        <v>42656</v>
      </c>
      <c r="M42" s="79">
        <v>59.12</v>
      </c>
      <c r="N42" s="79">
        <v>61.49</v>
      </c>
      <c r="O42" s="81">
        <v>60.32</v>
      </c>
      <c r="P42" s="82">
        <f>N42-M42</f>
        <v>2.3700000000000045</v>
      </c>
      <c r="Q42" s="83">
        <f>M42-F42</f>
        <v>15.159999999999997</v>
      </c>
      <c r="R42" s="83">
        <f>N42-G42</f>
        <v>18.57</v>
      </c>
      <c r="S42" s="83">
        <f>O42-H42</f>
        <v>16.89</v>
      </c>
      <c r="T42" s="83">
        <f>P42-I42</f>
        <v>3.4100000000000037</v>
      </c>
      <c r="U42" s="93">
        <v>17498</v>
      </c>
      <c r="V42" s="75">
        <v>0.41401665720234715</v>
      </c>
      <c r="W42" s="75">
        <v>0.23029055460912359</v>
      </c>
      <c r="X42" s="75">
        <v>0.29509748249100892</v>
      </c>
    </row>
    <row r="43" spans="1:24">
      <c r="A43" s="76" t="s">
        <v>242</v>
      </c>
      <c r="B43" s="77" t="s">
        <v>189</v>
      </c>
      <c r="C43" s="78">
        <v>13833</v>
      </c>
      <c r="D43" s="78">
        <v>14838</v>
      </c>
      <c r="E43" s="78">
        <v>28671</v>
      </c>
      <c r="F43" s="79">
        <v>48.34</v>
      </c>
      <c r="G43" s="79">
        <v>47.5</v>
      </c>
      <c r="H43" s="79">
        <v>47.9</v>
      </c>
      <c r="I43" s="80">
        <f>G43-F43</f>
        <v>-0.84000000000000341</v>
      </c>
      <c r="J43" s="78">
        <v>17856</v>
      </c>
      <c r="K43" s="78">
        <v>20093</v>
      </c>
      <c r="L43" s="78">
        <v>37949</v>
      </c>
      <c r="M43" s="79">
        <v>60.63</v>
      </c>
      <c r="N43" s="79">
        <v>62.59</v>
      </c>
      <c r="O43" s="81">
        <v>61.65</v>
      </c>
      <c r="P43" s="82">
        <f>N43-M43</f>
        <v>1.9600000000000009</v>
      </c>
      <c r="Q43" s="83">
        <f>M43-F43</f>
        <v>12.29</v>
      </c>
      <c r="R43" s="83">
        <f>N43-G43</f>
        <v>15.090000000000003</v>
      </c>
      <c r="S43" s="83">
        <f>O43-H43</f>
        <v>13.75</v>
      </c>
      <c r="T43" s="83">
        <f>P43-I43</f>
        <v>2.8000000000000043</v>
      </c>
      <c r="U43" s="84">
        <v>15005</v>
      </c>
      <c r="V43" s="75">
        <v>0.39906914893617024</v>
      </c>
      <c r="W43" s="75">
        <v>0.26763297872340425</v>
      </c>
      <c r="X43" s="75">
        <v>0.27212765957446811</v>
      </c>
    </row>
    <row r="44" spans="1:24">
      <c r="A44" s="76" t="s">
        <v>243</v>
      </c>
      <c r="B44" s="77" t="s">
        <v>190</v>
      </c>
      <c r="C44" s="78">
        <v>21045</v>
      </c>
      <c r="D44" s="78">
        <v>21756</v>
      </c>
      <c r="E44" s="78">
        <v>42801</v>
      </c>
      <c r="F44" s="79">
        <v>45.85</v>
      </c>
      <c r="G44" s="79">
        <v>45.14</v>
      </c>
      <c r="H44" s="79">
        <v>45.49</v>
      </c>
      <c r="I44" s="80">
        <f>G44-F44</f>
        <v>-0.71000000000000085</v>
      </c>
      <c r="J44" s="78">
        <v>28286</v>
      </c>
      <c r="K44" s="78">
        <v>31560</v>
      </c>
      <c r="L44" s="78">
        <v>59846</v>
      </c>
      <c r="M44" s="79">
        <v>59.98</v>
      </c>
      <c r="N44" s="79">
        <v>63.18</v>
      </c>
      <c r="O44" s="81">
        <v>61.63</v>
      </c>
      <c r="P44" s="82">
        <f>N44-M44</f>
        <v>3.2000000000000028</v>
      </c>
      <c r="Q44" s="83">
        <f>M44-F44</f>
        <v>14.129999999999995</v>
      </c>
      <c r="R44" s="83">
        <f>N44-G44</f>
        <v>18.04</v>
      </c>
      <c r="S44" s="83">
        <f>O44-H44</f>
        <v>16.14</v>
      </c>
      <c r="T44" s="83">
        <f>P44-I44</f>
        <v>3.9100000000000037</v>
      </c>
      <c r="U44" s="84">
        <v>23800</v>
      </c>
      <c r="V44" s="75">
        <v>0.40147094230071423</v>
      </c>
      <c r="W44" s="75">
        <v>0.25058196839819791</v>
      </c>
      <c r="X44" s="75">
        <v>0.28689990700212387</v>
      </c>
    </row>
    <row r="45" spans="1:24">
      <c r="A45" s="76" t="s">
        <v>244</v>
      </c>
      <c r="B45" s="94" t="s">
        <v>191</v>
      </c>
      <c r="C45" s="78">
        <v>10399</v>
      </c>
      <c r="D45" s="78">
        <v>10327</v>
      </c>
      <c r="E45" s="78">
        <v>20726</v>
      </c>
      <c r="F45" s="79">
        <v>36.76</v>
      </c>
      <c r="G45" s="79">
        <v>36.619999999999997</v>
      </c>
      <c r="H45" s="79">
        <v>36.69</v>
      </c>
      <c r="I45" s="80">
        <f>G45-F45</f>
        <v>-0.14000000000000057</v>
      </c>
      <c r="J45" s="78">
        <v>15166</v>
      </c>
      <c r="K45" s="78">
        <v>16210</v>
      </c>
      <c r="L45" s="78">
        <v>31376</v>
      </c>
      <c r="M45" s="79">
        <v>52.14</v>
      </c>
      <c r="N45" s="79">
        <v>55.86</v>
      </c>
      <c r="O45" s="81">
        <v>54</v>
      </c>
      <c r="P45" s="82">
        <f>N45-M45</f>
        <v>3.7199999999999989</v>
      </c>
      <c r="Q45" s="83">
        <f>M45-F45</f>
        <v>15.380000000000003</v>
      </c>
      <c r="R45" s="83">
        <f>N45-G45</f>
        <v>19.240000000000002</v>
      </c>
      <c r="S45" s="83">
        <f>O45-H45</f>
        <v>17.310000000000002</v>
      </c>
      <c r="T45" s="83">
        <f>P45-I45</f>
        <v>3.8599999999999994</v>
      </c>
      <c r="U45" s="84">
        <v>12824</v>
      </c>
      <c r="V45" s="75">
        <v>0.41214848143982002</v>
      </c>
      <c r="W45" s="75">
        <v>0.2113771492849108</v>
      </c>
      <c r="X45" s="75">
        <v>0.3187530130162301</v>
      </c>
    </row>
    <row r="46" spans="1:24">
      <c r="A46" s="76" t="s">
        <v>245</v>
      </c>
      <c r="B46" s="77" t="s">
        <v>192</v>
      </c>
      <c r="C46" s="78">
        <v>28777</v>
      </c>
      <c r="D46" s="78">
        <v>29471</v>
      </c>
      <c r="E46" s="78">
        <v>58248</v>
      </c>
      <c r="F46" s="79">
        <v>48.93</v>
      </c>
      <c r="G46" s="79">
        <v>48.15</v>
      </c>
      <c r="H46" s="79">
        <v>48.54</v>
      </c>
      <c r="I46" s="80">
        <f>G46-F46</f>
        <v>-0.78000000000000114</v>
      </c>
      <c r="J46" s="78">
        <v>37522</v>
      </c>
      <c r="K46" s="78">
        <v>41097</v>
      </c>
      <c r="L46" s="78">
        <v>78619</v>
      </c>
      <c r="M46" s="79">
        <v>61.89</v>
      </c>
      <c r="N46" s="79">
        <v>64.5</v>
      </c>
      <c r="O46" s="81">
        <v>63.23</v>
      </c>
      <c r="P46" s="82">
        <f>N46-M46</f>
        <v>2.6099999999999994</v>
      </c>
      <c r="Q46" s="83">
        <f>M46-F46</f>
        <v>12.96</v>
      </c>
      <c r="R46" s="83">
        <f>N46-G46</f>
        <v>16.350000000000001</v>
      </c>
      <c r="S46" s="83">
        <f>O46-H46</f>
        <v>14.689999999999998</v>
      </c>
      <c r="T46" s="83">
        <f>P46-I46</f>
        <v>3.3900000000000006</v>
      </c>
      <c r="U46" s="84">
        <v>32439</v>
      </c>
      <c r="V46" s="75">
        <v>0.41679836564776623</v>
      </c>
      <c r="W46" s="75">
        <v>0.25080625473795115</v>
      </c>
      <c r="X46" s="75">
        <v>0.26407894229657325</v>
      </c>
    </row>
    <row r="47" spans="1:24">
      <c r="A47" s="76" t="s">
        <v>246</v>
      </c>
      <c r="B47" s="77" t="s">
        <v>193</v>
      </c>
      <c r="C47" s="78">
        <v>16337</v>
      </c>
      <c r="D47" s="78">
        <v>15935</v>
      </c>
      <c r="E47" s="78">
        <v>32272</v>
      </c>
      <c r="F47" s="79">
        <v>48.19</v>
      </c>
      <c r="G47" s="79">
        <v>47.77</v>
      </c>
      <c r="H47" s="79">
        <v>47.98</v>
      </c>
      <c r="I47" s="80">
        <f>G47-F47</f>
        <v>-0.4199999999999946</v>
      </c>
      <c r="J47" s="78">
        <v>21837</v>
      </c>
      <c r="K47" s="78">
        <v>22484</v>
      </c>
      <c r="L47" s="78">
        <v>44321</v>
      </c>
      <c r="M47" s="79">
        <v>61.57</v>
      </c>
      <c r="N47" s="79">
        <v>63.98</v>
      </c>
      <c r="O47" s="81">
        <v>62.77</v>
      </c>
      <c r="P47" s="82">
        <f>N47-M47</f>
        <v>2.4099999999999966</v>
      </c>
      <c r="Q47" s="83">
        <f>M47-F47</f>
        <v>13.380000000000003</v>
      </c>
      <c r="R47" s="83">
        <f>N47-G47</f>
        <v>16.209999999999994</v>
      </c>
      <c r="S47" s="83">
        <f>O47-H47</f>
        <v>14.790000000000006</v>
      </c>
      <c r="T47" s="83">
        <f>P47-I47</f>
        <v>2.8299999999999912</v>
      </c>
      <c r="U47" s="84">
        <v>19552</v>
      </c>
      <c r="V47" s="75">
        <v>0.44569057876860652</v>
      </c>
      <c r="W47" s="75">
        <v>0.20602247600811507</v>
      </c>
      <c r="X47" s="75">
        <v>0.27898971939182565</v>
      </c>
    </row>
    <row r="48" spans="1:24">
      <c r="A48" s="76" t="s">
        <v>247</v>
      </c>
      <c r="B48" s="77" t="s">
        <v>194</v>
      </c>
      <c r="C48" s="78">
        <v>9104</v>
      </c>
      <c r="D48" s="78">
        <v>8391</v>
      </c>
      <c r="E48" s="78">
        <v>17495</v>
      </c>
      <c r="F48" s="79">
        <v>39.76</v>
      </c>
      <c r="G48" s="79">
        <v>37.9</v>
      </c>
      <c r="H48" s="79">
        <v>38.85</v>
      </c>
      <c r="I48" s="80">
        <f>G48-F48</f>
        <v>-1.8599999999999994</v>
      </c>
      <c r="J48" s="78">
        <v>13050</v>
      </c>
      <c r="K48" s="78">
        <v>13348</v>
      </c>
      <c r="L48" s="78">
        <v>26398</v>
      </c>
      <c r="M48" s="79">
        <v>55.66</v>
      </c>
      <c r="N48" s="79">
        <v>58.98</v>
      </c>
      <c r="O48" s="81">
        <v>57.29</v>
      </c>
      <c r="P48" s="82">
        <f>N48-M48</f>
        <v>3.3200000000000003</v>
      </c>
      <c r="Q48" s="83">
        <f>M48-F48</f>
        <v>15.899999999999999</v>
      </c>
      <c r="R48" s="83">
        <f>N48-G48</f>
        <v>21.08</v>
      </c>
      <c r="S48" s="83">
        <f>O48-H48</f>
        <v>18.439999999999998</v>
      </c>
      <c r="T48" s="83">
        <f>P48-I48</f>
        <v>5.18</v>
      </c>
      <c r="U48" s="84">
        <v>11367</v>
      </c>
      <c r="V48" s="75">
        <v>0.43556730658696402</v>
      </c>
      <c r="W48" s="75">
        <v>0.20224546882783462</v>
      </c>
      <c r="X48" s="75">
        <v>0.29854006207610068</v>
      </c>
    </row>
    <row r="49" spans="1:24">
      <c r="A49" s="76" t="s">
        <v>248</v>
      </c>
      <c r="B49" s="77" t="s">
        <v>195</v>
      </c>
      <c r="C49" s="78">
        <v>13361</v>
      </c>
      <c r="D49" s="78">
        <v>12981</v>
      </c>
      <c r="E49" s="78">
        <v>26342</v>
      </c>
      <c r="F49" s="79">
        <v>40.93</v>
      </c>
      <c r="G49" s="79">
        <v>39.28</v>
      </c>
      <c r="H49" s="79">
        <v>40.1</v>
      </c>
      <c r="I49" s="80">
        <f>G49-F49</f>
        <v>-1.6499999999999986</v>
      </c>
      <c r="J49" s="78">
        <v>19372</v>
      </c>
      <c r="K49" s="78">
        <v>20261</v>
      </c>
      <c r="L49" s="78">
        <v>39633</v>
      </c>
      <c r="M49" s="79">
        <v>57.94</v>
      </c>
      <c r="N49" s="79">
        <v>59.84</v>
      </c>
      <c r="O49" s="81">
        <v>58.89</v>
      </c>
      <c r="P49" s="82">
        <f>N49-M49</f>
        <v>1.9000000000000057</v>
      </c>
      <c r="Q49" s="83">
        <f>M49-F49</f>
        <v>17.009999999999998</v>
      </c>
      <c r="R49" s="83">
        <f>N49-G49</f>
        <v>20.560000000000002</v>
      </c>
      <c r="S49" s="83">
        <f>O49-H49</f>
        <v>18.79</v>
      </c>
      <c r="T49" s="83">
        <f>P49-I49</f>
        <v>3.5500000000000043</v>
      </c>
      <c r="U49" s="84">
        <v>16453</v>
      </c>
      <c r="V49" s="75">
        <v>0.42033058273509949</v>
      </c>
      <c r="W49" s="75">
        <v>0.21983496410597042</v>
      </c>
      <c r="X49" s="75">
        <v>0.30562297217893364</v>
      </c>
    </row>
    <row r="50" spans="1:24">
      <c r="A50" s="76" t="s">
        <v>249</v>
      </c>
      <c r="B50" s="94" t="s">
        <v>196</v>
      </c>
      <c r="C50" s="78">
        <v>36947</v>
      </c>
      <c r="D50" s="78">
        <v>38115</v>
      </c>
      <c r="E50" s="78">
        <v>75062</v>
      </c>
      <c r="F50" s="79">
        <v>47.63</v>
      </c>
      <c r="G50" s="79">
        <v>46.32</v>
      </c>
      <c r="H50" s="79">
        <v>46.96</v>
      </c>
      <c r="I50" s="80">
        <f>G50-F50</f>
        <v>-1.3100000000000023</v>
      </c>
      <c r="J50" s="78">
        <v>48377</v>
      </c>
      <c r="K50" s="78">
        <v>53543</v>
      </c>
      <c r="L50" s="78">
        <v>101920</v>
      </c>
      <c r="M50" s="79">
        <v>60.62</v>
      </c>
      <c r="N50" s="79">
        <v>62.86</v>
      </c>
      <c r="O50" s="81">
        <v>61.77</v>
      </c>
      <c r="P50" s="82">
        <f>N50-M50</f>
        <v>2.240000000000002</v>
      </c>
      <c r="Q50" s="83">
        <f>M50-F50</f>
        <v>12.989999999999995</v>
      </c>
      <c r="R50" s="83">
        <f>N50-G50</f>
        <v>16.54</v>
      </c>
      <c r="S50" s="83">
        <f>O50-H50</f>
        <v>14.810000000000002</v>
      </c>
      <c r="T50" s="83">
        <f>P50-I50</f>
        <v>3.5500000000000043</v>
      </c>
      <c r="U50" s="84">
        <v>42714</v>
      </c>
      <c r="V50" s="75">
        <v>0.42357351103706786</v>
      </c>
      <c r="W50" s="75">
        <v>0.23464429503579859</v>
      </c>
      <c r="X50" s="75">
        <v>0.27065111758989308</v>
      </c>
    </row>
    <row r="51" spans="1:24">
      <c r="A51" s="76" t="s">
        <v>250</v>
      </c>
      <c r="B51" s="94" t="s">
        <v>197</v>
      </c>
      <c r="C51" s="78">
        <v>4932</v>
      </c>
      <c r="D51" s="78">
        <v>4710</v>
      </c>
      <c r="E51" s="78">
        <v>9642</v>
      </c>
      <c r="F51" s="79">
        <v>35.86</v>
      </c>
      <c r="G51" s="79">
        <v>35.340000000000003</v>
      </c>
      <c r="H51" s="79">
        <v>35.61</v>
      </c>
      <c r="I51" s="80">
        <f>G51-F51</f>
        <v>-0.51999999999999602</v>
      </c>
      <c r="J51" s="78">
        <v>7434</v>
      </c>
      <c r="K51" s="78">
        <v>7707</v>
      </c>
      <c r="L51" s="78">
        <v>15141</v>
      </c>
      <c r="M51" s="79">
        <v>52.45</v>
      </c>
      <c r="N51" s="79">
        <v>56.16</v>
      </c>
      <c r="O51" s="81">
        <v>54.27</v>
      </c>
      <c r="P51" s="82">
        <f>N51-M51</f>
        <v>3.7099999999999937</v>
      </c>
      <c r="Q51" s="83">
        <f>M51-F51</f>
        <v>16.590000000000003</v>
      </c>
      <c r="R51" s="83">
        <f>N51-G51</f>
        <v>20.819999999999993</v>
      </c>
      <c r="S51" s="83">
        <f>O51-H51</f>
        <v>18.660000000000004</v>
      </c>
      <c r="T51" s="83">
        <f>P51-I51</f>
        <v>4.2299999999999898</v>
      </c>
      <c r="U51" s="84">
        <v>6798</v>
      </c>
      <c r="V51" s="75">
        <v>0.45341159207630227</v>
      </c>
      <c r="W51" s="75">
        <v>0.1731474688187821</v>
      </c>
      <c r="X51" s="75">
        <v>0.31908223837790967</v>
      </c>
    </row>
    <row r="52" spans="1:24">
      <c r="A52" s="76" t="s">
        <v>251</v>
      </c>
      <c r="B52" s="77" t="s">
        <v>198</v>
      </c>
      <c r="C52" s="78">
        <v>3111</v>
      </c>
      <c r="D52" s="78">
        <v>3030</v>
      </c>
      <c r="E52" s="78">
        <v>6141</v>
      </c>
      <c r="F52" s="79">
        <v>45.99</v>
      </c>
      <c r="G52" s="79">
        <v>42.91</v>
      </c>
      <c r="H52" s="79">
        <v>44.42</v>
      </c>
      <c r="I52" s="80">
        <f>G52-F52</f>
        <v>-3.0800000000000054</v>
      </c>
      <c r="J52" s="78">
        <v>4345</v>
      </c>
      <c r="K52" s="78">
        <v>4628</v>
      </c>
      <c r="L52" s="78">
        <v>8973</v>
      </c>
      <c r="M52" s="79">
        <v>63.23</v>
      </c>
      <c r="N52" s="79">
        <v>63.98</v>
      </c>
      <c r="O52" s="81">
        <v>63.61</v>
      </c>
      <c r="P52" s="82">
        <f>N52-M52</f>
        <v>0.75</v>
      </c>
      <c r="Q52" s="83">
        <f>M52-F52</f>
        <v>17.239999999999995</v>
      </c>
      <c r="R52" s="83">
        <f>N52-G52</f>
        <v>21.07</v>
      </c>
      <c r="S52" s="83">
        <f>O52-H52</f>
        <v>19.189999999999998</v>
      </c>
      <c r="T52" s="83">
        <f>P52-I52</f>
        <v>3.8300000000000054</v>
      </c>
      <c r="U52" s="84">
        <v>3649</v>
      </c>
      <c r="V52" s="75">
        <v>0.4116187253243091</v>
      </c>
      <c r="W52" s="75">
        <v>0.21398759165256628</v>
      </c>
      <c r="X52" s="75">
        <v>0.32442188381274678</v>
      </c>
    </row>
    <row r="53" spans="1:24">
      <c r="A53" s="76" t="s">
        <v>252</v>
      </c>
      <c r="B53" s="77" t="s">
        <v>199</v>
      </c>
      <c r="C53" s="78">
        <v>561</v>
      </c>
      <c r="D53" s="78">
        <v>528</v>
      </c>
      <c r="E53" s="78">
        <v>1089</v>
      </c>
      <c r="F53" s="79">
        <v>51.42</v>
      </c>
      <c r="G53" s="79">
        <v>48</v>
      </c>
      <c r="H53" s="79">
        <v>49.7</v>
      </c>
      <c r="I53" s="80">
        <f>G53-F53</f>
        <v>-3.4200000000000017</v>
      </c>
      <c r="J53" s="78">
        <v>728</v>
      </c>
      <c r="K53" s="78">
        <v>686</v>
      </c>
      <c r="L53" s="78">
        <v>1414</v>
      </c>
      <c r="M53" s="79">
        <v>69</v>
      </c>
      <c r="N53" s="79">
        <v>64.959999999999994</v>
      </c>
      <c r="O53" s="81">
        <v>66.98</v>
      </c>
      <c r="P53" s="82">
        <f>N53-M53</f>
        <v>-4.0400000000000063</v>
      </c>
      <c r="Q53" s="83">
        <f>M53-F53</f>
        <v>17.579999999999998</v>
      </c>
      <c r="R53" s="83">
        <f>N53-G53</f>
        <v>16.959999999999994</v>
      </c>
      <c r="S53" s="83">
        <f>O53-H53</f>
        <v>17.28</v>
      </c>
      <c r="T53" s="83">
        <f>P53-I53</f>
        <v>-0.62000000000000455</v>
      </c>
      <c r="U53" s="84">
        <v>523</v>
      </c>
      <c r="V53" s="75">
        <v>0.37437365783822479</v>
      </c>
      <c r="W53" s="75">
        <v>0.16893342877594847</v>
      </c>
      <c r="X53" s="75">
        <v>0.40730136005726558</v>
      </c>
    </row>
    <row r="54" spans="1:24">
      <c r="A54" s="76" t="s">
        <v>253</v>
      </c>
      <c r="B54" s="77" t="s">
        <v>200</v>
      </c>
      <c r="C54" s="78">
        <v>1135</v>
      </c>
      <c r="D54" s="78">
        <v>1118</v>
      </c>
      <c r="E54" s="78">
        <v>2253</v>
      </c>
      <c r="F54" s="79">
        <v>45.56</v>
      </c>
      <c r="G54" s="79">
        <v>43.23</v>
      </c>
      <c r="H54" s="79">
        <v>44.38</v>
      </c>
      <c r="I54" s="80">
        <f>G54-F54</f>
        <v>-2.3300000000000054</v>
      </c>
      <c r="J54" s="78">
        <v>1546</v>
      </c>
      <c r="K54" s="78">
        <v>1567</v>
      </c>
      <c r="L54" s="78">
        <v>3113</v>
      </c>
      <c r="M54" s="79">
        <v>64.790000000000006</v>
      </c>
      <c r="N54" s="79">
        <v>63.26</v>
      </c>
      <c r="O54" s="81">
        <v>64.010000000000005</v>
      </c>
      <c r="P54" s="82">
        <f>N54-M54</f>
        <v>-1.5300000000000082</v>
      </c>
      <c r="Q54" s="83">
        <f>M54-F54</f>
        <v>19.230000000000004</v>
      </c>
      <c r="R54" s="83">
        <f>N54-G54</f>
        <v>20.03</v>
      </c>
      <c r="S54" s="83">
        <f>O54-H54</f>
        <v>19.630000000000003</v>
      </c>
      <c r="T54" s="83">
        <f>P54-I54</f>
        <v>0.79999999999999716</v>
      </c>
      <c r="U54" s="84">
        <v>1278</v>
      </c>
      <c r="V54" s="75">
        <v>0.41453130068115474</v>
      </c>
      <c r="W54" s="75">
        <v>0.18747972753811223</v>
      </c>
      <c r="X54" s="75">
        <v>0.34057735971456371</v>
      </c>
    </row>
    <row r="55" spans="1:24">
      <c r="A55" s="76" t="s">
        <v>254</v>
      </c>
      <c r="B55" s="77" t="s">
        <v>139</v>
      </c>
      <c r="C55" s="78">
        <v>2088</v>
      </c>
      <c r="D55" s="78">
        <v>2212</v>
      </c>
      <c r="E55" s="78">
        <v>4300</v>
      </c>
      <c r="F55" s="79">
        <v>62.11</v>
      </c>
      <c r="G55" s="79">
        <v>63.6</v>
      </c>
      <c r="H55" s="79">
        <v>62.87</v>
      </c>
      <c r="I55" s="80">
        <f>G55-F55</f>
        <v>1.490000000000002</v>
      </c>
      <c r="J55" s="78">
        <v>2262</v>
      </c>
      <c r="K55" s="78">
        <v>2344</v>
      </c>
      <c r="L55" s="78">
        <v>4606</v>
      </c>
      <c r="M55" s="79">
        <v>67</v>
      </c>
      <c r="N55" s="79">
        <v>69.72</v>
      </c>
      <c r="O55" s="81">
        <v>68.36</v>
      </c>
      <c r="P55" s="82">
        <f>N55-M55</f>
        <v>2.7199999999999989</v>
      </c>
      <c r="Q55" s="83">
        <f>M55-F55</f>
        <v>4.8900000000000006</v>
      </c>
      <c r="R55" s="83">
        <f>N55-G55</f>
        <v>6.1199999999999974</v>
      </c>
      <c r="S55" s="83">
        <f>O55-H55</f>
        <v>5.490000000000002</v>
      </c>
      <c r="T55" s="83">
        <f>P55-I55</f>
        <v>1.2299999999999969</v>
      </c>
      <c r="U55" s="84">
        <v>1415</v>
      </c>
      <c r="V55" s="75">
        <v>0.31627179257934734</v>
      </c>
      <c r="W55" s="75">
        <v>0.25637013857845331</v>
      </c>
      <c r="X55" s="75">
        <v>0.37058560572194904</v>
      </c>
    </row>
    <row r="56" spans="1:24">
      <c r="A56" s="76" t="s">
        <v>255</v>
      </c>
      <c r="B56" s="94" t="s">
        <v>140</v>
      </c>
      <c r="C56" s="78">
        <v>119</v>
      </c>
      <c r="D56" s="78">
        <v>95</v>
      </c>
      <c r="E56" s="78">
        <v>214</v>
      </c>
      <c r="F56" s="79">
        <v>85</v>
      </c>
      <c r="G56" s="79">
        <v>79.83</v>
      </c>
      <c r="H56" s="79">
        <v>82.63</v>
      </c>
      <c r="I56" s="80">
        <f>G56-F56</f>
        <v>-5.1700000000000017</v>
      </c>
      <c r="J56" s="78">
        <v>116</v>
      </c>
      <c r="K56" s="78">
        <v>92</v>
      </c>
      <c r="L56" s="78">
        <v>208</v>
      </c>
      <c r="M56" s="79">
        <v>86.57</v>
      </c>
      <c r="N56" s="79">
        <v>75.41</v>
      </c>
      <c r="O56" s="81">
        <v>81.25</v>
      </c>
      <c r="P56" s="82">
        <f>N56-M56</f>
        <v>-11.159999999999997</v>
      </c>
      <c r="Q56" s="83">
        <f>M56-F56</f>
        <v>1.5699999999999932</v>
      </c>
      <c r="R56" s="83">
        <f>N56-G56</f>
        <v>-4.4200000000000017</v>
      </c>
      <c r="S56" s="83">
        <f>O56-H56</f>
        <v>-1.3799999999999955</v>
      </c>
      <c r="T56" s="83">
        <f>P56-I56</f>
        <v>-5.9899999999999949</v>
      </c>
      <c r="U56" s="84">
        <v>59</v>
      </c>
      <c r="V56" s="75">
        <v>0.29064039408866993</v>
      </c>
      <c r="W56" s="75">
        <v>0.14285714285714285</v>
      </c>
      <c r="X56" s="75">
        <v>0.50246305418719217</v>
      </c>
    </row>
    <row r="57" spans="1:24">
      <c r="A57" s="76" t="s">
        <v>256</v>
      </c>
      <c r="B57" s="77" t="s">
        <v>141</v>
      </c>
      <c r="C57" s="78">
        <v>765</v>
      </c>
      <c r="D57" s="78">
        <v>782</v>
      </c>
      <c r="E57" s="78">
        <v>1547</v>
      </c>
      <c r="F57" s="79">
        <v>64.02</v>
      </c>
      <c r="G57" s="79">
        <v>59.47</v>
      </c>
      <c r="H57" s="79">
        <v>61.63</v>
      </c>
      <c r="I57" s="80">
        <f>G57-F57</f>
        <v>-4.5499999999999972</v>
      </c>
      <c r="J57" s="78">
        <v>815</v>
      </c>
      <c r="K57" s="78">
        <v>851</v>
      </c>
      <c r="L57" s="78">
        <v>1666</v>
      </c>
      <c r="M57" s="79">
        <v>70.319999999999993</v>
      </c>
      <c r="N57" s="79">
        <v>68.08</v>
      </c>
      <c r="O57" s="81">
        <v>69.16</v>
      </c>
      <c r="P57" s="82">
        <f>N57-M57</f>
        <v>-2.2399999999999949</v>
      </c>
      <c r="Q57" s="83">
        <f>M57-F57</f>
        <v>6.2999999999999972</v>
      </c>
      <c r="R57" s="83">
        <f>N57-G57</f>
        <v>8.61</v>
      </c>
      <c r="S57" s="83">
        <f>O57-H57</f>
        <v>7.529999999999994</v>
      </c>
      <c r="T57" s="83">
        <f>P57-I57</f>
        <v>2.3100000000000023</v>
      </c>
      <c r="U57" s="84">
        <v>609</v>
      </c>
      <c r="V57" s="75">
        <v>0.36886735311932162</v>
      </c>
      <c r="W57" s="75">
        <v>0.19139915202907329</v>
      </c>
      <c r="X57" s="75">
        <v>0.39733494851605089</v>
      </c>
    </row>
    <row r="58" spans="1:24">
      <c r="A58" s="76" t="s">
        <v>257</v>
      </c>
      <c r="B58" s="77" t="s">
        <v>142</v>
      </c>
      <c r="C58" s="78">
        <v>468</v>
      </c>
      <c r="D58" s="78">
        <v>455</v>
      </c>
      <c r="E58" s="78">
        <v>923</v>
      </c>
      <c r="F58" s="79">
        <v>59.17</v>
      </c>
      <c r="G58" s="79">
        <v>59.63</v>
      </c>
      <c r="H58" s="79">
        <v>59.4</v>
      </c>
      <c r="I58" s="80">
        <f>G58-F58</f>
        <v>0.46000000000000085</v>
      </c>
      <c r="J58" s="78">
        <v>496</v>
      </c>
      <c r="K58" s="78">
        <v>498</v>
      </c>
      <c r="L58" s="78">
        <v>994</v>
      </c>
      <c r="M58" s="79">
        <v>63.1</v>
      </c>
      <c r="N58" s="79">
        <v>65.180000000000007</v>
      </c>
      <c r="O58" s="81">
        <v>64.13</v>
      </c>
      <c r="P58" s="82">
        <f>N58-M58</f>
        <v>2.0800000000000054</v>
      </c>
      <c r="Q58" s="83">
        <f>M58-F58</f>
        <v>3.9299999999999997</v>
      </c>
      <c r="R58" s="83">
        <f>N58-G58</f>
        <v>5.5500000000000043</v>
      </c>
      <c r="S58" s="83">
        <f>O58-H58</f>
        <v>4.7299999999999969</v>
      </c>
      <c r="T58" s="83">
        <f>P58-I58</f>
        <v>1.6200000000000045</v>
      </c>
      <c r="U58" s="84">
        <v>359</v>
      </c>
      <c r="V58" s="75">
        <v>0.36896197327852004</v>
      </c>
      <c r="W58" s="75">
        <v>0.17163412127440905</v>
      </c>
      <c r="X58" s="75">
        <v>0.38951695786228158</v>
      </c>
    </row>
    <row r="59" spans="1:24">
      <c r="A59" s="76" t="s">
        <v>258</v>
      </c>
      <c r="B59" s="77" t="s">
        <v>143</v>
      </c>
      <c r="C59" s="78">
        <v>728</v>
      </c>
      <c r="D59" s="78">
        <v>614</v>
      </c>
      <c r="E59" s="78">
        <v>1342</v>
      </c>
      <c r="F59" s="79">
        <v>55.83</v>
      </c>
      <c r="G59" s="79">
        <v>55.57</v>
      </c>
      <c r="H59" s="79">
        <v>55.71</v>
      </c>
      <c r="I59" s="80">
        <f>G59-F59</f>
        <v>-0.25999999999999801</v>
      </c>
      <c r="J59" s="78">
        <v>789</v>
      </c>
      <c r="K59" s="78">
        <v>685</v>
      </c>
      <c r="L59" s="78">
        <v>1474</v>
      </c>
      <c r="M59" s="79">
        <v>63.53</v>
      </c>
      <c r="N59" s="79">
        <v>65.11</v>
      </c>
      <c r="O59" s="81">
        <v>64.25</v>
      </c>
      <c r="P59" s="82">
        <f>N59-M59</f>
        <v>1.5799999999999983</v>
      </c>
      <c r="Q59" s="83">
        <f>M59-F59</f>
        <v>7.7000000000000028</v>
      </c>
      <c r="R59" s="83">
        <f>N59-G59</f>
        <v>9.5399999999999991</v>
      </c>
      <c r="S59" s="83">
        <f>O59-H59</f>
        <v>8.5399999999999991</v>
      </c>
      <c r="T59" s="83">
        <f>P59-I59</f>
        <v>1.8399999999999963</v>
      </c>
      <c r="U59" s="84">
        <v>523</v>
      </c>
      <c r="V59" s="75">
        <v>0.3584647018505826</v>
      </c>
      <c r="W59" s="75">
        <v>0.20562028786840303</v>
      </c>
      <c r="X59" s="75">
        <v>0.38588074023303631</v>
      </c>
    </row>
    <row r="60" spans="1:24">
      <c r="A60" s="76" t="s">
        <v>259</v>
      </c>
      <c r="B60" s="77" t="s">
        <v>144</v>
      </c>
      <c r="C60" s="78">
        <v>100</v>
      </c>
      <c r="D60" s="78">
        <v>98</v>
      </c>
      <c r="E60" s="78">
        <v>198</v>
      </c>
      <c r="F60" s="79">
        <v>77.52</v>
      </c>
      <c r="G60" s="79">
        <v>83.05</v>
      </c>
      <c r="H60" s="79">
        <v>80.16</v>
      </c>
      <c r="I60" s="80">
        <f>G60-F60</f>
        <v>5.5300000000000011</v>
      </c>
      <c r="J60" s="78">
        <v>103</v>
      </c>
      <c r="K60" s="78">
        <v>98</v>
      </c>
      <c r="L60" s="78">
        <v>201</v>
      </c>
      <c r="M60" s="79">
        <v>78.03</v>
      </c>
      <c r="N60" s="79">
        <v>87.5</v>
      </c>
      <c r="O60" s="81">
        <v>82.38</v>
      </c>
      <c r="P60" s="82">
        <f>N60-M60</f>
        <v>9.4699999999999989</v>
      </c>
      <c r="Q60" s="83">
        <f>M60-F60</f>
        <v>0.51000000000000512</v>
      </c>
      <c r="R60" s="83">
        <f>N60-G60</f>
        <v>4.4500000000000028</v>
      </c>
      <c r="S60" s="83">
        <f>O60-H60</f>
        <v>2.2199999999999989</v>
      </c>
      <c r="T60" s="83">
        <f>P60-I60</f>
        <v>3.9399999999999977</v>
      </c>
      <c r="U60" s="84">
        <v>59</v>
      </c>
      <c r="V60" s="75">
        <v>0.30256410256410254</v>
      </c>
      <c r="W60" s="75">
        <v>0.24615384615384617</v>
      </c>
      <c r="X60" s="75">
        <v>0.32307692307692309</v>
      </c>
    </row>
    <row r="61" spans="1:24">
      <c r="A61" s="76" t="s">
        <v>260</v>
      </c>
      <c r="B61" s="77" t="s">
        <v>145</v>
      </c>
      <c r="C61" s="78">
        <v>1920</v>
      </c>
      <c r="D61" s="78">
        <v>2052</v>
      </c>
      <c r="E61" s="78">
        <v>3972</v>
      </c>
      <c r="F61" s="79">
        <v>57.61</v>
      </c>
      <c r="G61" s="79">
        <v>60.94</v>
      </c>
      <c r="H61" s="79">
        <v>59.28</v>
      </c>
      <c r="I61" s="80">
        <f>G61-F61</f>
        <v>3.3299999999999983</v>
      </c>
      <c r="J61" s="78">
        <v>2030</v>
      </c>
      <c r="K61" s="78">
        <v>2140</v>
      </c>
      <c r="L61" s="78">
        <v>4170</v>
      </c>
      <c r="M61" s="79">
        <v>62.12</v>
      </c>
      <c r="N61" s="79">
        <v>64.930000000000007</v>
      </c>
      <c r="O61" s="81">
        <v>63.53</v>
      </c>
      <c r="P61" s="82">
        <f>N61-M61</f>
        <v>2.8100000000000094</v>
      </c>
      <c r="Q61" s="83">
        <f>M61-F61</f>
        <v>4.509999999999998</v>
      </c>
      <c r="R61" s="83">
        <f>N61-G61</f>
        <v>3.9900000000000091</v>
      </c>
      <c r="S61" s="83">
        <f>O61-H61</f>
        <v>4.25</v>
      </c>
      <c r="T61" s="83">
        <f>P61-I61</f>
        <v>-0.51999999999998892</v>
      </c>
      <c r="U61" s="84">
        <v>1803</v>
      </c>
      <c r="V61" s="75">
        <v>0.43740902474526927</v>
      </c>
      <c r="W61" s="75">
        <v>0.19820475497331391</v>
      </c>
      <c r="X61" s="75">
        <v>0.31344007763221737</v>
      </c>
    </row>
    <row r="62" spans="1:24">
      <c r="A62" s="76" t="s">
        <v>261</v>
      </c>
      <c r="B62" s="94" t="s">
        <v>146</v>
      </c>
      <c r="C62" s="78">
        <v>60</v>
      </c>
      <c r="D62" s="78">
        <v>39</v>
      </c>
      <c r="E62" s="78">
        <v>99</v>
      </c>
      <c r="F62" s="79">
        <v>75</v>
      </c>
      <c r="G62" s="79">
        <v>75</v>
      </c>
      <c r="H62" s="79">
        <v>75</v>
      </c>
      <c r="I62" s="80">
        <f>G62-F62</f>
        <v>0</v>
      </c>
      <c r="J62" s="78">
        <v>67</v>
      </c>
      <c r="K62" s="78">
        <v>45</v>
      </c>
      <c r="L62" s="78">
        <v>112</v>
      </c>
      <c r="M62" s="79">
        <v>75.28</v>
      </c>
      <c r="N62" s="79">
        <v>78.95</v>
      </c>
      <c r="O62" s="81">
        <v>76.709999999999994</v>
      </c>
      <c r="P62" s="82">
        <f>N62-M62</f>
        <v>3.6700000000000017</v>
      </c>
      <c r="Q62" s="83">
        <f>M62-F62</f>
        <v>0.28000000000000114</v>
      </c>
      <c r="R62" s="83">
        <f>N62-G62</f>
        <v>3.9500000000000028</v>
      </c>
      <c r="S62" s="83">
        <f>O62-H62</f>
        <v>1.7099999999999937</v>
      </c>
      <c r="T62" s="83">
        <f>P62-I62</f>
        <v>3.6700000000000017</v>
      </c>
      <c r="U62" s="84">
        <v>44</v>
      </c>
      <c r="V62" s="75">
        <v>0.3963963963963964</v>
      </c>
      <c r="W62" s="75">
        <v>0.18018018018018017</v>
      </c>
      <c r="X62" s="75">
        <v>0.33333333333333331</v>
      </c>
    </row>
    <row r="63" spans="1:24">
      <c r="A63" s="76" t="s">
        <v>262</v>
      </c>
      <c r="B63" s="77" t="s">
        <v>147</v>
      </c>
      <c r="C63" s="78">
        <v>666</v>
      </c>
      <c r="D63" s="78">
        <v>527</v>
      </c>
      <c r="E63" s="78">
        <v>1193</v>
      </c>
      <c r="F63" s="79">
        <v>58.52</v>
      </c>
      <c r="G63" s="79">
        <v>60.85</v>
      </c>
      <c r="H63" s="79">
        <v>59.53</v>
      </c>
      <c r="I63" s="80">
        <f>G63-F63</f>
        <v>2.3299999999999983</v>
      </c>
      <c r="J63" s="78">
        <v>718</v>
      </c>
      <c r="K63" s="78">
        <v>574</v>
      </c>
      <c r="L63" s="78">
        <v>1292</v>
      </c>
      <c r="M63" s="79">
        <v>67.17</v>
      </c>
      <c r="N63" s="79">
        <v>68.739999999999995</v>
      </c>
      <c r="O63" s="81">
        <v>67.86</v>
      </c>
      <c r="P63" s="82">
        <f>N63-M63</f>
        <v>1.5699999999999932</v>
      </c>
      <c r="Q63" s="83">
        <f>M63-F63</f>
        <v>8.6499999999999986</v>
      </c>
      <c r="R63" s="83">
        <f>N63-G63</f>
        <v>7.8899999999999935</v>
      </c>
      <c r="S63" s="83">
        <f>O63-H63</f>
        <v>8.3299999999999983</v>
      </c>
      <c r="T63" s="83">
        <f>P63-I63</f>
        <v>-0.76000000000000512</v>
      </c>
      <c r="U63" s="93">
        <v>481</v>
      </c>
      <c r="V63" s="75">
        <v>0.37725490196078432</v>
      </c>
      <c r="W63" s="75">
        <v>0.22117647058823531</v>
      </c>
      <c r="X63" s="75">
        <v>0.27372549019607845</v>
      </c>
    </row>
    <row r="64" spans="1:24">
      <c r="U64" s="99"/>
    </row>
    <row r="65" spans="21:21">
      <c r="U65" s="99"/>
    </row>
    <row r="66" spans="21:21">
      <c r="U66" s="99"/>
    </row>
    <row r="67" spans="21:21">
      <c r="U67" s="99"/>
    </row>
    <row r="68" spans="21:21">
      <c r="U68" s="99"/>
    </row>
    <row r="69" spans="21:21">
      <c r="U69" s="99"/>
    </row>
    <row r="70" spans="21:21">
      <c r="U70" s="99"/>
    </row>
    <row r="71" spans="21:21">
      <c r="U71" s="99"/>
    </row>
    <row r="72" spans="21:21">
      <c r="U72" s="99"/>
    </row>
    <row r="73" spans="21:21">
      <c r="U73" s="99"/>
    </row>
    <row r="74" spans="21:21">
      <c r="U74" s="99"/>
    </row>
    <row r="75" spans="21:21">
      <c r="U75" s="99"/>
    </row>
    <row r="76" spans="21:21">
      <c r="U76" s="99"/>
    </row>
    <row r="77" spans="21:21">
      <c r="U77" s="99"/>
    </row>
    <row r="78" spans="21:21">
      <c r="U78" s="99"/>
    </row>
    <row r="79" spans="21:21">
      <c r="U79" s="99"/>
    </row>
    <row r="80" spans="21:21">
      <c r="U80" s="99"/>
    </row>
    <row r="81" spans="21:21">
      <c r="U81" s="99"/>
    </row>
    <row r="82" spans="21:21">
      <c r="U82" s="99"/>
    </row>
    <row r="83" spans="21:21">
      <c r="U83" s="99"/>
    </row>
    <row r="84" spans="21:21">
      <c r="U84" s="99"/>
    </row>
    <row r="85" spans="21:21">
      <c r="U85" s="99"/>
    </row>
    <row r="86" spans="21:21">
      <c r="U86" s="99"/>
    </row>
    <row r="87" spans="21:21">
      <c r="U87" s="99"/>
    </row>
    <row r="88" spans="21:21">
      <c r="U88" s="99"/>
    </row>
    <row r="89" spans="21:21">
      <c r="U89" s="99"/>
    </row>
    <row r="90" spans="21:21">
      <c r="U90" s="99"/>
    </row>
    <row r="91" spans="21:21">
      <c r="U91" s="99"/>
    </row>
    <row r="92" spans="21:21">
      <c r="U92" s="99"/>
    </row>
    <row r="93" spans="21:21">
      <c r="U93" s="99"/>
    </row>
    <row r="94" spans="21:21">
      <c r="U94" s="99"/>
    </row>
    <row r="95" spans="21:21">
      <c r="U95" s="99"/>
    </row>
    <row r="96" spans="21:21">
      <c r="U96" s="99"/>
    </row>
    <row r="97" spans="21:21">
      <c r="U97" s="99"/>
    </row>
    <row r="98" spans="21:21">
      <c r="U98" s="99"/>
    </row>
    <row r="99" spans="21:21">
      <c r="U99" s="99"/>
    </row>
    <row r="100" spans="21:21">
      <c r="U100" s="99"/>
    </row>
    <row r="101" spans="21:21">
      <c r="U101" s="99"/>
    </row>
    <row r="102" spans="21:21">
      <c r="U102" s="99"/>
    </row>
    <row r="103" spans="21:21">
      <c r="U103" s="99"/>
    </row>
    <row r="104" spans="21:21">
      <c r="U104" s="99"/>
    </row>
    <row r="105" spans="21:21">
      <c r="U105" s="99"/>
    </row>
    <row r="106" spans="21:21">
      <c r="U106" s="99"/>
    </row>
    <row r="107" spans="21:21">
      <c r="U107" s="99"/>
    </row>
    <row r="108" spans="21:21">
      <c r="U108" s="99"/>
    </row>
    <row r="109" spans="21:21">
      <c r="U109" s="99"/>
    </row>
    <row r="110" spans="21:21">
      <c r="U110" s="99"/>
    </row>
    <row r="111" spans="21:21">
      <c r="U111" s="99"/>
    </row>
    <row r="112" spans="21:21">
      <c r="U112" s="99"/>
    </row>
    <row r="113" spans="21:21">
      <c r="U113" s="99"/>
    </row>
    <row r="114" spans="21:21">
      <c r="U114" s="99"/>
    </row>
    <row r="115" spans="21:21">
      <c r="U115" s="99"/>
    </row>
    <row r="116" spans="21:21">
      <c r="U116" s="99"/>
    </row>
    <row r="117" spans="21:21">
      <c r="U117" s="99"/>
    </row>
    <row r="118" spans="21:21">
      <c r="U118" s="99"/>
    </row>
    <row r="119" spans="21:21">
      <c r="U119" s="99"/>
    </row>
    <row r="120" spans="21:21">
      <c r="U120" s="99"/>
    </row>
    <row r="121" spans="21:21">
      <c r="U121" s="99"/>
    </row>
    <row r="122" spans="21:21">
      <c r="U122" s="99"/>
    </row>
    <row r="123" spans="21:21">
      <c r="U123" s="99"/>
    </row>
    <row r="124" spans="21:21">
      <c r="U124" s="99"/>
    </row>
    <row r="125" spans="21:21">
      <c r="U125" s="99"/>
    </row>
    <row r="126" spans="21:21">
      <c r="U126" s="99"/>
    </row>
    <row r="127" spans="21:21">
      <c r="U127" s="99"/>
    </row>
    <row r="128" spans="21:21">
      <c r="U128" s="99"/>
    </row>
    <row r="129" spans="21:21">
      <c r="U129" s="99"/>
    </row>
    <row r="130" spans="21:21">
      <c r="U130" s="99"/>
    </row>
    <row r="131" spans="21:21">
      <c r="U131" s="99"/>
    </row>
    <row r="132" spans="21:21">
      <c r="U132" s="99"/>
    </row>
    <row r="133" spans="21:21">
      <c r="U133" s="99"/>
    </row>
    <row r="134" spans="21:21">
      <c r="U134" s="99"/>
    </row>
    <row r="135" spans="21:21">
      <c r="U135" s="99"/>
    </row>
    <row r="136" spans="21:21">
      <c r="U136" s="99"/>
    </row>
    <row r="137" spans="21:21">
      <c r="U137" s="99"/>
    </row>
    <row r="138" spans="21:21">
      <c r="U138" s="99"/>
    </row>
    <row r="139" spans="21:21">
      <c r="U139" s="99"/>
    </row>
    <row r="140" spans="21:21">
      <c r="U140" s="99"/>
    </row>
    <row r="141" spans="21:21">
      <c r="U141" s="99"/>
    </row>
    <row r="142" spans="21:21">
      <c r="U142" s="99"/>
    </row>
    <row r="143" spans="21:21">
      <c r="U143" s="99"/>
    </row>
    <row r="144" spans="21:21">
      <c r="U144" s="99"/>
    </row>
    <row r="145" spans="21:21">
      <c r="U145" s="99"/>
    </row>
    <row r="146" spans="21:21">
      <c r="U146" s="99"/>
    </row>
    <row r="147" spans="21:21">
      <c r="U147" s="99"/>
    </row>
    <row r="148" spans="21:21">
      <c r="U148" s="99"/>
    </row>
    <row r="149" spans="21:21">
      <c r="U149" s="99"/>
    </row>
    <row r="150" spans="21:21">
      <c r="U150" s="99"/>
    </row>
    <row r="151" spans="21:21">
      <c r="U151" s="99"/>
    </row>
    <row r="152" spans="21:21">
      <c r="U152" s="99"/>
    </row>
    <row r="153" spans="21:21">
      <c r="U153" s="99"/>
    </row>
    <row r="154" spans="21:21">
      <c r="U154" s="99"/>
    </row>
    <row r="155" spans="21:21">
      <c r="U155" s="99"/>
    </row>
    <row r="156" spans="21:21">
      <c r="U156" s="99"/>
    </row>
    <row r="157" spans="21:21">
      <c r="U157" s="99"/>
    </row>
    <row r="158" spans="21:21">
      <c r="U158" s="99"/>
    </row>
    <row r="159" spans="21:21">
      <c r="U159" s="99"/>
    </row>
    <row r="160" spans="21:21">
      <c r="U160" s="99"/>
    </row>
    <row r="161" spans="21:21">
      <c r="U161" s="99"/>
    </row>
    <row r="162" spans="21:21">
      <c r="U162" s="99"/>
    </row>
    <row r="163" spans="21:21">
      <c r="U163" s="99"/>
    </row>
    <row r="164" spans="21:21">
      <c r="U164" s="99"/>
    </row>
    <row r="165" spans="21:21">
      <c r="U165" s="99"/>
    </row>
    <row r="166" spans="21:21">
      <c r="U166" s="99"/>
    </row>
    <row r="167" spans="21:21">
      <c r="U167" s="99"/>
    </row>
    <row r="168" spans="21:21">
      <c r="U168" s="99"/>
    </row>
    <row r="169" spans="21:21">
      <c r="U169" s="99"/>
    </row>
    <row r="170" spans="21:21">
      <c r="U170" s="99"/>
    </row>
    <row r="171" spans="21:21">
      <c r="U171" s="99"/>
    </row>
    <row r="172" spans="21:21">
      <c r="U172" s="99"/>
    </row>
    <row r="173" spans="21:21">
      <c r="U173" s="99"/>
    </row>
    <row r="174" spans="21:21">
      <c r="U174" s="99"/>
    </row>
    <row r="175" spans="21:21">
      <c r="U175" s="99"/>
    </row>
    <row r="176" spans="21:21">
      <c r="U176" s="99"/>
    </row>
    <row r="177" spans="21:21">
      <c r="U177" s="99"/>
    </row>
    <row r="178" spans="21:21">
      <c r="U178" s="99"/>
    </row>
    <row r="179" spans="21:21">
      <c r="U179" s="99"/>
    </row>
    <row r="180" spans="21:21">
      <c r="U180" s="99"/>
    </row>
    <row r="181" spans="21:21">
      <c r="U181" s="99"/>
    </row>
    <row r="182" spans="21:21">
      <c r="U182" s="99"/>
    </row>
    <row r="183" spans="21:21">
      <c r="U183" s="99"/>
    </row>
    <row r="184" spans="21:21">
      <c r="U184" s="99"/>
    </row>
    <row r="185" spans="21:21">
      <c r="U185" s="99"/>
    </row>
    <row r="186" spans="21:21">
      <c r="U186" s="99"/>
    </row>
    <row r="187" spans="21:21">
      <c r="U187" s="99"/>
    </row>
    <row r="188" spans="21:21">
      <c r="U188" s="99"/>
    </row>
    <row r="189" spans="21:21">
      <c r="U189" s="99"/>
    </row>
    <row r="190" spans="21:21">
      <c r="U190" s="99"/>
    </row>
    <row r="191" spans="21:21">
      <c r="U191" s="99"/>
    </row>
    <row r="192" spans="21:21">
      <c r="U192" s="99"/>
    </row>
    <row r="193" spans="21:21">
      <c r="U193" s="99"/>
    </row>
    <row r="194" spans="21:21">
      <c r="U194" s="99"/>
    </row>
    <row r="195" spans="21:21">
      <c r="U195" s="99"/>
    </row>
    <row r="196" spans="21:21">
      <c r="U196" s="99"/>
    </row>
    <row r="197" spans="21:21">
      <c r="U197" s="99"/>
    </row>
    <row r="198" spans="21:21">
      <c r="U198" s="99"/>
    </row>
    <row r="199" spans="21:21">
      <c r="U199" s="99"/>
    </row>
    <row r="200" spans="21:21">
      <c r="U200" s="99"/>
    </row>
    <row r="201" spans="21:21">
      <c r="U201" s="99"/>
    </row>
    <row r="202" spans="21:21">
      <c r="U202" s="99"/>
    </row>
    <row r="203" spans="21:21">
      <c r="U203" s="99"/>
    </row>
    <row r="204" spans="21:21">
      <c r="U204" s="99"/>
    </row>
    <row r="205" spans="21:21">
      <c r="U205" s="99"/>
    </row>
    <row r="206" spans="21:21">
      <c r="U206" s="99"/>
    </row>
    <row r="207" spans="21:21">
      <c r="U207" s="99"/>
    </row>
    <row r="208" spans="21:21">
      <c r="U208" s="99"/>
    </row>
    <row r="209" spans="21:21">
      <c r="U209" s="99"/>
    </row>
    <row r="210" spans="21:21">
      <c r="U210" s="99"/>
    </row>
    <row r="211" spans="21:21">
      <c r="U211" s="99"/>
    </row>
    <row r="212" spans="21:21">
      <c r="U212" s="99"/>
    </row>
    <row r="213" spans="21:21">
      <c r="U213" s="99"/>
    </row>
    <row r="214" spans="21:21">
      <c r="U214" s="99"/>
    </row>
    <row r="215" spans="21:21">
      <c r="U215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5C33-4093-448F-B781-D24B7D22A809}">
  <dimension ref="B1:D24"/>
  <sheetViews>
    <sheetView topLeftCell="A5" workbookViewId="0">
      <selection activeCell="D21" sqref="D21"/>
    </sheetView>
  </sheetViews>
  <sheetFormatPr defaultRowHeight="15"/>
  <cols>
    <col min="1" max="1" width="3.85546875" customWidth="1"/>
    <col min="2" max="2" width="26.7109375" style="102" customWidth="1"/>
    <col min="3" max="3" width="43.42578125" customWidth="1"/>
  </cols>
  <sheetData>
    <row r="1" spans="2:4">
      <c r="B1" s="102" t="s">
        <v>263</v>
      </c>
      <c r="C1" t="s">
        <v>269</v>
      </c>
    </row>
    <row r="2" spans="2:4">
      <c r="B2" s="101" t="s">
        <v>118</v>
      </c>
      <c r="C2" t="s">
        <v>270</v>
      </c>
    </row>
    <row r="3" spans="2:4">
      <c r="B3" s="101" t="s">
        <v>104</v>
      </c>
      <c r="C3" t="s">
        <v>271</v>
      </c>
    </row>
    <row r="4" spans="2:4">
      <c r="B4" s="101" t="s">
        <v>105</v>
      </c>
      <c r="C4" t="s">
        <v>273</v>
      </c>
    </row>
    <row r="5" spans="2:4">
      <c r="B5" s="101" t="s">
        <v>106</v>
      </c>
      <c r="C5" t="s">
        <v>274</v>
      </c>
    </row>
    <row r="6" spans="2:4">
      <c r="B6" s="101" t="s">
        <v>107</v>
      </c>
      <c r="C6" t="s">
        <v>275</v>
      </c>
    </row>
    <row r="7" spans="2:4">
      <c r="B7" s="101" t="s">
        <v>108</v>
      </c>
      <c r="C7" t="s">
        <v>276</v>
      </c>
    </row>
    <row r="8" spans="2:4">
      <c r="B8" s="101" t="s">
        <v>109</v>
      </c>
      <c r="C8" t="s">
        <v>277</v>
      </c>
    </row>
    <row r="9" spans="2:4">
      <c r="B9" s="103" t="s">
        <v>110</v>
      </c>
      <c r="C9" t="s">
        <v>278</v>
      </c>
      <c r="D9" t="s">
        <v>291</v>
      </c>
    </row>
    <row r="10" spans="2:4">
      <c r="B10" s="101" t="s">
        <v>111</v>
      </c>
      <c r="C10" t="s">
        <v>272</v>
      </c>
    </row>
    <row r="11" spans="2:4">
      <c r="B11" s="101" t="s">
        <v>112</v>
      </c>
      <c r="C11" t="s">
        <v>280</v>
      </c>
    </row>
    <row r="12" spans="2:4">
      <c r="B12" s="101" t="s">
        <v>113</v>
      </c>
      <c r="C12" t="s">
        <v>281</v>
      </c>
    </row>
    <row r="13" spans="2:4">
      <c r="B13" s="101" t="s">
        <v>114</v>
      </c>
      <c r="C13" t="s">
        <v>282</v>
      </c>
    </row>
    <row r="14" spans="2:4">
      <c r="B14" s="101" t="s">
        <v>115</v>
      </c>
      <c r="C14" t="s">
        <v>283</v>
      </c>
    </row>
    <row r="15" spans="2:4">
      <c r="B15" s="101" t="s">
        <v>116</v>
      </c>
      <c r="C15" t="s">
        <v>284</v>
      </c>
    </row>
    <row r="16" spans="2:4">
      <c r="B16" s="104" t="s">
        <v>117</v>
      </c>
      <c r="C16" t="s">
        <v>279</v>
      </c>
      <c r="D16" t="s">
        <v>291</v>
      </c>
    </row>
    <row r="17" spans="2:4">
      <c r="B17" s="102" t="s">
        <v>264</v>
      </c>
      <c r="C17" t="s">
        <v>285</v>
      </c>
      <c r="D17" t="s">
        <v>292</v>
      </c>
    </row>
    <row r="18" spans="2:4">
      <c r="B18" s="102" t="s">
        <v>265</v>
      </c>
      <c r="C18" t="s">
        <v>286</v>
      </c>
      <c r="D18" t="s">
        <v>293</v>
      </c>
    </row>
    <row r="19" spans="2:4">
      <c r="B19" s="102" t="s">
        <v>266</v>
      </c>
      <c r="C19" t="s">
        <v>287</v>
      </c>
      <c r="D19" t="s">
        <v>294</v>
      </c>
    </row>
    <row r="20" spans="2:4">
      <c r="B20" s="102" t="s">
        <v>268</v>
      </c>
      <c r="C20" t="s">
        <v>288</v>
      </c>
      <c r="D20" t="s">
        <v>295</v>
      </c>
    </row>
    <row r="21" spans="2:4">
      <c r="B21" s="105" t="s">
        <v>119</v>
      </c>
      <c r="C21" t="s">
        <v>289</v>
      </c>
    </row>
    <row r="22" spans="2:4">
      <c r="B22" s="102" t="s">
        <v>120</v>
      </c>
      <c r="C22" t="s">
        <v>290</v>
      </c>
    </row>
    <row r="23" spans="2:4">
      <c r="B23" s="102" t="s">
        <v>121</v>
      </c>
      <c r="C23" t="s">
        <v>290</v>
      </c>
    </row>
    <row r="24" spans="2:4">
      <c r="B24" s="102" t="s">
        <v>122</v>
      </c>
      <c r="C2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 Ono</dc:creator>
  <cp:lastModifiedBy>Keiko Ono</cp:lastModifiedBy>
  <dcterms:created xsi:type="dcterms:W3CDTF">2018-05-19T04:49:25Z</dcterms:created>
  <dcterms:modified xsi:type="dcterms:W3CDTF">2018-05-19T05:28:40Z</dcterms:modified>
</cp:coreProperties>
</file>