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226"/>
  <workbookPr autoCompressPictures="0"/>
  <bookViews>
    <workbookView xWindow="1060" yWindow="100" windowWidth="26700" windowHeight="16380" activeTab="2"/>
  </bookViews>
  <sheets>
    <sheet name="Read me first" sheetId="3" r:id="rId1"/>
    <sheet name="Data" sheetId="1" r:id="rId2"/>
    <sheet name="Life expectancy" sheetId="4" r:id="rId3"/>
    <sheet name="Decomposition" sheetId="7" r:id="rId4"/>
    <sheet name="Figure1" sheetId="6" r:id="rId5"/>
    <sheet name="Figure2" sheetId="8" r:id="rId6"/>
    <sheet name="Figure3" sheetId="9" r:id="rId7"/>
  </sheets>
  <definedNames>
    <definedName name="OLE_LINK1" localSheetId="2">'Life expectancy'!$D$31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4" l="1"/>
  <c r="AA5" i="1"/>
  <c r="B6" i="4"/>
  <c r="AA30" i="1"/>
  <c r="W61" i="7"/>
  <c r="AG11" i="7"/>
  <c r="AC11" i="7"/>
  <c r="C33" i="4"/>
  <c r="C34" i="4"/>
  <c r="C35" i="4"/>
  <c r="C36" i="4"/>
  <c r="C37" i="4"/>
  <c r="C38" i="4"/>
  <c r="C39" i="4"/>
  <c r="C40" i="4"/>
  <c r="C41" i="4"/>
  <c r="C42" i="4"/>
  <c r="C43" i="4"/>
  <c r="C44" i="4"/>
  <c r="C45" i="4"/>
  <c r="C46" i="4"/>
  <c r="C47" i="4"/>
  <c r="C48" i="4"/>
  <c r="C49" i="4"/>
  <c r="C50" i="4"/>
  <c r="C51" i="4"/>
  <c r="C32" i="4"/>
  <c r="C25" i="4"/>
  <c r="C24" i="4"/>
  <c r="C23" i="4"/>
  <c r="C22" i="4"/>
  <c r="C21" i="4"/>
  <c r="C20" i="4"/>
  <c r="C19" i="4"/>
  <c r="C18" i="4"/>
  <c r="C17" i="4"/>
  <c r="C16" i="4"/>
  <c r="C15" i="4"/>
  <c r="C14" i="4"/>
  <c r="C13" i="4"/>
  <c r="C12" i="4"/>
  <c r="C11" i="4"/>
  <c r="C10" i="4"/>
  <c r="C9" i="4"/>
  <c r="C8" i="4"/>
  <c r="C7" i="4"/>
  <c r="AA31" i="1"/>
  <c r="Y62" i="7"/>
  <c r="AA32" i="1"/>
  <c r="X63" i="7"/>
  <c r="AA33" i="1"/>
  <c r="X64" i="7"/>
  <c r="AA34" i="1"/>
  <c r="W65" i="7"/>
  <c r="AA35" i="1"/>
  <c r="Y66" i="7"/>
  <c r="AA36" i="1"/>
  <c r="X67" i="7"/>
  <c r="AA37" i="1"/>
  <c r="X68" i="7"/>
  <c r="AA38" i="1"/>
  <c r="W69" i="7"/>
  <c r="AA39" i="1"/>
  <c r="Y70" i="7"/>
  <c r="AA40" i="1"/>
  <c r="X71" i="7"/>
  <c r="AA41" i="1"/>
  <c r="X72" i="7"/>
  <c r="AA42" i="1"/>
  <c r="Z73" i="7"/>
  <c r="AA43" i="1"/>
  <c r="Y74" i="7"/>
  <c r="AA44" i="1"/>
  <c r="X75" i="7"/>
  <c r="AA45" i="1"/>
  <c r="X76" i="7"/>
  <c r="AA46" i="1"/>
  <c r="Z77" i="7"/>
  <c r="AA47" i="1"/>
  <c r="Y78" i="7"/>
  <c r="AA48" i="1"/>
  <c r="V79" i="7"/>
  <c r="AA49" i="1"/>
  <c r="X80" i="7"/>
  <c r="D6" i="4"/>
  <c r="E6" i="4"/>
  <c r="F62" i="7"/>
  <c r="N62" i="7"/>
  <c r="U62" i="7"/>
  <c r="G62" i="7"/>
  <c r="W62" i="7"/>
  <c r="R62" i="7"/>
  <c r="C62" i="7"/>
  <c r="M62" i="7"/>
  <c r="X62" i="7"/>
  <c r="B63" i="7"/>
  <c r="H63" i="7"/>
  <c r="Q63" i="7"/>
  <c r="V63" i="7"/>
  <c r="D67" i="7"/>
  <c r="I67" i="7"/>
  <c r="M67" i="7"/>
  <c r="S67" i="7"/>
  <c r="E71" i="7"/>
  <c r="J71" i="7"/>
  <c r="O71" i="7"/>
  <c r="T71" i="7"/>
  <c r="Z71" i="7"/>
  <c r="F75" i="7"/>
  <c r="K75" i="7"/>
  <c r="P75" i="7"/>
  <c r="B62" i="7"/>
  <c r="J62" i="7"/>
  <c r="Q62" i="7"/>
  <c r="Z62" i="7"/>
  <c r="F63" i="7"/>
  <c r="K63" i="7"/>
  <c r="P63" i="7"/>
  <c r="W63" i="7"/>
  <c r="B67" i="7"/>
  <c r="H67" i="7"/>
  <c r="L67" i="7"/>
  <c r="Q67" i="7"/>
  <c r="V67" i="7"/>
  <c r="D71" i="7"/>
  <c r="I71" i="7"/>
  <c r="M71" i="7"/>
  <c r="S71" i="7"/>
  <c r="Y71" i="7"/>
  <c r="E75" i="7"/>
  <c r="J75" i="7"/>
  <c r="O75" i="7"/>
  <c r="T75" i="7"/>
  <c r="Z75" i="7"/>
  <c r="E63" i="7"/>
  <c r="J63" i="7"/>
  <c r="O63" i="7"/>
  <c r="T63" i="7"/>
  <c r="Z63" i="7"/>
  <c r="F67" i="7"/>
  <c r="K67" i="7"/>
  <c r="P67" i="7"/>
  <c r="W67" i="7"/>
  <c r="B71" i="7"/>
  <c r="H71" i="7"/>
  <c r="L71" i="7"/>
  <c r="Q71" i="7"/>
  <c r="V71" i="7"/>
  <c r="D75" i="7"/>
  <c r="I75" i="7"/>
  <c r="M75" i="7"/>
  <c r="S75" i="7"/>
  <c r="Y75" i="7"/>
  <c r="D63" i="7"/>
  <c r="I63" i="7"/>
  <c r="M63" i="7"/>
  <c r="S63" i="7"/>
  <c r="Y63" i="7"/>
  <c r="E67" i="7"/>
  <c r="J67" i="7"/>
  <c r="O67" i="7"/>
  <c r="T67" i="7"/>
  <c r="Z67" i="7"/>
  <c r="F71" i="7"/>
  <c r="K71" i="7"/>
  <c r="P71" i="7"/>
  <c r="W71" i="7"/>
  <c r="B75" i="7"/>
  <c r="H75" i="7"/>
  <c r="L75" i="7"/>
  <c r="Q75" i="7"/>
  <c r="V75" i="7"/>
  <c r="L63" i="7"/>
  <c r="Y67" i="7"/>
  <c r="W75" i="7"/>
  <c r="G61" i="7"/>
  <c r="R61" i="7"/>
  <c r="F61" i="7"/>
  <c r="J61" i="7"/>
  <c r="Q61" i="7"/>
  <c r="Z61" i="7"/>
  <c r="I62" i="7"/>
  <c r="P62" i="7"/>
  <c r="T62" i="7"/>
  <c r="C64" i="7"/>
  <c r="U64" i="7"/>
  <c r="R64" i="7"/>
  <c r="B65" i="7"/>
  <c r="J65" i="7"/>
  <c r="Q65" i="7"/>
  <c r="Z65" i="7"/>
  <c r="E66" i="7"/>
  <c r="L66" i="7"/>
  <c r="T66" i="7"/>
  <c r="G68" i="7"/>
  <c r="N68" i="7"/>
  <c r="R68" i="7"/>
  <c r="B69" i="7"/>
  <c r="J69" i="7"/>
  <c r="Q69" i="7"/>
  <c r="Z69" i="7"/>
  <c r="I70" i="7"/>
  <c r="P70" i="7"/>
  <c r="T70" i="7"/>
  <c r="G72" i="7"/>
  <c r="N72" i="7"/>
  <c r="R72" i="7"/>
  <c r="B73" i="7"/>
  <c r="J73" i="7"/>
  <c r="M73" i="7"/>
  <c r="W73" i="7"/>
  <c r="E74" i="7"/>
  <c r="P74" i="7"/>
  <c r="R76" i="7"/>
  <c r="E61" i="7"/>
  <c r="I61" i="7"/>
  <c r="L61" i="7"/>
  <c r="P61" i="7"/>
  <c r="T61" i="7"/>
  <c r="Y61" i="7"/>
  <c r="D62" i="7"/>
  <c r="H62" i="7"/>
  <c r="K62" i="7"/>
  <c r="O62" i="7"/>
  <c r="S62" i="7"/>
  <c r="V62" i="7"/>
  <c r="C63" i="7"/>
  <c r="G63" i="7"/>
  <c r="U63" i="7"/>
  <c r="N63" i="7"/>
  <c r="R63" i="7"/>
  <c r="B64" i="7"/>
  <c r="F64" i="7"/>
  <c r="J64" i="7"/>
  <c r="M64" i="7"/>
  <c r="Q64" i="7"/>
  <c r="W64" i="7"/>
  <c r="Z64" i="7"/>
  <c r="E65" i="7"/>
  <c r="I65" i="7"/>
  <c r="L65" i="7"/>
  <c r="P65" i="7"/>
  <c r="T65" i="7"/>
  <c r="Y65" i="7"/>
  <c r="D66" i="7"/>
  <c r="H66" i="7"/>
  <c r="K66" i="7"/>
  <c r="O66" i="7"/>
  <c r="S66" i="7"/>
  <c r="V66" i="7"/>
  <c r="C67" i="7"/>
  <c r="G67" i="7"/>
  <c r="U67" i="7"/>
  <c r="N67" i="7"/>
  <c r="R67" i="7"/>
  <c r="B68" i="7"/>
  <c r="F68" i="7"/>
  <c r="J68" i="7"/>
  <c r="M68" i="7"/>
  <c r="Q68" i="7"/>
  <c r="W68" i="7"/>
  <c r="Z68" i="7"/>
  <c r="E69" i="7"/>
  <c r="I69" i="7"/>
  <c r="L69" i="7"/>
  <c r="P69" i="7"/>
  <c r="T69" i="7"/>
  <c r="Y69" i="7"/>
  <c r="D70" i="7"/>
  <c r="H70" i="7"/>
  <c r="K70" i="7"/>
  <c r="O70" i="7"/>
  <c r="S70" i="7"/>
  <c r="V70" i="7"/>
  <c r="C71" i="7"/>
  <c r="G71" i="7"/>
  <c r="U71" i="7"/>
  <c r="N71" i="7"/>
  <c r="R71" i="7"/>
  <c r="B72" i="7"/>
  <c r="F72" i="7"/>
  <c r="J72" i="7"/>
  <c r="M72" i="7"/>
  <c r="Q72" i="7"/>
  <c r="W72" i="7"/>
  <c r="Z72" i="7"/>
  <c r="E73" i="7"/>
  <c r="I73" i="7"/>
  <c r="L73" i="7"/>
  <c r="P73" i="7"/>
  <c r="T73" i="7"/>
  <c r="Y73" i="7"/>
  <c r="D74" i="7"/>
  <c r="H74" i="7"/>
  <c r="K74" i="7"/>
  <c r="O74" i="7"/>
  <c r="S74" i="7"/>
  <c r="V74" i="7"/>
  <c r="C75" i="7"/>
  <c r="G75" i="7"/>
  <c r="U75" i="7"/>
  <c r="N75" i="7"/>
  <c r="R75" i="7"/>
  <c r="B76" i="7"/>
  <c r="F76" i="7"/>
  <c r="J76" i="7"/>
  <c r="M76" i="7"/>
  <c r="Q76" i="7"/>
  <c r="W76" i="7"/>
  <c r="Z76" i="7"/>
  <c r="E77" i="7"/>
  <c r="I77" i="7"/>
  <c r="L77" i="7"/>
  <c r="P77" i="7"/>
  <c r="T77" i="7"/>
  <c r="Y77" i="7"/>
  <c r="D78" i="7"/>
  <c r="H78" i="7"/>
  <c r="K78" i="7"/>
  <c r="O78" i="7"/>
  <c r="S78" i="7"/>
  <c r="V78" i="7"/>
  <c r="C79" i="7"/>
  <c r="G79" i="7"/>
  <c r="U79" i="7"/>
  <c r="N79" i="7"/>
  <c r="R79" i="7"/>
  <c r="X79" i="7"/>
  <c r="B80" i="7"/>
  <c r="F80" i="7"/>
  <c r="J80" i="7"/>
  <c r="M80" i="7"/>
  <c r="Q80" i="7"/>
  <c r="W80" i="7"/>
  <c r="Z80" i="7"/>
  <c r="D61" i="7"/>
  <c r="H61" i="7"/>
  <c r="K61" i="7"/>
  <c r="O61" i="7"/>
  <c r="S61" i="7"/>
  <c r="V61" i="7"/>
  <c r="E64" i="7"/>
  <c r="I64" i="7"/>
  <c r="L64" i="7"/>
  <c r="P64" i="7"/>
  <c r="T64" i="7"/>
  <c r="Y64" i="7"/>
  <c r="D65" i="7"/>
  <c r="H65" i="7"/>
  <c r="K65" i="7"/>
  <c r="O65" i="7"/>
  <c r="S65" i="7"/>
  <c r="V65" i="7"/>
  <c r="C66" i="7"/>
  <c r="G66" i="7"/>
  <c r="U66" i="7"/>
  <c r="N66" i="7"/>
  <c r="R66" i="7"/>
  <c r="X66" i="7"/>
  <c r="E68" i="7"/>
  <c r="I68" i="7"/>
  <c r="L68" i="7"/>
  <c r="P68" i="7"/>
  <c r="T68" i="7"/>
  <c r="Y68" i="7"/>
  <c r="D69" i="7"/>
  <c r="H69" i="7"/>
  <c r="K69" i="7"/>
  <c r="O69" i="7"/>
  <c r="S69" i="7"/>
  <c r="V69" i="7"/>
  <c r="C70" i="7"/>
  <c r="G70" i="7"/>
  <c r="U70" i="7"/>
  <c r="N70" i="7"/>
  <c r="R70" i="7"/>
  <c r="X70" i="7"/>
  <c r="E72" i="7"/>
  <c r="I72" i="7"/>
  <c r="L72" i="7"/>
  <c r="P72" i="7"/>
  <c r="T72" i="7"/>
  <c r="Y72" i="7"/>
  <c r="D73" i="7"/>
  <c r="H73" i="7"/>
  <c r="K73" i="7"/>
  <c r="O73" i="7"/>
  <c r="S73" i="7"/>
  <c r="V73" i="7"/>
  <c r="C74" i="7"/>
  <c r="G74" i="7"/>
  <c r="U74" i="7"/>
  <c r="N74" i="7"/>
  <c r="R74" i="7"/>
  <c r="X74" i="7"/>
  <c r="E76" i="7"/>
  <c r="I76" i="7"/>
  <c r="L76" i="7"/>
  <c r="P76" i="7"/>
  <c r="T76" i="7"/>
  <c r="Y76" i="7"/>
  <c r="D77" i="7"/>
  <c r="H77" i="7"/>
  <c r="K77" i="7"/>
  <c r="O77" i="7"/>
  <c r="S77" i="7"/>
  <c r="V77" i="7"/>
  <c r="C78" i="7"/>
  <c r="G78" i="7"/>
  <c r="U78" i="7"/>
  <c r="N78" i="7"/>
  <c r="R78" i="7"/>
  <c r="X78" i="7"/>
  <c r="B79" i="7"/>
  <c r="F79" i="7"/>
  <c r="J79" i="7"/>
  <c r="M79" i="7"/>
  <c r="Q79" i="7"/>
  <c r="W79" i="7"/>
  <c r="Z79" i="7"/>
  <c r="E80" i="7"/>
  <c r="I80" i="7"/>
  <c r="L80" i="7"/>
  <c r="P80" i="7"/>
  <c r="T80" i="7"/>
  <c r="Y80" i="7"/>
  <c r="N61" i="7"/>
  <c r="X61" i="7"/>
  <c r="D64" i="7"/>
  <c r="H64" i="7"/>
  <c r="K64" i="7"/>
  <c r="O64" i="7"/>
  <c r="S64" i="7"/>
  <c r="V64" i="7"/>
  <c r="C65" i="7"/>
  <c r="G65" i="7"/>
  <c r="U65" i="7"/>
  <c r="N65" i="7"/>
  <c r="R65" i="7"/>
  <c r="X65" i="7"/>
  <c r="B66" i="7"/>
  <c r="F66" i="7"/>
  <c r="J66" i="7"/>
  <c r="M66" i="7"/>
  <c r="Q66" i="7"/>
  <c r="W66" i="7"/>
  <c r="Z66" i="7"/>
  <c r="D68" i="7"/>
  <c r="H68" i="7"/>
  <c r="K68" i="7"/>
  <c r="O68" i="7"/>
  <c r="S68" i="7"/>
  <c r="V68" i="7"/>
  <c r="C69" i="7"/>
  <c r="G69" i="7"/>
  <c r="U69" i="7"/>
  <c r="N69" i="7"/>
  <c r="R69" i="7"/>
  <c r="X69" i="7"/>
  <c r="B70" i="7"/>
  <c r="F70" i="7"/>
  <c r="J70" i="7"/>
  <c r="M70" i="7"/>
  <c r="Q70" i="7"/>
  <c r="W70" i="7"/>
  <c r="Z70" i="7"/>
  <c r="D72" i="7"/>
  <c r="H72" i="7"/>
  <c r="K72" i="7"/>
  <c r="O72" i="7"/>
  <c r="S72" i="7"/>
  <c r="V72" i="7"/>
  <c r="C73" i="7"/>
  <c r="G73" i="7"/>
  <c r="U73" i="7"/>
  <c r="N73" i="7"/>
  <c r="R73" i="7"/>
  <c r="X73" i="7"/>
  <c r="B74" i="7"/>
  <c r="F74" i="7"/>
  <c r="J74" i="7"/>
  <c r="M74" i="7"/>
  <c r="Q74" i="7"/>
  <c r="W74" i="7"/>
  <c r="Z74" i="7"/>
  <c r="D76" i="7"/>
  <c r="H76" i="7"/>
  <c r="K76" i="7"/>
  <c r="O76" i="7"/>
  <c r="S76" i="7"/>
  <c r="V76" i="7"/>
  <c r="C77" i="7"/>
  <c r="G77" i="7"/>
  <c r="U77" i="7"/>
  <c r="N77" i="7"/>
  <c r="R77" i="7"/>
  <c r="X77" i="7"/>
  <c r="B78" i="7"/>
  <c r="F78" i="7"/>
  <c r="J78" i="7"/>
  <c r="M78" i="7"/>
  <c r="Q78" i="7"/>
  <c r="W78" i="7"/>
  <c r="Z78" i="7"/>
  <c r="E79" i="7"/>
  <c r="I79" i="7"/>
  <c r="L79" i="7"/>
  <c r="P79" i="7"/>
  <c r="T79" i="7"/>
  <c r="Y79" i="7"/>
  <c r="D80" i="7"/>
  <c r="H80" i="7"/>
  <c r="K80" i="7"/>
  <c r="O80" i="7"/>
  <c r="S80" i="7"/>
  <c r="V80" i="7"/>
  <c r="C61" i="7"/>
  <c r="U61" i="7"/>
  <c r="B61" i="7"/>
  <c r="M61" i="7"/>
  <c r="E62" i="7"/>
  <c r="L62" i="7"/>
  <c r="G64" i="7"/>
  <c r="N64" i="7"/>
  <c r="F65" i="7"/>
  <c r="M65" i="7"/>
  <c r="I66" i="7"/>
  <c r="P66" i="7"/>
  <c r="C68" i="7"/>
  <c r="U68" i="7"/>
  <c r="F69" i="7"/>
  <c r="M69" i="7"/>
  <c r="E70" i="7"/>
  <c r="L70" i="7"/>
  <c r="C72" i="7"/>
  <c r="U72" i="7"/>
  <c r="F73" i="7"/>
  <c r="Q73" i="7"/>
  <c r="I74" i="7"/>
  <c r="L74" i="7"/>
  <c r="T74" i="7"/>
  <c r="C76" i="7"/>
  <c r="G76" i="7"/>
  <c r="U76" i="7"/>
  <c r="N76" i="7"/>
  <c r="B77" i="7"/>
  <c r="F77" i="7"/>
  <c r="J77" i="7"/>
  <c r="M77" i="7"/>
  <c r="Q77" i="7"/>
  <c r="W77" i="7"/>
  <c r="E78" i="7"/>
  <c r="I78" i="7"/>
  <c r="L78" i="7"/>
  <c r="P78" i="7"/>
  <c r="T78" i="7"/>
  <c r="D79" i="7"/>
  <c r="H79" i="7"/>
  <c r="K79" i="7"/>
  <c r="O79" i="7"/>
  <c r="S79" i="7"/>
  <c r="C80" i="7"/>
  <c r="G80" i="7"/>
  <c r="U80" i="7"/>
  <c r="N80" i="7"/>
  <c r="R80" i="7"/>
  <c r="F51" i="4"/>
  <c r="F25" i="4"/>
  <c r="AA6" i="1"/>
  <c r="AA7" i="1"/>
  <c r="AA8" i="1"/>
  <c r="AA9" i="1"/>
  <c r="AA10" i="1"/>
  <c r="AA11" i="1"/>
  <c r="AA12" i="1"/>
  <c r="AA13" i="1"/>
  <c r="AA14" i="1"/>
  <c r="AA15" i="1"/>
  <c r="AA16" i="1"/>
  <c r="AA17" i="1"/>
  <c r="AA18" i="1"/>
  <c r="AA19" i="1"/>
  <c r="AA20" i="1"/>
  <c r="AA21" i="1"/>
  <c r="AA22" i="1"/>
  <c r="AA23" i="1"/>
  <c r="AA24" i="1"/>
  <c r="Y54" i="7"/>
  <c r="T54" i="7"/>
  <c r="P54" i="7"/>
  <c r="L54" i="7"/>
  <c r="E54" i="7"/>
  <c r="Z54" i="7"/>
  <c r="W54" i="7"/>
  <c r="Q54" i="7"/>
  <c r="M54" i="7"/>
  <c r="J54" i="7"/>
  <c r="F54" i="7"/>
  <c r="B54" i="7"/>
  <c r="X54" i="7"/>
  <c r="R54" i="7"/>
  <c r="N54" i="7"/>
  <c r="U54" i="7"/>
  <c r="G54" i="7"/>
  <c r="C54" i="7"/>
  <c r="V54" i="7"/>
  <c r="S54" i="7"/>
  <c r="O54" i="7"/>
  <c r="K54" i="7"/>
  <c r="H54" i="7"/>
  <c r="D54" i="7"/>
  <c r="I54" i="7"/>
  <c r="Y50" i="7"/>
  <c r="P50" i="7"/>
  <c r="I50" i="7"/>
  <c r="Z50" i="7"/>
  <c r="W50" i="7"/>
  <c r="Q50" i="7"/>
  <c r="M50" i="7"/>
  <c r="J50" i="7"/>
  <c r="F50" i="7"/>
  <c r="B50" i="7"/>
  <c r="X50" i="7"/>
  <c r="R50" i="7"/>
  <c r="N50" i="7"/>
  <c r="U50" i="7"/>
  <c r="G50" i="7"/>
  <c r="C50" i="7"/>
  <c r="V50" i="7"/>
  <c r="S50" i="7"/>
  <c r="O50" i="7"/>
  <c r="K50" i="7"/>
  <c r="H50" i="7"/>
  <c r="D50" i="7"/>
  <c r="T50" i="7"/>
  <c r="L50" i="7"/>
  <c r="E50" i="7"/>
  <c r="T46" i="7"/>
  <c r="L46" i="7"/>
  <c r="E46" i="7"/>
  <c r="Z46" i="7"/>
  <c r="W46" i="7"/>
  <c r="Q46" i="7"/>
  <c r="M46" i="7"/>
  <c r="J46" i="7"/>
  <c r="F46" i="7"/>
  <c r="B46" i="7"/>
  <c r="X46" i="7"/>
  <c r="R46" i="7"/>
  <c r="N46" i="7"/>
  <c r="U46" i="7"/>
  <c r="G46" i="7"/>
  <c r="C46" i="7"/>
  <c r="V46" i="7"/>
  <c r="S46" i="7"/>
  <c r="O46" i="7"/>
  <c r="K46" i="7"/>
  <c r="H46" i="7"/>
  <c r="D46" i="7"/>
  <c r="Y46" i="7"/>
  <c r="P46" i="7"/>
  <c r="I46" i="7"/>
  <c r="Y42" i="7"/>
  <c r="P42" i="7"/>
  <c r="I42" i="7"/>
  <c r="Z42" i="7"/>
  <c r="W42" i="7"/>
  <c r="Q42" i="7"/>
  <c r="M42" i="7"/>
  <c r="J42" i="7"/>
  <c r="F42" i="7"/>
  <c r="B42" i="7"/>
  <c r="X42" i="7"/>
  <c r="R42" i="7"/>
  <c r="N42" i="7"/>
  <c r="U42" i="7"/>
  <c r="G42" i="7"/>
  <c r="C42" i="7"/>
  <c r="V42" i="7"/>
  <c r="S42" i="7"/>
  <c r="O42" i="7"/>
  <c r="K42" i="7"/>
  <c r="H42" i="7"/>
  <c r="D42" i="7"/>
  <c r="T42" i="7"/>
  <c r="L42" i="7"/>
  <c r="E42" i="7"/>
  <c r="Y38" i="7"/>
  <c r="P38" i="7"/>
  <c r="I38" i="7"/>
  <c r="Q38" i="7"/>
  <c r="J38" i="7"/>
  <c r="W38" i="7"/>
  <c r="F38" i="7"/>
  <c r="X38" i="7"/>
  <c r="R38" i="7"/>
  <c r="N38" i="7"/>
  <c r="U38" i="7"/>
  <c r="G38" i="7"/>
  <c r="C38" i="7"/>
  <c r="V38" i="7"/>
  <c r="S38" i="7"/>
  <c r="O38" i="7"/>
  <c r="K38" i="7"/>
  <c r="H38" i="7"/>
  <c r="D38" i="7"/>
  <c r="T38" i="7"/>
  <c r="L38" i="7"/>
  <c r="E38" i="7"/>
  <c r="Z38" i="7"/>
  <c r="M38" i="7"/>
  <c r="B38" i="7"/>
  <c r="V55" i="7"/>
  <c r="S55" i="7"/>
  <c r="O55" i="7"/>
  <c r="K55" i="7"/>
  <c r="H55" i="7"/>
  <c r="D55" i="7"/>
  <c r="Y55" i="7"/>
  <c r="T55" i="7"/>
  <c r="P55" i="7"/>
  <c r="L55" i="7"/>
  <c r="I55" i="7"/>
  <c r="E55" i="7"/>
  <c r="Z55" i="7"/>
  <c r="W55" i="7"/>
  <c r="Q55" i="7"/>
  <c r="M55" i="7"/>
  <c r="J55" i="7"/>
  <c r="F55" i="7"/>
  <c r="B55" i="7"/>
  <c r="X55" i="7"/>
  <c r="R55" i="7"/>
  <c r="N55" i="7"/>
  <c r="U55" i="7"/>
  <c r="G55" i="7"/>
  <c r="C55" i="7"/>
  <c r="V51" i="7"/>
  <c r="O51" i="7"/>
  <c r="H51" i="7"/>
  <c r="Y51" i="7"/>
  <c r="T51" i="7"/>
  <c r="P51" i="7"/>
  <c r="L51" i="7"/>
  <c r="I51" i="7"/>
  <c r="E51" i="7"/>
  <c r="Z51" i="7"/>
  <c r="W51" i="7"/>
  <c r="Q51" i="7"/>
  <c r="M51" i="7"/>
  <c r="J51" i="7"/>
  <c r="F51" i="7"/>
  <c r="B51" i="7"/>
  <c r="X51" i="7"/>
  <c r="R51" i="7"/>
  <c r="N51" i="7"/>
  <c r="U51" i="7"/>
  <c r="G51" i="7"/>
  <c r="C51" i="7"/>
  <c r="S51" i="7"/>
  <c r="K51" i="7"/>
  <c r="D51" i="7"/>
  <c r="O47" i="7"/>
  <c r="H47" i="7"/>
  <c r="Y47" i="7"/>
  <c r="T47" i="7"/>
  <c r="P47" i="7"/>
  <c r="L47" i="7"/>
  <c r="I47" i="7"/>
  <c r="E47" i="7"/>
  <c r="Z47" i="7"/>
  <c r="W47" i="7"/>
  <c r="Q47" i="7"/>
  <c r="M47" i="7"/>
  <c r="J47" i="7"/>
  <c r="F47" i="7"/>
  <c r="B47" i="7"/>
  <c r="X47" i="7"/>
  <c r="R47" i="7"/>
  <c r="N47" i="7"/>
  <c r="U47" i="7"/>
  <c r="G47" i="7"/>
  <c r="C47" i="7"/>
  <c r="V47" i="7"/>
  <c r="S47" i="7"/>
  <c r="K47" i="7"/>
  <c r="D47" i="7"/>
  <c r="S43" i="7"/>
  <c r="H43" i="7"/>
  <c r="Y43" i="7"/>
  <c r="T43" i="7"/>
  <c r="P43" i="7"/>
  <c r="L43" i="7"/>
  <c r="I43" i="7"/>
  <c r="E43" i="7"/>
  <c r="Z43" i="7"/>
  <c r="W43" i="7"/>
  <c r="Q43" i="7"/>
  <c r="M43" i="7"/>
  <c r="J43" i="7"/>
  <c r="F43" i="7"/>
  <c r="B43" i="7"/>
  <c r="X43" i="7"/>
  <c r="R43" i="7"/>
  <c r="N43" i="7"/>
  <c r="U43" i="7"/>
  <c r="G43" i="7"/>
  <c r="C43" i="7"/>
  <c r="V43" i="7"/>
  <c r="O43" i="7"/>
  <c r="K43" i="7"/>
  <c r="D43" i="7"/>
  <c r="S39" i="7"/>
  <c r="H39" i="7"/>
  <c r="P39" i="7"/>
  <c r="E39" i="7"/>
  <c r="Y39" i="7"/>
  <c r="L39" i="7"/>
  <c r="Z39" i="7"/>
  <c r="W39" i="7"/>
  <c r="Q39" i="7"/>
  <c r="M39" i="7"/>
  <c r="J39" i="7"/>
  <c r="F39" i="7"/>
  <c r="B39" i="7"/>
  <c r="X39" i="7"/>
  <c r="R39" i="7"/>
  <c r="N39" i="7"/>
  <c r="U39" i="7"/>
  <c r="G39" i="7"/>
  <c r="C39" i="7"/>
  <c r="V39" i="7"/>
  <c r="O39" i="7"/>
  <c r="K39" i="7"/>
  <c r="D39" i="7"/>
  <c r="T39" i="7"/>
  <c r="I39" i="7"/>
  <c r="X56" i="7"/>
  <c r="R56" i="7"/>
  <c r="N56" i="7"/>
  <c r="U56" i="7"/>
  <c r="G56" i="7"/>
  <c r="C56" i="7"/>
  <c r="V56" i="7"/>
  <c r="S56" i="7"/>
  <c r="O56" i="7"/>
  <c r="K56" i="7"/>
  <c r="H56" i="7"/>
  <c r="D56" i="7"/>
  <c r="Y56" i="7"/>
  <c r="T56" i="7"/>
  <c r="P56" i="7"/>
  <c r="L56" i="7"/>
  <c r="I56" i="7"/>
  <c r="E56" i="7"/>
  <c r="Z56" i="7"/>
  <c r="W56" i="7"/>
  <c r="Q56" i="7"/>
  <c r="M56" i="7"/>
  <c r="J56" i="7"/>
  <c r="F56" i="7"/>
  <c r="B56" i="7"/>
  <c r="X52" i="7"/>
  <c r="R52" i="7"/>
  <c r="N52" i="7"/>
  <c r="G52" i="7"/>
  <c r="V52" i="7"/>
  <c r="S52" i="7"/>
  <c r="O52" i="7"/>
  <c r="K52" i="7"/>
  <c r="H52" i="7"/>
  <c r="D52" i="7"/>
  <c r="Y52" i="7"/>
  <c r="T52" i="7"/>
  <c r="P52" i="7"/>
  <c r="L52" i="7"/>
  <c r="I52" i="7"/>
  <c r="E52" i="7"/>
  <c r="Z52" i="7"/>
  <c r="W52" i="7"/>
  <c r="Q52" i="7"/>
  <c r="M52" i="7"/>
  <c r="J52" i="7"/>
  <c r="F52" i="7"/>
  <c r="B52" i="7"/>
  <c r="U52" i="7"/>
  <c r="C52" i="7"/>
  <c r="X48" i="7"/>
  <c r="U48" i="7"/>
  <c r="C48" i="7"/>
  <c r="V48" i="7"/>
  <c r="S48" i="7"/>
  <c r="O48" i="7"/>
  <c r="K48" i="7"/>
  <c r="H48" i="7"/>
  <c r="D48" i="7"/>
  <c r="Y48" i="7"/>
  <c r="T48" i="7"/>
  <c r="P48" i="7"/>
  <c r="L48" i="7"/>
  <c r="I48" i="7"/>
  <c r="E48" i="7"/>
  <c r="Z48" i="7"/>
  <c r="W48" i="7"/>
  <c r="Q48" i="7"/>
  <c r="M48" i="7"/>
  <c r="J48" i="7"/>
  <c r="F48" i="7"/>
  <c r="B48" i="7"/>
  <c r="R48" i="7"/>
  <c r="N48" i="7"/>
  <c r="G48" i="7"/>
  <c r="X44" i="7"/>
  <c r="U44" i="7"/>
  <c r="C44" i="7"/>
  <c r="V44" i="7"/>
  <c r="S44" i="7"/>
  <c r="O44" i="7"/>
  <c r="K44" i="7"/>
  <c r="H44" i="7"/>
  <c r="D44" i="7"/>
  <c r="Y44" i="7"/>
  <c r="T44" i="7"/>
  <c r="P44" i="7"/>
  <c r="L44" i="7"/>
  <c r="I44" i="7"/>
  <c r="E44" i="7"/>
  <c r="Z44" i="7"/>
  <c r="W44" i="7"/>
  <c r="Q44" i="7"/>
  <c r="M44" i="7"/>
  <c r="J44" i="7"/>
  <c r="F44" i="7"/>
  <c r="B44" i="7"/>
  <c r="R44" i="7"/>
  <c r="N44" i="7"/>
  <c r="G44" i="7"/>
  <c r="R40" i="7"/>
  <c r="U40" i="7"/>
  <c r="C40" i="7"/>
  <c r="V40" i="7"/>
  <c r="D40" i="7"/>
  <c r="S40" i="7"/>
  <c r="K40" i="7"/>
  <c r="Y40" i="7"/>
  <c r="T40" i="7"/>
  <c r="P40" i="7"/>
  <c r="L40" i="7"/>
  <c r="I40" i="7"/>
  <c r="E40" i="7"/>
  <c r="Z40" i="7"/>
  <c r="W40" i="7"/>
  <c r="Q40" i="7"/>
  <c r="M40" i="7"/>
  <c r="J40" i="7"/>
  <c r="F40" i="7"/>
  <c r="B40" i="7"/>
  <c r="X40" i="7"/>
  <c r="N40" i="7"/>
  <c r="G40" i="7"/>
  <c r="O40" i="7"/>
  <c r="H40" i="7"/>
  <c r="W37" i="7"/>
  <c r="M37" i="7"/>
  <c r="F37" i="7"/>
  <c r="X37" i="7"/>
  <c r="U37" i="7"/>
  <c r="O37" i="7"/>
  <c r="R37" i="7"/>
  <c r="C37" i="7"/>
  <c r="V37" i="7"/>
  <c r="S37" i="7"/>
  <c r="H37" i="7"/>
  <c r="D37" i="7"/>
  <c r="Y37" i="7"/>
  <c r="T37" i="7"/>
  <c r="P37" i="7"/>
  <c r="L37" i="7"/>
  <c r="I37" i="7"/>
  <c r="E37" i="7"/>
  <c r="Z37" i="7"/>
  <c r="Q37" i="7"/>
  <c r="J37" i="7"/>
  <c r="B37" i="7"/>
  <c r="N37" i="7"/>
  <c r="G37" i="7"/>
  <c r="K37" i="7"/>
  <c r="Z53" i="7"/>
  <c r="W53" i="7"/>
  <c r="Q53" i="7"/>
  <c r="M53" i="7"/>
  <c r="J53" i="7"/>
  <c r="F53" i="7"/>
  <c r="B53" i="7"/>
  <c r="X53" i="7"/>
  <c r="R53" i="7"/>
  <c r="N53" i="7"/>
  <c r="U53" i="7"/>
  <c r="G53" i="7"/>
  <c r="C53" i="7"/>
  <c r="V53" i="7"/>
  <c r="S53" i="7"/>
  <c r="O53" i="7"/>
  <c r="K53" i="7"/>
  <c r="H53" i="7"/>
  <c r="D53" i="7"/>
  <c r="Y53" i="7"/>
  <c r="T53" i="7"/>
  <c r="P53" i="7"/>
  <c r="L53" i="7"/>
  <c r="I53" i="7"/>
  <c r="E53" i="7"/>
  <c r="W49" i="7"/>
  <c r="M49" i="7"/>
  <c r="F49" i="7"/>
  <c r="X49" i="7"/>
  <c r="R49" i="7"/>
  <c r="N49" i="7"/>
  <c r="U49" i="7"/>
  <c r="G49" i="7"/>
  <c r="C49" i="7"/>
  <c r="V49" i="7"/>
  <c r="S49" i="7"/>
  <c r="O49" i="7"/>
  <c r="K49" i="7"/>
  <c r="H49" i="7"/>
  <c r="D49" i="7"/>
  <c r="Y49" i="7"/>
  <c r="T49" i="7"/>
  <c r="P49" i="7"/>
  <c r="L49" i="7"/>
  <c r="I49" i="7"/>
  <c r="E49" i="7"/>
  <c r="Z49" i="7"/>
  <c r="Q49" i="7"/>
  <c r="J49" i="7"/>
  <c r="B49" i="7"/>
  <c r="W45" i="7"/>
  <c r="M45" i="7"/>
  <c r="F45" i="7"/>
  <c r="X45" i="7"/>
  <c r="R45" i="7"/>
  <c r="N45" i="7"/>
  <c r="U45" i="7"/>
  <c r="G45" i="7"/>
  <c r="C45" i="7"/>
  <c r="V45" i="7"/>
  <c r="S45" i="7"/>
  <c r="O45" i="7"/>
  <c r="K45" i="7"/>
  <c r="H45" i="7"/>
  <c r="D45" i="7"/>
  <c r="Y45" i="7"/>
  <c r="T45" i="7"/>
  <c r="P45" i="7"/>
  <c r="L45" i="7"/>
  <c r="I45" i="7"/>
  <c r="E45" i="7"/>
  <c r="Z45" i="7"/>
  <c r="Q45" i="7"/>
  <c r="J45" i="7"/>
  <c r="B45" i="7"/>
  <c r="W41" i="7"/>
  <c r="M41" i="7"/>
  <c r="F41" i="7"/>
  <c r="X41" i="7"/>
  <c r="R41" i="7"/>
  <c r="N41" i="7"/>
  <c r="G41" i="7"/>
  <c r="C41" i="7"/>
  <c r="V41" i="7"/>
  <c r="S41" i="7"/>
  <c r="O41" i="7"/>
  <c r="K41" i="7"/>
  <c r="H41" i="7"/>
  <c r="D41" i="7"/>
  <c r="Y41" i="7"/>
  <c r="T41" i="7"/>
  <c r="P41" i="7"/>
  <c r="L41" i="7"/>
  <c r="I41" i="7"/>
  <c r="E41" i="7"/>
  <c r="Z41" i="7"/>
  <c r="Q41" i="7"/>
  <c r="J41" i="7"/>
  <c r="B41" i="7"/>
  <c r="U41" i="7"/>
  <c r="B39" i="4"/>
  <c r="D39" i="4"/>
  <c r="B43" i="4"/>
  <c r="D43" i="4"/>
  <c r="B47" i="4"/>
  <c r="D47" i="4"/>
  <c r="B51" i="4"/>
  <c r="D51" i="4"/>
  <c r="B34" i="4"/>
  <c r="D34" i="4"/>
  <c r="B38" i="4"/>
  <c r="D38" i="4"/>
  <c r="B42" i="4"/>
  <c r="D42" i="4"/>
  <c r="B46" i="4"/>
  <c r="D46" i="4"/>
  <c r="B50" i="4"/>
  <c r="D50" i="4"/>
  <c r="B33" i="4"/>
  <c r="D33" i="4"/>
  <c r="B37" i="4"/>
  <c r="D37" i="4"/>
  <c r="B41" i="4"/>
  <c r="D41" i="4"/>
  <c r="B45" i="4"/>
  <c r="D45" i="4"/>
  <c r="B49" i="4"/>
  <c r="D49" i="4"/>
  <c r="B35" i="4"/>
  <c r="D35" i="4"/>
  <c r="B32" i="4"/>
  <c r="D32" i="4"/>
  <c r="B36" i="4"/>
  <c r="D36" i="4"/>
  <c r="B40" i="4"/>
  <c r="D40" i="4"/>
  <c r="B44" i="4"/>
  <c r="D44" i="4"/>
  <c r="B48" i="4"/>
  <c r="D48" i="4"/>
  <c r="B14" i="4"/>
  <c r="D14" i="4"/>
  <c r="B19" i="4"/>
  <c r="D19" i="4"/>
  <c r="B23" i="4"/>
  <c r="D23" i="4"/>
  <c r="B7" i="4"/>
  <c r="D7" i="4"/>
  <c r="B8" i="4"/>
  <c r="D8" i="4"/>
  <c r="B11" i="4"/>
  <c r="D11" i="4"/>
  <c r="B15" i="4"/>
  <c r="D15" i="4"/>
  <c r="B24" i="4"/>
  <c r="D24" i="4"/>
  <c r="B16" i="4"/>
  <c r="D16" i="4"/>
  <c r="B12" i="4"/>
  <c r="D12" i="4"/>
  <c r="B22" i="4"/>
  <c r="D22" i="4"/>
  <c r="B18" i="4"/>
  <c r="D18" i="4"/>
  <c r="B10" i="4"/>
  <c r="D10" i="4"/>
  <c r="B20" i="4"/>
  <c r="D20" i="4"/>
  <c r="B25" i="4"/>
  <c r="D25" i="4"/>
  <c r="B21" i="4"/>
  <c r="D21" i="4"/>
  <c r="B17" i="4"/>
  <c r="D17" i="4"/>
  <c r="B13" i="4"/>
  <c r="D13" i="4"/>
  <c r="B9" i="4"/>
  <c r="D9" i="4"/>
  <c r="AB30" i="7"/>
  <c r="AB27" i="7"/>
  <c r="AB29" i="7"/>
  <c r="E7" i="4"/>
  <c r="AB12" i="7"/>
  <c r="AF27" i="7"/>
  <c r="AF11" i="7"/>
  <c r="AF20" i="7"/>
  <c r="AF25" i="7"/>
  <c r="AF30" i="7"/>
  <c r="AB14" i="7"/>
  <c r="AB23" i="7"/>
  <c r="AB21" i="7"/>
  <c r="AB13" i="7"/>
  <c r="AB19" i="7"/>
  <c r="AF15" i="7"/>
  <c r="AF24" i="7"/>
  <c r="AF29" i="7"/>
  <c r="AF13" i="7"/>
  <c r="AF18" i="7"/>
  <c r="AB22" i="7"/>
  <c r="AB17" i="7"/>
  <c r="AB24" i="7"/>
  <c r="AF19" i="7"/>
  <c r="AF12" i="7"/>
  <c r="AF17" i="7"/>
  <c r="AF22" i="7"/>
  <c r="AB26" i="7"/>
  <c r="AB15" i="7"/>
  <c r="AB16" i="7"/>
  <c r="AF28" i="7"/>
  <c r="AB18" i="7"/>
  <c r="AB25" i="7"/>
  <c r="F6" i="4"/>
  <c r="AB11" i="7"/>
  <c r="AB20" i="7"/>
  <c r="AB28" i="7"/>
  <c r="AF23" i="7"/>
  <c r="AF14" i="7"/>
  <c r="AF16" i="7"/>
  <c r="AF21" i="7"/>
  <c r="AF26" i="7"/>
  <c r="E32" i="4"/>
  <c r="F32" i="4"/>
  <c r="G33" i="4"/>
  <c r="E46" i="4"/>
  <c r="F46" i="4"/>
  <c r="E36" i="4"/>
  <c r="F36" i="4"/>
  <c r="E45" i="4"/>
  <c r="F45" i="4"/>
  <c r="E50" i="4"/>
  <c r="F50" i="4"/>
  <c r="E39" i="4"/>
  <c r="F39" i="4"/>
  <c r="E40" i="4"/>
  <c r="F40" i="4"/>
  <c r="E49" i="4"/>
  <c r="F49" i="4"/>
  <c r="E33" i="4"/>
  <c r="F33" i="4"/>
  <c r="E38" i="4"/>
  <c r="F38" i="4"/>
  <c r="E43" i="4"/>
  <c r="F43" i="4"/>
  <c r="E44" i="4"/>
  <c r="F44" i="4"/>
  <c r="E35" i="4"/>
  <c r="F35" i="4"/>
  <c r="E37" i="4"/>
  <c r="F37" i="4"/>
  <c r="E42" i="4"/>
  <c r="F42" i="4"/>
  <c r="E47" i="4"/>
  <c r="F47" i="4"/>
  <c r="E48" i="4"/>
  <c r="F48" i="4"/>
  <c r="E41" i="4"/>
  <c r="F41" i="4"/>
  <c r="E34" i="4"/>
  <c r="F34" i="4"/>
  <c r="E9" i="4"/>
  <c r="F9" i="4"/>
  <c r="E8" i="4"/>
  <c r="F8" i="4"/>
  <c r="E18" i="4"/>
  <c r="F18" i="4"/>
  <c r="E17" i="4"/>
  <c r="F17" i="4"/>
  <c r="E10" i="4"/>
  <c r="F10" i="4"/>
  <c r="E12" i="4"/>
  <c r="F12" i="4"/>
  <c r="E11" i="4"/>
  <c r="F11" i="4"/>
  <c r="E19" i="4"/>
  <c r="F19" i="4"/>
  <c r="E13" i="4"/>
  <c r="F13" i="4"/>
  <c r="E20" i="4"/>
  <c r="F20" i="4"/>
  <c r="E15" i="4"/>
  <c r="F15" i="4"/>
  <c r="E23" i="4"/>
  <c r="F23" i="4"/>
  <c r="E22" i="4"/>
  <c r="F22" i="4"/>
  <c r="E24" i="4"/>
  <c r="F24" i="4"/>
  <c r="F7" i="4"/>
  <c r="E21" i="4"/>
  <c r="F21" i="4"/>
  <c r="E16" i="4"/>
  <c r="F16" i="4"/>
  <c r="E14" i="4"/>
  <c r="F14" i="4"/>
  <c r="AG12" i="7"/>
  <c r="G7" i="4"/>
  <c r="G34" i="4"/>
  <c r="I32" i="4"/>
  <c r="H32" i="4"/>
  <c r="AC12" i="7"/>
  <c r="H33" i="4"/>
  <c r="AG13" i="7"/>
  <c r="AH11" i="7"/>
  <c r="I6" i="4"/>
  <c r="G8" i="4"/>
  <c r="H6" i="4"/>
  <c r="I33" i="4"/>
  <c r="G35" i="4"/>
  <c r="AG14" i="7"/>
  <c r="AH12" i="7"/>
  <c r="AD11" i="7"/>
  <c r="I7" i="4"/>
  <c r="AC13" i="7"/>
  <c r="G9" i="4"/>
  <c r="H7" i="4"/>
  <c r="G36" i="4"/>
  <c r="I34" i="4"/>
  <c r="H34" i="4"/>
  <c r="AG15" i="7"/>
  <c r="AH13" i="7"/>
  <c r="AC14" i="7"/>
  <c r="AD12" i="7"/>
  <c r="G10" i="4"/>
  <c r="H8" i="4"/>
  <c r="I8" i="4"/>
  <c r="I9" i="4"/>
  <c r="G37" i="4"/>
  <c r="H35" i="4"/>
  <c r="I35" i="4"/>
  <c r="AD14" i="7"/>
  <c r="I36" i="4"/>
  <c r="AG16" i="7"/>
  <c r="AD13" i="7"/>
  <c r="AH14" i="7"/>
  <c r="AC15" i="7"/>
  <c r="H9" i="4"/>
  <c r="G11" i="4"/>
  <c r="G38" i="4"/>
  <c r="H36" i="4"/>
  <c r="G12" i="4"/>
  <c r="H11" i="4"/>
  <c r="AC16" i="7"/>
  <c r="I37" i="4"/>
  <c r="AG17" i="7"/>
  <c r="AH15" i="7"/>
  <c r="H10" i="4"/>
  <c r="I10" i="4"/>
  <c r="H37" i="4"/>
  <c r="G39" i="4"/>
  <c r="I11" i="4"/>
  <c r="AD16" i="7"/>
  <c r="G13" i="4"/>
  <c r="I12" i="4"/>
  <c r="AC17" i="7"/>
  <c r="AH16" i="7"/>
  <c r="H38" i="4"/>
  <c r="AG18" i="7"/>
  <c r="AD15" i="7"/>
  <c r="G40" i="4"/>
  <c r="I38" i="4"/>
  <c r="AD17" i="7"/>
  <c r="AC18" i="7"/>
  <c r="G14" i="4"/>
  <c r="H12" i="4"/>
  <c r="AG19" i="7"/>
  <c r="AH17" i="7"/>
  <c r="G41" i="4"/>
  <c r="I39" i="4"/>
  <c r="H39" i="4"/>
  <c r="AG20" i="7"/>
  <c r="AH18" i="7"/>
  <c r="H13" i="4"/>
  <c r="AC19" i="7"/>
  <c r="G15" i="4"/>
  <c r="I14" i="4"/>
  <c r="I13" i="4"/>
  <c r="G42" i="4"/>
  <c r="I40" i="4"/>
  <c r="H40" i="4"/>
  <c r="I41" i="4"/>
  <c r="AG21" i="7"/>
  <c r="AD18" i="7"/>
  <c r="AH19" i="7"/>
  <c r="AD19" i="7"/>
  <c r="G16" i="4"/>
  <c r="H15" i="4"/>
  <c r="AC20" i="7"/>
  <c r="H14" i="4"/>
  <c r="G43" i="4"/>
  <c r="H41" i="4"/>
  <c r="AG22" i="7"/>
  <c r="G17" i="4"/>
  <c r="I16" i="4"/>
  <c r="AC21" i="7"/>
  <c r="AH20" i="7"/>
  <c r="I15" i="4"/>
  <c r="G44" i="4"/>
  <c r="I42" i="4"/>
  <c r="H42" i="4"/>
  <c r="H16" i="4"/>
  <c r="AG23" i="7"/>
  <c r="AD21" i="7"/>
  <c r="AH21" i="7"/>
  <c r="AD20" i="7"/>
  <c r="AC22" i="7"/>
  <c r="G18" i="4"/>
  <c r="H17" i="4"/>
  <c r="G45" i="4"/>
  <c r="H43" i="4"/>
  <c r="I43" i="4"/>
  <c r="I17" i="4"/>
  <c r="H44" i="4"/>
  <c r="AG24" i="7"/>
  <c r="AC23" i="7"/>
  <c r="G19" i="4"/>
  <c r="H18" i="4"/>
  <c r="AH22" i="7"/>
  <c r="I44" i="4"/>
  <c r="G46" i="4"/>
  <c r="AD22" i="7"/>
  <c r="AH23" i="7"/>
  <c r="H45" i="4"/>
  <c r="AG25" i="7"/>
  <c r="AC24" i="7"/>
  <c r="G20" i="4"/>
  <c r="I19" i="4"/>
  <c r="I18" i="4"/>
  <c r="G47" i="4"/>
  <c r="I45" i="4"/>
  <c r="H19" i="4"/>
  <c r="AD24" i="7"/>
  <c r="AD23" i="7"/>
  <c r="AG26" i="7"/>
  <c r="AH24" i="7"/>
  <c r="AC25" i="7"/>
  <c r="G21" i="4"/>
  <c r="H20" i="4"/>
  <c r="G48" i="4"/>
  <c r="H46" i="4"/>
  <c r="I46" i="4"/>
  <c r="I20" i="4"/>
  <c r="AH25" i="7"/>
  <c r="H47" i="4"/>
  <c r="AG27" i="7"/>
  <c r="AC26" i="7"/>
  <c r="G22" i="4"/>
  <c r="H21" i="4"/>
  <c r="G49" i="4"/>
  <c r="I47" i="4"/>
  <c r="AD25" i="7"/>
  <c r="H48" i="4"/>
  <c r="AG28" i="7"/>
  <c r="AH26" i="7"/>
  <c r="I21" i="4"/>
  <c r="AC27" i="7"/>
  <c r="G23" i="4"/>
  <c r="I22" i="4"/>
  <c r="G50" i="4"/>
  <c r="I48" i="4"/>
  <c r="AD27" i="7"/>
  <c r="AG29" i="7"/>
  <c r="AC28" i="7"/>
  <c r="G24" i="4"/>
  <c r="AD26" i="7"/>
  <c r="AH27" i="7"/>
  <c r="H22" i="4"/>
  <c r="G51" i="4"/>
  <c r="I49" i="4"/>
  <c r="H49" i="4"/>
  <c r="AC29" i="7"/>
  <c r="G25" i="4"/>
  <c r="I24" i="4"/>
  <c r="H23" i="4"/>
  <c r="AG30" i="7"/>
  <c r="AH28" i="7"/>
  <c r="I23" i="4"/>
  <c r="H51" i="4"/>
  <c r="I51" i="4"/>
  <c r="I50" i="4"/>
  <c r="H50" i="4"/>
  <c r="AD29" i="7"/>
  <c r="AH29" i="7"/>
  <c r="AD28" i="7"/>
  <c r="H24" i="4"/>
  <c r="I25" i="4"/>
  <c r="AC30" i="7"/>
  <c r="H25" i="4"/>
  <c r="AH30" i="7"/>
  <c r="J51" i="4"/>
  <c r="AI30" i="7"/>
  <c r="AD30" i="7"/>
  <c r="J25" i="4"/>
  <c r="J50" i="4"/>
  <c r="K51" i="4"/>
  <c r="AE30" i="7"/>
  <c r="B30" i="7"/>
  <c r="J2" i="6"/>
  <c r="K25" i="4"/>
  <c r="J24" i="4"/>
  <c r="AI29" i="7"/>
  <c r="K50" i="4"/>
  <c r="J49" i="4"/>
  <c r="AE29" i="7"/>
  <c r="B28" i="7"/>
  <c r="J4" i="6"/>
  <c r="K24" i="4"/>
  <c r="J23" i="4"/>
  <c r="AI28" i="7"/>
  <c r="B29" i="7"/>
  <c r="J3" i="6"/>
  <c r="J48" i="4"/>
  <c r="K49" i="4"/>
  <c r="AI27" i="7"/>
  <c r="Y30" i="7"/>
  <c r="W30" i="7"/>
  <c r="K30" i="7"/>
  <c r="S30" i="7"/>
  <c r="M30" i="7"/>
  <c r="Q30" i="7"/>
  <c r="L30" i="7"/>
  <c r="G30" i="7"/>
  <c r="V30" i="7"/>
  <c r="E30" i="7"/>
  <c r="C30" i="7"/>
  <c r="O30" i="7"/>
  <c r="P30" i="7"/>
  <c r="Z30" i="7"/>
  <c r="L15" i="8"/>
  <c r="F30" i="7"/>
  <c r="J30" i="7"/>
  <c r="I30" i="7"/>
  <c r="R30" i="7"/>
  <c r="T30" i="7"/>
  <c r="U30" i="7"/>
  <c r="D30" i="7"/>
  <c r="X30" i="7"/>
  <c r="N30" i="7"/>
  <c r="H30" i="7"/>
  <c r="Z29" i="7"/>
  <c r="L14" i="8"/>
  <c r="H29" i="7"/>
  <c r="K29" i="7"/>
  <c r="M29" i="7"/>
  <c r="W29" i="7"/>
  <c r="D29" i="7"/>
  <c r="Y29" i="7"/>
  <c r="G29" i="7"/>
  <c r="J29" i="7"/>
  <c r="E29" i="7"/>
  <c r="S29" i="7"/>
  <c r="X29" i="7"/>
  <c r="N29" i="7"/>
  <c r="V29" i="7"/>
  <c r="Q29" i="7"/>
  <c r="P29" i="7"/>
  <c r="R29" i="7"/>
  <c r="O29" i="7"/>
  <c r="T29" i="7"/>
  <c r="F29" i="7"/>
  <c r="C29" i="7"/>
  <c r="I29" i="7"/>
  <c r="U29" i="7"/>
  <c r="L29" i="7"/>
  <c r="AE28" i="7"/>
  <c r="B27" i="7"/>
  <c r="J5" i="6"/>
  <c r="K23" i="4"/>
  <c r="J22" i="4"/>
  <c r="Z28" i="7"/>
  <c r="L13" i="8"/>
  <c r="L28" i="7"/>
  <c r="O28" i="7"/>
  <c r="N28" i="7"/>
  <c r="Q28" i="7"/>
  <c r="I28" i="7"/>
  <c r="V28" i="7"/>
  <c r="K28" i="7"/>
  <c r="M28" i="7"/>
  <c r="E28" i="7"/>
  <c r="W28" i="7"/>
  <c r="H28" i="7"/>
  <c r="Y28" i="7"/>
  <c r="G28" i="7"/>
  <c r="X28" i="7"/>
  <c r="J28" i="7"/>
  <c r="F28" i="7"/>
  <c r="T28" i="7"/>
  <c r="D28" i="7"/>
  <c r="R28" i="7"/>
  <c r="C28" i="7"/>
  <c r="U28" i="7"/>
  <c r="S28" i="7"/>
  <c r="P28" i="7"/>
  <c r="K48" i="4"/>
  <c r="J47" i="4"/>
  <c r="N8" i="9"/>
  <c r="M8" i="9"/>
  <c r="K14" i="8"/>
  <c r="K15" i="8"/>
  <c r="L8" i="9"/>
  <c r="K13" i="8"/>
  <c r="AE27" i="7"/>
  <c r="B26" i="7"/>
  <c r="J6" i="6"/>
  <c r="K22" i="4"/>
  <c r="J21" i="4"/>
  <c r="AI26" i="7"/>
  <c r="R27" i="7"/>
  <c r="S27" i="7"/>
  <c r="Z27" i="7"/>
  <c r="L12" i="8"/>
  <c r="K27" i="7"/>
  <c r="P27" i="7"/>
  <c r="N27" i="7"/>
  <c r="W27" i="7"/>
  <c r="F27" i="7"/>
  <c r="O27" i="7"/>
  <c r="U27" i="7"/>
  <c r="G27" i="7"/>
  <c r="D27" i="7"/>
  <c r="V27" i="7"/>
  <c r="L27" i="7"/>
  <c r="X27" i="7"/>
  <c r="H27" i="7"/>
  <c r="I27" i="7"/>
  <c r="Q27" i="7"/>
  <c r="Y27" i="7"/>
  <c r="M27" i="7"/>
  <c r="C27" i="7"/>
  <c r="T27" i="7"/>
  <c r="J27" i="7"/>
  <c r="E27" i="7"/>
  <c r="K47" i="4"/>
  <c r="J46" i="4"/>
  <c r="K12" i="8"/>
  <c r="AE26" i="7"/>
  <c r="B25" i="7"/>
  <c r="J7" i="6"/>
  <c r="K21" i="4"/>
  <c r="J20" i="4"/>
  <c r="S26" i="7"/>
  <c r="Y26" i="7"/>
  <c r="E26" i="7"/>
  <c r="N26" i="7"/>
  <c r="N7" i="9"/>
  <c r="Z26" i="7"/>
  <c r="L11" i="8"/>
  <c r="I26" i="7"/>
  <c r="J26" i="7"/>
  <c r="H26" i="7"/>
  <c r="W26" i="7"/>
  <c r="M26" i="7"/>
  <c r="G26" i="7"/>
  <c r="O26" i="7"/>
  <c r="Q26" i="7"/>
  <c r="U26" i="7"/>
  <c r="K26" i="7"/>
  <c r="T26" i="7"/>
  <c r="R26" i="7"/>
  <c r="F26" i="7"/>
  <c r="L7" i="9"/>
  <c r="V26" i="7"/>
  <c r="D26" i="7"/>
  <c r="C26" i="7"/>
  <c r="P26" i="7"/>
  <c r="L26" i="7"/>
  <c r="M7" i="9"/>
  <c r="X26" i="7"/>
  <c r="AI25" i="7"/>
  <c r="J45" i="4"/>
  <c r="K46" i="4"/>
  <c r="K11" i="8"/>
  <c r="AE25" i="7"/>
  <c r="B24" i="7"/>
  <c r="J8" i="6"/>
  <c r="K20" i="4"/>
  <c r="J19" i="4"/>
  <c r="AI24" i="7"/>
  <c r="Z25" i="7"/>
  <c r="L10" i="8"/>
  <c r="E25" i="7"/>
  <c r="D25" i="7"/>
  <c r="S25" i="7"/>
  <c r="G25" i="7"/>
  <c r="X25" i="7"/>
  <c r="F25" i="7"/>
  <c r="U25" i="7"/>
  <c r="L25" i="7"/>
  <c r="O25" i="7"/>
  <c r="C25" i="7"/>
  <c r="R25" i="7"/>
  <c r="Q25" i="7"/>
  <c r="W25" i="7"/>
  <c r="V25" i="7"/>
  <c r="N25" i="7"/>
  <c r="M25" i="7"/>
  <c r="T25" i="7"/>
  <c r="P25" i="7"/>
  <c r="I25" i="7"/>
  <c r="H25" i="7"/>
  <c r="J25" i="7"/>
  <c r="Y25" i="7"/>
  <c r="K25" i="7"/>
  <c r="J44" i="4"/>
  <c r="K45" i="4"/>
  <c r="K10" i="8"/>
  <c r="AI23" i="7"/>
  <c r="M24" i="7"/>
  <c r="F24" i="7"/>
  <c r="L6" i="9"/>
  <c r="S24" i="7"/>
  <c r="W24" i="7"/>
  <c r="Q24" i="7"/>
  <c r="G24" i="7"/>
  <c r="L24" i="7"/>
  <c r="M6" i="9"/>
  <c r="U24" i="7"/>
  <c r="K24" i="7"/>
  <c r="V24" i="7"/>
  <c r="E24" i="7"/>
  <c r="O24" i="7"/>
  <c r="R24" i="7"/>
  <c r="P24" i="7"/>
  <c r="I24" i="7"/>
  <c r="Z24" i="7"/>
  <c r="L9" i="8"/>
  <c r="T24" i="7"/>
  <c r="J24" i="7"/>
  <c r="C24" i="7"/>
  <c r="X24" i="7"/>
  <c r="N24" i="7"/>
  <c r="N6" i="9"/>
  <c r="D24" i="7"/>
  <c r="H24" i="7"/>
  <c r="Y24" i="7"/>
  <c r="AE24" i="7"/>
  <c r="B23" i="7"/>
  <c r="J9" i="6"/>
  <c r="J18" i="4"/>
  <c r="K19" i="4"/>
  <c r="J43" i="4"/>
  <c r="K44" i="4"/>
  <c r="K9" i="8"/>
  <c r="AE23" i="7"/>
  <c r="B22" i="7"/>
  <c r="J10" i="6"/>
  <c r="K18" i="4"/>
  <c r="J17" i="4"/>
  <c r="AI22" i="7"/>
  <c r="K23" i="7"/>
  <c r="X23" i="7"/>
  <c r="Y23" i="7"/>
  <c r="P23" i="7"/>
  <c r="M23" i="7"/>
  <c r="C23" i="7"/>
  <c r="W23" i="7"/>
  <c r="Q23" i="7"/>
  <c r="G23" i="7"/>
  <c r="H23" i="7"/>
  <c r="E23" i="7"/>
  <c r="J23" i="7"/>
  <c r="V23" i="7"/>
  <c r="R23" i="7"/>
  <c r="I23" i="7"/>
  <c r="N23" i="7"/>
  <c r="F23" i="7"/>
  <c r="S23" i="7"/>
  <c r="L23" i="7"/>
  <c r="O23" i="7"/>
  <c r="T23" i="7"/>
  <c r="Z23" i="7"/>
  <c r="L8" i="8"/>
  <c r="U23" i="7"/>
  <c r="D23" i="7"/>
  <c r="K43" i="4"/>
  <c r="J42" i="4"/>
  <c r="K8" i="8"/>
  <c r="AI21" i="7"/>
  <c r="V22" i="7"/>
  <c r="O22" i="7"/>
  <c r="I22" i="7"/>
  <c r="F22" i="7"/>
  <c r="L5" i="9"/>
  <c r="S22" i="7"/>
  <c r="P22" i="7"/>
  <c r="J22" i="7"/>
  <c r="N22" i="7"/>
  <c r="N5" i="9"/>
  <c r="Y22" i="7"/>
  <c r="W22" i="7"/>
  <c r="U22" i="7"/>
  <c r="X22" i="7"/>
  <c r="R22" i="7"/>
  <c r="D22" i="7"/>
  <c r="Z22" i="7"/>
  <c r="L7" i="8"/>
  <c r="L22" i="7"/>
  <c r="M5" i="9"/>
  <c r="E22" i="7"/>
  <c r="Q22" i="7"/>
  <c r="M22" i="7"/>
  <c r="K22" i="7"/>
  <c r="H22" i="7"/>
  <c r="G22" i="7"/>
  <c r="T22" i="7"/>
  <c r="C22" i="7"/>
  <c r="AE22" i="7"/>
  <c r="B21" i="7"/>
  <c r="J11" i="6"/>
  <c r="J16" i="4"/>
  <c r="K17" i="4"/>
  <c r="J41" i="4"/>
  <c r="K42" i="4"/>
  <c r="K7" i="8"/>
  <c r="AI20" i="7"/>
  <c r="AE21" i="7"/>
  <c r="B20" i="7"/>
  <c r="J12" i="6"/>
  <c r="K16" i="4"/>
  <c r="J15" i="4"/>
  <c r="Z21" i="7"/>
  <c r="L6" i="8"/>
  <c r="T21" i="7"/>
  <c r="S21" i="7"/>
  <c r="N21" i="7"/>
  <c r="Y21" i="7"/>
  <c r="O21" i="7"/>
  <c r="G21" i="7"/>
  <c r="Q21" i="7"/>
  <c r="W21" i="7"/>
  <c r="D21" i="7"/>
  <c r="H21" i="7"/>
  <c r="C21" i="7"/>
  <c r="X21" i="7"/>
  <c r="M21" i="7"/>
  <c r="R21" i="7"/>
  <c r="J21" i="7"/>
  <c r="P21" i="7"/>
  <c r="U21" i="7"/>
  <c r="K21" i="7"/>
  <c r="E21" i="7"/>
  <c r="V21" i="7"/>
  <c r="L21" i="7"/>
  <c r="F21" i="7"/>
  <c r="I21" i="7"/>
  <c r="J40" i="4"/>
  <c r="K41" i="4"/>
  <c r="K6" i="8"/>
  <c r="AI19" i="7"/>
  <c r="Z20" i="7"/>
  <c r="L5" i="8"/>
  <c r="I20" i="7"/>
  <c r="L20" i="7"/>
  <c r="M4" i="9"/>
  <c r="O20" i="7"/>
  <c r="C20" i="7"/>
  <c r="X20" i="7"/>
  <c r="Q20" i="7"/>
  <c r="U20" i="7"/>
  <c r="E20" i="7"/>
  <c r="V20" i="7"/>
  <c r="R20" i="7"/>
  <c r="J20" i="7"/>
  <c r="M20" i="7"/>
  <c r="F20" i="7"/>
  <c r="L4" i="9"/>
  <c r="H20" i="7"/>
  <c r="N20" i="7"/>
  <c r="N4" i="9"/>
  <c r="T20" i="7"/>
  <c r="G20" i="7"/>
  <c r="P20" i="7"/>
  <c r="Y20" i="7"/>
  <c r="K20" i="7"/>
  <c r="W20" i="7"/>
  <c r="S20" i="7"/>
  <c r="D20" i="7"/>
  <c r="AE20" i="7"/>
  <c r="B19" i="7"/>
  <c r="J13" i="6"/>
  <c r="K15" i="4"/>
  <c r="J14" i="4"/>
  <c r="J39" i="4"/>
  <c r="K40" i="4"/>
  <c r="K5" i="8"/>
  <c r="X19" i="7"/>
  <c r="V19" i="7"/>
  <c r="E19" i="7"/>
  <c r="U19" i="7"/>
  <c r="O19" i="7"/>
  <c r="P19" i="7"/>
  <c r="K19" i="7"/>
  <c r="Y19" i="7"/>
  <c r="T19" i="7"/>
  <c r="J19" i="7"/>
  <c r="Z19" i="7"/>
  <c r="N19" i="7"/>
  <c r="M19" i="7"/>
  <c r="W19" i="7"/>
  <c r="I19" i="7"/>
  <c r="D19" i="7"/>
  <c r="F19" i="7"/>
  <c r="R19" i="7"/>
  <c r="L19" i="7"/>
  <c r="G19" i="7"/>
  <c r="H19" i="7"/>
  <c r="C19" i="7"/>
  <c r="S19" i="7"/>
  <c r="Q19" i="7"/>
  <c r="AI18" i="7"/>
  <c r="AE19" i="7"/>
  <c r="B18" i="7"/>
  <c r="J14" i="6"/>
  <c r="J13" i="4"/>
  <c r="K14" i="4"/>
  <c r="J38" i="4"/>
  <c r="K39" i="4"/>
  <c r="T18" i="7"/>
  <c r="P18" i="7"/>
  <c r="X18" i="7"/>
  <c r="O18" i="7"/>
  <c r="V18" i="7"/>
  <c r="Q18" i="7"/>
  <c r="G18" i="7"/>
  <c r="Y18" i="7"/>
  <c r="U18" i="7"/>
  <c r="C18" i="7"/>
  <c r="I18" i="7"/>
  <c r="K18" i="7"/>
  <c r="J18" i="7"/>
  <c r="Z18" i="7"/>
  <c r="N18" i="7"/>
  <c r="S18" i="7"/>
  <c r="E18" i="7"/>
  <c r="R18" i="7"/>
  <c r="F18" i="7"/>
  <c r="L18" i="7"/>
  <c r="W18" i="7"/>
  <c r="M18" i="7"/>
  <c r="H18" i="7"/>
  <c r="D18" i="7"/>
  <c r="AI17" i="7"/>
  <c r="AE18" i="7"/>
  <c r="B17" i="7"/>
  <c r="J15" i="6"/>
  <c r="J12" i="4"/>
  <c r="K13" i="4"/>
  <c r="J37" i="4"/>
  <c r="K38" i="4"/>
  <c r="AI16" i="7"/>
  <c r="Z17" i="7"/>
  <c r="L17" i="7"/>
  <c r="I17" i="7"/>
  <c r="R17" i="7"/>
  <c r="F17" i="7"/>
  <c r="P17" i="7"/>
  <c r="T17" i="7"/>
  <c r="V17" i="7"/>
  <c r="N17" i="7"/>
  <c r="U17" i="7"/>
  <c r="E17" i="7"/>
  <c r="D17" i="7"/>
  <c r="O17" i="7"/>
  <c r="G17" i="7"/>
  <c r="M17" i="7"/>
  <c r="W17" i="7"/>
  <c r="X17" i="7"/>
  <c r="C17" i="7"/>
  <c r="J17" i="7"/>
  <c r="H17" i="7"/>
  <c r="S17" i="7"/>
  <c r="Q17" i="7"/>
  <c r="K17" i="7"/>
  <c r="Y17" i="7"/>
  <c r="AE17" i="7"/>
  <c r="B16" i="7"/>
  <c r="J16" i="6"/>
  <c r="J11" i="4"/>
  <c r="K12" i="4"/>
  <c r="J36" i="4"/>
  <c r="K37" i="4"/>
  <c r="AI15" i="7"/>
  <c r="M16" i="7"/>
  <c r="J16" i="7"/>
  <c r="I16" i="7"/>
  <c r="W16" i="7"/>
  <c r="H16" i="7"/>
  <c r="Y16" i="7"/>
  <c r="K16" i="7"/>
  <c r="F16" i="7"/>
  <c r="T16" i="7"/>
  <c r="D16" i="7"/>
  <c r="S16" i="7"/>
  <c r="G16" i="7"/>
  <c r="X16" i="7"/>
  <c r="L16" i="7"/>
  <c r="O16" i="7"/>
  <c r="C16" i="7"/>
  <c r="R16" i="7"/>
  <c r="Z16" i="7"/>
  <c r="U16" i="7"/>
  <c r="V16" i="7"/>
  <c r="N16" i="7"/>
  <c r="P16" i="7"/>
  <c r="E16" i="7"/>
  <c r="Q16" i="7"/>
  <c r="AE16" i="7"/>
  <c r="B15" i="7"/>
  <c r="J17" i="6"/>
  <c r="K11" i="4"/>
  <c r="J10" i="4"/>
  <c r="J35" i="4"/>
  <c r="K36" i="4"/>
  <c r="AE15" i="7"/>
  <c r="B14" i="7"/>
  <c r="J9" i="4"/>
  <c r="K10" i="4"/>
  <c r="O15" i="7"/>
  <c r="D15" i="7"/>
  <c r="Z15" i="7"/>
  <c r="F15" i="7"/>
  <c r="V15" i="7"/>
  <c r="E15" i="7"/>
  <c r="C15" i="7"/>
  <c r="S15" i="7"/>
  <c r="P15" i="7"/>
  <c r="N15" i="7"/>
  <c r="Y15" i="7"/>
  <c r="U15" i="7"/>
  <c r="T15" i="7"/>
  <c r="R15" i="7"/>
  <c r="L15" i="7"/>
  <c r="Q15" i="7"/>
  <c r="G15" i="7"/>
  <c r="J15" i="7"/>
  <c r="W15" i="7"/>
  <c r="X15" i="7"/>
  <c r="I15" i="7"/>
  <c r="H15" i="7"/>
  <c r="M15" i="7"/>
  <c r="K15" i="7"/>
  <c r="AI14" i="7"/>
  <c r="J34" i="4"/>
  <c r="K35" i="4"/>
  <c r="J18" i="6"/>
  <c r="O14" i="7"/>
  <c r="AI13" i="7"/>
  <c r="P14" i="7"/>
  <c r="W14" i="7"/>
  <c r="U14" i="7"/>
  <c r="C14" i="7"/>
  <c r="S14" i="7"/>
  <c r="D14" i="7"/>
  <c r="E14" i="7"/>
  <c r="R14" i="7"/>
  <c r="G14" i="7"/>
  <c r="I14" i="7"/>
  <c r="J14" i="7"/>
  <c r="N14" i="7"/>
  <c r="Y14" i="7"/>
  <c r="Q14" i="7"/>
  <c r="L14" i="7"/>
  <c r="Z14" i="7"/>
  <c r="V14" i="7"/>
  <c r="F14" i="7"/>
  <c r="T14" i="7"/>
  <c r="X14" i="7"/>
  <c r="M14" i="7"/>
  <c r="H14" i="7"/>
  <c r="K14" i="7"/>
  <c r="J8" i="4"/>
  <c r="AE14" i="7"/>
  <c r="B13" i="7"/>
  <c r="J19" i="6"/>
  <c r="K9" i="4"/>
  <c r="J33" i="4"/>
  <c r="K34" i="4"/>
  <c r="AI12" i="7"/>
  <c r="K8" i="4"/>
  <c r="AE13" i="7"/>
  <c r="B12" i="7"/>
  <c r="J20" i="6"/>
  <c r="J7" i="4"/>
  <c r="Z13" i="7"/>
  <c r="E13" i="7"/>
  <c r="Y13" i="7"/>
  <c r="N13" i="7"/>
  <c r="Q13" i="7"/>
  <c r="L13" i="7"/>
  <c r="W13" i="7"/>
  <c r="S13" i="7"/>
  <c r="O13" i="7"/>
  <c r="K13" i="7"/>
  <c r="M13" i="7"/>
  <c r="P13" i="7"/>
  <c r="I13" i="7"/>
  <c r="V13" i="7"/>
  <c r="H13" i="7"/>
  <c r="G13" i="7"/>
  <c r="X13" i="7"/>
  <c r="J13" i="7"/>
  <c r="T13" i="7"/>
  <c r="C13" i="7"/>
  <c r="F13" i="7"/>
  <c r="D13" i="7"/>
  <c r="R13" i="7"/>
  <c r="U13" i="7"/>
  <c r="K33" i="4"/>
  <c r="J32" i="4"/>
  <c r="AI11" i="7"/>
  <c r="U12" i="7"/>
  <c r="I12" i="7"/>
  <c r="M12" i="7"/>
  <c r="T12" i="7"/>
  <c r="Y12" i="7"/>
  <c r="Q12" i="7"/>
  <c r="X12" i="7"/>
  <c r="E12" i="7"/>
  <c r="O12" i="7"/>
  <c r="J12" i="7"/>
  <c r="N12" i="7"/>
  <c r="V12" i="7"/>
  <c r="K12" i="7"/>
  <c r="F12" i="7"/>
  <c r="W12" i="7"/>
  <c r="H12" i="7"/>
  <c r="G12" i="7"/>
  <c r="R12" i="7"/>
  <c r="S12" i="7"/>
  <c r="L12" i="7"/>
  <c r="C12" i="7"/>
  <c r="D12" i="7"/>
  <c r="Z12" i="7"/>
  <c r="L4" i="8"/>
  <c r="P12" i="7"/>
  <c r="AE12" i="7"/>
  <c r="B11" i="7"/>
  <c r="J6" i="4"/>
  <c r="K7" i="4"/>
  <c r="K32" i="4"/>
  <c r="K4" i="8"/>
  <c r="J21" i="6"/>
  <c r="J11" i="7"/>
  <c r="J31" i="7"/>
  <c r="J30" i="6"/>
  <c r="E4" i="7"/>
  <c r="AE11" i="7"/>
  <c r="K6" i="4"/>
  <c r="S11" i="7"/>
  <c r="S31" i="7"/>
  <c r="J39" i="6"/>
  <c r="O11" i="7"/>
  <c r="O31" i="7"/>
  <c r="J35" i="6"/>
  <c r="C11" i="7"/>
  <c r="M11" i="7"/>
  <c r="M31" i="7"/>
  <c r="J33" i="6"/>
  <c r="Y11" i="7"/>
  <c r="Y31" i="7"/>
  <c r="J45" i="6"/>
  <c r="K11" i="7"/>
  <c r="K31" i="7"/>
  <c r="J31" i="6"/>
  <c r="E11" i="7"/>
  <c r="E31" i="7"/>
  <c r="J25" i="6"/>
  <c r="X11" i="7"/>
  <c r="X31" i="7"/>
  <c r="J44" i="6"/>
  <c r="R11" i="7"/>
  <c r="R31" i="7"/>
  <c r="J38" i="6"/>
  <c r="L11" i="7"/>
  <c r="F11" i="7"/>
  <c r="N11" i="7"/>
  <c r="V11" i="7"/>
  <c r="V31" i="7"/>
  <c r="J42" i="6"/>
  <c r="P11" i="7"/>
  <c r="P31" i="7"/>
  <c r="J36" i="6"/>
  <c r="T11" i="7"/>
  <c r="T31" i="7"/>
  <c r="J40" i="6"/>
  <c r="Z11" i="7"/>
  <c r="W11" i="7"/>
  <c r="W31" i="7"/>
  <c r="J43" i="6"/>
  <c r="U11" i="7"/>
  <c r="U31" i="7"/>
  <c r="J41" i="6"/>
  <c r="Q11" i="7"/>
  <c r="Q31" i="7"/>
  <c r="J37" i="6"/>
  <c r="D11" i="7"/>
  <c r="D31" i="7"/>
  <c r="J24" i="6"/>
  <c r="G11" i="7"/>
  <c r="G31" i="7"/>
  <c r="J27" i="6"/>
  <c r="B31" i="7"/>
  <c r="H11" i="7"/>
  <c r="H31" i="7"/>
  <c r="J28" i="6"/>
  <c r="I11" i="7"/>
  <c r="I31" i="7"/>
  <c r="J29" i="6"/>
  <c r="Z31" i="7"/>
  <c r="J46" i="6"/>
  <c r="L3" i="8"/>
  <c r="N31" i="7"/>
  <c r="J34" i="6"/>
  <c r="N3" i="9"/>
  <c r="L31" i="7"/>
  <c r="J32" i="6"/>
  <c r="M3" i="9"/>
  <c r="F31" i="7"/>
  <c r="J26" i="6"/>
  <c r="L3" i="9"/>
  <c r="C31" i="7"/>
  <c r="J23" i="6"/>
  <c r="K3" i="8"/>
  <c r="C4" i="7"/>
  <c r="D6" i="7"/>
</calcChain>
</file>

<file path=xl/sharedStrings.xml><?xml version="1.0" encoding="utf-8"?>
<sst xmlns="http://schemas.openxmlformats.org/spreadsheetml/2006/main" count="416" uniqueCount="151">
  <si>
    <t>Age</t>
  </si>
  <si>
    <t>TOTAL</t>
  </si>
  <si>
    <t>&lt;1</t>
  </si>
  <si>
    <t>1-4</t>
  </si>
  <si>
    <t>5-9</t>
  </si>
  <si>
    <t>10-14</t>
  </si>
  <si>
    <t>15-19</t>
  </si>
  <si>
    <t>20-24</t>
  </si>
  <si>
    <t>25-29</t>
  </si>
  <si>
    <t>30-34</t>
  </si>
  <si>
    <t>35-39</t>
  </si>
  <si>
    <t>40-44</t>
  </si>
  <si>
    <t>45-49</t>
  </si>
  <si>
    <t>50-54</t>
  </si>
  <si>
    <t>55-59</t>
  </si>
  <si>
    <t>60-64</t>
  </si>
  <si>
    <t>65-69</t>
  </si>
  <si>
    <t>70-74</t>
  </si>
  <si>
    <t>75-79</t>
  </si>
  <si>
    <t>80-84</t>
  </si>
  <si>
    <t>85-89</t>
  </si>
  <si>
    <t>Total</t>
  </si>
  <si>
    <t>-</t>
  </si>
  <si>
    <r>
      <t>n</t>
    </r>
    <r>
      <rPr>
        <sz val="11"/>
        <color theme="1"/>
        <rFont val="Calibri"/>
        <family val="2"/>
        <scheme val="minor"/>
      </rPr>
      <t>m</t>
    </r>
    <r>
      <rPr>
        <vertAlign val="subscript"/>
        <sz val="11"/>
        <color theme="1"/>
        <rFont val="Calibri"/>
        <family val="2"/>
        <scheme val="minor"/>
      </rPr>
      <t>x</t>
    </r>
  </si>
  <si>
    <t>x</t>
  </si>
  <si>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</si>
  <si>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</si>
  <si>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q</t>
    </r>
    <r>
      <rPr>
        <vertAlign val="subscript"/>
        <sz val="11"/>
        <color theme="1"/>
        <rFont val="Calibri"/>
        <family val="2"/>
        <scheme val="minor"/>
      </rPr>
      <t>x</t>
    </r>
  </si>
  <si>
    <r>
      <t>n</t>
    </r>
    <r>
      <rPr>
        <sz val="11"/>
        <color theme="1"/>
        <rFont val="Calibri"/>
        <family val="2"/>
        <scheme val="minor"/>
      </rPr>
      <t>p</t>
    </r>
    <r>
      <rPr>
        <vertAlign val="subscript"/>
        <sz val="11"/>
        <color theme="1"/>
        <rFont val="Calibri"/>
        <family val="2"/>
        <scheme val="minor"/>
      </rPr>
      <t>x</t>
    </r>
  </si>
  <si>
    <r>
      <t>n</t>
    </r>
    <r>
      <rPr>
        <sz val="11"/>
        <color theme="1"/>
        <rFont val="Calibri"/>
        <family val="2"/>
        <scheme val="minor"/>
      </rPr>
      <t>d</t>
    </r>
    <r>
      <rPr>
        <vertAlign val="subscript"/>
        <sz val="11"/>
        <color theme="1"/>
        <rFont val="Calibri"/>
        <family val="2"/>
        <scheme val="minor"/>
      </rPr>
      <t>x</t>
    </r>
  </si>
  <si>
    <r>
      <t>n</t>
    </r>
    <r>
      <rPr>
        <sz val="11"/>
        <color theme="1"/>
        <rFont val="Calibri"/>
        <family val="2"/>
        <scheme val="minor"/>
      </rPr>
      <t>L</t>
    </r>
    <r>
      <rPr>
        <vertAlign val="subscript"/>
        <sz val="11"/>
        <color theme="1"/>
        <rFont val="Calibri"/>
        <family val="2"/>
        <scheme val="minor"/>
      </rPr>
      <t>x</t>
    </r>
  </si>
  <si>
    <r>
      <t>l</t>
    </r>
    <r>
      <rPr>
        <vertAlign val="subscript"/>
        <sz val="11"/>
        <color theme="1"/>
        <rFont val="Calibri"/>
        <family val="2"/>
        <scheme val="minor"/>
      </rPr>
      <t>x</t>
    </r>
  </si>
  <si>
    <r>
      <t>T</t>
    </r>
    <r>
      <rPr>
        <vertAlign val="subscript"/>
        <sz val="11"/>
        <color theme="1"/>
        <rFont val="Calibri"/>
        <family val="2"/>
        <scheme val="minor"/>
      </rPr>
      <t>x</t>
    </r>
  </si>
  <si>
    <r>
      <t>e</t>
    </r>
    <r>
      <rPr>
        <vertAlign val="subscript"/>
        <sz val="11"/>
        <color theme="1"/>
        <rFont val="Calibri"/>
        <family val="2"/>
        <scheme val="minor"/>
      </rPr>
      <t>x</t>
    </r>
  </si>
  <si>
    <t>≥90</t>
  </si>
  <si>
    <t>Other heart diseases (I00-I09, I26-I51)</t>
  </si>
  <si>
    <t>Malignant neoplasms of lip, oral cavity and pharynx 
(C00-C14)</t>
  </si>
  <si>
    <t>Malignant neoplasm of oesophagus 
(C15)</t>
  </si>
  <si>
    <t>Malignant neoplasm of larynx 
(C32)</t>
  </si>
  <si>
    <t>Malignant neoplasm of trachea, bronchus and lung 
(C33-C34)</t>
  </si>
  <si>
    <t>Malignant neoplasm of stomach 
(C16)</t>
  </si>
  <si>
    <t>Malignant neoplasm of pancreas 
(C25)</t>
  </si>
  <si>
    <t>Malignant neoplasm of kidney 
(C64-65)</t>
  </si>
  <si>
    <t>Malignant neoplasm of bladder 
(C67)</t>
  </si>
  <si>
    <t>Myeloid leukaemia 
(C92)</t>
  </si>
  <si>
    <t>Mental and behavioural disorders due to use of tobacco
(F17)</t>
  </si>
  <si>
    <t>Ischaemic heart diseases 
(I20-I25)</t>
  </si>
  <si>
    <t>Cerebrovascular diseases 
(I60-I69)</t>
  </si>
  <si>
    <t>Atherosclerosis 
(I70)</t>
  </si>
  <si>
    <t>Aortic aneurysm and dissection 
(I71)</t>
  </si>
  <si>
    <t>Other diseases of arteries 
(I72-I79)</t>
  </si>
  <si>
    <t>Influenza and pneumonia 
(J10-J18)</t>
  </si>
  <si>
    <t>Bronchitis, emphysema 
(J40-J42, J43)</t>
  </si>
  <si>
    <t>Other chronic obstructive pulmonary disease 
(J44)</t>
  </si>
  <si>
    <t>Ulcer 
(K25-K28)</t>
  </si>
  <si>
    <t>Disorders related to length of gestation and fetal growth 
(P05-P07)</t>
  </si>
  <si>
    <t>Sudden infant death syndrome 
(R95)</t>
  </si>
  <si>
    <t>Exposure to smoke, fire and flames 
(X00-X09)</t>
  </si>
  <si>
    <t>Quebec</t>
  </si>
  <si>
    <t>DECOMPOSITION OF LIFE EXPECTANCY GAP BY ARRIAGA'S METHOD</t>
  </si>
  <si>
    <t>Life expectancy</t>
  </si>
  <si>
    <t>Years</t>
  </si>
  <si>
    <t>Observed deaths</t>
  </si>
  <si>
    <t>Observed population</t>
  </si>
  <si>
    <t>Age specific death rate</t>
  </si>
  <si>
    <t>Probability of dying in the interval</t>
  </si>
  <si>
    <t>Probability of surviving in the interval</t>
  </si>
  <si>
    <t>Number left alive at age x</t>
  </si>
  <si>
    <t>Number dying in the interval</t>
  </si>
  <si>
    <t>Person-years lived in the interval</t>
  </si>
  <si>
    <t>Life expectancy at age x</t>
  </si>
  <si>
    <t>Person-years lived above age x</t>
  </si>
  <si>
    <t>READ ME FIRST</t>
  </si>
  <si>
    <t>Objective of this document:</t>
  </si>
  <si>
    <t>Additional notes and words of caution</t>
  </si>
  <si>
    <t>You can adapt this spreadsheet to the number of age groups and causes of death in your own analysis.</t>
  </si>
  <si>
    <t>Residual causes unrelated to tobacco</t>
  </si>
  <si>
    <t>Population</t>
  </si>
  <si>
    <t xml:space="preserve">TOTAL </t>
  </si>
  <si>
    <t>DATA, Quebec, men, 2005-2009</t>
  </si>
  <si>
    <t>Extract of life table, Quebec</t>
  </si>
  <si>
    <t>PROPORTION OF DEATHS BY AGE AND CAUSE, Quebec</t>
  </si>
  <si>
    <t>Residual causes unrealted to tobacco</t>
  </si>
  <si>
    <t>PROPORTION OF DEATHS BY AGE AND CAUSE, Canada</t>
  </si>
  <si>
    <t>Extract of life table, Canada</t>
  </si>
  <si>
    <t>DATA, Canada, men, 2005-2009</t>
  </si>
  <si>
    <t>LIFE TABLE, Canada, men, 2005-2009</t>
  </si>
  <si>
    <t>LIFE TABLE, Quebec, men, 2005-2009</t>
  </si>
  <si>
    <t>Canada</t>
  </si>
  <si>
    <t>Life expectancy gap</t>
  </si>
  <si>
    <r>
      <t>What data do you need?</t>
    </r>
    <r>
      <rPr>
        <sz val="11"/>
        <color rgb="FF000000"/>
        <rFont val="Calibri"/>
        <family val="2"/>
        <scheme val="minor"/>
      </rPr>
      <t xml:space="preserve">  You need a breakdown of the number of people in each age and cause of death category for your two populations.</t>
    </r>
  </si>
  <si>
    <t>Be sure that all deaths are accounted for - a residual category for deaths from all other causes should be included (column Z).</t>
  </si>
  <si>
    <t>Contribution of cause of death, years</t>
  </si>
  <si>
    <t>Contribution of age, 
years</t>
  </si>
  <si>
    <t>The life expectancy at birth of Canada and Quebec is shown in cells K6 and K32.</t>
  </si>
  <si>
    <t>Cancer - Oesophagus</t>
  </si>
  <si>
    <t>Cancer - Larynx</t>
  </si>
  <si>
    <t>Cancer - Stomach</t>
  </si>
  <si>
    <t>Cancer - Pancreas</t>
  </si>
  <si>
    <t>Cancer - Kidney</t>
  </si>
  <si>
    <t>Cancer - Bladder</t>
  </si>
  <si>
    <t>Cancer - Myeloid leukaemia</t>
  </si>
  <si>
    <t>Ischaemic heart disease</t>
  </si>
  <si>
    <t>Other heart diseases</t>
  </si>
  <si>
    <t>Cerebrovascular disease</t>
  </si>
  <si>
    <t>Atherosclerosis</t>
  </si>
  <si>
    <t>Other arterial diseases</t>
  </si>
  <si>
    <t>Bronchitis, emphysema</t>
  </si>
  <si>
    <t>Ulcer</t>
  </si>
  <si>
    <t>Sudden infant death syndrome</t>
  </si>
  <si>
    <t>Other heart diseases 
(I00-I09, I26-I51)</t>
  </si>
  <si>
    <t>Contribution (years)</t>
  </si>
  <si>
    <t>Tobacco-related causes</t>
  </si>
  <si>
    <t>1-39</t>
  </si>
  <si>
    <t xml:space="preserve">Lung Cancer </t>
  </si>
  <si>
    <t>Ischemic heart disease</t>
  </si>
  <si>
    <t>&lt;40</t>
  </si>
  <si>
    <t>40-49</t>
  </si>
  <si>
    <t>50-59</t>
  </si>
  <si>
    <t>60-69</t>
  </si>
  <si>
    <t>70-79</t>
  </si>
  <si>
    <t>≥80</t>
  </si>
  <si>
    <r>
      <t xml:space="preserve">The life expectancy gap between Canada and Quebec is shown in cells </t>
    </r>
    <r>
      <rPr>
        <sz val="11"/>
        <rFont val="Calibri"/>
        <family val="2"/>
        <scheme val="minor"/>
      </rPr>
      <t xml:space="preserve">D6 and B31.  </t>
    </r>
  </si>
  <si>
    <t>The example provided in this file assesses the contribution of age and tobacco-related causes of death to the gap in life expectancy between Quebec and Canada (excluding Quebec) for men in 2005-2009.</t>
  </si>
  <si>
    <t>Enter your data on this sheet (simply replace the grey cells with your own data).  The remaining sheets will be updated automatically.</t>
  </si>
  <si>
    <t>Sheet 1 - Data</t>
  </si>
  <si>
    <t>Sheet 2 - Life Expectancy</t>
  </si>
  <si>
    <t>Sheet 3 - Arriaga's decomposition of the life expectancy gap</t>
  </si>
  <si>
    <t>Sheets 4 through 6 - Figures</t>
  </si>
  <si>
    <t>Note that the two lower tables (rows 34 through 80) are intermediary steps in the decomposition. These tables display the proportion of deaths by cause in any given age group, and are not needed to interpret the results.</t>
  </si>
  <si>
    <t>For ease of interpretation, these sheets display the results of the decomposition shown in the article.</t>
  </si>
  <si>
    <t>If you reduce the number of causes and/or age groups, you can inadvertenly introduce errors. Be sure to closely check the embedded formulas, especially the last age group for which the probability of death should be 1.</t>
  </si>
  <si>
    <t>Age and Cause</t>
  </si>
  <si>
    <t>Note : Contributions shown in the figure are absolute values of the data in Column J.</t>
  </si>
  <si>
    <t>Note : Contributions shown in the figure are absolute values of the data in Columns L through N.</t>
  </si>
  <si>
    <t>To compute the gap in life expectancy between two populations, and partition the gap into age and cause of death components using Arriaga's method.</t>
  </si>
  <si>
    <t>This excel document contains 6 sheets of data.  Please adapt this document for your own study objective.</t>
  </si>
  <si>
    <r>
      <t>The results of the decomposition are shown in columns</t>
    </r>
    <r>
      <rPr>
        <sz val="11"/>
        <rFont val="Calibri"/>
        <family val="2"/>
        <scheme val="minor"/>
      </rPr>
      <t xml:space="preserve"> B through Z</t>
    </r>
    <r>
      <rPr>
        <sz val="11"/>
        <color theme="1"/>
        <rFont val="Calibri"/>
        <family val="2"/>
        <scheme val="minor"/>
      </rPr>
      <t xml:space="preserve">, and rows 11 through 31.  </t>
    </r>
  </si>
  <si>
    <t>Deaths by cause</t>
  </si>
  <si>
    <t>Note : Contributions shown in the figure are absolute values of the data in Columns K and L.</t>
  </si>
  <si>
    <t>Cancer - Lip, oral cavity, pharynx</t>
  </si>
  <si>
    <t>Cancer - Trachea, bronchus, lung</t>
  </si>
  <si>
    <t>Other chronic obstructive pulmonary</t>
  </si>
  <si>
    <t>Length of gestation, fetal growth</t>
  </si>
  <si>
    <t>Exposure to smoke, fire, flames</t>
  </si>
  <si>
    <t>Mental-behavioural disorders</t>
  </si>
  <si>
    <t>Aortic aneurysm, dissection</t>
  </si>
  <si>
    <t>Influenza, pneumonia</t>
  </si>
  <si>
    <t>Residual causes</t>
  </si>
  <si>
    <t>Careful !</t>
  </si>
  <si>
    <t>Please cite this document as:
Auger N, Feuillet P, Martel S, Lo E, Barry AD, Harper S. Mortality inequality in populations with equal life expectancy: A practical decomposition method in SAS and Excel. Annals of Epidemiology 2014; doi: 10.1016/j.annepidem.2014.05.006.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</si>
</sst>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_ ;_ * \(#,##0.00\)\ _$_ ;_ * &quot;-&quot;??_)\ _$_ ;_ @_ "/>
    <numFmt numFmtId="165" formatCode="0.000000"/>
    <numFmt numFmtId="166" formatCode="_ * #,##0_)\ _$_ ;_ * \(#,##0\)\ _$_ ;_ * &quot;-&quot;??_)\ _$_ ;_ @_ "/>
    <numFmt numFmtId="167" formatCode="0.0"/>
    <numFmt numFmtId="168" formatCode="_ * #,##0.000000_)\ _$_ ;_ * \(#,##0.000000\)\ _$_ ;_ * &quot;-&quot;??_)\ _$_ ;_ @_ "/>
  </numFmts>
  <fonts count="21" x14ac:knownFonts="1">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4"/>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0"/>
      <name val="Arial"/>
      <family val="2"/>
    </font>
    <font>
      <b/>
      <u/>
      <sz val="11"/>
      <color theme="1"/>
      <name val="Calibri"/>
      <family val="2"/>
      <scheme val="minor"/>
    </font>
    <font>
      <u/>
      <sz val="11"/>
      <color theme="10"/>
      <name val="Calibri"/>
      <family val="2"/>
    </font>
    <font>
      <sz val="11"/>
      <color rgb="FF000000"/>
      <name val="Calibri"/>
      <family val="2"/>
      <scheme val="minor"/>
    </font>
    <font>
      <b/>
      <sz val="14"/>
      <color rgb="FF000000"/>
      <name val="Calibri"/>
      <family val="2"/>
      <scheme val="minor"/>
    </font>
    <font>
      <b/>
      <sz val="14"/>
      <color rgb="FF7030A0"/>
      <name val="Calibri"/>
      <family val="2"/>
      <scheme val="minor"/>
    </font>
    <font>
      <b/>
      <sz val="14"/>
      <color rgb="FF00B050"/>
      <name val="Calibri"/>
      <family val="2"/>
      <scheme val="minor"/>
    </font>
    <font>
      <vertAlign val="subscript"/>
      <sz val="11"/>
      <color theme="1"/>
      <name val="Calibri"/>
      <family val="2"/>
      <scheme val="minor"/>
    </font>
    <font>
      <b/>
      <u/>
      <sz val="11"/>
      <color rgb="FF7030A0"/>
      <name val="Calibri"/>
      <family val="2"/>
      <scheme val="minor"/>
    </font>
    <font>
      <u/>
      <sz val="11"/>
      <color rgb="FF000000"/>
      <name val="Calibri"/>
      <family val="2"/>
      <scheme val="minor"/>
    </font>
    <font>
      <sz val="11"/>
      <color rgb="FFFF0000"/>
      <name val="Calibri"/>
      <family val="2"/>
      <scheme val="minor"/>
    </font>
    <font>
      <u/>
      <sz val="11"/>
      <color theme="1"/>
      <name val="Calibri"/>
      <family val="2"/>
      <scheme val="minor"/>
    </font>
    <font>
      <sz val="10"/>
      <color rgb="FF008000"/>
      <name val="Courier New"/>
      <family val="3"/>
    </font>
  </fonts>
  <fills count="12">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CCFF66"/>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9CC00"/>
        <bgColor indexed="64"/>
      </patternFill>
    </fill>
    <fill>
      <patternFill patternType="solid">
        <fgColor rgb="FFCC99FF"/>
        <bgColor indexed="64"/>
      </patternFill>
    </fill>
    <fill>
      <patternFill patternType="solid">
        <fgColor theme="0"/>
        <bgColor indexed="64"/>
      </patternFill>
    </fill>
  </fills>
  <borders count="45">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s>
  <cellStyleXfs count="4">
    <xf numFmtId="0" fontId="0" fillId="0" borderId="0"/>
    <xf numFmtId="0" fontId="2" fillId="0" borderId="0"/>
    <xf numFmtId="164" fontId="5" fillId="0" borderId="0" applyFont="0" applyFill="0" applyBorder="0" applyAlignment="0" applyProtection="0"/>
    <xf numFmtId="0" fontId="10" fillId="0" borderId="0" applyNumberFormat="0" applyFill="0" applyBorder="0" applyAlignment="0" applyProtection="0">
      <alignment vertical="top"/>
      <protection locked="0"/>
    </xf>
  </cellStyleXfs>
  <cellXfs count="212">
    <xf numFmtId="0" fontId="0" fillId="0" borderId="0" xfId="0"/>
    <xf numFmtId="0" fontId="0" fillId="4" borderId="0" xfId="0" applyFill="1"/>
    <xf numFmtId="0" fontId="1" fillId="0" borderId="0" xfId="0" applyFont="1" applyFill="1"/>
    <xf numFmtId="0" fontId="0" fillId="0" borderId="0" xfId="0" applyFill="1"/>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4" borderId="0" xfId="0" applyFont="1" applyFill="1"/>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Font="1"/>
    <xf numFmtId="0" fontId="0" fillId="0" borderId="0" xfId="0" applyFont="1" applyFill="1"/>
    <xf numFmtId="165" fontId="0" fillId="0" borderId="0" xfId="0" applyNumberFormat="1" applyFont="1" applyFill="1"/>
    <xf numFmtId="3" fontId="0" fillId="0" borderId="0" xfId="0" applyNumberFormat="1" applyFont="1" applyFill="1"/>
    <xf numFmtId="2" fontId="0" fillId="0" borderId="0" xfId="0" applyNumberFormat="1" applyFont="1" applyFill="1"/>
    <xf numFmtId="3" fontId="0" fillId="0" borderId="0" xfId="0" applyNumberFormat="1"/>
    <xf numFmtId="0" fontId="0" fillId="0" borderId="0" xfId="0" applyFill="1" applyAlignment="1">
      <alignment horizontal="center"/>
    </xf>
    <xf numFmtId="167" fontId="0" fillId="0" borderId="0" xfId="0" applyNumberFormat="1" applyFill="1" applyAlignment="1">
      <alignment horizontal="left"/>
    </xf>
    <xf numFmtId="0" fontId="8" fillId="4" borderId="0" xfId="0" applyFont="1" applyFill="1" applyAlignment="1">
      <alignment horizontal="left"/>
    </xf>
    <xf numFmtId="167" fontId="0" fillId="4" borderId="0" xfId="0" applyNumberFormat="1" applyFill="1" applyAlignment="1">
      <alignment horizontal="left"/>
    </xf>
    <xf numFmtId="2" fontId="0" fillId="4" borderId="0" xfId="0" applyNumberFormat="1" applyFill="1" applyAlignment="1">
      <alignment horizontal="left"/>
    </xf>
    <xf numFmtId="0" fontId="8" fillId="0" borderId="0" xfId="0" applyFont="1" applyFill="1" applyAlignment="1">
      <alignment horizontal="left"/>
    </xf>
    <xf numFmtId="2" fontId="0" fillId="0" borderId="0" xfId="0" applyNumberFormat="1" applyFill="1" applyAlignment="1">
      <alignment horizontal="left"/>
    </xf>
    <xf numFmtId="166" fontId="0" fillId="0" borderId="0" xfId="2" applyNumberFormat="1" applyFont="1" applyBorder="1"/>
    <xf numFmtId="166" fontId="0" fillId="0" borderId="2" xfId="2" applyNumberFormat="1" applyFont="1" applyBorder="1"/>
    <xf numFmtId="166" fontId="0" fillId="0" borderId="4" xfId="2" applyNumberFormat="1" applyFont="1" applyBorder="1"/>
    <xf numFmtId="166" fontId="0" fillId="0" borderId="5" xfId="2" applyNumberFormat="1" applyFont="1" applyBorder="1"/>
    <xf numFmtId="2" fontId="0" fillId="0" borderId="1" xfId="0" applyNumberFormat="1" applyBorder="1" applyAlignment="1">
      <alignment horizontal="center"/>
    </xf>
    <xf numFmtId="2" fontId="0" fillId="0" borderId="3" xfId="0" applyNumberFormat="1" applyBorder="1" applyAlignment="1">
      <alignment horizontal="center"/>
    </xf>
    <xf numFmtId="0" fontId="9" fillId="4" borderId="0" xfId="0" applyFont="1" applyFill="1"/>
    <xf numFmtId="2" fontId="0" fillId="0" borderId="17" xfId="0" applyNumberFormat="1" applyBorder="1" applyAlignment="1">
      <alignment horizontal="center"/>
    </xf>
    <xf numFmtId="2" fontId="0" fillId="0" borderId="19" xfId="0" applyNumberFormat="1" applyBorder="1" applyAlignment="1">
      <alignment horizontal="center"/>
    </xf>
    <xf numFmtId="2" fontId="0" fillId="0" borderId="18" xfId="0" applyNumberFormat="1" applyBorder="1" applyAlignment="1">
      <alignment horizontal="center"/>
    </xf>
    <xf numFmtId="2" fontId="0" fillId="0" borderId="0"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0" xfId="0" applyNumberFormat="1" applyAlignment="1">
      <alignment horizontal="center" vertical="center"/>
    </xf>
    <xf numFmtId="0" fontId="0" fillId="0" borderId="21" xfId="0" quotePrefix="1" applyBorder="1" applyAlignment="1">
      <alignment horizontal="center" vertical="center"/>
    </xf>
    <xf numFmtId="2" fontId="0" fillId="0" borderId="15" xfId="0" applyNumberFormat="1" applyBorder="1" applyAlignment="1">
      <alignment horizontal="center"/>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1" fillId="8" borderId="9" xfId="0" applyFont="1" applyFill="1" applyBorder="1" applyAlignment="1">
      <alignment horizontal="center" vertical="center"/>
    </xf>
    <xf numFmtId="49" fontId="6" fillId="8" borderId="10" xfId="0" applyNumberFormat="1" applyFont="1" applyFill="1" applyBorder="1" applyAlignment="1">
      <alignment horizontal="center" vertical="center" wrapText="1"/>
    </xf>
    <xf numFmtId="49" fontId="6" fillId="8" borderId="11" xfId="0" applyNumberFormat="1" applyFont="1" applyFill="1" applyBorder="1" applyAlignment="1">
      <alignment horizontal="center" vertical="center" wrapText="1"/>
    </xf>
    <xf numFmtId="49" fontId="7" fillId="8" borderId="13" xfId="0" applyNumberFormat="1" applyFont="1" applyFill="1" applyBorder="1" applyAlignment="1">
      <alignment horizontal="center" vertical="center" wrapText="1"/>
    </xf>
    <xf numFmtId="49" fontId="7" fillId="8" borderId="6" xfId="0" applyNumberFormat="1" applyFont="1" applyFill="1" applyBorder="1" applyAlignment="1">
      <alignment horizontal="center" vertical="center" wrapText="1"/>
    </xf>
    <xf numFmtId="49" fontId="6" fillId="8" borderId="12" xfId="0" applyNumberFormat="1" applyFont="1" applyFill="1" applyBorder="1" applyAlignment="1">
      <alignment horizontal="center" vertical="center" wrapText="1"/>
    </xf>
    <xf numFmtId="49" fontId="7" fillId="8" borderId="14" xfId="0" applyNumberFormat="1" applyFont="1" applyFill="1" applyBorder="1" applyAlignment="1">
      <alignment horizontal="center" vertical="center" wrapText="1"/>
    </xf>
    <xf numFmtId="0" fontId="0" fillId="8" borderId="20" xfId="0" applyFill="1" applyBorder="1"/>
    <xf numFmtId="2" fontId="0" fillId="0" borderId="0" xfId="0" applyNumberFormat="1"/>
    <xf numFmtId="2" fontId="0" fillId="0" borderId="1" xfId="2" applyNumberFormat="1" applyFont="1" applyFill="1" applyBorder="1" applyAlignment="1">
      <alignment horizontal="center" vertical="center"/>
    </xf>
    <xf numFmtId="2" fontId="0" fillId="0" borderId="0" xfId="2" applyNumberFormat="1" applyFont="1" applyFill="1" applyBorder="1" applyAlignment="1">
      <alignment horizontal="center" vertical="center"/>
    </xf>
    <xf numFmtId="2" fontId="0" fillId="0" borderId="2" xfId="2" applyNumberFormat="1" applyFont="1" applyFill="1" applyBorder="1" applyAlignment="1">
      <alignment horizontal="center" vertical="center"/>
    </xf>
    <xf numFmtId="2" fontId="0" fillId="0" borderId="7"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2" fontId="0" fillId="0" borderId="4" xfId="2" applyNumberFormat="1" applyFont="1" applyFill="1" applyBorder="1" applyAlignment="1">
      <alignment horizontal="center" vertical="center"/>
    </xf>
    <xf numFmtId="2" fontId="0" fillId="0" borderId="5" xfId="2" applyNumberFormat="1" applyFont="1" applyFill="1" applyBorder="1" applyAlignment="1">
      <alignment horizontal="center" vertical="center"/>
    </xf>
    <xf numFmtId="2" fontId="0" fillId="0" borderId="8" xfId="2" applyNumberFormat="1" applyFont="1" applyFill="1" applyBorder="1" applyAlignment="1">
      <alignment horizontal="center" vertical="center"/>
    </xf>
    <xf numFmtId="0" fontId="15" fillId="8" borderId="6" xfId="0" applyFont="1" applyFill="1" applyBorder="1" applyAlignment="1">
      <alignment horizontal="center" vertical="center"/>
    </xf>
    <xf numFmtId="0" fontId="15" fillId="8" borderId="6" xfId="0" applyFont="1" applyFill="1" applyBorder="1" applyAlignment="1">
      <alignment horizontal="center"/>
    </xf>
    <xf numFmtId="0" fontId="0" fillId="8" borderId="6" xfId="0" applyFill="1" applyBorder="1" applyAlignment="1">
      <alignment horizontal="center" vertical="center"/>
    </xf>
    <xf numFmtId="0" fontId="3" fillId="0" borderId="0" xfId="0" applyFont="1"/>
    <xf numFmtId="0" fontId="15" fillId="7" borderId="28" xfId="0" applyFont="1" applyFill="1" applyBorder="1" applyAlignment="1">
      <alignment horizontal="center" vertical="center"/>
    </xf>
    <xf numFmtId="168" fontId="0" fillId="0" borderId="1" xfId="2" applyNumberFormat="1" applyFont="1" applyFill="1" applyBorder="1"/>
    <xf numFmtId="0" fontId="0" fillId="0" borderId="3" xfId="0" quotePrefix="1" applyFill="1" applyBorder="1" applyAlignment="1">
      <alignment horizontal="center" vertical="center"/>
    </xf>
    <xf numFmtId="0" fontId="0" fillId="7" borderId="16" xfId="0" applyFill="1" applyBorder="1" applyAlignment="1">
      <alignment horizontal="center" vertical="center"/>
    </xf>
    <xf numFmtId="0" fontId="15" fillId="7" borderId="16" xfId="0" applyFont="1" applyFill="1" applyBorder="1" applyAlignment="1">
      <alignment horizontal="center" vertical="center"/>
    </xf>
    <xf numFmtId="0" fontId="0" fillId="0" borderId="4" xfId="0" quotePrefix="1" applyBorder="1" applyAlignment="1">
      <alignment horizontal="center" vertical="center"/>
    </xf>
    <xf numFmtId="0" fontId="0" fillId="0" borderId="5" xfId="0" quotePrefix="1" applyBorder="1" applyAlignment="1">
      <alignment horizontal="center" vertical="center"/>
    </xf>
    <xf numFmtId="168" fontId="0" fillId="0" borderId="17" xfId="2" applyNumberFormat="1" applyFont="1" applyFill="1" applyBorder="1"/>
    <xf numFmtId="166" fontId="0" fillId="0" borderId="19" xfId="2" applyNumberFormat="1" applyFont="1" applyBorder="1"/>
    <xf numFmtId="168" fontId="0" fillId="0" borderId="3" xfId="2" applyNumberFormat="1" applyFont="1" applyFill="1" applyBorder="1"/>
    <xf numFmtId="168" fontId="0" fillId="0" borderId="1" xfId="2" applyNumberFormat="1" applyFont="1" applyBorder="1"/>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15" fillId="10" borderId="25" xfId="0" applyFont="1" applyFill="1" applyBorder="1" applyAlignment="1">
      <alignment horizontal="center" vertical="center"/>
    </xf>
    <xf numFmtId="0" fontId="0" fillId="10" borderId="29" xfId="0" applyFill="1" applyBorder="1" applyAlignment="1">
      <alignment horizontal="center" vertical="center"/>
    </xf>
    <xf numFmtId="0" fontId="15" fillId="10" borderId="26" xfId="0" applyFont="1" applyFill="1" applyBorder="1" applyAlignment="1">
      <alignment horizontal="center" vertical="center"/>
    </xf>
    <xf numFmtId="0" fontId="0" fillId="10" borderId="27" xfId="0" applyFill="1" applyBorder="1" applyAlignment="1">
      <alignment horizontal="center" vertical="center"/>
    </xf>
    <xf numFmtId="0" fontId="1" fillId="9" borderId="15" xfId="0" applyFont="1" applyFill="1" applyBorder="1" applyAlignment="1">
      <alignment horizontal="center" vertical="center"/>
    </xf>
    <xf numFmtId="0" fontId="4" fillId="0" borderId="0" xfId="0" applyFont="1" applyFill="1"/>
    <xf numFmtId="3" fontId="0" fillId="2" borderId="0" xfId="0" applyNumberFormat="1" applyFont="1" applyFill="1" applyBorder="1" applyAlignment="1">
      <alignment horizontal="center" vertical="center"/>
    </xf>
    <xf numFmtId="3" fontId="0" fillId="2" borderId="4" xfId="0" applyNumberFormat="1" applyFont="1" applyFill="1" applyBorder="1" applyAlignment="1">
      <alignment horizontal="center" vertical="center"/>
    </xf>
    <xf numFmtId="3" fontId="0" fillId="2" borderId="7" xfId="0" applyNumberFormat="1" applyFont="1" applyFill="1" applyBorder="1" applyAlignment="1">
      <alignment horizontal="center" vertical="center"/>
    </xf>
    <xf numFmtId="3" fontId="0" fillId="2" borderId="8" xfId="0" applyNumberFormat="1" applyFont="1" applyFill="1" applyBorder="1" applyAlignment="1">
      <alignment horizontal="center" vertical="center"/>
    </xf>
    <xf numFmtId="0" fontId="0" fillId="8" borderId="14" xfId="0" applyFill="1" applyBorder="1" applyAlignment="1">
      <alignment horizontal="center" vertical="center"/>
    </xf>
    <xf numFmtId="0" fontId="0" fillId="8" borderId="1" xfId="0" applyFill="1" applyBorder="1" applyAlignment="1">
      <alignment horizontal="center"/>
    </xf>
    <xf numFmtId="16" fontId="0" fillId="8" borderId="1" xfId="0" quotePrefix="1" applyNumberFormat="1" applyFill="1" applyBorder="1" applyAlignment="1">
      <alignment horizontal="center"/>
    </xf>
    <xf numFmtId="0" fontId="0" fillId="8" borderId="1" xfId="0" quotePrefix="1" applyFill="1" applyBorder="1" applyAlignment="1">
      <alignment horizontal="center"/>
    </xf>
    <xf numFmtId="0" fontId="0" fillId="8" borderId="3" xfId="0" applyFill="1" applyBorder="1" applyAlignment="1">
      <alignment horizontal="center"/>
    </xf>
    <xf numFmtId="0" fontId="0" fillId="8" borderId="7" xfId="0" applyFill="1" applyBorder="1" applyAlignment="1">
      <alignment horizontal="center"/>
    </xf>
    <xf numFmtId="16" fontId="0" fillId="8" borderId="7" xfId="0" quotePrefix="1" applyNumberFormat="1" applyFill="1" applyBorder="1" applyAlignment="1">
      <alignment horizontal="center"/>
    </xf>
    <xf numFmtId="0" fontId="0" fillId="8" borderId="7" xfId="0" quotePrefix="1" applyFill="1" applyBorder="1" applyAlignment="1">
      <alignment horizontal="center"/>
    </xf>
    <xf numFmtId="0" fontId="0" fillId="8" borderId="8" xfId="0" applyFill="1" applyBorder="1" applyAlignment="1">
      <alignment horizontal="center"/>
    </xf>
    <xf numFmtId="0" fontId="0" fillId="0" borderId="0" xfId="0" applyBorder="1"/>
    <xf numFmtId="0" fontId="3" fillId="0" borderId="0" xfId="0" applyFont="1" applyFill="1"/>
    <xf numFmtId="0" fontId="18" fillId="0" borderId="0" xfId="0" applyFont="1" applyFill="1"/>
    <xf numFmtId="2" fontId="0" fillId="4" borderId="0" xfId="0" applyNumberFormat="1" applyFill="1" applyAlignment="1">
      <alignment horizontal="center"/>
    </xf>
    <xf numFmtId="0" fontId="19" fillId="4" borderId="0" xfId="0" applyFont="1" applyFill="1" applyAlignment="1">
      <alignment horizontal="center"/>
    </xf>
    <xf numFmtId="0" fontId="12" fillId="0" borderId="0" xfId="0" applyFont="1" applyFill="1" applyBorder="1" applyAlignment="1">
      <alignment vertical="center"/>
    </xf>
    <xf numFmtId="0" fontId="13"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10" fillId="0" borderId="0" xfId="3" applyFill="1" applyBorder="1" applyAlignment="1" applyProtection="1"/>
    <xf numFmtId="0" fontId="0" fillId="0" borderId="0" xfId="0" applyFill="1" applyBorder="1"/>
    <xf numFmtId="0" fontId="11" fillId="0" borderId="0" xfId="0" applyFont="1" applyFill="1" applyBorder="1" applyAlignment="1">
      <alignment wrapText="1"/>
    </xf>
    <xf numFmtId="0" fontId="17" fillId="0" borderId="0" xfId="0" quotePrefix="1" applyFont="1" applyFill="1" applyBorder="1" applyAlignment="1">
      <alignment wrapText="1"/>
    </xf>
    <xf numFmtId="0" fontId="11" fillId="0" borderId="0" xfId="0" quotePrefix="1" applyFont="1" applyFill="1" applyBorder="1" applyAlignment="1">
      <alignment wrapText="1"/>
    </xf>
    <xf numFmtId="0" fontId="11" fillId="0" borderId="0" xfId="0" applyFont="1" applyFill="1" applyBorder="1" applyAlignment="1">
      <alignment vertical="top" wrapText="1"/>
    </xf>
    <xf numFmtId="0" fontId="0" fillId="0" borderId="0" xfId="0" applyFill="1" applyBorder="1" applyAlignment="1">
      <alignment wrapText="1"/>
    </xf>
    <xf numFmtId="0" fontId="14" fillId="0" borderId="0" xfId="0" applyFont="1" applyFill="1" applyBorder="1" applyAlignment="1"/>
    <xf numFmtId="0" fontId="0" fillId="0" borderId="0" xfId="0" applyFill="1" applyBorder="1" applyAlignment="1"/>
    <xf numFmtId="0" fontId="0" fillId="0" borderId="0" xfId="0" applyFill="1" applyBorder="1" applyAlignment="1">
      <alignment vertical="top" wrapText="1"/>
    </xf>
    <xf numFmtId="0" fontId="13" fillId="11" borderId="16" xfId="0" applyFont="1" applyFill="1" applyBorder="1" applyAlignment="1">
      <alignment horizontal="center" vertical="center"/>
    </xf>
    <xf numFmtId="0" fontId="13" fillId="11" borderId="34" xfId="0" applyFont="1" applyFill="1" applyBorder="1" applyAlignment="1">
      <alignment horizontal="center" vertical="center"/>
    </xf>
    <xf numFmtId="0" fontId="16" fillId="11" borderId="34" xfId="0" applyFont="1" applyFill="1" applyBorder="1" applyAlignment="1">
      <alignment horizontal="left" vertical="center"/>
    </xf>
    <xf numFmtId="0" fontId="7" fillId="11" borderId="34" xfId="0" applyFont="1" applyFill="1" applyBorder="1" applyAlignment="1">
      <alignment vertical="center" wrapText="1"/>
    </xf>
    <xf numFmtId="0" fontId="7" fillId="11" borderId="34" xfId="0" applyFont="1" applyFill="1" applyBorder="1" applyAlignment="1">
      <alignment horizontal="left" vertical="center" wrapText="1"/>
    </xf>
    <xf numFmtId="0" fontId="13" fillId="11" borderId="34" xfId="0" applyFont="1" applyFill="1" applyBorder="1" applyAlignment="1">
      <alignment horizontal="left" vertical="center"/>
    </xf>
    <xf numFmtId="0" fontId="10" fillId="11" borderId="34" xfId="3" applyFill="1" applyBorder="1" applyAlignment="1" applyProtection="1"/>
    <xf numFmtId="0" fontId="11" fillId="11" borderId="34" xfId="0" applyFont="1" applyFill="1" applyBorder="1" applyAlignment="1">
      <alignment wrapText="1"/>
    </xf>
    <xf numFmtId="0" fontId="17" fillId="11" borderId="34" xfId="0" quotePrefix="1" applyFont="1" applyFill="1" applyBorder="1" applyAlignment="1">
      <alignment wrapText="1"/>
    </xf>
    <xf numFmtId="0" fontId="11" fillId="11" borderId="34" xfId="0" quotePrefix="1" applyFont="1" applyFill="1" applyBorder="1" applyAlignment="1">
      <alignment wrapText="1"/>
    </xf>
    <xf numFmtId="0" fontId="0" fillId="11" borderId="34" xfId="0" applyFill="1" applyBorder="1"/>
    <xf numFmtId="0" fontId="11" fillId="11" borderId="34" xfId="0" applyFont="1" applyFill="1" applyBorder="1"/>
    <xf numFmtId="0" fontId="11" fillId="11" borderId="34" xfId="0" applyFont="1" applyFill="1" applyBorder="1" applyAlignment="1">
      <alignment vertical="top" wrapText="1"/>
    </xf>
    <xf numFmtId="0" fontId="0" fillId="11" borderId="34" xfId="0" applyFill="1" applyBorder="1" applyAlignment="1">
      <alignment wrapText="1"/>
    </xf>
    <xf numFmtId="0" fontId="0" fillId="11" borderId="35" xfId="0" applyFill="1" applyBorder="1"/>
    <xf numFmtId="0" fontId="14" fillId="11" borderId="16" xfId="0" applyFont="1" applyFill="1" applyBorder="1" applyAlignment="1">
      <alignment horizontal="center"/>
    </xf>
    <xf numFmtId="0" fontId="0" fillId="11" borderId="34" xfId="0" applyFill="1" applyBorder="1" applyAlignment="1"/>
    <xf numFmtId="0" fontId="1" fillId="11" borderId="34" xfId="0" applyFont="1" applyFill="1" applyBorder="1"/>
    <xf numFmtId="0" fontId="0" fillId="11" borderId="34" xfId="0" applyFill="1" applyBorder="1" applyAlignment="1">
      <alignment vertical="top" wrapText="1"/>
    </xf>
    <xf numFmtId="0" fontId="0" fillId="11" borderId="35" xfId="0" applyFill="1" applyBorder="1" applyAlignment="1">
      <alignment wrapText="1"/>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2" fontId="0" fillId="0" borderId="3" xfId="0" applyNumberFormat="1" applyBorder="1" applyAlignment="1">
      <alignment horizontal="center" vertical="center"/>
    </xf>
    <xf numFmtId="0" fontId="0" fillId="7" borderId="36" xfId="0" applyFill="1" applyBorder="1" applyAlignment="1">
      <alignment horizontal="center" vertical="center"/>
    </xf>
    <xf numFmtId="166" fontId="0" fillId="0" borderId="18" xfId="2" applyNumberFormat="1" applyFont="1" applyBorder="1"/>
    <xf numFmtId="0" fontId="0" fillId="0" borderId="20" xfId="0" quotePrefix="1" applyBorder="1" applyAlignment="1">
      <alignment horizontal="center" vertical="center"/>
    </xf>
    <xf numFmtId="0" fontId="0" fillId="0" borderId="22" xfId="0" quotePrefix="1" applyBorder="1" applyAlignment="1">
      <alignment horizontal="center" vertical="center"/>
    </xf>
    <xf numFmtId="0" fontId="0" fillId="0" borderId="0" xfId="0" applyAlignment="1">
      <alignment horizontal="left" vertical="center"/>
    </xf>
    <xf numFmtId="0" fontId="0" fillId="0" borderId="37" xfId="0" quotePrefix="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2" fontId="0" fillId="0" borderId="34" xfId="0" applyNumberFormat="1" applyBorder="1" applyAlignment="1">
      <alignment horizontal="center" vertical="center"/>
    </xf>
    <xf numFmtId="0" fontId="0" fillId="0" borderId="34" xfId="0" applyBorder="1" applyAlignment="1">
      <alignment horizontal="center" vertical="center"/>
    </xf>
    <xf numFmtId="2" fontId="0" fillId="0" borderId="35" xfId="0" applyNumberFormat="1" applyBorder="1" applyAlignment="1">
      <alignment horizontal="center" vertical="center"/>
    </xf>
    <xf numFmtId="0" fontId="1" fillId="0" borderId="39" xfId="0" applyFont="1" applyBorder="1" applyAlignment="1">
      <alignment horizontal="left" vertical="center"/>
    </xf>
    <xf numFmtId="0" fontId="1" fillId="0" borderId="6" xfId="0" applyFont="1" applyBorder="1" applyAlignment="1">
      <alignment horizontal="center" vertical="center"/>
    </xf>
    <xf numFmtId="0" fontId="1" fillId="0" borderId="39" xfId="0" applyFont="1" applyBorder="1" applyAlignment="1">
      <alignment horizontal="center" vertical="center"/>
    </xf>
    <xf numFmtId="0" fontId="1" fillId="0" borderId="6" xfId="0" applyFont="1" applyBorder="1" applyAlignment="1">
      <alignment horizontal="center" vertical="center" wrapText="1"/>
    </xf>
    <xf numFmtId="0" fontId="0" fillId="0" borderId="37" xfId="0" applyBorder="1"/>
    <xf numFmtId="17" fontId="0" fillId="0" borderId="37" xfId="0" quotePrefix="1" applyNumberFormat="1" applyBorder="1"/>
    <xf numFmtId="0" fontId="0" fillId="0" borderId="38" xfId="0" applyBorder="1"/>
    <xf numFmtId="2" fontId="0" fillId="0" borderId="42" xfId="0" applyNumberFormat="1" applyBorder="1" applyAlignment="1">
      <alignment horizontal="center" vertical="center"/>
    </xf>
    <xf numFmtId="2" fontId="0" fillId="0" borderId="43" xfId="0" applyNumberFormat="1" applyBorder="1" applyAlignment="1">
      <alignment horizontal="center" vertical="center"/>
    </xf>
    <xf numFmtId="0" fontId="1" fillId="0" borderId="0" xfId="0" applyFont="1"/>
    <xf numFmtId="2" fontId="0" fillId="0" borderId="37" xfId="0" applyNumberFormat="1" applyBorder="1" applyAlignment="1">
      <alignment horizontal="center" vertical="center"/>
    </xf>
    <xf numFmtId="2" fontId="0" fillId="0" borderId="38" xfId="0" applyNumberFormat="1" applyBorder="1" applyAlignment="1">
      <alignment horizontal="center" vertical="center"/>
    </xf>
    <xf numFmtId="0" fontId="0" fillId="0" borderId="40"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3" fillId="0" borderId="0" xfId="0" applyFont="1" applyAlignment="1">
      <alignment horizontal="left" vertical="center"/>
    </xf>
    <xf numFmtId="0" fontId="7" fillId="11" borderId="34" xfId="0" applyFont="1" applyFill="1" applyBorder="1" applyAlignment="1">
      <alignment wrapText="1"/>
    </xf>
    <xf numFmtId="3" fontId="7" fillId="0" borderId="0" xfId="0" applyNumberFormat="1" applyFont="1" applyFill="1" applyBorder="1" applyAlignment="1">
      <alignment horizontal="center" vertical="center"/>
    </xf>
    <xf numFmtId="3" fontId="7" fillId="0" borderId="4" xfId="0" applyNumberFormat="1" applyFont="1" applyFill="1" applyBorder="1" applyAlignment="1">
      <alignment horizontal="center" vertical="center"/>
    </xf>
    <xf numFmtId="1" fontId="0" fillId="8" borderId="28" xfId="0" applyNumberFormat="1" applyFont="1" applyFill="1" applyBorder="1" applyAlignment="1">
      <alignment horizontal="center" vertical="center"/>
    </xf>
    <xf numFmtId="3"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2" fontId="0" fillId="5" borderId="2" xfId="0" applyNumberFormat="1" applyFont="1" applyFill="1" applyBorder="1" applyAlignment="1">
      <alignment horizontal="center" vertical="center"/>
    </xf>
    <xf numFmtId="1" fontId="0" fillId="8" borderId="32" xfId="0" applyNumberFormat="1" applyFont="1" applyFill="1" applyBorder="1" applyAlignment="1">
      <alignment horizontal="center" vertical="center"/>
    </xf>
    <xf numFmtId="2" fontId="0" fillId="0" borderId="2" xfId="0" applyNumberFormat="1" applyFont="1" applyFill="1" applyBorder="1" applyAlignment="1">
      <alignment horizontal="center" vertical="center"/>
    </xf>
    <xf numFmtId="1" fontId="0" fillId="8" borderId="33" xfId="0" applyNumberFormat="1" applyFont="1" applyFill="1" applyBorder="1" applyAlignment="1">
      <alignment horizontal="center" vertical="center"/>
    </xf>
    <xf numFmtId="3" fontId="0" fillId="0" borderId="4" xfId="0" applyNumberFormat="1" applyFont="1" applyFill="1" applyBorder="1" applyAlignment="1">
      <alignment horizontal="center" vertical="center"/>
    </xf>
    <xf numFmtId="165" fontId="0" fillId="0" borderId="4" xfId="0" applyNumberFormat="1" applyFont="1" applyFill="1" applyBorder="1" applyAlignment="1">
      <alignment horizontal="center" vertical="center"/>
    </xf>
    <xf numFmtId="2" fontId="0" fillId="0" borderId="5" xfId="0" applyNumberFormat="1" applyFont="1" applyFill="1" applyBorder="1" applyAlignment="1">
      <alignment horizontal="center" vertical="center"/>
    </xf>
    <xf numFmtId="0" fontId="20" fillId="0" borderId="0" xfId="0" applyFont="1"/>
    <xf numFmtId="0" fontId="1" fillId="9" borderId="23"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24" xfId="0" applyFont="1" applyFill="1" applyBorder="1" applyAlignment="1">
      <alignment horizontal="center" vertical="center"/>
    </xf>
    <xf numFmtId="0" fontId="1" fillId="7"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1" fillId="6" borderId="22"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19" xfId="0" applyFont="1" applyFill="1" applyBorder="1" applyAlignment="1">
      <alignment horizontal="center" vertical="center"/>
    </xf>
    <xf numFmtId="0" fontId="1" fillId="10" borderId="18" xfId="0" applyFont="1" applyFill="1" applyBorder="1" applyAlignment="1">
      <alignment horizontal="center" vertical="center"/>
    </xf>
    <xf numFmtId="0" fontId="1" fillId="3" borderId="2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6" borderId="17"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8"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30" xfId="0" applyFont="1" applyFill="1" applyBorder="1" applyAlignment="1">
      <alignment horizontal="center" vertical="center"/>
    </xf>
    <xf numFmtId="0" fontId="1" fillId="7" borderId="31" xfId="0" applyFont="1" applyFill="1" applyBorder="1" applyAlignment="1">
      <alignment horizontal="center" vertical="center"/>
    </xf>
    <xf numFmtId="0" fontId="1" fillId="8" borderId="8" xfId="0" applyFont="1" applyFill="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1" xfId="0" applyFont="1" applyBorder="1" applyAlignment="1">
      <alignment horizontal="center" vertical="center" wrapText="1"/>
    </xf>
  </cellXfs>
  <cellStyles count="4">
    <cellStyle name="Comma" xfId="2" builtinId="3"/>
    <cellStyle name="Hyperlink" xfId="3" builtinId="8"/>
    <cellStyle name="Normal" xfId="0" builtinId="0"/>
    <cellStyle name="Normal 2" xfId="1"/>
  </cellStyles>
  <dxfs count="0"/>
  <tableStyles count="0" defaultTableStyle="TableStyleMedium9" defaultPivotStyle="PivotStyleLight16"/>
  <colors>
    <mruColors>
      <color rgb="FF33CC33"/>
      <color rgb="FF669900"/>
      <color rgb="FF009900"/>
      <color rgb="FF99CC00"/>
      <color rgb="FFCCFF99"/>
      <color rgb="FFCCFF66"/>
      <color rgb="FF9999FF"/>
      <color rgb="FFCC66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b="1" i="0" baseline="0"/>
              <a:t>Figure 1 : </a:t>
            </a:r>
            <a:r>
              <a:rPr lang="en-CA" sz="1100" b="1" i="0" u="none" strike="noStrike" baseline="0"/>
              <a:t>Number of years contributed by age and cause to the life expectancy gap, </a:t>
            </a:r>
          </a:p>
          <a:p>
            <a:pPr>
              <a:defRPr sz="1100"/>
            </a:pPr>
            <a:r>
              <a:rPr lang="en-CA" sz="1100" b="1" i="0" u="none" strike="noStrike" baseline="0"/>
              <a:t>Quebec and Canada, 2005-2009</a:t>
            </a:r>
            <a:endParaRPr lang="en-US" sz="1100" b="1" i="0" baseline="0"/>
          </a:p>
        </c:rich>
      </c:tx>
      <c:layout/>
      <c:overlay val="0"/>
    </c:title>
    <c:autoTitleDeleted val="0"/>
    <c:plotArea>
      <c:layout>
        <c:manualLayout>
          <c:layoutTarget val="inner"/>
          <c:xMode val="edge"/>
          <c:yMode val="edge"/>
          <c:x val="0.0344699674096403"/>
          <c:y val="0.0683588621444201"/>
          <c:w val="0.577959156936446"/>
          <c:h val="0.881966953255569"/>
        </c:manualLayout>
      </c:layout>
      <c:barChart>
        <c:barDir val="bar"/>
        <c:grouping val="clustered"/>
        <c:varyColors val="0"/>
        <c:ser>
          <c:idx val="0"/>
          <c:order val="0"/>
          <c:tx>
            <c:strRef>
              <c:f>Figure1!$J$1</c:f>
              <c:strCache>
                <c:ptCount val="1"/>
                <c:pt idx="0">
                  <c:v>Contribution (years)</c:v>
                </c:pt>
              </c:strCache>
            </c:strRef>
          </c:tx>
          <c:spPr>
            <a:solidFill>
              <a:srgbClr val="99CC00"/>
            </a:solidFill>
            <a:ln>
              <a:solidFill>
                <a:schemeClr val="bg1">
                  <a:lumMod val="65000"/>
                </a:schemeClr>
              </a:solidFill>
            </a:ln>
          </c:spPr>
          <c:invertIfNegative val="0"/>
          <c:cat>
            <c:strRef>
              <c:f>Figure1!$I$2:$I$46</c:f>
              <c:strCache>
                <c:ptCount val="45"/>
                <c:pt idx="0">
                  <c:v>≥90</c:v>
                </c:pt>
                <c:pt idx="1">
                  <c:v>85-89</c:v>
                </c:pt>
                <c:pt idx="2">
                  <c:v>80-84</c:v>
                </c:pt>
                <c:pt idx="3">
                  <c:v>75-79</c:v>
                </c:pt>
                <c:pt idx="4">
                  <c:v>70-74</c:v>
                </c:pt>
                <c:pt idx="5">
                  <c:v>65-69</c:v>
                </c:pt>
                <c:pt idx="6">
                  <c:v>60-64</c:v>
                </c:pt>
                <c:pt idx="7">
                  <c:v>55-59</c:v>
                </c:pt>
                <c:pt idx="8">
                  <c:v>50-54</c:v>
                </c:pt>
                <c:pt idx="9">
                  <c:v>45-49</c:v>
                </c:pt>
                <c:pt idx="10">
                  <c:v>40-44</c:v>
                </c:pt>
                <c:pt idx="11">
                  <c:v>35-39</c:v>
                </c:pt>
                <c:pt idx="12">
                  <c:v>30-34</c:v>
                </c:pt>
                <c:pt idx="13">
                  <c:v>25-29</c:v>
                </c:pt>
                <c:pt idx="14">
                  <c:v>20-24</c:v>
                </c:pt>
                <c:pt idx="15">
                  <c:v>15-19</c:v>
                </c:pt>
                <c:pt idx="16">
                  <c:v>10-14</c:v>
                </c:pt>
                <c:pt idx="17">
                  <c:v>5-9</c:v>
                </c:pt>
                <c:pt idx="18">
                  <c:v>1-4</c:v>
                </c:pt>
                <c:pt idx="19">
                  <c:v>&lt;1</c:v>
                </c:pt>
                <c:pt idx="21">
                  <c:v>Cancer - Lip, oral cavity, pharynx</c:v>
                </c:pt>
                <c:pt idx="22">
                  <c:v>Cancer - Oesophagus</c:v>
                </c:pt>
                <c:pt idx="23">
                  <c:v>Cancer - Larynx</c:v>
                </c:pt>
                <c:pt idx="24">
                  <c:v>Cancer - Trachea, bronchus, lung</c:v>
                </c:pt>
                <c:pt idx="25">
                  <c:v>Cancer - Stomach</c:v>
                </c:pt>
                <c:pt idx="26">
                  <c:v>Cancer - Pancreas</c:v>
                </c:pt>
                <c:pt idx="27">
                  <c:v>Cancer - Kidney</c:v>
                </c:pt>
                <c:pt idx="28">
                  <c:v>Cancer - Bladder</c:v>
                </c:pt>
                <c:pt idx="29">
                  <c:v>Cancer - Myeloid leukaemia</c:v>
                </c:pt>
                <c:pt idx="30">
                  <c:v>Ischaemic heart disease</c:v>
                </c:pt>
                <c:pt idx="31">
                  <c:v>Other heart diseases</c:v>
                </c:pt>
                <c:pt idx="32">
                  <c:v>Cerebrovascular disease</c:v>
                </c:pt>
                <c:pt idx="33">
                  <c:v>Atherosclerosis</c:v>
                </c:pt>
                <c:pt idx="34">
                  <c:v>Aortic aneurysm, dissection</c:v>
                </c:pt>
                <c:pt idx="35">
                  <c:v>Other arterial diseases</c:v>
                </c:pt>
                <c:pt idx="36">
                  <c:v>Influenza, pneumonia</c:v>
                </c:pt>
                <c:pt idx="37">
                  <c:v>Bronchitis, emphysema</c:v>
                </c:pt>
                <c:pt idx="38">
                  <c:v>Other chronic obstructive pulmonary</c:v>
                </c:pt>
                <c:pt idx="39">
                  <c:v>Ulcer</c:v>
                </c:pt>
                <c:pt idx="40">
                  <c:v>Mental-behavioural disorders</c:v>
                </c:pt>
                <c:pt idx="41">
                  <c:v>Exposure to smoke, fire, flames</c:v>
                </c:pt>
                <c:pt idx="42">
                  <c:v>Length of gestation, fetal growth</c:v>
                </c:pt>
                <c:pt idx="43">
                  <c:v>Sudden infant death syndrome</c:v>
                </c:pt>
                <c:pt idx="44">
                  <c:v>Residual causes</c:v>
                </c:pt>
              </c:strCache>
            </c:strRef>
          </c:cat>
          <c:val>
            <c:numRef>
              <c:f>Figure1!$J$2:$J$46</c:f>
              <c:numCache>
                <c:formatCode>0.00</c:formatCode>
                <c:ptCount val="45"/>
                <c:pt idx="0">
                  <c:v>-0.0178488579950428</c:v>
                </c:pt>
                <c:pt idx="1">
                  <c:v>0.0257550788283227</c:v>
                </c:pt>
                <c:pt idx="2">
                  <c:v>0.0312877469399991</c:v>
                </c:pt>
                <c:pt idx="3">
                  <c:v>0.0509020977868592</c:v>
                </c:pt>
                <c:pt idx="4">
                  <c:v>0.0478756915111782</c:v>
                </c:pt>
                <c:pt idx="5">
                  <c:v>0.0616754591318091</c:v>
                </c:pt>
                <c:pt idx="6">
                  <c:v>0.0261400398464237</c:v>
                </c:pt>
                <c:pt idx="7">
                  <c:v>0.00894021515739493</c:v>
                </c:pt>
                <c:pt idx="8">
                  <c:v>-0.0185556914297744</c:v>
                </c:pt>
                <c:pt idx="9">
                  <c:v>-0.010016648962508</c:v>
                </c:pt>
                <c:pt idx="10">
                  <c:v>-0.0127802864812588</c:v>
                </c:pt>
                <c:pt idx="11">
                  <c:v>0.000570075385261307</c:v>
                </c:pt>
                <c:pt idx="12">
                  <c:v>-0.00245323455484667</c:v>
                </c:pt>
                <c:pt idx="13">
                  <c:v>-0.00434486927238002</c:v>
                </c:pt>
                <c:pt idx="14">
                  <c:v>-0.019194972861231</c:v>
                </c:pt>
                <c:pt idx="15">
                  <c:v>-0.0146014432416898</c:v>
                </c:pt>
                <c:pt idx="16">
                  <c:v>-0.00117320493434583</c:v>
                </c:pt>
                <c:pt idx="17">
                  <c:v>-0.00238826350801766</c:v>
                </c:pt>
                <c:pt idx="18">
                  <c:v>-0.00385171250770819</c:v>
                </c:pt>
                <c:pt idx="19">
                  <c:v>-0.0567111393311227</c:v>
                </c:pt>
                <c:pt idx="21">
                  <c:v>0.000787584418863773</c:v>
                </c:pt>
                <c:pt idx="22">
                  <c:v>-0.0299724887464622</c:v>
                </c:pt>
                <c:pt idx="23">
                  <c:v>0.0159553522399019</c:v>
                </c:pt>
                <c:pt idx="24">
                  <c:v>0.406196863577038</c:v>
                </c:pt>
                <c:pt idx="25">
                  <c:v>0.0238980659073264</c:v>
                </c:pt>
                <c:pt idx="26">
                  <c:v>0.0160429668312503</c:v>
                </c:pt>
                <c:pt idx="27">
                  <c:v>0.00196074169377597</c:v>
                </c:pt>
                <c:pt idx="28">
                  <c:v>0.00525029299573543</c:v>
                </c:pt>
                <c:pt idx="29">
                  <c:v>-0.0110452666386635</c:v>
                </c:pt>
                <c:pt idx="30">
                  <c:v>-0.229108798405818</c:v>
                </c:pt>
                <c:pt idx="31">
                  <c:v>0.0267549231380814</c:v>
                </c:pt>
                <c:pt idx="32">
                  <c:v>-0.0969854556524367</c:v>
                </c:pt>
                <c:pt idx="33">
                  <c:v>-0.0146908003530021</c:v>
                </c:pt>
                <c:pt idx="34">
                  <c:v>0.00344437680558634</c:v>
                </c:pt>
                <c:pt idx="35">
                  <c:v>-0.00725828972483469</c:v>
                </c:pt>
                <c:pt idx="36">
                  <c:v>-0.025714037113339</c:v>
                </c:pt>
                <c:pt idx="37">
                  <c:v>0.000803491089237626</c:v>
                </c:pt>
                <c:pt idx="38">
                  <c:v>0.0741235588433052</c:v>
                </c:pt>
                <c:pt idx="39">
                  <c:v>-0.00984850395525241</c:v>
                </c:pt>
                <c:pt idx="40">
                  <c:v>-0.00284505490368306</c:v>
                </c:pt>
                <c:pt idx="41">
                  <c:v>-0.00476594294911619</c:v>
                </c:pt>
                <c:pt idx="42">
                  <c:v>0.0152177459242771</c:v>
                </c:pt>
                <c:pt idx="43">
                  <c:v>-0.0169201198867043</c:v>
                </c:pt>
                <c:pt idx="44">
                  <c:v>-0.052055125627745</c:v>
                </c:pt>
              </c:numCache>
            </c:numRef>
          </c:val>
        </c:ser>
        <c:dLbls>
          <c:showLegendKey val="0"/>
          <c:showVal val="0"/>
          <c:showCatName val="0"/>
          <c:showSerName val="0"/>
          <c:showPercent val="0"/>
          <c:showBubbleSize val="0"/>
        </c:dLbls>
        <c:gapWidth val="48"/>
        <c:axId val="2116809448"/>
        <c:axId val="2118081272"/>
      </c:barChart>
      <c:catAx>
        <c:axId val="2116809448"/>
        <c:scaling>
          <c:orientation val="maxMin"/>
        </c:scaling>
        <c:delete val="0"/>
        <c:axPos val="l"/>
        <c:numFmt formatCode="General" sourceLinked="0"/>
        <c:majorTickMark val="out"/>
        <c:minorTickMark val="none"/>
        <c:tickLblPos val="high"/>
        <c:crossAx val="2118081272"/>
        <c:crosses val="autoZero"/>
        <c:auto val="1"/>
        <c:lblAlgn val="ctr"/>
        <c:lblOffset val="100"/>
        <c:noMultiLvlLbl val="0"/>
      </c:catAx>
      <c:valAx>
        <c:axId val="2118081272"/>
        <c:scaling>
          <c:orientation val="minMax"/>
          <c:max val="0.45"/>
          <c:min val="-0.25"/>
        </c:scaling>
        <c:delete val="0"/>
        <c:axPos val="b"/>
        <c:majorGridlines>
          <c:spPr>
            <a:ln>
              <a:solidFill>
                <a:srgbClr val="4F81BD">
                  <a:alpha val="0"/>
                </a:srgbClr>
              </a:solidFill>
            </a:ln>
          </c:spPr>
        </c:majorGridlines>
        <c:title>
          <c:tx>
            <c:rich>
              <a:bodyPr/>
              <a:lstStyle/>
              <a:p>
                <a:pPr>
                  <a:defRPr/>
                </a:pPr>
                <a:r>
                  <a:rPr lang="en-US"/>
                  <a:t>Contribution (years)</a:t>
                </a:r>
              </a:p>
            </c:rich>
          </c:tx>
          <c:layout/>
          <c:overlay val="0"/>
        </c:title>
        <c:numFmt formatCode="0.00;0.00" sourceLinked="0"/>
        <c:majorTickMark val="out"/>
        <c:minorTickMark val="none"/>
        <c:tickLblPos val="nextTo"/>
        <c:crossAx val="2116809448"/>
        <c:crosses val="max"/>
        <c:crossBetween val="between"/>
      </c:valAx>
      <c:spPr>
        <a:noFill/>
        <a:ln>
          <a:noFill/>
        </a:ln>
      </c:spPr>
    </c:plotArea>
    <c:plotVisOnly val="1"/>
    <c:dispBlanksAs val="gap"/>
    <c:showDLblsOverMax val="0"/>
  </c:chart>
  <c:spPr>
    <a:noFill/>
    <a:ln>
      <a:noFill/>
    </a:ln>
  </c:spPr>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Figure 2 : </a:t>
            </a:r>
            <a:r>
              <a:rPr lang="en-CA" sz="1100" b="1" i="0" u="none" strike="noStrike" baseline="0"/>
              <a:t>Contribution of tobacco-related vs. other causes to the life expectancy gap by age group, Quebec and Canada, 2005-2009</a:t>
            </a:r>
            <a:endParaRPr lang="en-US" sz="1100"/>
          </a:p>
        </c:rich>
      </c:tx>
      <c:layout/>
      <c:overlay val="0"/>
    </c:title>
    <c:autoTitleDeleted val="0"/>
    <c:plotArea>
      <c:layout>
        <c:manualLayout>
          <c:layoutTarget val="inner"/>
          <c:xMode val="edge"/>
          <c:yMode val="edge"/>
          <c:x val="0.0955138732658417"/>
          <c:y val="0.10449429470863"/>
          <c:w val="0.841918234796921"/>
          <c:h val="0.826922314469"/>
        </c:manualLayout>
      </c:layout>
      <c:barChart>
        <c:barDir val="bar"/>
        <c:grouping val="clustered"/>
        <c:varyColors val="0"/>
        <c:ser>
          <c:idx val="1"/>
          <c:order val="0"/>
          <c:tx>
            <c:strRef>
              <c:f>Figure2!$L$2</c:f>
              <c:strCache>
                <c:ptCount val="1"/>
                <c:pt idx="0">
                  <c:v>Residual causes unrelated to tobacco</c:v>
                </c:pt>
              </c:strCache>
            </c:strRef>
          </c:tx>
          <c:spPr>
            <a:solidFill>
              <a:schemeClr val="bg1">
                <a:lumMod val="85000"/>
              </a:schemeClr>
            </a:solidFill>
            <a:ln>
              <a:solidFill>
                <a:prstClr val="white">
                  <a:lumMod val="65000"/>
                </a:prst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Figure2!$L$3:$L$15</c:f>
              <c:numCache>
                <c:formatCode>0.00</c:formatCode>
                <c:ptCount val="13"/>
                <c:pt idx="0">
                  <c:v>-0.0506827650268978</c:v>
                </c:pt>
                <c:pt idx="1">
                  <c:v>-0.0352221858837129</c:v>
                </c:pt>
                <c:pt idx="2">
                  <c:v>-0.00428443280736956</c:v>
                </c:pt>
                <c:pt idx="3">
                  <c:v>-0.0133863597514014</c:v>
                </c:pt>
                <c:pt idx="4">
                  <c:v>-0.0275320874738609</c:v>
                </c:pt>
                <c:pt idx="5">
                  <c:v>-0.0258222484589032</c:v>
                </c:pt>
                <c:pt idx="6">
                  <c:v>-0.0111932316314669</c:v>
                </c:pt>
                <c:pt idx="7">
                  <c:v>0.0146941283921225</c:v>
                </c:pt>
                <c:pt idx="8">
                  <c:v>0.00584881093795411</c:v>
                </c:pt>
                <c:pt idx="9">
                  <c:v>0.0200494819635717</c:v>
                </c:pt>
                <c:pt idx="10">
                  <c:v>0.0249846166241121</c:v>
                </c:pt>
                <c:pt idx="11">
                  <c:v>0.028971913118946</c:v>
                </c:pt>
                <c:pt idx="12">
                  <c:v>0.0215192343691612</c:v>
                </c:pt>
              </c:numCache>
            </c:numRef>
          </c:val>
        </c:ser>
        <c:ser>
          <c:idx val="0"/>
          <c:order val="1"/>
          <c:tx>
            <c:strRef>
              <c:f>Figure2!$K$2</c:f>
              <c:strCache>
                <c:ptCount val="1"/>
                <c:pt idx="0">
                  <c:v>Tobacco-related causes</c:v>
                </c:pt>
              </c:strCache>
            </c:strRef>
          </c:tx>
          <c:spPr>
            <a:solidFill>
              <a:srgbClr val="99CC00"/>
            </a:solidFill>
            <a:ln>
              <a:solidFill>
                <a:schemeClr val="bg1">
                  <a:lumMod val="65000"/>
                </a:schemeClr>
              </a:solidFill>
            </a:ln>
          </c:spPr>
          <c:invertIfNegative val="0"/>
          <c:cat>
            <c:strRef>
              <c:f>Figure2!$J$3:$J$15</c:f>
              <c:strCache>
                <c:ptCount val="13"/>
                <c:pt idx="0">
                  <c:v>&lt;1</c:v>
                </c:pt>
                <c:pt idx="1">
                  <c:v>1-39</c:v>
                </c:pt>
                <c:pt idx="2">
                  <c:v>40-44</c:v>
                </c:pt>
                <c:pt idx="3">
                  <c:v>45-49</c:v>
                </c:pt>
                <c:pt idx="4">
                  <c:v>50-54</c:v>
                </c:pt>
                <c:pt idx="5">
                  <c:v>55-59</c:v>
                </c:pt>
                <c:pt idx="6">
                  <c:v>60-64</c:v>
                </c:pt>
                <c:pt idx="7">
                  <c:v>65-69</c:v>
                </c:pt>
                <c:pt idx="8">
                  <c:v>70-74</c:v>
                </c:pt>
                <c:pt idx="9">
                  <c:v>75-79</c:v>
                </c:pt>
                <c:pt idx="10">
                  <c:v>80-84</c:v>
                </c:pt>
                <c:pt idx="11">
                  <c:v>85-89</c:v>
                </c:pt>
                <c:pt idx="12">
                  <c:v>≥90</c:v>
                </c:pt>
              </c:strCache>
            </c:strRef>
          </c:cat>
          <c:val>
            <c:numRef>
              <c:f>Figure2!$K$3:$K$15</c:f>
              <c:numCache>
                <c:formatCode>0.00</c:formatCode>
                <c:ptCount val="13"/>
                <c:pt idx="0">
                  <c:v>-0.00602837430422491</c:v>
                </c:pt>
                <c:pt idx="1">
                  <c:v>-0.012215439611245</c:v>
                </c:pt>
                <c:pt idx="2">
                  <c:v>-0.00849585367388926</c:v>
                </c:pt>
                <c:pt idx="3">
                  <c:v>0.00336971078889336</c:v>
                </c:pt>
                <c:pt idx="4">
                  <c:v>0.00897639604408654</c:v>
                </c:pt>
                <c:pt idx="5">
                  <c:v>0.0347624636162982</c:v>
                </c:pt>
                <c:pt idx="6">
                  <c:v>0.0373332714778906</c:v>
                </c:pt>
                <c:pt idx="7">
                  <c:v>0.0469813307396867</c:v>
                </c:pt>
                <c:pt idx="8">
                  <c:v>0.0420268805732241</c:v>
                </c:pt>
                <c:pt idx="9">
                  <c:v>0.0308526158232874</c:v>
                </c:pt>
                <c:pt idx="10">
                  <c:v>0.00630313031588705</c:v>
                </c:pt>
                <c:pt idx="11">
                  <c:v>-0.00321683429062332</c:v>
                </c:pt>
                <c:pt idx="12">
                  <c:v>-0.039368092364204</c:v>
                </c:pt>
              </c:numCache>
            </c:numRef>
          </c:val>
        </c:ser>
        <c:dLbls>
          <c:showLegendKey val="0"/>
          <c:showVal val="0"/>
          <c:showCatName val="0"/>
          <c:showSerName val="0"/>
          <c:showPercent val="0"/>
          <c:showBubbleSize val="0"/>
        </c:dLbls>
        <c:gapWidth val="53"/>
        <c:axId val="2117755080"/>
        <c:axId val="2118058664"/>
      </c:barChart>
      <c:catAx>
        <c:axId val="2117755080"/>
        <c:scaling>
          <c:orientation val="minMax"/>
        </c:scaling>
        <c:delete val="0"/>
        <c:axPos val="l"/>
        <c:numFmt formatCode="General" sourceLinked="0"/>
        <c:majorTickMark val="out"/>
        <c:minorTickMark val="none"/>
        <c:tickLblPos val="low"/>
        <c:crossAx val="2118058664"/>
        <c:crosses val="autoZero"/>
        <c:auto val="1"/>
        <c:lblAlgn val="ctr"/>
        <c:lblOffset val="100"/>
        <c:noMultiLvlLbl val="0"/>
      </c:catAx>
      <c:valAx>
        <c:axId val="2118058664"/>
        <c:scaling>
          <c:orientation val="minMax"/>
          <c:max val="0.25"/>
          <c:min val="-0.25"/>
        </c:scaling>
        <c:delete val="0"/>
        <c:axPos val="b"/>
        <c:majorGridlines>
          <c:spPr>
            <a:ln>
              <a:solidFill>
                <a:srgbClr val="4F81BD">
                  <a:alpha val="0"/>
                </a:srgbClr>
              </a:solidFill>
            </a:ln>
          </c:spPr>
        </c:majorGridlines>
        <c:title>
          <c:tx>
            <c:rich>
              <a:bodyPr/>
              <a:lstStyle/>
              <a:p>
                <a:pPr>
                  <a:defRPr/>
                </a:pPr>
                <a:r>
                  <a:rPr lang="en-US"/>
                  <a:t>Contribution (years)</a:t>
                </a:r>
              </a:p>
            </c:rich>
          </c:tx>
          <c:layout/>
          <c:overlay val="0"/>
        </c:title>
        <c:numFmt formatCode="0.00;0.00" sourceLinked="0"/>
        <c:majorTickMark val="out"/>
        <c:minorTickMark val="none"/>
        <c:tickLblPos val="nextTo"/>
        <c:crossAx val="2117755080"/>
        <c:crosses val="autoZero"/>
        <c:crossBetween val="between"/>
      </c:valAx>
      <c:spPr>
        <a:noFill/>
        <a:ln>
          <a:noFill/>
        </a:ln>
      </c:spPr>
    </c:plotArea>
    <c:legend>
      <c:legendPos val="r"/>
      <c:layout>
        <c:manualLayout>
          <c:xMode val="edge"/>
          <c:yMode val="edge"/>
          <c:x val="0.679188877540935"/>
          <c:y val="0.741524847158456"/>
          <c:w val="0.267689351331084"/>
          <c:h val="0.139306801151367"/>
        </c:manualLayout>
      </c:layout>
      <c:overlay val="0"/>
    </c:legend>
    <c:plotVisOnly val="1"/>
    <c:dispBlanksAs val="gap"/>
    <c:showDLblsOverMax val="0"/>
  </c:chart>
  <c:spPr>
    <a:noFill/>
    <a:ln>
      <a:noFill/>
    </a:ln>
  </c:spPr>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en-US" sz="1100"/>
              <a:t>Figure 3 : </a:t>
            </a:r>
            <a:r>
              <a:rPr lang="en-CA" sz="1100" b="1" i="0" u="none" strike="noStrike" baseline="0"/>
              <a:t>Contribution of the three leading causes of tobacco-related mortality to the life expectancy gap by age, Quebec and Canada, 2005-2009</a:t>
            </a:r>
            <a:endParaRPr lang="en-US" sz="1100"/>
          </a:p>
        </c:rich>
      </c:tx>
      <c:layout/>
      <c:overlay val="0"/>
    </c:title>
    <c:autoTitleDeleted val="0"/>
    <c:plotArea>
      <c:layout/>
      <c:barChart>
        <c:barDir val="bar"/>
        <c:grouping val="stacked"/>
        <c:varyColors val="0"/>
        <c:ser>
          <c:idx val="0"/>
          <c:order val="0"/>
          <c:tx>
            <c:strRef>
              <c:f>Figure3!$K$3</c:f>
              <c:strCache>
                <c:ptCount val="1"/>
                <c:pt idx="0">
                  <c:v>&lt;40</c:v>
                </c:pt>
              </c:strCache>
            </c:strRef>
          </c:tx>
          <c:spPr>
            <a:solidFill>
              <a:schemeClr val="bg1">
                <a:lumMod val="75000"/>
              </a:schemeClr>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Figure3!$L$3:$N$3</c:f>
              <c:numCache>
                <c:formatCode>0.00</c:formatCode>
                <c:ptCount val="3"/>
                <c:pt idx="0">
                  <c:v>0.00137957240630857</c:v>
                </c:pt>
                <c:pt idx="1">
                  <c:v>-0.00641168438094689</c:v>
                </c:pt>
                <c:pt idx="2">
                  <c:v>0.000402732066752929</c:v>
                </c:pt>
              </c:numCache>
            </c:numRef>
          </c:val>
        </c:ser>
        <c:ser>
          <c:idx val="1"/>
          <c:order val="1"/>
          <c:tx>
            <c:strRef>
              <c:f>Figure3!$K$4</c:f>
              <c:strCache>
                <c:ptCount val="1"/>
                <c:pt idx="0">
                  <c:v>40-49</c:v>
                </c:pt>
              </c:strCache>
            </c:strRef>
          </c:tx>
          <c:spPr>
            <a:solidFill>
              <a:srgbClr val="CCFF99"/>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Figure3!$L$4:$N$4</c:f>
              <c:numCache>
                <c:formatCode>0.00</c:formatCode>
                <c:ptCount val="3"/>
                <c:pt idx="0">
                  <c:v>0.0165070462558951</c:v>
                </c:pt>
                <c:pt idx="1">
                  <c:v>-0.0127646143753423</c:v>
                </c:pt>
                <c:pt idx="2">
                  <c:v>-0.00112476322615579</c:v>
                </c:pt>
              </c:numCache>
            </c:numRef>
          </c:val>
        </c:ser>
        <c:ser>
          <c:idx val="2"/>
          <c:order val="2"/>
          <c:tx>
            <c:strRef>
              <c:f>Figure3!$K$5</c:f>
              <c:strCache>
                <c:ptCount val="1"/>
                <c:pt idx="0">
                  <c:v>50-59</c:v>
                </c:pt>
              </c:strCache>
            </c:strRef>
          </c:tx>
          <c:spPr>
            <a:solidFill>
              <a:srgbClr val="CCFF66"/>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Figure3!$L$5:$N$5</c:f>
              <c:numCache>
                <c:formatCode>0.00</c:formatCode>
                <c:ptCount val="3"/>
                <c:pt idx="0">
                  <c:v>0.074233114080087</c:v>
                </c:pt>
                <c:pt idx="1">
                  <c:v>-0.0252604921392099</c:v>
                </c:pt>
                <c:pt idx="2">
                  <c:v>-0.00698765759055155</c:v>
                </c:pt>
              </c:numCache>
            </c:numRef>
          </c:val>
        </c:ser>
        <c:ser>
          <c:idx val="3"/>
          <c:order val="3"/>
          <c:tx>
            <c:strRef>
              <c:f>Figure3!$K$6</c:f>
              <c:strCache>
                <c:ptCount val="1"/>
                <c:pt idx="0">
                  <c:v>60-69</c:v>
                </c:pt>
              </c:strCache>
            </c:strRef>
          </c:tx>
          <c:spPr>
            <a:solidFill>
              <a:srgbClr val="99CC0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Figure3!$L$6:$N$6</c:f>
              <c:numCache>
                <c:formatCode>0.00</c:formatCode>
                <c:ptCount val="3"/>
                <c:pt idx="0">
                  <c:v>0.121556149814046</c:v>
                </c:pt>
                <c:pt idx="1">
                  <c:v>-0.0389950219436153</c:v>
                </c:pt>
                <c:pt idx="2">
                  <c:v>-0.0112736565179985</c:v>
                </c:pt>
              </c:numCache>
            </c:numRef>
          </c:val>
        </c:ser>
        <c:ser>
          <c:idx val="4"/>
          <c:order val="4"/>
          <c:tx>
            <c:strRef>
              <c:f>Figure3!$K$7</c:f>
              <c:strCache>
                <c:ptCount val="1"/>
                <c:pt idx="0">
                  <c:v>70-79</c:v>
                </c:pt>
              </c:strCache>
            </c:strRef>
          </c:tx>
          <c:spPr>
            <a:solidFill>
              <a:srgbClr val="33CC33"/>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Figure3!$L$7:$N$7</c:f>
              <c:numCache>
                <c:formatCode>0.00</c:formatCode>
                <c:ptCount val="3"/>
                <c:pt idx="0">
                  <c:v>0.12151005697115</c:v>
                </c:pt>
                <c:pt idx="1">
                  <c:v>-0.0654473971010689</c:v>
                </c:pt>
                <c:pt idx="2">
                  <c:v>-0.0199648625036718</c:v>
                </c:pt>
              </c:numCache>
            </c:numRef>
          </c:val>
        </c:ser>
        <c:ser>
          <c:idx val="5"/>
          <c:order val="5"/>
          <c:tx>
            <c:strRef>
              <c:f>Figure3!$K$8</c:f>
              <c:strCache>
                <c:ptCount val="1"/>
                <c:pt idx="0">
                  <c:v>≥80</c:v>
                </c:pt>
              </c:strCache>
            </c:strRef>
          </c:tx>
          <c:spPr>
            <a:solidFill>
              <a:srgbClr val="00B050"/>
            </a:solidFill>
            <a:ln>
              <a:solidFill>
                <a:prstClr val="white">
                  <a:lumMod val="65000"/>
                </a:prstClr>
              </a:solidFill>
            </a:ln>
          </c:spPr>
          <c:invertIfNegative val="0"/>
          <c:cat>
            <c:strRef>
              <c:f>Figure3!$L$2:$N$2</c:f>
              <c:strCache>
                <c:ptCount val="3"/>
                <c:pt idx="0">
                  <c:v>Lung Cancer </c:v>
                </c:pt>
                <c:pt idx="1">
                  <c:v>Ischemic heart disease</c:v>
                </c:pt>
                <c:pt idx="2">
                  <c:v>Cerebrovascular disease</c:v>
                </c:pt>
              </c:strCache>
            </c:strRef>
          </c:cat>
          <c:val>
            <c:numRef>
              <c:f>Figure3!$L$8:$N$8</c:f>
              <c:numCache>
                <c:formatCode>0.00</c:formatCode>
                <c:ptCount val="3"/>
                <c:pt idx="0">
                  <c:v>0.0710109240495515</c:v>
                </c:pt>
                <c:pt idx="1">
                  <c:v>-0.0802295884656348</c:v>
                </c:pt>
                <c:pt idx="2">
                  <c:v>-0.0580372478808121</c:v>
                </c:pt>
              </c:numCache>
            </c:numRef>
          </c:val>
        </c:ser>
        <c:dLbls>
          <c:showLegendKey val="0"/>
          <c:showVal val="0"/>
          <c:showCatName val="0"/>
          <c:showSerName val="0"/>
          <c:showPercent val="0"/>
          <c:showBubbleSize val="0"/>
        </c:dLbls>
        <c:gapWidth val="50"/>
        <c:overlap val="100"/>
        <c:axId val="2117448472"/>
        <c:axId val="2117953976"/>
      </c:barChart>
      <c:catAx>
        <c:axId val="2117448472"/>
        <c:scaling>
          <c:orientation val="maxMin"/>
        </c:scaling>
        <c:delete val="0"/>
        <c:axPos val="l"/>
        <c:numFmt formatCode="General" sourceLinked="0"/>
        <c:majorTickMark val="out"/>
        <c:minorTickMark val="none"/>
        <c:tickLblPos val="low"/>
        <c:crossAx val="2117953976"/>
        <c:crosses val="autoZero"/>
        <c:auto val="1"/>
        <c:lblAlgn val="ctr"/>
        <c:lblOffset val="100"/>
        <c:noMultiLvlLbl val="0"/>
      </c:catAx>
      <c:valAx>
        <c:axId val="2117953976"/>
        <c:scaling>
          <c:orientation val="minMax"/>
          <c:max val="0.45"/>
          <c:min val="-0.25"/>
        </c:scaling>
        <c:delete val="0"/>
        <c:axPos val="b"/>
        <c:majorGridlines>
          <c:spPr>
            <a:ln>
              <a:solidFill>
                <a:prstClr val="white">
                  <a:lumMod val="65000"/>
                  <a:alpha val="0"/>
                </a:prstClr>
              </a:solidFill>
            </a:ln>
          </c:spPr>
        </c:majorGridlines>
        <c:title>
          <c:tx>
            <c:rich>
              <a:bodyPr/>
              <a:lstStyle/>
              <a:p>
                <a:pPr>
                  <a:defRPr/>
                </a:pPr>
                <a:r>
                  <a:rPr lang="en-US"/>
                  <a:t>Contribution (years)</a:t>
                </a:r>
              </a:p>
            </c:rich>
          </c:tx>
          <c:layout/>
          <c:overlay val="0"/>
        </c:title>
        <c:numFmt formatCode="0.00;0.00" sourceLinked="0"/>
        <c:majorTickMark val="out"/>
        <c:minorTickMark val="none"/>
        <c:tickLblPos val="nextTo"/>
        <c:crossAx val="2117448472"/>
        <c:crosses val="max"/>
        <c:crossBetween val="between"/>
      </c:valAx>
      <c:spPr>
        <a:noFill/>
        <a:ln>
          <a:noFill/>
        </a:ln>
      </c:spPr>
    </c:plotArea>
    <c:legend>
      <c:legendPos val="r"/>
      <c:layout/>
      <c:overlay val="0"/>
    </c:legend>
    <c:plotVisOnly val="1"/>
    <c:dispBlanksAs val="gap"/>
    <c:showDLblsOverMax val="0"/>
  </c:chart>
  <c:spPr>
    <a:noFill/>
    <a:ln>
      <a:noFill/>
    </a:ln>
  </c:spPr>
  <c:printSettings>
    <c:headerFooter/>
    <c:pageMargins b="0.750000000000001" l="0.700000000000001" r="0.700000000000001" t="0.750000000000001"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28575</xdr:rowOff>
    </xdr:from>
    <xdr:ext cx="76200" cy="200025"/>
    <xdr:sp macro="" textlink="">
      <xdr:nvSpPr>
        <xdr:cNvPr id="2" name="Text Box 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 name="Text Box 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 name="Text Box 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 name="Text Box 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 name="Text Box 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 name="Text Box 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 name="Text Box 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 name="Text Box 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 name="Text Box 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 name="Text Box 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 name="Text Box 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 name="Text Box 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 name="Text Box 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 name="Text Box 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 name="Text Box 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 name="Text Box 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 name="Text Box 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 name="Text Box 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 name="Text Box 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 name="Text Box 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 name="Text Box 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 name="Text Box 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 name="Text Box 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 name="Text Box 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 name="Text Box 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 name="Text Box 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 name="Text Box 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 name="Text Box 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 name="Text Box 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 name="Text Box 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 name="Text Box 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 name="Text Box 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 name="Text Box 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 name="Text Box 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 name="Text Box 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 name="Text Box 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 name="Text Box 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 name="Text Box 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 name="Text Box 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 name="Text Box 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 name="Text Box 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 name="Text Box 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 name="Text Box 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 name="Text Box 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 name="Text Box 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 name="Text Box 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 name="Text Box 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 name="Text Box 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0" name="Text Box 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1" name="Text Box 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 name="Text Box 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 name="Text Box 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 name="Text Box 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 name="Text Box 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 name="Text Box 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 name="Text Box 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 name="Text Box 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 name="Text Box 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 name="Text Box 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 name="Text Box 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 name="Text Box 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 name="Text Box 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 name="Text Box 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 name="Text Box 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 name="Text Box 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 name="Text Box 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 name="Text Box 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 name="Text Box 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 name="Text Box 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 name="Text Box 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 name="Text Box 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 name="Text Box 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 name="Text Box 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 name="Text Box 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 name="Text Box 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 name="Text Box 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 name="Text Box 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 name="Text Box 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 name="Text Box 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 name="Text Box 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 name="Text Box 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 name="Text Box 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 name="Text Box 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 name="Text Box 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 name="Text Box 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 name="Text Box 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 name="Text Box 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 name="Text Box 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 name="Text Box 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 name="Text Box 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 name="Text Box 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 name="Text Box 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 name="Text Box 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 name="Text Box 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 name="Text Box 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 name="Text Box 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 name="Text Box 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 name="Text Box 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 name="Text Box 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 name="Text Box 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 name="Text Box 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 name="Text Box 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 name="Text Box 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 name="Text Box 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 name="Text Box 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 name="Text Box 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 name="Text Box 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 name="Text Box 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 name="Text Box 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 name="Text Box 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 name="Text Box 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 name="Text Box 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 name="Text Box 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 name="Text Box 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 name="Text Box 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 name="Text Box 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 name="Text Box 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 name="Text Box 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 name="Text Box 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 name="Text Box 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 name="Text Box 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 name="Text Box 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 name="Text Box 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 name="Text Box 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 name="Text Box 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 name="Text Box 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 name="Text Box 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 name="Text Box 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 name="Text Box 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 name="Text Box 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 name="Text Box 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 name="Text Box 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 name="Text Box 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 name="Text Box 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 name="Text Box 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 name="Text Box 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 name="Text Box 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 name="Text Box 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 name="Text Box 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 name="Text Box 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 name="Text Box 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 name="Text Box 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 name="Text Box 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 name="Text Box 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 name="Text Box 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 name="Text Box 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 name="Text Box 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 name="Text Box 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 name="Text Box 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 name="Text Box 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 name="Text Box 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 name="Text Box 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 name="Text Box 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 name="Text Box 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 name="Text Box 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 name="Text Box 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 name="Text Box 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 name="Text Box 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 name="Text Box 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 name="Text Box 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 name="Text Box 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 name="Text Box 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 name="Text Box 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 name="Text Box 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 name="Text Box 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 name="Text Box 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 name="Text Box 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 name="Text Box 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 name="Text Box 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 name="Text Box 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 name="Text Box 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 name="Text Box 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 name="Text Box 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 name="Text Box 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 name="Text Box 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 name="Text Box 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 name="Text Box 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 name="Text Box 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 name="Text Box 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 name="Text Box 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 name="Text Box 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 name="Text Box 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 name="Text Box 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 name="Text Box 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 name="Text Box 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 name="Text Box 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 name="Text Box 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 name="Text Box 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 name="Text Box 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 name="Text Box 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 name="Text Box 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 name="Text Box 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 name="Text Box 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 name="Text Box 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 name="Text Box 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 name="Text Box 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 name="Text Box 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 name="Text Box 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 name="Text Box 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 name="Text Box 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 name="Text Box 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 name="Text Box 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 name="Text Box 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 name="Text Box 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 name="Text Box 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 name="Text Box 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 name="Text Box 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 name="Text Box 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 name="Text Box 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 name="Text Box 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 name="Text Box 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 name="Text Box 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 name="Text Box 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 name="Text Box 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 name="Text Box 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 name="Text Box 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 name="Text Box 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 name="Text Box 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 name="Text Box 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 name="Text Box 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 name="Text Box 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 name="Text Box 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 name="Text Box 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 name="Text Box 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 name="Text Box 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 name="Text Box 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 name="Text Box 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 name="Text Box 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 name="Text Box 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 name="Text Box 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 name="Text Box 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 name="Text Box 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 name="Text Box 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 name="Text Box 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 name="Text Box 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 name="Text Box 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 name="Text Box 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 name="Text Box 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 name="Text Box 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 name="Text Box 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 name="Text Box 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 name="Text Box 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 name="Text Box 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 name="Text Box 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 name="Text Box 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 name="Text Box 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 name="Text Box 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 name="Text Box 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 name="Text Box 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 name="Text Box 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 name="Text Box 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 name="Text Box 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 name="Text Box 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 name="Text Box 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 name="Text Box 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 name="Text Box 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 name="Text Box 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 name="Text Box 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 name="Text Box 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 name="Text Box 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 name="Text Box 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 name="Text Box 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 name="Text Box 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 name="Text Box 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 name="Text Box 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 name="Text Box 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 name="Text Box 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 name="Text Box 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 name="Text Box 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 name="Text Box 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 name="Text Box 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 name="Text Box 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 name="Text Box 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 name="Text Box 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 name="Text Box 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 name="Text Box 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 name="Text Box 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 name="Text Box 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 name="Text Box 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 name="Text Box 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 name="Text Box 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 name="Text Box 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 name="Text Box 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 name="Text Box 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 name="Text Box 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 name="Text Box 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 name="Text Box 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 name="Text Box 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 name="Text Box 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 name="Text Box 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 name="Text Box 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 name="Text Box 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 name="Text Box 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 name="Text Box 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 name="Text Box 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 name="Text Box 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 name="Text Box 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 name="Text Box 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 name="Text Box 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 name="Text Box 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2" name="Text Box 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 name="Text Box 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 name="Text Box 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 name="Text Box 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 name="Text Box 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 name="Text Box 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 name="Text Box 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9" name="Text Box 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0" name="Text Box 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1" name="Text Box 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2" name="Text Box 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3" name="Text Box 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4" name="Text Box 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5" name="Text Box 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6" name="Text Box 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17" name="Text Box 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8" name="Text Box 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19" name="Text Box 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0" name="Text Box 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1" name="Text Box 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2" name="Text Box 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3" name="Text Box 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4" name="Text Box 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5" name="Text Box 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6" name="Text Box 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27" name="Text Box 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8" name="Text Box 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29" name="Text Box 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0" name="Text Box 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1" name="Text Box 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2" name="Text Box 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3" name="Text Box 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4" name="Text Box 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5" name="Text Box 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6" name="Text Box 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37" name="Text Box 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8" name="Text Box 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39" name="Text Box 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0" name="Text Box 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1" name="Text Box 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2" name="Text Box 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3" name="Text Box 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4" name="Text Box 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5" name="Text Box 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6" name="Text Box 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47" name="Text Box 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8" name="Text Box 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49" name="Text Box 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0" name="Text Box 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1" name="Text Box 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2" name="Text Box 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3" name="Text Box 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4" name="Text Box 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5" name="Text Box 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6" name="Text Box 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57" name="Text Box 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8" name="Text Box 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59" name="Text Box 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0" name="Text Box 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1" name="Text Box 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2" name="Text Box 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3" name="Text Box 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4" name="Text Box 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5" name="Text Box 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6" name="Text Box 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67" name="Text Box 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8" name="Text Box 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69" name="Text Box 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0" name="Text Box 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1" name="Text Box 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2" name="Text Box 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3" name="Text Box 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4" name="Text Box 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5" name="Text Box 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6" name="Text Box 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77" name="Text Box 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8" name="Text Box 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79" name="Text Box 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0" name="Text Box 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1" name="Text Box 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2" name="Text Box 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3" name="Text Box 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4" name="Text Box 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5" name="Text Box 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6" name="Text Box 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87" name="Text Box 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8" name="Text Box 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89" name="Text Box 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0" name="Text Box 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1" name="Text Box 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2" name="Text Box 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3" name="Text Box 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4" name="Text Box 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5" name="Text Box 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6" name="Text Box 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97" name="Text Box 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8" name="Text Box 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99" name="Text Box 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0" name="Text Box 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1" name="Text Box 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2" name="Text Box 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3" name="Text Box 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4" name="Text Box 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5" name="Text Box 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6" name="Text Box 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07" name="Text Box 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8" name="Text Box 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09" name="Text Box 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0" name="Text Box 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1" name="Text Box 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2" name="Text Box 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3" name="Text Box 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4" name="Text Box 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5" name="Text Box 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6" name="Text Box 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17" name="Text Box 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8" name="Text Box 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19" name="Text Box 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0" name="Text Box 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1" name="Text Box 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2" name="Text Box 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3" name="Text Box 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4" name="Text Box 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5" name="Text Box 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6" name="Text Box 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27" name="Text Box 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8" name="Text Box 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29" name="Text Box 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0" name="Text Box 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1" name="Text Box 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2" name="Text Box 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3" name="Text Box 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4" name="Text Box 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5" name="Text Box 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6" name="Text Box 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37" name="Text Box 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8" name="Text Box 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39" name="Text Box 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0" name="Text Box 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1" name="Text Box 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2" name="Text Box 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3" name="Text Box 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4" name="Text Box 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5" name="Text Box 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6" name="Text Box 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47" name="Text Box 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8" name="Text Box 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49" name="Text Box 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0" name="Text Box 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1" name="Text Box 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2" name="Text Box 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3" name="Text Box 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4" name="Text Box 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5" name="Text Box 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6" name="Text Box 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57" name="Text Box 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8" name="Text Box 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59" name="Text Box 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0" name="Text Box 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1" name="Text Box 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2" name="Text Box 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3" name="Text Box 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4" name="Text Box 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5" name="Text Box 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6" name="Text Box 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67" name="Text Box 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8" name="Text Box 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69" name="Text Box 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0" name="Text Box 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1" name="Text Box 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2" name="Text Box 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3" name="Text Box 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4" name="Text Box 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5" name="Text Box 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6" name="Text Box 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77" name="Text Box 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8" name="Text Box 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479" name="Text Box 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0" name="Text Box 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1" name="Text Box 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2" name="Text Box 48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3" name="Text Box 48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4" name="Text Box 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5" name="Text Box 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6" name="Text Box 48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7" name="Text Box 48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8" name="Text Box 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89" name="Text Box 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0" name="Text Box 48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1" name="Text Box 49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2" name="Text Box 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3" name="Text Box 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4" name="Text Box 49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5" name="Text Box 49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6" name="Text Box 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7" name="Text Box 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8" name="Text Box 49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499" name="Text Box 49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0" name="Text Box 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1" name="Text Box 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2" name="Text Box 50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3" name="Text Box 50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4" name="Text Box 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5" name="Text Box 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6" name="Text Box 50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7" name="Text Box 50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8" name="Text Box 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09" name="Text Box 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0" name="Text Box 50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1" name="Text Box 51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2" name="Text Box 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3" name="Text Box 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4" name="Text Box 51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5" name="Text Box 51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6" name="Text Box 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7" name="Text Box 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8" name="Text Box 5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19" name="Text Box 5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0" name="Text Box 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1" name="Text Box 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2" name="Text Box 5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3" name="Text Box 5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4" name="Text Box 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5" name="Text Box 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6" name="Text Box 5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7" name="Text Box 5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8" name="Text Box 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29" name="Text Box 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0" name="Text Box 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1" name="Text Box 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2" name="Text Box 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3" name="Text Box 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4" name="Text Box 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5" name="Text Box 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6" name="Text Box 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37" name="Text Box 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8" name="Text Box 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39" name="Text Box 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0" name="Text Box 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1" name="Text Box 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2" name="Text Box 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3" name="Text Box 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4" name="Text Box 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5" name="Text Box 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6" name="Text Box 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47" name="Text Box 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8" name="Text Box 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49" name="Text Box 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0" name="Text Box 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1" name="Text Box 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2" name="Text Box 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3" name="Text Box 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4" name="Text Box 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5" name="Text Box 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6" name="Text Box 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57" name="Text Box 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8" name="Text Box 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59" name="Text Box 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0" name="Text Box 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1" name="Text Box 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2" name="Text Box 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3" name="Text Box 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4" name="Text Box 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5" name="Text Box 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6" name="Text Box 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67" name="Text Box 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8" name="Text Box 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69" name="Text Box 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0" name="Text Box 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1" name="Text Box 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2" name="Text Box 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3" name="Text Box 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4" name="Text Box 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5" name="Text Box 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6" name="Text Box 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77" name="Text Box 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8" name="Text Box 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79" name="Text Box 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0" name="Text Box 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1" name="Text Box 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2" name="Text Box 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3" name="Text Box 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4" name="Text Box 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5" name="Text Box 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6" name="Text Box 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87" name="Text Box 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8" name="Text Box 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89" name="Text Box 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0" name="Text Box 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1" name="Text Box 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2" name="Text Box 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3" name="Text Box 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4" name="Text Box 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5" name="Text Box 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6" name="Text Box 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597" name="Text Box 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8" name="Text Box 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599" name="Text Box 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0" name="Text Box 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1" name="Text Box 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2" name="Text Box 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3" name="Text Box 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4" name="Text Box 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5" name="Text Box 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6" name="Text Box 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07" name="Text Box 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8" name="Text Box 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09" name="Text Box 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0" name="Text Box 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1" name="Text Box 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2" name="Text Box 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3" name="Text Box 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4" name="Text Box 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5" name="Text Box 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6" name="Text Box 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17" name="Text Box 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8" name="Text Box 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19" name="Text Box 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0" name="Text Box 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1" name="Text Box 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2" name="Text Box 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3" name="Text Box 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4" name="Text Box 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5" name="Text Box 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6" name="Text Box 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27" name="Text Box 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8" name="Text Box 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29" name="Text Box 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0" name="Text Box 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1" name="Text Box 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2" name="Text Box 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3" name="Text Box 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4" name="Text Box 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5" name="Text Box 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6" name="Text Box 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37" name="Text Box 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8" name="Text Box 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39" name="Text Box 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0" name="Text Box 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1" name="Text Box 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2" name="Text Box 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3" name="Text Box 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4" name="Text Box 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5" name="Text Box 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6" name="Text Box 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47" name="Text Box 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8" name="Text Box 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49" name="Text Box 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0" name="Text Box 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1" name="Text Box 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2" name="Text Box 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3" name="Text Box 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4" name="Text Box 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5" name="Text Box 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6" name="Text Box 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57" name="Text Box 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8" name="Text Box 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59" name="Text Box 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0" name="Text Box 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1" name="Text Box 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2" name="Text Box 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3" name="Text Box 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4" name="Text Box 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5" name="Text Box 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6" name="Text Box 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67" name="Text Box 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8" name="Text Box 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69" name="Text Box 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0" name="Text Box 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1" name="Text Box 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2" name="Text Box 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3" name="Text Box 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4" name="Text Box 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5" name="Text Box 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6" name="Text Box 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77" name="Text Box 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8" name="Text Box 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79" name="Text Box 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0" name="Text Box 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1" name="Text Box 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2" name="Text Box 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3" name="Text Box 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4" name="Text Box 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5" name="Text Box 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6" name="Text Box 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87" name="Text Box 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8" name="Text Box 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89" name="Text Box 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0" name="Text Box 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1" name="Text Box 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2" name="Text Box 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3" name="Text Box 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4" name="Text Box 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5" name="Text Box 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6" name="Text Box 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697" name="Text Box 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8" name="Text Box 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699" name="Text Box 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0" name="Text Box 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1" name="Text Box 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2" name="Text Box 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3" name="Text Box 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4" name="Text Box 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5" name="Text Box 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6" name="Text Box 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07" name="Text Box 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8" name="Text Box 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09" name="Text Box 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0" name="Text Box 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1" name="Text Box 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2" name="Text Box 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3" name="Text Box 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4" name="Text Box 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5" name="Text Box 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6" name="Text Box 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17" name="Text Box 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8" name="Text Box 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19" name="Text Box 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0" name="Text Box 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1" name="Text Box 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2" name="Text Box 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3" name="Text Box 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4" name="Text Box 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5" name="Text Box 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6" name="Text Box 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27" name="Text Box 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8" name="Text Box 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29" name="Text Box 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0" name="Text Box 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1" name="Text Box 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2" name="Text Box 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3" name="Text Box 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4" name="Text Box 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5" name="Text Box 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6" name="Text Box 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37" name="Text Box 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8" name="Text Box 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39" name="Text Box 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0" name="Text Box 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1" name="Text Box 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2" name="Text Box 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3" name="Text Box 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4" name="Text Box 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5" name="Text Box 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6" name="Text Box 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47" name="Text Box 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8" name="Text Box 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49" name="Text Box 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0" name="Text Box 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1" name="Text Box 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2" name="Text Box 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3" name="Text Box 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4" name="Text Box 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5" name="Text Box 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6" name="Text Box 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57" name="Text Box 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8" name="Text Box 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59" name="Text Box 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0" name="Text Box 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1" name="Text Box 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2" name="Text Box 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3" name="Text Box 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4" name="Text Box 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5" name="Text Box 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6" name="Text Box 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67" name="Text Box 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8" name="Text Box 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69" name="Text Box 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0" name="Text Box 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1" name="Text Box 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2" name="Text Box 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3" name="Text Box 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4" name="Text Box 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5" name="Text Box 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6" name="Text Box 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77" name="Text Box 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8" name="Text Box 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79" name="Text Box 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0" name="Text Box 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1" name="Text Box 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2" name="Text Box 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3" name="Text Box 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4" name="Text Box 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5" name="Text Box 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6" name="Text Box 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87" name="Text Box 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8" name="Text Box 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89" name="Text Box 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0" name="Text Box 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1" name="Text Box 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2" name="Text Box 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3" name="Text Box 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4" name="Text Box 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5" name="Text Box 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6" name="Text Box 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797" name="Text Box 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8" name="Text Box 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799" name="Text Box 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0" name="Text Box 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1" name="Text Box 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2" name="Text Box 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3" name="Text Box 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4" name="Text Box 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5" name="Text Box 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6" name="Text Box 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07" name="Text Box 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8" name="Text Box 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09" name="Text Box 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0" name="Text Box 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1" name="Text Box 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2" name="Text Box 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3" name="Text Box 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4" name="Text Box 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5" name="Text Box 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6" name="Text Box 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17" name="Text Box 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8" name="Text Box 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19" name="Text Box 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0" name="Text Box 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1" name="Text Box 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2" name="Text Box 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3" name="Text Box 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4" name="Text Box 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5" name="Text Box 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6" name="Text Box 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27" name="Text Box 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8" name="Text Box 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29" name="Text Box 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0" name="Text Box 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1" name="Text Box 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2" name="Text Box 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3" name="Text Box 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4" name="Text Box 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5" name="Text Box 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6" name="Text Box 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37" name="Text Box 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8" name="Text Box 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39" name="Text Box 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0" name="Text Box 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1" name="Text Box 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2" name="Text Box 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3" name="Text Box 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4" name="Text Box 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5" name="Text Box 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6" name="Text Box 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47" name="Text Box 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8" name="Text Box 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49" name="Text Box 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0" name="Text Box 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1" name="Text Box 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2" name="Text Box 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3" name="Text Box 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4" name="Text Box 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5" name="Text Box 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6" name="Text Box 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57" name="Text Box 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8" name="Text Box 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59" name="Text Box 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0" name="Text Box 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1" name="Text Box 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2" name="Text Box 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3" name="Text Box 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4" name="Text Box 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5" name="Text Box 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6" name="Text Box 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67" name="Text Box 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8" name="Text Box 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69" name="Text Box 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0" name="Text Box 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1" name="Text Box 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2" name="Text Box 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3" name="Text Box 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4" name="Text Box 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5" name="Text Box 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6" name="Text Box 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77" name="Text Box 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8" name="Text Box 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79" name="Text Box 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0" name="Text Box 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1" name="Text Box 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2" name="Text Box 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3" name="Text Box 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4" name="Text Box 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5" name="Text Box 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6" name="Text Box 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87" name="Text Box 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8" name="Text Box 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89" name="Text Box 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0" name="Text Box 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1" name="Text Box 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2" name="Text Box 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3" name="Text Box 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4" name="Text Box 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5" name="Text Box 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6" name="Text Box 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897" name="Text Box 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8" name="Text Box 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899" name="Text Box 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0" name="Text Box 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1" name="Text Box 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2" name="Text Box 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3" name="Text Box 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4" name="Text Box 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5" name="Text Box 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6" name="Text Box 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07" name="Text Box 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8" name="Text Box 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09" name="Text Box 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0" name="Text Box 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1" name="Text Box 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2" name="Text Box 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3" name="Text Box 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4" name="Text Box 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5" name="Text Box 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6" name="Text Box 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17" name="Text Box 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8" name="Text Box 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19" name="Text Box 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0" name="Text Box 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1" name="Text Box 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2" name="Text Box 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3" name="Text Box 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4" name="Text Box 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5" name="Text Box 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6" name="Text Box 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27" name="Text Box 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8" name="Text Box 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29" name="Text Box 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0" name="Text Box 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1" name="Text Box 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2" name="Text Box 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3" name="Text Box 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4" name="Text Box 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5" name="Text Box 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6" name="Text Box 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37" name="Text Box 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8" name="Text Box 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39" name="Text Box 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0" name="Text Box 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1" name="Text Box 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2" name="Text Box 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3" name="Text Box 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4" name="Text Box 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5" name="Text Box 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6" name="Text Box 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47" name="Text Box 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8" name="Text Box 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49" name="Text Box 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0" name="Text Box 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1" name="Text Box 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2" name="Text Box 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3" name="Text Box 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4" name="Text Box 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5" name="Text Box 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6" name="Text Box 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57" name="Text Box 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8" name="Text Box 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59" name="Text Box 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0" name="Text Box 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1" name="Text Box 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2" name="Text Box 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3" name="Text Box 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4" name="Text Box 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5" name="Text Box 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6" name="Text Box 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67" name="Text Box 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8" name="Text Box 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69" name="Text Box 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0" name="Text Box 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1" name="Text Box 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2" name="Text Box 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3" name="Text Box 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4" name="Text Box 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5" name="Text Box 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6" name="Text Box 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77" name="Text Box 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8" name="Text Box 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79" name="Text Box 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0" name="Text Box 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1" name="Text Box 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2" name="Text Box 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3" name="Text Box 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4" name="Text Box 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5" name="Text Box 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6" name="Text Box 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87" name="Text Box 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8" name="Text Box 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89" name="Text Box 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0" name="Text Box 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1" name="Text Box 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2" name="Text Box 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3" name="Text Box 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4" name="Text Box 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5" name="Text Box 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6" name="Text Box 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997" name="Text Box 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8" name="Text Box 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999" name="Text Box 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0" name="Text Box 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1" name="Text Box 1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2" name="Text Box 1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3" name="Text Box 1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4" name="Text Box 1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5" name="Text Box 1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6" name="Text Box 1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07" name="Text Box 1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8" name="Text Box 1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09" name="Text Box 1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0" name="Text Box 1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1" name="Text Box 1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2" name="Text Box 1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3" name="Text Box 1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4" name="Text Box 1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5" name="Text Box 1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6" name="Text Box 1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17" name="Text Box 1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8" name="Text Box 1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19" name="Text Box 1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0" name="Text Box 1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1" name="Text Box 1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2" name="Text Box 1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3" name="Text Box 1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4" name="Text Box 1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5" name="Text Box 1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6" name="Text Box 1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27" name="Text Box 1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8" name="Text Box 1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29" name="Text Box 1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0" name="Text Box 1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1" name="Text Box 1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2" name="Text Box 1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3" name="Text Box 1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4" name="Text Box 1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5" name="Text Box 1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6" name="Text Box 1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37" name="Text Box 1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8" name="Text Box 1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39" name="Text Box 1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0" name="Text Box 1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1" name="Text Box 1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2" name="Text Box 1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3" name="Text Box 1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4" name="Text Box 1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5" name="Text Box 1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6" name="Text Box 1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47" name="Text Box 1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8" name="Text Box 1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49" name="Text Box 1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0" name="Text Box 1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1" name="Text Box 1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2" name="Text Box 1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3" name="Text Box 1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4" name="Text Box 1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5" name="Text Box 1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6" name="Text Box 1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57" name="Text Box 1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8" name="Text Box 1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59" name="Text Box 1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0" name="Text Box 1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1" name="Text Box 1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2" name="Text Box 1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3" name="Text Box 1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4" name="Text Box 1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5" name="Text Box 1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6" name="Text Box 1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67" name="Text Box 1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8" name="Text Box 1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69" name="Text Box 1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0" name="Text Box 1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1" name="Text Box 1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2" name="Text Box 1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3" name="Text Box 1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4" name="Text Box 1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5" name="Text Box 1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6" name="Text Box 1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77" name="Text Box 1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8" name="Text Box 1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79" name="Text Box 1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0" name="Text Box 1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1" name="Text Box 1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2" name="Text Box 1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3" name="Text Box 1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4" name="Text Box 1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5" name="Text Box 1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6" name="Text Box 1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87" name="Text Box 1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8" name="Text Box 1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89" name="Text Box 1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0" name="Text Box 1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1" name="Text Box 1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2" name="Text Box 1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3" name="Text Box 1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4" name="Text Box 1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5" name="Text Box 1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6" name="Text Box 1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097" name="Text Box 1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8" name="Text Box 1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099" name="Text Box 1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0" name="Text Box 1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1" name="Text Box 1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2" name="Text Box 1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3" name="Text Box 1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4" name="Text Box 1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5" name="Text Box 1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6" name="Text Box 1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07" name="Text Box 1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8" name="Text Box 1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09" name="Text Box 1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0" name="Text Box 1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1" name="Text Box 1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2" name="Text Box 1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3" name="Text Box 1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4" name="Text Box 1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5" name="Text Box 1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6" name="Text Box 1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17" name="Text Box 1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8" name="Text Box 1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19" name="Text Box 1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0" name="Text Box 1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1" name="Text Box 1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2" name="Text Box 1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3" name="Text Box 1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4" name="Text Box 1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5" name="Text Box 1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6" name="Text Box 1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27" name="Text Box 1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8" name="Text Box 1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29" name="Text Box 1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0" name="Text Box 1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1" name="Text Box 1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2" name="Text Box 1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3" name="Text Box 1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4" name="Text Box 1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5" name="Text Box 1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6" name="Text Box 1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37" name="Text Box 1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8" name="Text Box 1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39" name="Text Box 1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0" name="Text Box 1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1" name="Text Box 1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2" name="Text Box 1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3" name="Text Box 1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4" name="Text Box 1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5" name="Text Box 1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6" name="Text Box 1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47" name="Text Box 1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8" name="Text Box 1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49" name="Text Box 1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0" name="Text Box 1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1" name="Text Box 1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2" name="Text Box 1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3" name="Text Box 1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4" name="Text Box 1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5" name="Text Box 1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6" name="Text Box 1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57" name="Text Box 1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8" name="Text Box 1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59" name="Text Box 1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0" name="Text Box 1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1" name="Text Box 1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2" name="Text Box 1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3" name="Text Box 1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4" name="Text Box 1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5" name="Text Box 1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6" name="Text Box 1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67" name="Text Box 1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8" name="Text Box 1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69" name="Text Box 1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0" name="Text Box 1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1" name="Text Box 1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2" name="Text Box 1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3" name="Text Box 1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4" name="Text Box 1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5" name="Text Box 1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6" name="Text Box 1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77" name="Text Box 1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8" name="Text Box 1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79" name="Text Box 1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0" name="Text Box 1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1" name="Text Box 1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2" name="Text Box 1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3" name="Text Box 1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4" name="Text Box 1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5" name="Text Box 1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6" name="Text Box 1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87" name="Text Box 1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8" name="Text Box 1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89" name="Text Box 1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0" name="Text Box 1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1" name="Text Box 1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2" name="Text Box 1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3" name="Text Box 1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4" name="Text Box 1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5" name="Text Box 1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6" name="Text Box 1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197" name="Text Box 1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8" name="Text Box 1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199" name="Text Box 1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0" name="Text Box 1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1" name="Text Box 1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2" name="Text Box 1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3" name="Text Box 1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4" name="Text Box 1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5" name="Text Box 1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6" name="Text Box 1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07" name="Text Box 1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8" name="Text Box 1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09" name="Text Box 1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0" name="Text Box 1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1" name="Text Box 1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2" name="Text Box 1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3" name="Text Box 1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4" name="Text Box 1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5" name="Text Box 1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6" name="Text Box 1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17" name="Text Box 1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8" name="Text Box 1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19" name="Text Box 1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0" name="Text Box 1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1" name="Text Box 1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2" name="Text Box 1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3" name="Text Box 1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4" name="Text Box 1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5" name="Text Box 1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6" name="Text Box 1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27" name="Text Box 1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8" name="Text Box 1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29" name="Text Box 1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0" name="Text Box 1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1" name="Text Box 1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2" name="Text Box 1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3" name="Text Box 1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4" name="Text Box 1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5" name="Text Box 1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6" name="Text Box 1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37" name="Text Box 1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8" name="Text Box 1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39" name="Text Box 1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0" name="Text Box 1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1" name="Text Box 1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2" name="Text Box 1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3" name="Text Box 1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4" name="Text Box 1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5" name="Text Box 1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6" name="Text Box 1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47" name="Text Box 1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8" name="Text Box 1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49" name="Text Box 1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0" name="Text Box 1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1" name="Text Box 1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2" name="Text Box 1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3" name="Text Box 1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4" name="Text Box 1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5" name="Text Box 1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6" name="Text Box 1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57" name="Text Box 1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8" name="Text Box 1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59" name="Text Box 1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0" name="Text Box 1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1" name="Text Box 1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2" name="Text Box 1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63" name="Text Box 1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4" name="Text Box 1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5" name="Text Box 1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6" name="Text Box 126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7" name="Text Box 126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8" name="Text Box 1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69" name="Text Box 1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0" name="Text Box 126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1" name="Text Box 127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2" name="Text Box 1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3" name="Text Box 1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4" name="Text Box 1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5" name="Text Box 1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6" name="Text Box 1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77" name="Text Box 1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8" name="Text Box 1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79" name="Text Box 1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0" name="Text Box 1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1" name="Text Box 1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2" name="Text Box 1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3" name="Text Box 1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4" name="Text Box 1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5" name="Text Box 1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6" name="Text Box 1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87" name="Text Box 1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8" name="Text Box 1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89" name="Text Box 1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0" name="Text Box 1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1" name="Text Box 1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2" name="Text Box 1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3" name="Text Box 1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4" name="Text Box 1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5" name="Text Box 1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6" name="Text Box 1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297" name="Text Box 1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8" name="Text Box 1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299" name="Text Box 1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0" name="Text Box 1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1" name="Text Box 1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2" name="Text Box 1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3" name="Text Box 1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4" name="Text Box 1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5" name="Text Box 1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6" name="Text Box 1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07" name="Text Box 1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8" name="Text Box 1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09" name="Text Box 1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0" name="Text Box 1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1" name="Text Box 1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2" name="Text Box 1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3" name="Text Box 1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4" name="Text Box 1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5" name="Text Box 1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6" name="Text Box 1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17" name="Text Box 1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8" name="Text Box 1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19" name="Text Box 1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0" name="Text Box 1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1" name="Text Box 1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2" name="Text Box 1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3" name="Text Box 1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4" name="Text Box 1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5" name="Text Box 1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6" name="Text Box 1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27" name="Text Box 1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8" name="Text Box 1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29" name="Text Box 1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0" name="Text Box 1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1" name="Text Box 1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2" name="Text Box 1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3" name="Text Box 1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4" name="Text Box 1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5" name="Text Box 1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6" name="Text Box 1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37" name="Text Box 1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8" name="Text Box 1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39" name="Text Box 1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0" name="Text Box 1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1" name="Text Box 1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2" name="Text Box 1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3" name="Text Box 1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4" name="Text Box 1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5" name="Text Box 1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6" name="Text Box 1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47" name="Text Box 1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8" name="Text Box 1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49" name="Text Box 1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0" name="Text Box 1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1" name="Text Box 1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2" name="Text Box 1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3" name="Text Box 1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4" name="Text Box 1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5" name="Text Box 1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6" name="Text Box 1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57" name="Text Box 1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8" name="Text Box 1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59" name="Text Box 1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0" name="Text Box 1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1" name="Text Box 1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2" name="Text Box 1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3" name="Text Box 1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4" name="Text Box 1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5" name="Text Box 1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6" name="Text Box 1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67" name="Text Box 1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8" name="Text Box 1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69" name="Text Box 1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0" name="Text Box 1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1" name="Text Box 1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2" name="Text Box 1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3" name="Text Box 1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4" name="Text Box 1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5" name="Text Box 1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6" name="Text Box 1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77" name="Text Box 1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8" name="Text Box 1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79" name="Text Box 1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0" name="Text Box 1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1" name="Text Box 1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2" name="Text Box 1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3" name="Text Box 1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4" name="Text Box 1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5" name="Text Box 1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6" name="Text Box 1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87" name="Text Box 1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8" name="Text Box 1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89" name="Text Box 1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0" name="Text Box 1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1" name="Text Box 1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2" name="Text Box 1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3" name="Text Box 1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4" name="Text Box 1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5" name="Text Box 1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6" name="Text Box 1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397" name="Text Box 1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8" name="Text Box 1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399" name="Text Box 1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0" name="Text Box 1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1" name="Text Box 1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2" name="Text Box 1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3" name="Text Box 1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4" name="Text Box 1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5" name="Text Box 1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6" name="Text Box 1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07" name="Text Box 1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8" name="Text Box 1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09" name="Text Box 1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0" name="Text Box 1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1" name="Text Box 1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2" name="Text Box 1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3" name="Text Box 1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4" name="Text Box 1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5" name="Text Box 1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6" name="Text Box 1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17" name="Text Box 1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8" name="Text Box 1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19" name="Text Box 1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0" name="Text Box 1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1" name="Text Box 1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2" name="Text Box 1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3" name="Text Box 1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4" name="Text Box 1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5" name="Text Box 1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6" name="Text Box 1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27" name="Text Box 1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8" name="Text Box 1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29" name="Text Box 1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0" name="Text Box 1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1" name="Text Box 1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2" name="Text Box 1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3" name="Text Box 1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4" name="Text Box 1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5" name="Text Box 1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6" name="Text Box 1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37" name="Text Box 1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8" name="Text Box 1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39" name="Text Box 1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0" name="Text Box 1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1" name="Text Box 1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2" name="Text Box 1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3" name="Text Box 1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4" name="Text Box 1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5" name="Text Box 1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6" name="Text Box 1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47" name="Text Box 1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8" name="Text Box 1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49" name="Text Box 1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0" name="Text Box 1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1" name="Text Box 1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2" name="Text Box 1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3" name="Text Box 1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4" name="Text Box 1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5" name="Text Box 1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6" name="Text Box 1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57" name="Text Box 1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8" name="Text Box 1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59" name="Text Box 1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0" name="Text Box 1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1" name="Text Box 1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2" name="Text Box 1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3" name="Text Box 1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4" name="Text Box 1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5" name="Text Box 1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6" name="Text Box 1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67" name="Text Box 1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8" name="Text Box 1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69" name="Text Box 1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0" name="Text Box 1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1" name="Text Box 1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2" name="Text Box 1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3" name="Text Box 1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4" name="Text Box 1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5" name="Text Box 1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6" name="Text Box 1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77" name="Text Box 1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8" name="Text Box 1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79" name="Text Box 1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0" name="Text Box 1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1" name="Text Box 1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2" name="Text Box 1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3" name="Text Box 1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4" name="Text Box 1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5" name="Text Box 1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6" name="Text Box 1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87" name="Text Box 1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8" name="Text Box 1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89" name="Text Box 1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0" name="Text Box 1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1" name="Text Box 1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2" name="Text Box 1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3" name="Text Box 1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4" name="Text Box 1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5" name="Text Box 1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6" name="Text Box 1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497" name="Text Box 1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8" name="Text Box 1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499" name="Text Box 1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0" name="Text Box 1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1" name="Text Box 1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2" name="Text Box 1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3" name="Text Box 1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4" name="Text Box 1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5" name="Text Box 1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6" name="Text Box 1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07" name="Text Box 1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8" name="Text Box 1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09" name="Text Box 1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0" name="Text Box 1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1" name="Text Box 1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2" name="Text Box 1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3" name="Text Box 1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4" name="Text Box 1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5" name="Text Box 1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6" name="Text Box 1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17" name="Text Box 1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8" name="Text Box 1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19" name="Text Box 1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0" name="Text Box 1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1" name="Text Box 1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2" name="Text Box 1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3" name="Text Box 1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4" name="Text Box 1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5" name="Text Box 1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6" name="Text Box 1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27" name="Text Box 1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8" name="Text Box 1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29" name="Text Box 1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0" name="Text Box 1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1" name="Text Box 1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2" name="Text Box 1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3" name="Text Box 1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4" name="Text Box 1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5" name="Text Box 1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6" name="Text Box 1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37" name="Text Box 1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8" name="Text Box 1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39" name="Text Box 1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0" name="Text Box 1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1" name="Text Box 1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2" name="Text Box 1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3" name="Text Box 1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4" name="Text Box 1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5" name="Text Box 1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6" name="Text Box 1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47" name="Text Box 1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8" name="Text Box 1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49" name="Text Box 1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0" name="Text Box 1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1" name="Text Box 1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2" name="Text Box 1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3" name="Text Box 1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4" name="Text Box 1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5" name="Text Box 1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6" name="Text Box 1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57" name="Text Box 1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8" name="Text Box 1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59" name="Text Box 1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0" name="Text Box 1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1" name="Text Box 1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2" name="Text Box 1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3" name="Text Box 1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4" name="Text Box 1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5" name="Text Box 1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6" name="Text Box 1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67" name="Text Box 1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8" name="Text Box 1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69" name="Text Box 1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0" name="Text Box 1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1" name="Text Box 1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2" name="Text Box 1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3" name="Text Box 1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4" name="Text Box 1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5" name="Text Box 1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6" name="Text Box 1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77" name="Text Box 1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8" name="Text Box 1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79" name="Text Box 1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0" name="Text Box 1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1" name="Text Box 1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2" name="Text Box 1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3" name="Text Box 1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4" name="Text Box 1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5" name="Text Box 1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6" name="Text Box 1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87" name="Text Box 1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8" name="Text Box 1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89" name="Text Box 1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0" name="Text Box 1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1" name="Text Box 1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2" name="Text Box 1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3" name="Text Box 1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4" name="Text Box 1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5" name="Text Box 1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6" name="Text Box 1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597" name="Text Box 1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8" name="Text Box 1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599" name="Text Box 1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0" name="Text Box 1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1" name="Text Box 1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2" name="Text Box 1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3" name="Text Box 1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4" name="Text Box 1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5" name="Text Box 1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6" name="Text Box 1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07" name="Text Box 1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8" name="Text Box 1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09" name="Text Box 1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0" name="Text Box 1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1" name="Text Box 1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2" name="Text Box 1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3" name="Text Box 1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4" name="Text Box 1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5" name="Text Box 1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6" name="Text Box 1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17" name="Text Box 1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8" name="Text Box 1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19" name="Text Box 1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0" name="Text Box 1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1" name="Text Box 1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2" name="Text Box 1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3" name="Text Box 1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4" name="Text Box 1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5" name="Text Box 1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6" name="Text Box 1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27" name="Text Box 1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8" name="Text Box 1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29" name="Text Box 1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0" name="Text Box 1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1" name="Text Box 1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2" name="Text Box 1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3" name="Text Box 1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4" name="Text Box 1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5" name="Text Box 1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6" name="Text Box 1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37" name="Text Box 1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8" name="Text Box 1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39" name="Text Box 1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0" name="Text Box 1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1" name="Text Box 1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2" name="Text Box 1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3" name="Text Box 1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4" name="Text Box 1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5" name="Text Box 1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6" name="Text Box 1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47" name="Text Box 1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8" name="Text Box 1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49" name="Text Box 1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0" name="Text Box 1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1" name="Text Box 1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2" name="Text Box 1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3" name="Text Box 1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4" name="Text Box 1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5" name="Text Box 1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6" name="Text Box 1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57" name="Text Box 1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8" name="Text Box 1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59" name="Text Box 1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0" name="Text Box 1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1" name="Text Box 1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2" name="Text Box 1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3" name="Text Box 1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4" name="Text Box 1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5" name="Text Box 1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6" name="Text Box 1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67" name="Text Box 1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8" name="Text Box 1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69" name="Text Box 1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0" name="Text Box 1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1" name="Text Box 1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2" name="Text Box 1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3" name="Text Box 1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4" name="Text Box 1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5" name="Text Box 1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6" name="Text Box 1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77" name="Text Box 1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8" name="Text Box 1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79" name="Text Box 1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0" name="Text Box 1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1" name="Text Box 1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2" name="Text Box 1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3" name="Text Box 1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4" name="Text Box 1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5" name="Text Box 1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6" name="Text Box 1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87" name="Text Box 1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8" name="Text Box 1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89" name="Text Box 1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0" name="Text Box 1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1" name="Text Box 1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2" name="Text Box 1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3" name="Text Box 1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4" name="Text Box 1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5" name="Text Box 1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6" name="Text Box 1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697" name="Text Box 1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8" name="Text Box 1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699" name="Text Box 1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0" name="Text Box 1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1" name="Text Box 1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2" name="Text Box 1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3" name="Text Box 1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4" name="Text Box 1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5" name="Text Box 1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6" name="Text Box 1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07" name="Text Box 1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8" name="Text Box 1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09" name="Text Box 1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0" name="Text Box 1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1" name="Text Box 1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2" name="Text Box 1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3" name="Text Box 1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4" name="Text Box 1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5" name="Text Box 1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6" name="Text Box 1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17" name="Text Box 1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8" name="Text Box 1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19" name="Text Box 1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0" name="Text Box 1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1" name="Text Box 1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2" name="Text Box 1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3" name="Text Box 1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4" name="Text Box 1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5" name="Text Box 1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6" name="Text Box 1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27" name="Text Box 1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8" name="Text Box 1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29" name="Text Box 1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0" name="Text Box 1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1" name="Text Box 1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2" name="Text Box 1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3" name="Text Box 1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4" name="Text Box 1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5" name="Text Box 1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6" name="Text Box 1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37" name="Text Box 1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8" name="Text Box 1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39" name="Text Box 1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0" name="Text Box 1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1" name="Text Box 1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2" name="Text Box 1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3" name="Text Box 1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4" name="Text Box 1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5" name="Text Box 1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6" name="Text Box 1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47" name="Text Box 1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8" name="Text Box 1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49" name="Text Box 1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0" name="Text Box 1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1" name="Text Box 1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2" name="Text Box 1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3" name="Text Box 1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4" name="Text Box 1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5" name="Text Box 1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6" name="Text Box 1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57" name="Text Box 1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8" name="Text Box 1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59" name="Text Box 1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0" name="Text Box 1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1" name="Text Box 1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2" name="Text Box 1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3" name="Text Box 1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4" name="Text Box 1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5" name="Text Box 1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6" name="Text Box 1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67" name="Text Box 1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8" name="Text Box 1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69" name="Text Box 1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0" name="Text Box 1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1" name="Text Box 1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2" name="Text Box 1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3" name="Text Box 1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4" name="Text Box 1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5" name="Text Box 1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6" name="Text Box 1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77" name="Text Box 1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8" name="Text Box 1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79" name="Text Box 1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0" name="Text Box 1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1" name="Text Box 1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2" name="Text Box 1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3" name="Text Box 1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4" name="Text Box 1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5" name="Text Box 1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6" name="Text Box 1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87" name="Text Box 1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8" name="Text Box 1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89" name="Text Box 1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0" name="Text Box 1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1" name="Text Box 1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2" name="Text Box 1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3" name="Text Box 1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4" name="Text Box 1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5" name="Text Box 1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6" name="Text Box 1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797" name="Text Box 1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8" name="Text Box 1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799" name="Text Box 1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0" name="Text Box 1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1" name="Text Box 1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2" name="Text Box 1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3" name="Text Box 1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4" name="Text Box 1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5" name="Text Box 1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6" name="Text Box 1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07" name="Text Box 1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8" name="Text Box 1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09" name="Text Box 1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0" name="Text Box 1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1" name="Text Box 1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2" name="Text Box 1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3" name="Text Box 1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4" name="Text Box 1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5" name="Text Box 1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6" name="Text Box 1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17" name="Text Box 1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8" name="Text Box 1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19" name="Text Box 1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0" name="Text Box 1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1" name="Text Box 1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2" name="Text Box 1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3" name="Text Box 1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4" name="Text Box 1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5" name="Text Box 1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6" name="Text Box 1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27" name="Text Box 1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8" name="Text Box 1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29" name="Text Box 1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0" name="Text Box 1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1" name="Text Box 1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2" name="Text Box 1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3" name="Text Box 1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4" name="Text Box 1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5" name="Text Box 1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6" name="Text Box 1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37" name="Text Box 1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8" name="Text Box 1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39" name="Text Box 1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0" name="Text Box 1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1" name="Text Box 1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2" name="Text Box 1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3" name="Text Box 1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4" name="Text Box 1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5" name="Text Box 1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6" name="Text Box 1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47" name="Text Box 1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8" name="Text Box 1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49" name="Text Box 1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0" name="Text Box 1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1" name="Text Box 1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2" name="Text Box 1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3" name="Text Box 1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4" name="Text Box 1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5" name="Text Box 1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6" name="Text Box 1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57" name="Text Box 1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8" name="Text Box 1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59" name="Text Box 1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0" name="Text Box 1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1" name="Text Box 1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2" name="Text Box 1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3" name="Text Box 1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4" name="Text Box 1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5" name="Text Box 1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6" name="Text Box 1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67" name="Text Box 1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8" name="Text Box 1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69" name="Text Box 1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0" name="Text Box 1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1" name="Text Box 1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2" name="Text Box 1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3" name="Text Box 1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4" name="Text Box 1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5" name="Text Box 1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6" name="Text Box 1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77" name="Text Box 1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8" name="Text Box 1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79" name="Text Box 1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0" name="Text Box 1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1" name="Text Box 1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2" name="Text Box 1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3" name="Text Box 1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4" name="Text Box 1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5" name="Text Box 1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6" name="Text Box 1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87" name="Text Box 1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8" name="Text Box 1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89" name="Text Box 1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0" name="Text Box 1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1" name="Text Box 1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2" name="Text Box 1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3" name="Text Box 1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4" name="Text Box 1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5" name="Text Box 1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6" name="Text Box 1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897" name="Text Box 1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8" name="Text Box 1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899" name="Text Box 1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0" name="Text Box 1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1" name="Text Box 1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2" name="Text Box 1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3" name="Text Box 1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4" name="Text Box 1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5" name="Text Box 1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6" name="Text Box 1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07" name="Text Box 1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8" name="Text Box 1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09" name="Text Box 1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0" name="Text Box 1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1" name="Text Box 1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2" name="Text Box 1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3" name="Text Box 1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4" name="Text Box 1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5" name="Text Box 1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6" name="Text Box 1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17" name="Text Box 1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8" name="Text Box 1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19" name="Text Box 1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0" name="Text Box 1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1" name="Text Box 1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2" name="Text Box 1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3" name="Text Box 1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4" name="Text Box 1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5" name="Text Box 1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6" name="Text Box 1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27" name="Text Box 1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8" name="Text Box 1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29" name="Text Box 1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0" name="Text Box 1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1" name="Text Box 1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2" name="Text Box 1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3" name="Text Box 1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4" name="Text Box 1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5" name="Text Box 1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6" name="Text Box 1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37" name="Text Box 1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8" name="Text Box 1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39" name="Text Box 1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0" name="Text Box 1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1" name="Text Box 1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2" name="Text Box 1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3" name="Text Box 1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4" name="Text Box 1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5" name="Text Box 1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6" name="Text Box 1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47" name="Text Box 1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8" name="Text Box 1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49" name="Text Box 1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0" name="Text Box 1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1" name="Text Box 1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2" name="Text Box 1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3" name="Text Box 1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4" name="Text Box 1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5" name="Text Box 1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6" name="Text Box 1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57" name="Text Box 1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8" name="Text Box 1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59" name="Text Box 1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0" name="Text Box 1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1" name="Text Box 1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2" name="Text Box 1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3" name="Text Box 1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4" name="Text Box 1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5" name="Text Box 1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6" name="Text Box 1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67" name="Text Box 1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8" name="Text Box 1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69" name="Text Box 1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0" name="Text Box 1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1" name="Text Box 1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2" name="Text Box 1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3" name="Text Box 1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4" name="Text Box 1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5" name="Text Box 1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6" name="Text Box 1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77" name="Text Box 1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8" name="Text Box 1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79" name="Text Box 1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0" name="Text Box 1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1" name="Text Box 1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2" name="Text Box 1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3" name="Text Box 1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4" name="Text Box 1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5" name="Text Box 1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6" name="Text Box 1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87" name="Text Box 1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8" name="Text Box 1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89" name="Text Box 1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0" name="Text Box 1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1" name="Text Box 1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2" name="Text Box 1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3" name="Text Box 1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4" name="Text Box 1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5" name="Text Box 1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6" name="Text Box 1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1997" name="Text Box 1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8" name="Text Box 1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1999" name="Text Box 1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0" name="Text Box 1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1" name="Text Box 2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2" name="Text Box 2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3" name="Text Box 2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4" name="Text Box 2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5" name="Text Box 2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6" name="Text Box 2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07" name="Text Box 2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8" name="Text Box 2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09" name="Text Box 2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0" name="Text Box 2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1" name="Text Box 2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2" name="Text Box 2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3" name="Text Box 2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4" name="Text Box 2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5" name="Text Box 2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6" name="Text Box 2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17" name="Text Box 2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8" name="Text Box 20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19" name="Text Box 20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0" name="Text Box 2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1" name="Text Box 2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2" name="Text Box 20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3" name="Text Box 20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4" name="Text Box 2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5" name="Text Box 2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6" name="Text Box 20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27" name="Text Box 20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8" name="Text Box 2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29" name="Text Box 2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0" name="Text Box 20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1" name="Text Box 20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2" name="Text Box 2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3" name="Text Box 2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4" name="Text Box 2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5" name="Text Box 2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6" name="Text Box 2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37" name="Text Box 2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8" name="Text Box 2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39" name="Text Box 2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0" name="Text Box 2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1" name="Text Box 2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2" name="Text Box 2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3" name="Text Box 2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4" name="Text Box 2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5" name="Text Box 2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6" name="Text Box 2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47" name="Text Box 2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8" name="Text Box 2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49" name="Text Box 2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0" name="Text Box 20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1" name="Text Box 20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2" name="Text Box 2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3" name="Text Box 2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4" name="Text Box 20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5" name="Text Box 20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6" name="Text Box 2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57" name="Text Box 2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8" name="Text Box 20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59" name="Text Box 20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0" name="Text Box 2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1" name="Text Box 2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2" name="Text Box 20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3" name="Text Box 20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4" name="Text Box 2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5" name="Text Box 2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6" name="Text Box 2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67" name="Text Box 2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8" name="Text Box 2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69" name="Text Box 2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0" name="Text Box 2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1" name="Text Box 2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2" name="Text Box 2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3" name="Text Box 2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4" name="Text Box 2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5" name="Text Box 2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6" name="Text Box 2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77" name="Text Box 2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8" name="Text Box 2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79" name="Text Box 2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0" name="Text Box 2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1" name="Text Box 2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2" name="Text Box 20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3" name="Text Box 20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4" name="Text Box 20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5" name="Text Box 20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6" name="Text Box 20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87" name="Text Box 20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8" name="Text Box 20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89" name="Text Box 20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0" name="Text Box 20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1" name="Text Box 20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2" name="Text Box 20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3" name="Text Box 20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4" name="Text Box 20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5" name="Text Box 20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6" name="Text Box 20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097" name="Text Box 20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8" name="Text Box 20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099" name="Text Box 20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0" name="Text Box 20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1" name="Text Box 21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2" name="Text Box 21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3" name="Text Box 21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4" name="Text Box 21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5" name="Text Box 21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6" name="Text Box 21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07" name="Text Box 21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8" name="Text Box 21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09" name="Text Box 21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0" name="Text Box 21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1" name="Text Box 21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2" name="Text Box 21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3" name="Text Box 21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4" name="Text Box 21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5" name="Text Box 21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6" name="Text Box 21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17" name="Text Box 21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8" name="Text Box 21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19" name="Text Box 21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0" name="Text Box 21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1" name="Text Box 21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2" name="Text Box 21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3" name="Text Box 21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4" name="Text Box 21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5" name="Text Box 21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6" name="Text Box 21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27" name="Text Box 21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8" name="Text Box 21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29" name="Text Box 21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0" name="Text Box 21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1" name="Text Box 21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2" name="Text Box 21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3" name="Text Box 21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4" name="Text Box 21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5" name="Text Box 21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6" name="Text Box 21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37" name="Text Box 21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8" name="Text Box 21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39" name="Text Box 21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0" name="Text Box 21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1" name="Text Box 21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2" name="Text Box 21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3" name="Text Box 21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4" name="Text Box 21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5" name="Text Box 21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6" name="Text Box 21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47" name="Text Box 21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8" name="Text Box 21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49" name="Text Box 21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0" name="Text Box 21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1" name="Text Box 21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2" name="Text Box 21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3" name="Text Box 21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4" name="Text Box 21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5" name="Text Box 21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6" name="Text Box 21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57" name="Text Box 21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8" name="Text Box 21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59" name="Text Box 21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0" name="Text Box 21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1" name="Text Box 21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2" name="Text Box 21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3" name="Text Box 21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4" name="Text Box 21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5" name="Text Box 21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6" name="Text Box 21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67" name="Text Box 21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8" name="Text Box 21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69" name="Text Box 21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0" name="Text Box 21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1" name="Text Box 21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2" name="Text Box 21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3" name="Text Box 21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4" name="Text Box 21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5" name="Text Box 21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6" name="Text Box 21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77" name="Text Box 21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8" name="Text Box 21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79" name="Text Box 21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0" name="Text Box 21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1" name="Text Box 21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2" name="Text Box 21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3" name="Text Box 21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4" name="Text Box 21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5" name="Text Box 21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6" name="Text Box 21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87" name="Text Box 21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8" name="Text Box 21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89" name="Text Box 21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0" name="Text Box 21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1" name="Text Box 21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2" name="Text Box 21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3" name="Text Box 21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4" name="Text Box 21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5" name="Text Box 21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6" name="Text Box 21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197" name="Text Box 21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8" name="Text Box 21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199" name="Text Box 21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0" name="Text Box 21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1" name="Text Box 22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2" name="Text Box 22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3" name="Text Box 22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4" name="Text Box 22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5" name="Text Box 22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6" name="Text Box 22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07" name="Text Box 22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8" name="Text Box 22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09" name="Text Box 22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0" name="Text Box 22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1" name="Text Box 22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2" name="Text Box 22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3" name="Text Box 22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4" name="Text Box 22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5" name="Text Box 22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6" name="Text Box 22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17" name="Text Box 22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8" name="Text Box 22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19" name="Text Box 22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0" name="Text Box 22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1" name="Text Box 22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2" name="Text Box 22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3" name="Text Box 22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4" name="Text Box 22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5" name="Text Box 22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6" name="Text Box 22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27" name="Text Box 22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8" name="Text Box 22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29" name="Text Box 22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0" name="Text Box 22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1" name="Text Box 22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2" name="Text Box 22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3" name="Text Box 22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4" name="Text Box 22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5" name="Text Box 22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6" name="Text Box 22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37" name="Text Box 22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8" name="Text Box 22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39" name="Text Box 22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0" name="Text Box 22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1" name="Text Box 22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2" name="Text Box 22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3" name="Text Box 22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4" name="Text Box 22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5" name="Text Box 22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6" name="Text Box 22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47" name="Text Box 22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8" name="Text Box 22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49" name="Text Box 22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0" name="Text Box 22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1" name="Text Box 22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2" name="Text Box 22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3" name="Text Box 22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4" name="Text Box 22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5" name="Text Box 22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6" name="Text Box 22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57" name="Text Box 22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8" name="Text Box 22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59" name="Text Box 22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0" name="Text Box 22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1" name="Text Box 22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2" name="Text Box 22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3" name="Text Box 22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4" name="Text Box 22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5" name="Text Box 22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6" name="Text Box 22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67" name="Text Box 22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8" name="Text Box 22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69" name="Text Box 22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0" name="Text Box 22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1" name="Text Box 22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2" name="Text Box 22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3" name="Text Box 22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4" name="Text Box 22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5" name="Text Box 22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6" name="Text Box 22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77" name="Text Box 22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8" name="Text Box 22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79" name="Text Box 22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0" name="Text Box 22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1" name="Text Box 22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2" name="Text Box 22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3" name="Text Box 22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4" name="Text Box 22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5" name="Text Box 22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6" name="Text Box 22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87" name="Text Box 22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8" name="Text Box 22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89" name="Text Box 22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0" name="Text Box 22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1" name="Text Box 22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2" name="Text Box 22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3" name="Text Box 22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4" name="Text Box 22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5" name="Text Box 22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6" name="Text Box 22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297" name="Text Box 22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8" name="Text Box 22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299" name="Text Box 22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0" name="Text Box 22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1" name="Text Box 23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2" name="Text Box 23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3" name="Text Box 23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4" name="Text Box 23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5" name="Text Box 23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6" name="Text Box 23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07" name="Text Box 23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8" name="Text Box 23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09" name="Text Box 23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0" name="Text Box 23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1" name="Text Box 23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2" name="Text Box 23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3" name="Text Box 23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4" name="Text Box 23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5" name="Text Box 23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6" name="Text Box 23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17" name="Text Box 23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8" name="Text Box 23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19" name="Text Box 23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0" name="Text Box 23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1" name="Text Box 23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2" name="Text Box 23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3" name="Text Box 23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4" name="Text Box 23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5" name="Text Box 23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6" name="Text Box 23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27" name="Text Box 23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8" name="Text Box 23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29" name="Text Box 23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0" name="Text Box 23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1" name="Text Box 23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2" name="Text Box 23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3" name="Text Box 23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4" name="Text Box 23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5" name="Text Box 23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6" name="Text Box 23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37" name="Text Box 23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8" name="Text Box 23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39" name="Text Box 23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0" name="Text Box 23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1" name="Text Box 23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2" name="Text Box 23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3" name="Text Box 23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4" name="Text Box 23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5" name="Text Box 23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6" name="Text Box 23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47" name="Text Box 23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8" name="Text Box 23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49" name="Text Box 23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0" name="Text Box 23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1" name="Text Box 23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2" name="Text Box 23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3" name="Text Box 23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4" name="Text Box 23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5" name="Text Box 23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6" name="Text Box 23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57" name="Text Box 23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8" name="Text Box 23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59" name="Text Box 23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0" name="Text Box 23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1" name="Text Box 23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2" name="Text Box 23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3" name="Text Box 23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4" name="Text Box 23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5" name="Text Box 23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6" name="Text Box 23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67" name="Text Box 23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8" name="Text Box 23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69" name="Text Box 23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0" name="Text Box 23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1" name="Text Box 23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2" name="Text Box 23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3" name="Text Box 23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4" name="Text Box 23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5" name="Text Box 23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6" name="Text Box 23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77" name="Text Box 23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8" name="Text Box 23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79" name="Text Box 23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0" name="Text Box 23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1" name="Text Box 23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2" name="Text Box 23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3" name="Text Box 23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4" name="Text Box 23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5" name="Text Box 23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6" name="Text Box 23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87" name="Text Box 23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8" name="Text Box 23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89" name="Text Box 23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0" name="Text Box 23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1" name="Text Box 23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2" name="Text Box 23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3" name="Text Box 23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4" name="Text Box 23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5" name="Text Box 23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6" name="Text Box 23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397" name="Text Box 23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8" name="Text Box 23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399" name="Text Box 23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0" name="Text Box 23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1" name="Text Box 24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2" name="Text Box 24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3" name="Text Box 24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4" name="Text Box 24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5" name="Text Box 24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6" name="Text Box 24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07" name="Text Box 24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8" name="Text Box 24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09" name="Text Box 24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0" name="Text Box 24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1" name="Text Box 24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2" name="Text Box 24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3" name="Text Box 24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4" name="Text Box 24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5" name="Text Box 24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6" name="Text Box 24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17" name="Text Box 24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8" name="Text Box 24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19" name="Text Box 24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0" name="Text Box 24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1" name="Text Box 24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2" name="Text Box 24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3" name="Text Box 24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4" name="Text Box 24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5" name="Text Box 24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6" name="Text Box 24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27" name="Text Box 24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8" name="Text Box 24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29" name="Text Box 24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0" name="Text Box 24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1" name="Text Box 24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2" name="Text Box 24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3" name="Text Box 24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4" name="Text Box 24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5" name="Text Box 24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6" name="Text Box 24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37" name="Text Box 24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8" name="Text Box 24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39" name="Text Box 24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0" name="Text Box 24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1" name="Text Box 24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2" name="Text Box 24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3" name="Text Box 24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4" name="Text Box 24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5" name="Text Box 24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6" name="Text Box 24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47" name="Text Box 24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8" name="Text Box 24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49" name="Text Box 24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0" name="Text Box 24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1" name="Text Box 24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2" name="Text Box 24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3" name="Text Box 24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4" name="Text Box 24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5" name="Text Box 24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6" name="Text Box 24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57" name="Text Box 24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8" name="Text Box 24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59" name="Text Box 24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0" name="Text Box 24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1" name="Text Box 24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2" name="Text Box 24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3" name="Text Box 24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4" name="Text Box 24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5" name="Text Box 24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6" name="Text Box 24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67" name="Text Box 24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8" name="Text Box 24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69" name="Text Box 24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0" name="Text Box 24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1" name="Text Box 24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2" name="Text Box 24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3" name="Text Box 24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4" name="Text Box 24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5" name="Text Box 24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6" name="Text Box 24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77" name="Text Box 24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8" name="Text Box 24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79" name="Text Box 24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0" name="Text Box 24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1" name="Text Box 24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2" name="Text Box 24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3" name="Text Box 24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4" name="Text Box 24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5" name="Text Box 24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6" name="Text Box 24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87" name="Text Box 24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8" name="Text Box 24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89" name="Text Box 24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0" name="Text Box 24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1" name="Text Box 24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2" name="Text Box 24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3" name="Text Box 24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4" name="Text Box 24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5" name="Text Box 24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6" name="Text Box 24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497" name="Text Box 24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8" name="Text Box 24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499" name="Text Box 24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0" name="Text Box 24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1" name="Text Box 25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2" name="Text Box 25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3" name="Text Box 25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4" name="Text Box 25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5" name="Text Box 25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6" name="Text Box 25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07" name="Text Box 25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8" name="Text Box 25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09" name="Text Box 25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0" name="Text Box 25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1" name="Text Box 25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2" name="Text Box 25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3" name="Text Box 25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4" name="Text Box 25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5" name="Text Box 25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6" name="Text Box 25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17" name="Text Box 25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8" name="Text Box 25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19" name="Text Box 25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0" name="Text Box 25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1" name="Text Box 25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2" name="Text Box 25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3" name="Text Box 25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4" name="Text Box 25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5" name="Text Box 25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6" name="Text Box 25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27" name="Text Box 25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8" name="Text Box 25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29" name="Text Box 25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0" name="Text Box 25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1" name="Text Box 25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2" name="Text Box 25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3" name="Text Box 25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4" name="Text Box 25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5" name="Text Box 25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6" name="Text Box 25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37" name="Text Box 25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8" name="Text Box 25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39" name="Text Box 25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0" name="Text Box 25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1" name="Text Box 25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2" name="Text Box 25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3" name="Text Box 25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4" name="Text Box 25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5" name="Text Box 25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6" name="Text Box 25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47" name="Text Box 25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8" name="Text Box 25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49" name="Text Box 25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0" name="Text Box 25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1" name="Text Box 25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2" name="Text Box 25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3" name="Text Box 25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4" name="Text Box 25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5" name="Text Box 25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6" name="Text Box 25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57" name="Text Box 25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8" name="Text Box 25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59" name="Text Box 25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0" name="Text Box 25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1" name="Text Box 25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2" name="Text Box 25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3" name="Text Box 25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4" name="Text Box 25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5" name="Text Box 25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6" name="Text Box 25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67" name="Text Box 25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8" name="Text Box 25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69" name="Text Box 25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0" name="Text Box 25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1" name="Text Box 25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2" name="Text Box 25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3" name="Text Box 25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4" name="Text Box 25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5" name="Text Box 25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6" name="Text Box 25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77" name="Text Box 25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8" name="Text Box 25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79" name="Text Box 25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0" name="Text Box 25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1" name="Text Box 25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2" name="Text Box 25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3" name="Text Box 25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4" name="Text Box 25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5" name="Text Box 25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6" name="Text Box 25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87" name="Text Box 25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8" name="Text Box 25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89" name="Text Box 25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0" name="Text Box 25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1" name="Text Box 25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2" name="Text Box 25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3" name="Text Box 25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4" name="Text Box 25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5" name="Text Box 25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6" name="Text Box 25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597" name="Text Box 25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8" name="Text Box 25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599" name="Text Box 25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0" name="Text Box 25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1" name="Text Box 26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2" name="Text Box 26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3" name="Text Box 26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4" name="Text Box 26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5" name="Text Box 26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6" name="Text Box 26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07" name="Text Box 26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8" name="Text Box 26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09" name="Text Box 26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0" name="Text Box 26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1" name="Text Box 26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2" name="Text Box 26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3" name="Text Box 26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4" name="Text Box 26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5" name="Text Box 26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6" name="Text Box 26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17" name="Text Box 26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8" name="Text Box 26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19" name="Text Box 26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0" name="Text Box 26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1" name="Text Box 26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2" name="Text Box 26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3" name="Text Box 26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4" name="Text Box 26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5" name="Text Box 26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6" name="Text Box 26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27" name="Text Box 26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8" name="Text Box 26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29" name="Text Box 26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0" name="Text Box 26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1" name="Text Box 26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2" name="Text Box 26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3" name="Text Box 26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4" name="Text Box 26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5" name="Text Box 26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6" name="Text Box 26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37" name="Text Box 26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8" name="Text Box 26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39" name="Text Box 26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0" name="Text Box 26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1" name="Text Box 26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2" name="Text Box 26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3" name="Text Box 26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4" name="Text Box 26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5" name="Text Box 26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6" name="Text Box 26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47" name="Text Box 26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8" name="Text Box 26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49" name="Text Box 26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0" name="Text Box 26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1" name="Text Box 26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2" name="Text Box 26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3" name="Text Box 26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4" name="Text Box 26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5" name="Text Box 26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6" name="Text Box 26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57" name="Text Box 26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8" name="Text Box 26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59" name="Text Box 26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0" name="Text Box 26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1" name="Text Box 26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2" name="Text Box 26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3" name="Text Box 26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4" name="Text Box 26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5" name="Text Box 26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6" name="Text Box 26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67" name="Text Box 26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8" name="Text Box 26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69" name="Text Box 26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0" name="Text Box 26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1" name="Text Box 26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2" name="Text Box 26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3" name="Text Box 26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4" name="Text Box 26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5" name="Text Box 26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6" name="Text Box 26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77" name="Text Box 26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8" name="Text Box 26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79" name="Text Box 26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0" name="Text Box 26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1" name="Text Box 26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2" name="Text Box 26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3" name="Text Box 26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4" name="Text Box 26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5" name="Text Box 26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6" name="Text Box 26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87" name="Text Box 26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8" name="Text Box 26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89" name="Text Box 26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0" name="Text Box 26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1" name="Text Box 26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2" name="Text Box 26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3" name="Text Box 26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4" name="Text Box 26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5" name="Text Box 26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6" name="Text Box 26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697" name="Text Box 26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8" name="Text Box 26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699" name="Text Box 26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0" name="Text Box 26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1" name="Text Box 27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2" name="Text Box 27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3" name="Text Box 27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4" name="Text Box 27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5" name="Text Box 27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6" name="Text Box 27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07" name="Text Box 27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8" name="Text Box 27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09" name="Text Box 27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0" name="Text Box 27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1" name="Text Box 27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2" name="Text Box 27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3" name="Text Box 27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4" name="Text Box 27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5" name="Text Box 27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6" name="Text Box 27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17" name="Text Box 27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8" name="Text Box 27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19" name="Text Box 27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0" name="Text Box 27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1" name="Text Box 27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2" name="Text Box 27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3" name="Text Box 27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4" name="Text Box 27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5" name="Text Box 27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6" name="Text Box 27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27" name="Text Box 27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8" name="Text Box 27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29" name="Text Box 27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0" name="Text Box 27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1" name="Text Box 27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2" name="Text Box 27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3" name="Text Box 27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4" name="Text Box 27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5" name="Text Box 27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6" name="Text Box 27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37" name="Text Box 27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8" name="Text Box 27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39" name="Text Box 27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0" name="Text Box 27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1" name="Text Box 27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2" name="Text Box 27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3" name="Text Box 27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4" name="Text Box 27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5" name="Text Box 27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6" name="Text Box 27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47" name="Text Box 27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8" name="Text Box 27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49" name="Text Box 27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0" name="Text Box 27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1" name="Text Box 27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2" name="Text Box 27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3" name="Text Box 27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4" name="Text Box 27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5" name="Text Box 27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6" name="Text Box 27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57" name="Text Box 27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8" name="Text Box 27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59" name="Text Box 27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0" name="Text Box 27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1" name="Text Box 27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2" name="Text Box 27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3" name="Text Box 27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4" name="Text Box 27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5" name="Text Box 27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6" name="Text Box 27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67" name="Text Box 27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8" name="Text Box 27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69" name="Text Box 27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0" name="Text Box 27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1" name="Text Box 27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2" name="Text Box 27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3" name="Text Box 27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4" name="Text Box 27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5" name="Text Box 27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6" name="Text Box 27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77" name="Text Box 27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8" name="Text Box 27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79" name="Text Box 27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0" name="Text Box 27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1" name="Text Box 27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2" name="Text Box 27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3" name="Text Box 27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4" name="Text Box 27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5" name="Text Box 27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6" name="Text Box 27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87" name="Text Box 27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8" name="Text Box 27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89" name="Text Box 27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0" name="Text Box 27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1" name="Text Box 27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2" name="Text Box 27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3" name="Text Box 27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4" name="Text Box 27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5" name="Text Box 27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6" name="Text Box 27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797" name="Text Box 27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8" name="Text Box 27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799" name="Text Box 27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0" name="Text Box 27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1" name="Text Box 28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2" name="Text Box 28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3" name="Text Box 28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4" name="Text Box 28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5" name="Text Box 28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6" name="Text Box 28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07" name="Text Box 28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8" name="Text Box 28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09" name="Text Box 28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0" name="Text Box 28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1" name="Text Box 28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2" name="Text Box 28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3" name="Text Box 28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4" name="Text Box 28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5" name="Text Box 28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6" name="Text Box 28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17" name="Text Box 28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8" name="Text Box 28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19" name="Text Box 28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0" name="Text Box 28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1" name="Text Box 28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2" name="Text Box 28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3" name="Text Box 28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4" name="Text Box 28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5" name="Text Box 28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6" name="Text Box 28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27" name="Text Box 28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8" name="Text Box 28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29" name="Text Box 28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0" name="Text Box 28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1" name="Text Box 28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2" name="Text Box 28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3" name="Text Box 28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4" name="Text Box 28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5" name="Text Box 28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6" name="Text Box 28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37" name="Text Box 28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8" name="Text Box 28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39" name="Text Box 28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0" name="Text Box 28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1" name="Text Box 28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2" name="Text Box 28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3" name="Text Box 28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4" name="Text Box 28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5" name="Text Box 28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6" name="Text Box 28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47" name="Text Box 28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8" name="Text Box 28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49" name="Text Box 28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0" name="Text Box 28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1" name="Text Box 28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2" name="Text Box 28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3" name="Text Box 28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4" name="Text Box 28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5" name="Text Box 28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6" name="Text Box 28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57" name="Text Box 28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8" name="Text Box 28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59" name="Text Box 28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0" name="Text Box 28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1" name="Text Box 28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2" name="Text Box 28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3" name="Text Box 28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4" name="Text Box 28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5" name="Text Box 28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6" name="Text Box 28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67" name="Text Box 28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8" name="Text Box 28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69" name="Text Box 28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0" name="Text Box 28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1" name="Text Box 28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2" name="Text Box 28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3" name="Text Box 28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4" name="Text Box 28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5" name="Text Box 28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6" name="Text Box 28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77" name="Text Box 28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8" name="Text Box 28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79" name="Text Box 28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0" name="Text Box 28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1" name="Text Box 28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2" name="Text Box 28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3" name="Text Box 28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4" name="Text Box 28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5" name="Text Box 28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6" name="Text Box 28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87" name="Text Box 28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8" name="Text Box 28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89" name="Text Box 28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0" name="Text Box 28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1" name="Text Box 28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2" name="Text Box 28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3" name="Text Box 28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4" name="Text Box 28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5" name="Text Box 28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6" name="Text Box 28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897" name="Text Box 28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8" name="Text Box 28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899" name="Text Box 28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0" name="Text Box 28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1" name="Text Box 29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2" name="Text Box 29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3" name="Text Box 29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4" name="Text Box 29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5" name="Text Box 29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6" name="Text Box 29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07" name="Text Box 29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8" name="Text Box 29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09" name="Text Box 29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0" name="Text Box 29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1" name="Text Box 29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2" name="Text Box 29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3" name="Text Box 29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4" name="Text Box 29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5" name="Text Box 29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6" name="Text Box 29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17" name="Text Box 29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8" name="Text Box 291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19" name="Text Box 291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0" name="Text Box 29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1" name="Text Box 29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2" name="Text Box 292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3" name="Text Box 292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4" name="Text Box 29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5" name="Text Box 29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6" name="Text Box 292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27" name="Text Box 292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8" name="Text Box 29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29" name="Text Box 29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0" name="Text Box 292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1" name="Text Box 293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2" name="Text Box 29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3" name="Text Box 29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4" name="Text Box 29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5" name="Text Box 29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6" name="Text Box 29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37" name="Text Box 29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8" name="Text Box 29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39" name="Text Box 29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0" name="Text Box 29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1" name="Text Box 29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2" name="Text Box 29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3" name="Text Box 29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4" name="Text Box 29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5" name="Text Box 29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6" name="Text Box 29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47" name="Text Box 29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8" name="Text Box 29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49" name="Text Box 29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0" name="Text Box 294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1" name="Text Box 295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2" name="Text Box 29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3" name="Text Box 29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4" name="Text Box 295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5" name="Text Box 295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6" name="Text Box 29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57" name="Text Box 29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8" name="Text Box 295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59" name="Text Box 295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0" name="Text Box 29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1" name="Text Box 29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2" name="Text Box 296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3" name="Text Box 296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4" name="Text Box 29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5" name="Text Box 29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6" name="Text Box 29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67" name="Text Box 29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8" name="Text Box 29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69" name="Text Box 29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0" name="Text Box 29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1" name="Text Box 29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2" name="Text Box 29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3" name="Text Box 29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4" name="Text Box 29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5" name="Text Box 29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6" name="Text Box 29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77" name="Text Box 29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8" name="Text Box 29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79" name="Text Box 29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0" name="Text Box 29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1" name="Text Box 29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2" name="Text Box 298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3" name="Text Box 298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4" name="Text Box 298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5" name="Text Box 298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6" name="Text Box 298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87" name="Text Box 298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8" name="Text Box 298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89" name="Text Box 298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0" name="Text Box 298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1" name="Text Box 299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2" name="Text Box 299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3" name="Text Box 299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4" name="Text Box 299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5" name="Text Box 299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6" name="Text Box 299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2997" name="Text Box 299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8" name="Text Box 299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2999" name="Text Box 299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0" name="Text Box 299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1" name="Text Box 300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2" name="Text Box 300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3" name="Text Box 300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4" name="Text Box 300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5" name="Text Box 300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6" name="Text Box 300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07" name="Text Box 300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8" name="Text Box 300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09" name="Text Box 300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0" name="Text Box 300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1" name="Text Box 301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2" name="Text Box 301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3" name="Text Box 301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4" name="Text Box 301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15" name="Text Box 301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6" name="Text Box 301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7" name="Text Box 301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8" name="Text Box 301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19" name="Text Box 301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0" name="Text Box 301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1" name="Text Box 302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2" name="Text Box 302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3" name="Text Box 302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4" name="Text Box 302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5" name="Text Box 302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6" name="Text Box 302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7" name="Text Box 302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8" name="Text Box 302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29" name="Text Box 302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0" name="Text Box 302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1" name="Text Box 303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2" name="Text Box 303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3" name="Text Box 303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4" name="Text Box 303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5" name="Text Box 303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6" name="Text Box 303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37" name="Text Box 303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8" name="Text Box 303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39" name="Text Box 303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0" name="Text Box 303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1" name="Text Box 304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2" name="Text Box 3041"/>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3" name="Text Box 3042"/>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4" name="Text Box 304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5" name="Text Box 304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6" name="Text Box 304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47" name="Text Box 304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8" name="Text Box 304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49" name="Text Box 304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0" name="Text Box 304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1" name="Text Box 305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2" name="Text Box 305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3" name="Text Box 305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4" name="Text Box 305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5" name="Text Box 305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6" name="Text Box 305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7" name="Text Box 305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8" name="Text Box 305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59" name="Text Box 305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0" name="Text Box 305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1" name="Text Box 306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2" name="Text Box 306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3" name="Text Box 306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4" name="Text Box 3063"/>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5" name="Text Box 3064"/>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6" name="Text Box 3065"/>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67" name="Text Box 3066"/>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8" name="Text Box 3067"/>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69" name="Text Box 3068"/>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0" name="Text Box 3069"/>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1" name="Text Box 3070"/>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2" name="Text Box 3071"/>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3" name="Text Box 3072"/>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4" name="Text Box 3073"/>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5" name="Text Box 3074"/>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6" name="Text Box 3075"/>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77" name="Text Box 3076"/>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8" name="Text Box 3077"/>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14</xdr:row>
      <xdr:rowOff>28575</xdr:rowOff>
    </xdr:from>
    <xdr:ext cx="76200" cy="200025"/>
    <xdr:sp macro="" textlink="">
      <xdr:nvSpPr>
        <xdr:cNvPr id="3079" name="Text Box 3078"/>
        <xdr:cNvSpPr txBox="1">
          <a:spLocks noChangeArrowheads="1"/>
        </xdr:cNvSpPr>
      </xdr:nvSpPr>
      <xdr:spPr bwMode="auto">
        <a:xfrm>
          <a:off x="1524000" y="39338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0" name="Text Box 3079"/>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7</xdr:row>
      <xdr:rowOff>28575</xdr:rowOff>
    </xdr:from>
    <xdr:ext cx="76200" cy="200025"/>
    <xdr:sp macro="" textlink="">
      <xdr:nvSpPr>
        <xdr:cNvPr id="3081" name="Text Box 3080"/>
        <xdr:cNvSpPr txBox="1">
          <a:spLocks noChangeArrowheads="1"/>
        </xdr:cNvSpPr>
      </xdr:nvSpPr>
      <xdr:spPr bwMode="auto">
        <a:xfrm>
          <a:off x="1524000" y="2600325"/>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2" name="Text Box 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3" name="Text Box 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4" name="Text Box 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5" name="Text Box 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6" name="Text Box 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7" name="Text Box 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8" name="Text Box 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89" name="Text Box 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0" name="Text Box 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1" name="Text Box 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2" name="Text Box 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3" name="Text Box 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4" name="Text Box 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5" name="Text Box 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6" name="Text Box 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7" name="Text Box 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8" name="Text Box 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099" name="Text Box 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0" name="Text Box 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1" name="Text Box 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2" name="Text Box 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3" name="Text Box 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4" name="Text Box 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5" name="Text Box 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6" name="Text Box 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07" name="Text Box 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8" name="Text Box 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09" name="Text Box 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0" name="Text Box 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1" name="Text Box 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2" name="Text Box 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3" name="Text Box 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4" name="Text Box 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5" name="Text Box 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6" name="Text Box 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17" name="Text Box 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8" name="Text Box 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19" name="Text Box 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0" name="Text Box 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1" name="Text Box 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2" name="Text Box 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3" name="Text Box 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4" name="Text Box 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5" name="Text Box 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6" name="Text Box 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27" name="Text Box 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8" name="Text Box 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29" name="Text Box 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0" name="Text Box 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1" name="Text Box 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2" name="Text Box 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3" name="Text Box 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4" name="Text Box 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5" name="Text Box 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6" name="Text Box 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37" name="Text Box 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8" name="Text Box 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39" name="Text Box 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0" name="Text Box 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1" name="Text Box 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2" name="Text Box 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3" name="Text Box 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4" name="Text Box 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5" name="Text Box 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6" name="Text Box 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47" name="Text Box 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8" name="Text Box 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49" name="Text Box 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0" name="Text Box 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1" name="Text Box 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2" name="Text Box 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3" name="Text Box 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4" name="Text Box 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5" name="Text Box 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6" name="Text Box 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57" name="Text Box 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8" name="Text Box 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59" name="Text Box 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0" name="Text Box 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1" name="Text Box 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2" name="Text Box 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3" name="Text Box 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4" name="Text Box 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5" name="Text Box 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6" name="Text Box 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67" name="Text Box 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8" name="Text Box 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69" name="Text Box 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0" name="Text Box 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1" name="Text Box 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2" name="Text Box 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3" name="Text Box 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4" name="Text Box 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5" name="Text Box 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6" name="Text Box 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77" name="Text Box 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8" name="Text Box 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79" name="Text Box 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0" name="Text Box 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1" name="Text Box 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2" name="Text Box 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3" name="Text Box 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4" name="Text Box 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5" name="Text Box 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6" name="Text Box 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87" name="Text Box 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8" name="Text Box 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89" name="Text Box 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0" name="Text Box 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1" name="Text Box 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2" name="Text Box 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3" name="Text Box 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4" name="Text Box 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5" name="Text Box 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6" name="Text Box 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197" name="Text Box 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8" name="Text Box 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199" name="Text Box 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0" name="Text Box 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1" name="Text Box 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2" name="Text Box 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3" name="Text Box 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4" name="Text Box 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5" name="Text Box 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6" name="Text Box 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07" name="Text Box 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8" name="Text Box 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09" name="Text Box 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0" name="Text Box 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1" name="Text Box 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2" name="Text Box 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3" name="Text Box 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4" name="Text Box 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5" name="Text Box 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6" name="Text Box 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17" name="Text Box 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8" name="Text Box 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19" name="Text Box 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0" name="Text Box 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1" name="Text Box 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2" name="Text Box 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3" name="Text Box 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4" name="Text Box 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5" name="Text Box 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6" name="Text Box 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27" name="Text Box 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8" name="Text Box 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29" name="Text Box 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0" name="Text Box 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1" name="Text Box 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2" name="Text Box 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3" name="Text Box 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4" name="Text Box 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5" name="Text Box 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6" name="Text Box 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37" name="Text Box 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8" name="Text Box 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39" name="Text Box 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0" name="Text Box 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1" name="Text Box 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2" name="Text Box 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3" name="Text Box 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4" name="Text Box 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5" name="Text Box 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6" name="Text Box 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47" name="Text Box 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8" name="Text Box 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49" name="Text Box 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0" name="Text Box 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1" name="Text Box 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2" name="Text Box 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3" name="Text Box 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4" name="Text Box 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5" name="Text Box 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6" name="Text Box 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57" name="Text Box 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8" name="Text Box 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59" name="Text Box 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0" name="Text Box 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1" name="Text Box 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2" name="Text Box 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3" name="Text Box 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4" name="Text Box 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5" name="Text Box 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6" name="Text Box 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67" name="Text Box 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8" name="Text Box 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69" name="Text Box 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0" name="Text Box 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1" name="Text Box 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2" name="Text Box 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3" name="Text Box 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4" name="Text Box 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5" name="Text Box 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6" name="Text Box 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77" name="Text Box 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8" name="Text Box 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79" name="Text Box 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0" name="Text Box 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1" name="Text Box 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2" name="Text Box 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3" name="Text Box 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4" name="Text Box 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5" name="Text Box 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6" name="Text Box 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87" name="Text Box 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8" name="Text Box 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89" name="Text Box 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0" name="Text Box 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1" name="Text Box 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2" name="Text Box 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3" name="Text Box 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4" name="Text Box 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5" name="Text Box 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6" name="Text Box 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297" name="Text Box 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8" name="Text Box 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299" name="Text Box 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0" name="Text Box 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1" name="Text Box 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2" name="Text Box 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3" name="Text Box 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4" name="Text Box 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5" name="Text Box 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6" name="Text Box 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07" name="Text Box 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8" name="Text Box 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09" name="Text Box 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0" name="Text Box 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1" name="Text Box 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2" name="Text Box 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3" name="Text Box 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4" name="Text Box 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5" name="Text Box 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6" name="Text Box 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17" name="Text Box 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8" name="Text Box 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19" name="Text Box 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0" name="Text Box 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1" name="Text Box 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2" name="Text Box 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3" name="Text Box 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4" name="Text Box 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5" name="Text Box 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6" name="Text Box 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27" name="Text Box 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8" name="Text Box 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29" name="Text Box 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0" name="Text Box 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1" name="Text Box 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2" name="Text Box 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3" name="Text Box 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4" name="Text Box 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5" name="Text Box 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6" name="Text Box 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37" name="Text Box 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8" name="Text Box 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39" name="Text Box 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0" name="Text Box 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1" name="Text Box 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2" name="Text Box 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43" name="Text Box 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4" name="Text Box 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5" name="Text Box 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6" name="Text Box 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7" name="Text Box 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8" name="Text Box 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49" name="Text Box 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0" name="Text Box 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1" name="Text Box 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2" name="Text Box 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3" name="Text Box 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4" name="Text Box 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5" name="Text Box 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6" name="Text Box 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57" name="Text Box 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8" name="Text Box 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59" name="Text Box 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0" name="Text Box 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1" name="Text Box 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2" name="Text Box 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3" name="Text Box 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4" name="Text Box 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5" name="Text Box 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6" name="Text Box 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67" name="Text Box 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8" name="Text Box 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69" name="Text Box 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0" name="Text Box 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1" name="Text Box 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2" name="Text Box 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3" name="Text Box 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4" name="Text Box 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5" name="Text Box 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6" name="Text Box 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77" name="Text Box 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8" name="Text Box 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79" name="Text Box 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0" name="Text Box 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1" name="Text Box 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2" name="Text Box 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3" name="Text Box 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4" name="Text Box 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5" name="Text Box 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6" name="Text Box 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87" name="Text Box 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8" name="Text Box 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89" name="Text Box 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0" name="Text Box 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1" name="Text Box 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2" name="Text Box 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3" name="Text Box 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4" name="Text Box 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5" name="Text Box 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6" name="Text Box 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397" name="Text Box 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8" name="Text Box 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399" name="Text Box 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0" name="Text Box 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1" name="Text Box 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2" name="Text Box 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3" name="Text Box 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4" name="Text Box 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5" name="Text Box 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6" name="Text Box 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07" name="Text Box 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8" name="Text Box 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09" name="Text Box 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0" name="Text Box 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1" name="Text Box 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2" name="Text Box 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3" name="Text Box 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4" name="Text Box 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5" name="Text Box 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6" name="Text Box 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17" name="Text Box 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8" name="Text Box 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19" name="Text Box 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0" name="Text Box 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1" name="Text Box 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2" name="Text Box 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3" name="Text Box 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4" name="Text Box 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5" name="Text Box 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6" name="Text Box 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27" name="Text Box 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8" name="Text Box 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29" name="Text Box 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0" name="Text Box 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1" name="Text Box 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2" name="Text Box 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3" name="Text Box 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4" name="Text Box 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5" name="Text Box 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6" name="Text Box 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37" name="Text Box 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8" name="Text Box 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39" name="Text Box 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0" name="Text Box 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1" name="Text Box 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2" name="Text Box 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3" name="Text Box 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4" name="Text Box 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5" name="Text Box 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6" name="Text Box 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47" name="Text Box 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8" name="Text Box 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49" name="Text Box 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0" name="Text Box 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1" name="Text Box 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2" name="Text Box 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3" name="Text Box 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4" name="Text Box 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5" name="Text Box 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6" name="Text Box 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57" name="Text Box 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8" name="Text Box 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59" name="Text Box 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0" name="Text Box 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1" name="Text Box 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2" name="Text Box 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3" name="Text Box 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4" name="Text Box 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5" name="Text Box 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6" name="Text Box 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67" name="Text Box 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8" name="Text Box 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69" name="Text Box 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0" name="Text Box 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1" name="Text Box 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2" name="Text Box 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3" name="Text Box 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4" name="Text Box 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5" name="Text Box 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6" name="Text Box 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77" name="Text Box 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8" name="Text Box 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79" name="Text Box 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0" name="Text Box 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1" name="Text Box 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2" name="Text Box 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3" name="Text Box 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4" name="Text Box 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5" name="Text Box 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6" name="Text Box 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87" name="Text Box 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8" name="Text Box 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89" name="Text Box 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0" name="Text Box 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1" name="Text Box 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2" name="Text Box 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3" name="Text Box 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4" name="Text Box 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5" name="Text Box 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6" name="Text Box 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497" name="Text Box 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8" name="Text Box 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499" name="Text Box 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0" name="Text Box 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1" name="Text Box 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2" name="Text Box 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3" name="Text Box 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4" name="Text Box 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5" name="Text Box 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6" name="Text Box 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07" name="Text Box 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8" name="Text Box 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09" name="Text Box 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0" name="Text Box 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1" name="Text Box 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2" name="Text Box 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3" name="Text Box 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4" name="Text Box 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5" name="Text Box 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6" name="Text Box 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17" name="Text Box 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8" name="Text Box 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19" name="Text Box 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0" name="Text Box 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1" name="Text Box 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2" name="Text Box 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3" name="Text Box 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4" name="Text Box 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5" name="Text Box 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6" name="Text Box 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27" name="Text Box 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8" name="Text Box 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29" name="Text Box 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0" name="Text Box 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1" name="Text Box 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2" name="Text Box 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3" name="Text Box 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4" name="Text Box 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5" name="Text Box 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6" name="Text Box 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37" name="Text Box 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8" name="Text Box 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39" name="Text Box 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0" name="Text Box 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1" name="Text Box 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2" name="Text Box 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3" name="Text Box 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4" name="Text Box 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5" name="Text Box 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6" name="Text Box 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47" name="Text Box 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8" name="Text Box 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49" name="Text Box 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0" name="Text Box 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1" name="Text Box 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2" name="Text Box 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3" name="Text Box 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4" name="Text Box 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5" name="Text Box 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6" name="Text Box 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57" name="Text Box 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8" name="Text Box 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559" name="Text Box 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0" name="Text Box 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1" name="Text Box 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2" name="Text Box 48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3" name="Text Box 48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4" name="Text Box 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5" name="Text Box 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6" name="Text Box 48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7" name="Text Box 48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8" name="Text Box 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69" name="Text Box 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0" name="Text Box 48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1" name="Text Box 49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2" name="Text Box 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3" name="Text Box 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4" name="Text Box 49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5" name="Text Box 49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6" name="Text Box 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7" name="Text Box 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8" name="Text Box 49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79" name="Text Box 49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0" name="Text Box 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1" name="Text Box 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2" name="Text Box 50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3" name="Text Box 50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4" name="Text Box 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5" name="Text Box 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6" name="Text Box 50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7" name="Text Box 50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8" name="Text Box 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89" name="Text Box 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0" name="Text Box 50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1" name="Text Box 51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2" name="Text Box 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3" name="Text Box 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4" name="Text Box 51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5" name="Text Box 51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6" name="Text Box 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7" name="Text Box 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8" name="Text Box 5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599" name="Text Box 5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0" name="Text Box 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1" name="Text Box 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2" name="Text Box 5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3" name="Text Box 5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4" name="Text Box 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5" name="Text Box 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6" name="Text Box 5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7" name="Text Box 5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8" name="Text Box 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09" name="Text Box 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0" name="Text Box 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1" name="Text Box 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2" name="Text Box 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3" name="Text Box 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4" name="Text Box 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5" name="Text Box 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6" name="Text Box 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17" name="Text Box 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8" name="Text Box 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19" name="Text Box 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0" name="Text Box 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1" name="Text Box 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2" name="Text Box 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3" name="Text Box 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4" name="Text Box 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5" name="Text Box 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6" name="Text Box 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27" name="Text Box 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8" name="Text Box 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29" name="Text Box 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0" name="Text Box 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1" name="Text Box 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2" name="Text Box 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3" name="Text Box 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4" name="Text Box 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5" name="Text Box 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6" name="Text Box 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37" name="Text Box 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8" name="Text Box 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39" name="Text Box 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0" name="Text Box 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1" name="Text Box 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2" name="Text Box 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3" name="Text Box 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4" name="Text Box 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5" name="Text Box 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6" name="Text Box 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47" name="Text Box 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8" name="Text Box 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49" name="Text Box 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0" name="Text Box 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1" name="Text Box 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2" name="Text Box 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3" name="Text Box 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4" name="Text Box 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5" name="Text Box 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6" name="Text Box 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57" name="Text Box 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8" name="Text Box 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59" name="Text Box 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0" name="Text Box 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1" name="Text Box 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2" name="Text Box 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3" name="Text Box 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4" name="Text Box 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5" name="Text Box 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6" name="Text Box 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67" name="Text Box 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8" name="Text Box 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69" name="Text Box 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0" name="Text Box 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1" name="Text Box 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2" name="Text Box 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3" name="Text Box 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4" name="Text Box 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5" name="Text Box 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6" name="Text Box 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77" name="Text Box 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8" name="Text Box 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79" name="Text Box 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0" name="Text Box 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1" name="Text Box 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2" name="Text Box 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3" name="Text Box 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4" name="Text Box 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5" name="Text Box 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6" name="Text Box 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87" name="Text Box 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8" name="Text Box 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89" name="Text Box 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0" name="Text Box 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1" name="Text Box 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2" name="Text Box 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3" name="Text Box 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4" name="Text Box 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5" name="Text Box 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6" name="Text Box 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697" name="Text Box 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8" name="Text Box 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699" name="Text Box 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0" name="Text Box 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1" name="Text Box 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2" name="Text Box 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3" name="Text Box 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4" name="Text Box 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5" name="Text Box 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6" name="Text Box 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07" name="Text Box 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8" name="Text Box 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09" name="Text Box 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0" name="Text Box 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1" name="Text Box 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2" name="Text Box 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3" name="Text Box 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4" name="Text Box 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5" name="Text Box 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6" name="Text Box 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17" name="Text Box 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8" name="Text Box 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19" name="Text Box 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0" name="Text Box 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1" name="Text Box 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2" name="Text Box 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3" name="Text Box 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4" name="Text Box 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5" name="Text Box 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6" name="Text Box 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27" name="Text Box 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8" name="Text Box 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29" name="Text Box 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0" name="Text Box 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1" name="Text Box 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2" name="Text Box 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3" name="Text Box 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4" name="Text Box 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5" name="Text Box 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6" name="Text Box 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37" name="Text Box 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8" name="Text Box 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39" name="Text Box 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0" name="Text Box 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1" name="Text Box 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2" name="Text Box 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3" name="Text Box 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4" name="Text Box 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5" name="Text Box 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6" name="Text Box 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47" name="Text Box 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8" name="Text Box 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49" name="Text Box 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0" name="Text Box 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1" name="Text Box 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2" name="Text Box 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3" name="Text Box 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4" name="Text Box 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5" name="Text Box 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6" name="Text Box 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57" name="Text Box 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8" name="Text Box 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59" name="Text Box 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0" name="Text Box 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1" name="Text Box 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2" name="Text Box 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3" name="Text Box 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4" name="Text Box 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5" name="Text Box 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6" name="Text Box 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67" name="Text Box 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8" name="Text Box 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69" name="Text Box 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0" name="Text Box 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1" name="Text Box 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2" name="Text Box 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3" name="Text Box 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4" name="Text Box 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5" name="Text Box 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6" name="Text Box 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77" name="Text Box 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8" name="Text Box 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79" name="Text Box 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0" name="Text Box 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1" name="Text Box 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2" name="Text Box 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3" name="Text Box 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4" name="Text Box 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5" name="Text Box 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6" name="Text Box 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87" name="Text Box 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8" name="Text Box 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89" name="Text Box 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0" name="Text Box 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1" name="Text Box 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2" name="Text Box 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3" name="Text Box 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4" name="Text Box 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5" name="Text Box 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6" name="Text Box 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797" name="Text Box 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8" name="Text Box 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799" name="Text Box 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0" name="Text Box 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1" name="Text Box 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2" name="Text Box 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3" name="Text Box 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4" name="Text Box 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5" name="Text Box 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6" name="Text Box 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07" name="Text Box 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8" name="Text Box 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09" name="Text Box 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0" name="Text Box 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1" name="Text Box 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2" name="Text Box 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3" name="Text Box 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4" name="Text Box 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5" name="Text Box 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6" name="Text Box 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17" name="Text Box 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8" name="Text Box 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19" name="Text Box 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0" name="Text Box 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1" name="Text Box 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2" name="Text Box 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3" name="Text Box 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4" name="Text Box 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5" name="Text Box 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6" name="Text Box 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27" name="Text Box 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8" name="Text Box 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29" name="Text Box 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0" name="Text Box 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1" name="Text Box 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2" name="Text Box 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3" name="Text Box 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4" name="Text Box 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5" name="Text Box 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6" name="Text Box 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37" name="Text Box 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8" name="Text Box 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39" name="Text Box 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0" name="Text Box 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1" name="Text Box 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2" name="Text Box 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3" name="Text Box 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4" name="Text Box 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5" name="Text Box 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6" name="Text Box 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47" name="Text Box 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8" name="Text Box 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49" name="Text Box 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0" name="Text Box 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1" name="Text Box 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2" name="Text Box 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3" name="Text Box 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4" name="Text Box 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5" name="Text Box 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6" name="Text Box 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57" name="Text Box 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8" name="Text Box 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59" name="Text Box 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0" name="Text Box 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1" name="Text Box 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2" name="Text Box 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3" name="Text Box 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4" name="Text Box 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5" name="Text Box 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6" name="Text Box 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67" name="Text Box 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8" name="Text Box 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69" name="Text Box 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0" name="Text Box 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1" name="Text Box 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2" name="Text Box 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3" name="Text Box 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4" name="Text Box 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5" name="Text Box 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6" name="Text Box 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77" name="Text Box 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8" name="Text Box 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79" name="Text Box 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0" name="Text Box 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1" name="Text Box 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2" name="Text Box 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3" name="Text Box 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4" name="Text Box 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5" name="Text Box 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6" name="Text Box 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87" name="Text Box 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8" name="Text Box 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89" name="Text Box 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0" name="Text Box 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1" name="Text Box 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2" name="Text Box 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3" name="Text Box 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4" name="Text Box 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5" name="Text Box 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6" name="Text Box 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897" name="Text Box 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8" name="Text Box 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899" name="Text Box 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0" name="Text Box 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1" name="Text Box 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2" name="Text Box 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3" name="Text Box 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4" name="Text Box 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5" name="Text Box 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6" name="Text Box 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07" name="Text Box 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8" name="Text Box 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09" name="Text Box 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0" name="Text Box 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1" name="Text Box 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2" name="Text Box 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3" name="Text Box 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4" name="Text Box 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5" name="Text Box 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6" name="Text Box 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17" name="Text Box 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8" name="Text Box 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19" name="Text Box 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0" name="Text Box 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1" name="Text Box 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2" name="Text Box 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3" name="Text Box 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4" name="Text Box 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5" name="Text Box 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6" name="Text Box 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27" name="Text Box 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8" name="Text Box 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29" name="Text Box 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0" name="Text Box 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1" name="Text Box 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2" name="Text Box 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3" name="Text Box 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4" name="Text Box 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5" name="Text Box 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6" name="Text Box 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37" name="Text Box 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8" name="Text Box 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39" name="Text Box 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0" name="Text Box 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1" name="Text Box 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2" name="Text Box 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3" name="Text Box 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4" name="Text Box 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5" name="Text Box 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6" name="Text Box 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47" name="Text Box 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8" name="Text Box 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49" name="Text Box 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0" name="Text Box 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1" name="Text Box 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2" name="Text Box 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3" name="Text Box 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4" name="Text Box 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5" name="Text Box 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6" name="Text Box 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57" name="Text Box 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8" name="Text Box 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59" name="Text Box 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0" name="Text Box 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1" name="Text Box 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2" name="Text Box 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3" name="Text Box 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4" name="Text Box 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5" name="Text Box 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6" name="Text Box 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67" name="Text Box 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8" name="Text Box 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69" name="Text Box 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0" name="Text Box 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1" name="Text Box 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2" name="Text Box 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3" name="Text Box 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4" name="Text Box 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5" name="Text Box 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6" name="Text Box 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77" name="Text Box 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8" name="Text Box 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79" name="Text Box 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0" name="Text Box 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1" name="Text Box 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2" name="Text Box 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3" name="Text Box 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4" name="Text Box 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5" name="Text Box 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6" name="Text Box 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87" name="Text Box 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8" name="Text Box 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89" name="Text Box 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0" name="Text Box 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1" name="Text Box 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2" name="Text Box 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3" name="Text Box 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4" name="Text Box 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5" name="Text Box 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6" name="Text Box 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3997" name="Text Box 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8" name="Text Box 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3999" name="Text Box 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0" name="Text Box 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1" name="Text Box 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2" name="Text Box 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3" name="Text Box 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4" name="Text Box 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5" name="Text Box 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6" name="Text Box 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07" name="Text Box 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8" name="Text Box 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09" name="Text Box 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0" name="Text Box 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1" name="Text Box 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2" name="Text Box 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3" name="Text Box 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4" name="Text Box 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5" name="Text Box 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6" name="Text Box 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17" name="Text Box 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8" name="Text Box 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19" name="Text Box 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0" name="Text Box 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1" name="Text Box 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2" name="Text Box 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3" name="Text Box 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4" name="Text Box 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5" name="Text Box 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6" name="Text Box 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27" name="Text Box 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8" name="Text Box 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29" name="Text Box 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0" name="Text Box 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1" name="Text Box 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2" name="Text Box 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3" name="Text Box 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4" name="Text Box 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5" name="Text Box 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6" name="Text Box 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37" name="Text Box 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8" name="Text Box 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39" name="Text Box 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0" name="Text Box 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1" name="Text Box 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2" name="Text Box 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3" name="Text Box 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4" name="Text Box 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5" name="Text Box 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6" name="Text Box 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47" name="Text Box 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8" name="Text Box 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49" name="Text Box 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0" name="Text Box 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1" name="Text Box 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2" name="Text Box 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3" name="Text Box 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4" name="Text Box 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5" name="Text Box 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6" name="Text Box 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57" name="Text Box 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8" name="Text Box 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59" name="Text Box 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0" name="Text Box 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1" name="Text Box 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2" name="Text Box 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3" name="Text Box 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4" name="Text Box 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5" name="Text Box 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6" name="Text Box 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67" name="Text Box 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8" name="Text Box 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69" name="Text Box 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0" name="Text Box 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1" name="Text Box 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2" name="Text Box 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3" name="Text Box 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4" name="Text Box 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5" name="Text Box 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6" name="Text Box 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77" name="Text Box 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8" name="Text Box 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79" name="Text Box 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0" name="Text Box 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1" name="Text Box 1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2" name="Text Box 1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3" name="Text Box 1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4" name="Text Box 1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5" name="Text Box 1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6" name="Text Box 1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87" name="Text Box 1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8" name="Text Box 1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89" name="Text Box 1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0" name="Text Box 1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1" name="Text Box 1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2" name="Text Box 1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3" name="Text Box 1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4" name="Text Box 1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5" name="Text Box 1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6" name="Text Box 1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097" name="Text Box 1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8" name="Text Box 1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099" name="Text Box 1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0" name="Text Box 1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1" name="Text Box 1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2" name="Text Box 1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3" name="Text Box 1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4" name="Text Box 1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5" name="Text Box 1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6" name="Text Box 1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07" name="Text Box 1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8" name="Text Box 1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09" name="Text Box 1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0" name="Text Box 1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1" name="Text Box 1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2" name="Text Box 1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3" name="Text Box 1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4" name="Text Box 1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5" name="Text Box 1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6" name="Text Box 1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17" name="Text Box 1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8" name="Text Box 1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19" name="Text Box 1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0" name="Text Box 1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1" name="Text Box 1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2" name="Text Box 1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3" name="Text Box 1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4" name="Text Box 1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5" name="Text Box 1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6" name="Text Box 1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27" name="Text Box 1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8" name="Text Box 1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29" name="Text Box 1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0" name="Text Box 1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1" name="Text Box 1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2" name="Text Box 1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3" name="Text Box 1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4" name="Text Box 1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5" name="Text Box 1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6" name="Text Box 1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37" name="Text Box 1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8" name="Text Box 1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39" name="Text Box 1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0" name="Text Box 1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1" name="Text Box 1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2" name="Text Box 1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3" name="Text Box 1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4" name="Text Box 1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5" name="Text Box 1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6" name="Text Box 1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47" name="Text Box 1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8" name="Text Box 1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49" name="Text Box 1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0" name="Text Box 1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1" name="Text Box 1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2" name="Text Box 1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3" name="Text Box 1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4" name="Text Box 1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5" name="Text Box 1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6" name="Text Box 1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57" name="Text Box 1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8" name="Text Box 1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59" name="Text Box 1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0" name="Text Box 1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1" name="Text Box 1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2" name="Text Box 1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3" name="Text Box 1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4" name="Text Box 1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5" name="Text Box 1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6" name="Text Box 1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67" name="Text Box 1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8" name="Text Box 1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69" name="Text Box 1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0" name="Text Box 1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1" name="Text Box 1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2" name="Text Box 1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3" name="Text Box 1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4" name="Text Box 1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5" name="Text Box 1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6" name="Text Box 1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77" name="Text Box 1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8" name="Text Box 1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79" name="Text Box 1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0" name="Text Box 1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1" name="Text Box 1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2" name="Text Box 1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3" name="Text Box 1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4" name="Text Box 1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5" name="Text Box 1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6" name="Text Box 1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87" name="Text Box 1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8" name="Text Box 1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89" name="Text Box 1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0" name="Text Box 1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1" name="Text Box 1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2" name="Text Box 1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3" name="Text Box 1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4" name="Text Box 1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5" name="Text Box 1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6" name="Text Box 1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197" name="Text Box 1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8" name="Text Box 1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199" name="Text Box 1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0" name="Text Box 1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1" name="Text Box 1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2" name="Text Box 1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3" name="Text Box 1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4" name="Text Box 1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5" name="Text Box 1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6" name="Text Box 1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07" name="Text Box 1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8" name="Text Box 1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09" name="Text Box 1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0" name="Text Box 1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1" name="Text Box 1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2" name="Text Box 1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3" name="Text Box 1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4" name="Text Box 1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5" name="Text Box 1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6" name="Text Box 1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17" name="Text Box 1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8" name="Text Box 1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19" name="Text Box 1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0" name="Text Box 1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1" name="Text Box 1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2" name="Text Box 1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3" name="Text Box 1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4" name="Text Box 1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5" name="Text Box 1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6" name="Text Box 1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27" name="Text Box 1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8" name="Text Box 1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29" name="Text Box 1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0" name="Text Box 1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1" name="Text Box 1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2" name="Text Box 1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3" name="Text Box 1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4" name="Text Box 1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5" name="Text Box 1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6" name="Text Box 1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37" name="Text Box 1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8" name="Text Box 1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39" name="Text Box 1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0" name="Text Box 1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1" name="Text Box 1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2" name="Text Box 1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3" name="Text Box 1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4" name="Text Box 1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5" name="Text Box 1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6" name="Text Box 1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47" name="Text Box 1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8" name="Text Box 1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49" name="Text Box 1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0" name="Text Box 1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1" name="Text Box 1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2" name="Text Box 1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3" name="Text Box 1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4" name="Text Box 1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5" name="Text Box 1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6" name="Text Box 1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57" name="Text Box 1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8" name="Text Box 1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59" name="Text Box 1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0" name="Text Box 1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1" name="Text Box 1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2" name="Text Box 1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3" name="Text Box 1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4" name="Text Box 1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5" name="Text Box 1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6" name="Text Box 1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67" name="Text Box 1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8" name="Text Box 1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69" name="Text Box 1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0" name="Text Box 1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1" name="Text Box 1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2" name="Text Box 1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3" name="Text Box 1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4" name="Text Box 1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5" name="Text Box 1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6" name="Text Box 1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77" name="Text Box 1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8" name="Text Box 1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79" name="Text Box 1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0" name="Text Box 1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1" name="Text Box 1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2" name="Text Box 1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3" name="Text Box 1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4" name="Text Box 1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5" name="Text Box 1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6" name="Text Box 1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87" name="Text Box 1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8" name="Text Box 1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89" name="Text Box 1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0" name="Text Box 1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1" name="Text Box 1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2" name="Text Box 1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3" name="Text Box 1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4" name="Text Box 1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5" name="Text Box 1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6" name="Text Box 1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297" name="Text Box 1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8" name="Text Box 1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299" name="Text Box 1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0" name="Text Box 1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1" name="Text Box 1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2" name="Text Box 1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3" name="Text Box 1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4" name="Text Box 1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5" name="Text Box 1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6" name="Text Box 1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07" name="Text Box 1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8" name="Text Box 1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09" name="Text Box 1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0" name="Text Box 1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1" name="Text Box 1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2" name="Text Box 1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3" name="Text Box 1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4" name="Text Box 1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5" name="Text Box 1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6" name="Text Box 1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17" name="Text Box 1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8" name="Text Box 1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19" name="Text Box 1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0" name="Text Box 1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1" name="Text Box 1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2" name="Text Box 1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3" name="Text Box 1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4" name="Text Box 1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5" name="Text Box 1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6" name="Text Box 1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27" name="Text Box 1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8" name="Text Box 1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29" name="Text Box 1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0" name="Text Box 1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1" name="Text Box 1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2" name="Text Box 1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3" name="Text Box 1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4" name="Text Box 1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5" name="Text Box 1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6" name="Text Box 1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37" name="Text Box 1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8" name="Text Box 1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39" name="Text Box 1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0" name="Text Box 1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1" name="Text Box 1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2" name="Text Box 1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43" name="Text Box 1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4" name="Text Box 1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5" name="Text Box 1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6" name="Text Box 126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7" name="Text Box 126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8" name="Text Box 1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49" name="Text Box 1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0" name="Text Box 126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1" name="Text Box 127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2" name="Text Box 1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3" name="Text Box 1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4" name="Text Box 1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5" name="Text Box 1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6" name="Text Box 1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57" name="Text Box 1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8" name="Text Box 1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59" name="Text Box 1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0" name="Text Box 1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1" name="Text Box 1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2" name="Text Box 1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3" name="Text Box 1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4" name="Text Box 1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5" name="Text Box 1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6" name="Text Box 1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67" name="Text Box 1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8" name="Text Box 1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69" name="Text Box 1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0" name="Text Box 1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1" name="Text Box 1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2" name="Text Box 1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3" name="Text Box 1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4" name="Text Box 1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5" name="Text Box 1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6" name="Text Box 1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77" name="Text Box 1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8" name="Text Box 1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79" name="Text Box 1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0" name="Text Box 1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1" name="Text Box 1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2" name="Text Box 1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3" name="Text Box 1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4" name="Text Box 1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5" name="Text Box 1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6" name="Text Box 1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87" name="Text Box 1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8" name="Text Box 1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89" name="Text Box 1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0" name="Text Box 1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1" name="Text Box 1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2" name="Text Box 1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3" name="Text Box 1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4" name="Text Box 1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5" name="Text Box 1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6" name="Text Box 1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397" name="Text Box 1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8" name="Text Box 1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399" name="Text Box 1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0" name="Text Box 1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1" name="Text Box 1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2" name="Text Box 1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3" name="Text Box 1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4" name="Text Box 1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5" name="Text Box 1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6" name="Text Box 1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07" name="Text Box 1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8" name="Text Box 1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09" name="Text Box 1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0" name="Text Box 1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1" name="Text Box 1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2" name="Text Box 1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3" name="Text Box 1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4" name="Text Box 1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5" name="Text Box 1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6" name="Text Box 1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17" name="Text Box 1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8" name="Text Box 1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19" name="Text Box 1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0" name="Text Box 1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1" name="Text Box 1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2" name="Text Box 1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3" name="Text Box 1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4" name="Text Box 1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5" name="Text Box 1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6" name="Text Box 1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27" name="Text Box 1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8" name="Text Box 1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29" name="Text Box 1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0" name="Text Box 1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1" name="Text Box 1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2" name="Text Box 1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3" name="Text Box 1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4" name="Text Box 1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5" name="Text Box 1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6" name="Text Box 1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37" name="Text Box 1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8" name="Text Box 1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39" name="Text Box 1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0" name="Text Box 1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1" name="Text Box 1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2" name="Text Box 1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3" name="Text Box 1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4" name="Text Box 1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5" name="Text Box 1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6" name="Text Box 1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47" name="Text Box 1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8" name="Text Box 1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49" name="Text Box 1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0" name="Text Box 1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1" name="Text Box 1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2" name="Text Box 1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3" name="Text Box 1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4" name="Text Box 1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5" name="Text Box 1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6" name="Text Box 1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57" name="Text Box 1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8" name="Text Box 1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59" name="Text Box 1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0" name="Text Box 1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1" name="Text Box 1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2" name="Text Box 1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3" name="Text Box 1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4" name="Text Box 1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5" name="Text Box 1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6" name="Text Box 1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67" name="Text Box 1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8" name="Text Box 1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69" name="Text Box 1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0" name="Text Box 1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1" name="Text Box 1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2" name="Text Box 1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3" name="Text Box 1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4" name="Text Box 1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5" name="Text Box 1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6" name="Text Box 1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77" name="Text Box 1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8" name="Text Box 1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79" name="Text Box 1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0" name="Text Box 1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1" name="Text Box 1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2" name="Text Box 1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3" name="Text Box 1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4" name="Text Box 1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5" name="Text Box 1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6" name="Text Box 1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87" name="Text Box 1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8" name="Text Box 1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89" name="Text Box 1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0" name="Text Box 1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1" name="Text Box 1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2" name="Text Box 1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3" name="Text Box 1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4" name="Text Box 1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5" name="Text Box 1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6" name="Text Box 1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497" name="Text Box 1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8" name="Text Box 1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499" name="Text Box 1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0" name="Text Box 1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1" name="Text Box 1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2" name="Text Box 1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3" name="Text Box 1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4" name="Text Box 1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5" name="Text Box 1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6" name="Text Box 1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07" name="Text Box 1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8" name="Text Box 1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09" name="Text Box 1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0" name="Text Box 1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1" name="Text Box 1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2" name="Text Box 1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3" name="Text Box 1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4" name="Text Box 1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5" name="Text Box 1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6" name="Text Box 1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17" name="Text Box 1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8" name="Text Box 1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19" name="Text Box 1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0" name="Text Box 1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1" name="Text Box 1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2" name="Text Box 1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3" name="Text Box 1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4" name="Text Box 1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5" name="Text Box 1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6" name="Text Box 1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27" name="Text Box 1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8" name="Text Box 1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29" name="Text Box 1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0" name="Text Box 1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1" name="Text Box 1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2" name="Text Box 1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3" name="Text Box 1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4" name="Text Box 1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5" name="Text Box 1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6" name="Text Box 1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37" name="Text Box 1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8" name="Text Box 1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39" name="Text Box 1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0" name="Text Box 1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1" name="Text Box 1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2" name="Text Box 1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3" name="Text Box 1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4" name="Text Box 1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5" name="Text Box 1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6" name="Text Box 1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47" name="Text Box 1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8" name="Text Box 1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49" name="Text Box 1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0" name="Text Box 1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1" name="Text Box 1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2" name="Text Box 1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3" name="Text Box 1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4" name="Text Box 1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5" name="Text Box 1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6" name="Text Box 1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57" name="Text Box 1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8" name="Text Box 1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59" name="Text Box 1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0" name="Text Box 1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1" name="Text Box 1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2" name="Text Box 1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3" name="Text Box 1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4" name="Text Box 1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5" name="Text Box 1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6" name="Text Box 1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67" name="Text Box 1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8" name="Text Box 1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69" name="Text Box 1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0" name="Text Box 1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1" name="Text Box 1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2" name="Text Box 1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3" name="Text Box 1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4" name="Text Box 1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5" name="Text Box 1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6" name="Text Box 1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77" name="Text Box 1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8" name="Text Box 1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79" name="Text Box 1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0" name="Text Box 1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1" name="Text Box 1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2" name="Text Box 1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3" name="Text Box 1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4" name="Text Box 1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5" name="Text Box 1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6" name="Text Box 1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87" name="Text Box 1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8" name="Text Box 1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89" name="Text Box 1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0" name="Text Box 1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1" name="Text Box 1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2" name="Text Box 1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3" name="Text Box 1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4" name="Text Box 1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5" name="Text Box 1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6" name="Text Box 1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597" name="Text Box 1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8" name="Text Box 1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599" name="Text Box 1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0" name="Text Box 1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1" name="Text Box 1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2" name="Text Box 1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3" name="Text Box 1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4" name="Text Box 1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5" name="Text Box 1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6" name="Text Box 1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07" name="Text Box 1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8" name="Text Box 1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09" name="Text Box 1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0" name="Text Box 1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1" name="Text Box 1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2" name="Text Box 1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3" name="Text Box 1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4" name="Text Box 1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5" name="Text Box 1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6" name="Text Box 1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17" name="Text Box 1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8" name="Text Box 1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19" name="Text Box 1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0" name="Text Box 1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1" name="Text Box 1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2" name="Text Box 1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3" name="Text Box 1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4" name="Text Box 1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5" name="Text Box 1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6" name="Text Box 1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27" name="Text Box 1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8" name="Text Box 1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29" name="Text Box 1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0" name="Text Box 1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1" name="Text Box 1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2" name="Text Box 1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3" name="Text Box 1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4" name="Text Box 1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5" name="Text Box 1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6" name="Text Box 1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37" name="Text Box 1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8" name="Text Box 1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39" name="Text Box 1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0" name="Text Box 1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1" name="Text Box 1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2" name="Text Box 1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3" name="Text Box 1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4" name="Text Box 1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5" name="Text Box 1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6" name="Text Box 1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47" name="Text Box 1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8" name="Text Box 1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49" name="Text Box 1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0" name="Text Box 1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1" name="Text Box 1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2" name="Text Box 1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3" name="Text Box 1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4" name="Text Box 1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5" name="Text Box 1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6" name="Text Box 1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57" name="Text Box 1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8" name="Text Box 1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59" name="Text Box 1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0" name="Text Box 1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1" name="Text Box 1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2" name="Text Box 1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3" name="Text Box 1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4" name="Text Box 1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5" name="Text Box 1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6" name="Text Box 1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67" name="Text Box 1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8" name="Text Box 1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69" name="Text Box 1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0" name="Text Box 1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1" name="Text Box 1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2" name="Text Box 1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3" name="Text Box 1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4" name="Text Box 1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5" name="Text Box 1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6" name="Text Box 1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77" name="Text Box 1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8" name="Text Box 1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79" name="Text Box 1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0" name="Text Box 1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1" name="Text Box 1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2" name="Text Box 1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3" name="Text Box 1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4" name="Text Box 1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5" name="Text Box 1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6" name="Text Box 1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87" name="Text Box 1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8" name="Text Box 1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89" name="Text Box 1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0" name="Text Box 1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1" name="Text Box 1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2" name="Text Box 1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3" name="Text Box 1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4" name="Text Box 1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5" name="Text Box 1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6" name="Text Box 1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697" name="Text Box 1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8" name="Text Box 1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699" name="Text Box 1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0" name="Text Box 1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1" name="Text Box 1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2" name="Text Box 1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3" name="Text Box 1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4" name="Text Box 1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5" name="Text Box 1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6" name="Text Box 1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07" name="Text Box 1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8" name="Text Box 1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09" name="Text Box 1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0" name="Text Box 1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1" name="Text Box 1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2" name="Text Box 1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3" name="Text Box 1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4" name="Text Box 1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5" name="Text Box 1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6" name="Text Box 1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17" name="Text Box 1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8" name="Text Box 1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19" name="Text Box 1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0" name="Text Box 1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1" name="Text Box 1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2" name="Text Box 1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3" name="Text Box 1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4" name="Text Box 1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5" name="Text Box 1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6" name="Text Box 1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27" name="Text Box 1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8" name="Text Box 1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29" name="Text Box 1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0" name="Text Box 1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1" name="Text Box 1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2" name="Text Box 1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3" name="Text Box 1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4" name="Text Box 1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5" name="Text Box 1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6" name="Text Box 1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37" name="Text Box 1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8" name="Text Box 1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39" name="Text Box 1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0" name="Text Box 1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1" name="Text Box 1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2" name="Text Box 1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3" name="Text Box 1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4" name="Text Box 1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5" name="Text Box 1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6" name="Text Box 1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47" name="Text Box 1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8" name="Text Box 1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49" name="Text Box 1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0" name="Text Box 1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1" name="Text Box 1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2" name="Text Box 1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3" name="Text Box 1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4" name="Text Box 1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5" name="Text Box 1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6" name="Text Box 1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57" name="Text Box 1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8" name="Text Box 1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59" name="Text Box 1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0" name="Text Box 1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1" name="Text Box 1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2" name="Text Box 1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3" name="Text Box 1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4" name="Text Box 1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5" name="Text Box 1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6" name="Text Box 1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67" name="Text Box 1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8" name="Text Box 1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69" name="Text Box 1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0" name="Text Box 1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1" name="Text Box 1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2" name="Text Box 1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3" name="Text Box 1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4" name="Text Box 1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5" name="Text Box 1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6" name="Text Box 1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77" name="Text Box 1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8" name="Text Box 1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79" name="Text Box 1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0" name="Text Box 1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1" name="Text Box 1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2" name="Text Box 1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3" name="Text Box 1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4" name="Text Box 1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5" name="Text Box 1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6" name="Text Box 1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87" name="Text Box 1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8" name="Text Box 1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89" name="Text Box 1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0" name="Text Box 1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1" name="Text Box 1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2" name="Text Box 1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3" name="Text Box 1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4" name="Text Box 1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5" name="Text Box 1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6" name="Text Box 1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797" name="Text Box 1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8" name="Text Box 1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799" name="Text Box 1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0" name="Text Box 1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1" name="Text Box 1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2" name="Text Box 1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3" name="Text Box 1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4" name="Text Box 1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5" name="Text Box 1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6" name="Text Box 1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07" name="Text Box 1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8" name="Text Box 1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09" name="Text Box 1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0" name="Text Box 1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1" name="Text Box 1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2" name="Text Box 1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3" name="Text Box 1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4" name="Text Box 1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5" name="Text Box 1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6" name="Text Box 1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17" name="Text Box 1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8" name="Text Box 1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19" name="Text Box 1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0" name="Text Box 1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1" name="Text Box 1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2" name="Text Box 1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3" name="Text Box 1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4" name="Text Box 1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5" name="Text Box 1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6" name="Text Box 1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27" name="Text Box 1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8" name="Text Box 1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29" name="Text Box 1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0" name="Text Box 1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1" name="Text Box 1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2" name="Text Box 1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3" name="Text Box 1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4" name="Text Box 1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5" name="Text Box 1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6" name="Text Box 1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37" name="Text Box 1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8" name="Text Box 1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39" name="Text Box 1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0" name="Text Box 1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1" name="Text Box 1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2" name="Text Box 1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3" name="Text Box 1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4" name="Text Box 1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5" name="Text Box 1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6" name="Text Box 1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47" name="Text Box 1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8" name="Text Box 1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49" name="Text Box 1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0" name="Text Box 1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1" name="Text Box 1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2" name="Text Box 1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3" name="Text Box 1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4" name="Text Box 1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5" name="Text Box 1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6" name="Text Box 1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57" name="Text Box 1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8" name="Text Box 1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59" name="Text Box 1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0" name="Text Box 1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1" name="Text Box 1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2" name="Text Box 1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3" name="Text Box 1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4" name="Text Box 1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5" name="Text Box 1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6" name="Text Box 1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67" name="Text Box 1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8" name="Text Box 1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69" name="Text Box 1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0" name="Text Box 1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1" name="Text Box 1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2" name="Text Box 1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3" name="Text Box 1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4" name="Text Box 1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5" name="Text Box 1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6" name="Text Box 1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77" name="Text Box 1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8" name="Text Box 1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79" name="Text Box 1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0" name="Text Box 1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1" name="Text Box 1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2" name="Text Box 1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3" name="Text Box 1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4" name="Text Box 1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5" name="Text Box 1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6" name="Text Box 1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87" name="Text Box 1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8" name="Text Box 1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89" name="Text Box 1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0" name="Text Box 1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1" name="Text Box 1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2" name="Text Box 1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3" name="Text Box 1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4" name="Text Box 1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5" name="Text Box 1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6" name="Text Box 1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897" name="Text Box 1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8" name="Text Box 1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899" name="Text Box 1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0" name="Text Box 1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1" name="Text Box 1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2" name="Text Box 1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3" name="Text Box 1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4" name="Text Box 1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5" name="Text Box 1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6" name="Text Box 1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07" name="Text Box 1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8" name="Text Box 1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09" name="Text Box 1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0" name="Text Box 1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1" name="Text Box 1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2" name="Text Box 1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3" name="Text Box 1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4" name="Text Box 1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5" name="Text Box 1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6" name="Text Box 1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17" name="Text Box 1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8" name="Text Box 1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19" name="Text Box 1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0" name="Text Box 1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1" name="Text Box 1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2" name="Text Box 1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3" name="Text Box 1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4" name="Text Box 1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5" name="Text Box 1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6" name="Text Box 1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27" name="Text Box 1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8" name="Text Box 1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29" name="Text Box 1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0" name="Text Box 1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1" name="Text Box 1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2" name="Text Box 1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3" name="Text Box 1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4" name="Text Box 1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5" name="Text Box 1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6" name="Text Box 1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37" name="Text Box 1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8" name="Text Box 1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39" name="Text Box 1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0" name="Text Box 1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1" name="Text Box 1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2" name="Text Box 1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3" name="Text Box 1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4" name="Text Box 1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5" name="Text Box 1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6" name="Text Box 1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47" name="Text Box 1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8" name="Text Box 1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49" name="Text Box 1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0" name="Text Box 1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1" name="Text Box 1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2" name="Text Box 1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3" name="Text Box 1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4" name="Text Box 1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5" name="Text Box 1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6" name="Text Box 1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57" name="Text Box 1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8" name="Text Box 1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59" name="Text Box 1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0" name="Text Box 1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1" name="Text Box 1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2" name="Text Box 1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3" name="Text Box 1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4" name="Text Box 1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5" name="Text Box 1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6" name="Text Box 1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67" name="Text Box 1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8" name="Text Box 1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69" name="Text Box 1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0" name="Text Box 1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1" name="Text Box 1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2" name="Text Box 1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3" name="Text Box 1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4" name="Text Box 1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5" name="Text Box 1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6" name="Text Box 1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77" name="Text Box 1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8" name="Text Box 1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79" name="Text Box 1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0" name="Text Box 1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1" name="Text Box 1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2" name="Text Box 1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3" name="Text Box 1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4" name="Text Box 1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5" name="Text Box 1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6" name="Text Box 1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87" name="Text Box 1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8" name="Text Box 1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89" name="Text Box 1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0" name="Text Box 1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1" name="Text Box 1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2" name="Text Box 1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3" name="Text Box 1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4" name="Text Box 1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5" name="Text Box 1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6" name="Text Box 1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4997" name="Text Box 1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8" name="Text Box 1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4999" name="Text Box 1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0" name="Text Box 1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1" name="Text Box 1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2" name="Text Box 1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3" name="Text Box 1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4" name="Text Box 1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5" name="Text Box 1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6" name="Text Box 1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07" name="Text Box 1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8" name="Text Box 1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09" name="Text Box 1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0" name="Text Box 1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1" name="Text Box 1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2" name="Text Box 1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3" name="Text Box 1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4" name="Text Box 1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5" name="Text Box 1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6" name="Text Box 1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17" name="Text Box 1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8" name="Text Box 1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19" name="Text Box 1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0" name="Text Box 1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1" name="Text Box 1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2" name="Text Box 1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3" name="Text Box 1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4" name="Text Box 1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5" name="Text Box 1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6" name="Text Box 1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27" name="Text Box 1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8" name="Text Box 1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29" name="Text Box 1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0" name="Text Box 1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1" name="Text Box 1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2" name="Text Box 1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3" name="Text Box 1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4" name="Text Box 1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5" name="Text Box 1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6" name="Text Box 1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37" name="Text Box 1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8" name="Text Box 1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39" name="Text Box 1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0" name="Text Box 1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1" name="Text Box 1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2" name="Text Box 1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3" name="Text Box 1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4" name="Text Box 1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5" name="Text Box 1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6" name="Text Box 1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47" name="Text Box 1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8" name="Text Box 1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49" name="Text Box 1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0" name="Text Box 1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1" name="Text Box 1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2" name="Text Box 1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3" name="Text Box 1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4" name="Text Box 1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5" name="Text Box 1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6" name="Text Box 1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57" name="Text Box 1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8" name="Text Box 1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59" name="Text Box 1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0" name="Text Box 1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1" name="Text Box 1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2" name="Text Box 1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3" name="Text Box 1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4" name="Text Box 1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5" name="Text Box 1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6" name="Text Box 1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67" name="Text Box 1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8" name="Text Box 1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69" name="Text Box 1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0" name="Text Box 1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1" name="Text Box 1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2" name="Text Box 1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3" name="Text Box 1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4" name="Text Box 1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5" name="Text Box 1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6" name="Text Box 1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77" name="Text Box 1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8" name="Text Box 1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79" name="Text Box 1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0" name="Text Box 1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1" name="Text Box 2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2" name="Text Box 2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3" name="Text Box 2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4" name="Text Box 2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5" name="Text Box 2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6" name="Text Box 2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87" name="Text Box 2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8" name="Text Box 2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89" name="Text Box 2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0" name="Text Box 2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1" name="Text Box 2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2" name="Text Box 2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3" name="Text Box 2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4" name="Text Box 2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5" name="Text Box 2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6" name="Text Box 2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097" name="Text Box 2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8" name="Text Box 20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099" name="Text Box 20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0" name="Text Box 2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1" name="Text Box 2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2" name="Text Box 20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3" name="Text Box 20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4" name="Text Box 2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5" name="Text Box 2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6" name="Text Box 20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07" name="Text Box 20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8" name="Text Box 2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09" name="Text Box 2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0" name="Text Box 20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1" name="Text Box 20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2" name="Text Box 2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3" name="Text Box 2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4" name="Text Box 2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5" name="Text Box 2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6" name="Text Box 2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17" name="Text Box 2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8" name="Text Box 2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19" name="Text Box 2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0" name="Text Box 2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1" name="Text Box 2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2" name="Text Box 2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3" name="Text Box 2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4" name="Text Box 2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5" name="Text Box 2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6" name="Text Box 2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27" name="Text Box 2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8" name="Text Box 2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29" name="Text Box 2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0" name="Text Box 20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1" name="Text Box 20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2" name="Text Box 2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3" name="Text Box 2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4" name="Text Box 20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5" name="Text Box 20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6" name="Text Box 2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37" name="Text Box 2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8" name="Text Box 20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39" name="Text Box 20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0" name="Text Box 2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1" name="Text Box 2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2" name="Text Box 20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3" name="Text Box 20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4" name="Text Box 2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5" name="Text Box 2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6" name="Text Box 2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47" name="Text Box 2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8" name="Text Box 2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49" name="Text Box 2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0" name="Text Box 2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1" name="Text Box 2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2" name="Text Box 2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3" name="Text Box 2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4" name="Text Box 2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5" name="Text Box 2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6" name="Text Box 2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57" name="Text Box 2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8" name="Text Box 2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59" name="Text Box 2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0" name="Text Box 2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1" name="Text Box 2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2" name="Text Box 20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3" name="Text Box 20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4" name="Text Box 20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5" name="Text Box 20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6" name="Text Box 20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67" name="Text Box 20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8" name="Text Box 20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69" name="Text Box 20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0" name="Text Box 20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1" name="Text Box 20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2" name="Text Box 20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3" name="Text Box 20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4" name="Text Box 20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5" name="Text Box 20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6" name="Text Box 20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77" name="Text Box 20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8" name="Text Box 20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79" name="Text Box 20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0" name="Text Box 20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1" name="Text Box 21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2" name="Text Box 21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3" name="Text Box 21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4" name="Text Box 21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5" name="Text Box 21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6" name="Text Box 21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87" name="Text Box 21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8" name="Text Box 21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89" name="Text Box 21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0" name="Text Box 21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1" name="Text Box 21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2" name="Text Box 21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3" name="Text Box 21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4" name="Text Box 21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5" name="Text Box 21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6" name="Text Box 21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197" name="Text Box 21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8" name="Text Box 21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199" name="Text Box 21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0" name="Text Box 21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1" name="Text Box 21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2" name="Text Box 21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3" name="Text Box 21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4" name="Text Box 21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5" name="Text Box 21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6" name="Text Box 21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07" name="Text Box 21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8" name="Text Box 21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09" name="Text Box 21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0" name="Text Box 21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1" name="Text Box 21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2" name="Text Box 21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3" name="Text Box 21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4" name="Text Box 21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5" name="Text Box 21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6" name="Text Box 21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17" name="Text Box 21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8" name="Text Box 21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19" name="Text Box 21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0" name="Text Box 21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1" name="Text Box 21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2" name="Text Box 21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3" name="Text Box 21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4" name="Text Box 21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5" name="Text Box 21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6" name="Text Box 21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27" name="Text Box 21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8" name="Text Box 21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29" name="Text Box 21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0" name="Text Box 21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1" name="Text Box 21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2" name="Text Box 21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3" name="Text Box 21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4" name="Text Box 21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5" name="Text Box 21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6" name="Text Box 21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37" name="Text Box 21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8" name="Text Box 21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39" name="Text Box 21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0" name="Text Box 21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1" name="Text Box 21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2" name="Text Box 21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3" name="Text Box 21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4" name="Text Box 21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5" name="Text Box 21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6" name="Text Box 21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47" name="Text Box 21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8" name="Text Box 21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49" name="Text Box 21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0" name="Text Box 21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1" name="Text Box 21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2" name="Text Box 21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3" name="Text Box 21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4" name="Text Box 21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5" name="Text Box 21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6" name="Text Box 21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57" name="Text Box 21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8" name="Text Box 21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59" name="Text Box 21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0" name="Text Box 21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1" name="Text Box 21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2" name="Text Box 21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3" name="Text Box 21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4" name="Text Box 21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5" name="Text Box 21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6" name="Text Box 21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67" name="Text Box 21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8" name="Text Box 21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69" name="Text Box 21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0" name="Text Box 21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1" name="Text Box 21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2" name="Text Box 21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3" name="Text Box 21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4" name="Text Box 21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5" name="Text Box 21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6" name="Text Box 21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77" name="Text Box 21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8" name="Text Box 21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79" name="Text Box 21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0" name="Text Box 21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1" name="Text Box 22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2" name="Text Box 22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3" name="Text Box 22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4" name="Text Box 22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5" name="Text Box 22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6" name="Text Box 22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87" name="Text Box 22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8" name="Text Box 22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89" name="Text Box 22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0" name="Text Box 22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1" name="Text Box 22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2" name="Text Box 22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3" name="Text Box 22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4" name="Text Box 22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5" name="Text Box 22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6" name="Text Box 22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297" name="Text Box 22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8" name="Text Box 22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299" name="Text Box 22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0" name="Text Box 22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1" name="Text Box 22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2" name="Text Box 22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3" name="Text Box 22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4" name="Text Box 22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5" name="Text Box 22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6" name="Text Box 22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07" name="Text Box 22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8" name="Text Box 22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09" name="Text Box 22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0" name="Text Box 22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1" name="Text Box 22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2" name="Text Box 22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3" name="Text Box 22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4" name="Text Box 22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5" name="Text Box 22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6" name="Text Box 22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17" name="Text Box 22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8" name="Text Box 22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19" name="Text Box 22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0" name="Text Box 22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1" name="Text Box 22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2" name="Text Box 22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3" name="Text Box 22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4" name="Text Box 22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5" name="Text Box 22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6" name="Text Box 22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27" name="Text Box 22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8" name="Text Box 22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29" name="Text Box 22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0" name="Text Box 22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1" name="Text Box 22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2" name="Text Box 22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3" name="Text Box 22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4" name="Text Box 22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5" name="Text Box 22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6" name="Text Box 22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37" name="Text Box 22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8" name="Text Box 22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39" name="Text Box 22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0" name="Text Box 22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1" name="Text Box 22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2" name="Text Box 22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3" name="Text Box 22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4" name="Text Box 22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5" name="Text Box 22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6" name="Text Box 22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47" name="Text Box 22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8" name="Text Box 22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49" name="Text Box 22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0" name="Text Box 22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1" name="Text Box 22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2" name="Text Box 22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3" name="Text Box 22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4" name="Text Box 22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5" name="Text Box 22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6" name="Text Box 22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57" name="Text Box 22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8" name="Text Box 22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59" name="Text Box 22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0" name="Text Box 22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1" name="Text Box 22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2" name="Text Box 22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3" name="Text Box 22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4" name="Text Box 22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5" name="Text Box 22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6" name="Text Box 22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67" name="Text Box 22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8" name="Text Box 22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69" name="Text Box 22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0" name="Text Box 22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1" name="Text Box 22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2" name="Text Box 22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3" name="Text Box 22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4" name="Text Box 22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5" name="Text Box 22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6" name="Text Box 22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77" name="Text Box 22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8" name="Text Box 22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79" name="Text Box 22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0" name="Text Box 22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1" name="Text Box 23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2" name="Text Box 23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3" name="Text Box 23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4" name="Text Box 23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5" name="Text Box 23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6" name="Text Box 23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87" name="Text Box 23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8" name="Text Box 23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89" name="Text Box 23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0" name="Text Box 23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1" name="Text Box 23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2" name="Text Box 23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3" name="Text Box 23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4" name="Text Box 23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5" name="Text Box 23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6" name="Text Box 23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397" name="Text Box 23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8" name="Text Box 23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399" name="Text Box 23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0" name="Text Box 23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1" name="Text Box 23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2" name="Text Box 23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3" name="Text Box 23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4" name="Text Box 23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5" name="Text Box 23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6" name="Text Box 23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07" name="Text Box 23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8" name="Text Box 23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09" name="Text Box 23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0" name="Text Box 23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1" name="Text Box 23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2" name="Text Box 23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3" name="Text Box 23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4" name="Text Box 23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5" name="Text Box 23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6" name="Text Box 23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17" name="Text Box 23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8" name="Text Box 23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19" name="Text Box 23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0" name="Text Box 23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1" name="Text Box 23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2" name="Text Box 23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3" name="Text Box 23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4" name="Text Box 23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5" name="Text Box 23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6" name="Text Box 23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27" name="Text Box 23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8" name="Text Box 23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29" name="Text Box 23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0" name="Text Box 23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1" name="Text Box 23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2" name="Text Box 23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3" name="Text Box 23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4" name="Text Box 23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5" name="Text Box 23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6" name="Text Box 23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37" name="Text Box 23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8" name="Text Box 23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39" name="Text Box 23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0" name="Text Box 23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1" name="Text Box 23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2" name="Text Box 23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3" name="Text Box 23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4" name="Text Box 23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5" name="Text Box 23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6" name="Text Box 23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47" name="Text Box 23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8" name="Text Box 23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49" name="Text Box 23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0" name="Text Box 23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1" name="Text Box 23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2" name="Text Box 23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3" name="Text Box 23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4" name="Text Box 23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5" name="Text Box 23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6" name="Text Box 23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57" name="Text Box 23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8" name="Text Box 23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59" name="Text Box 23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0" name="Text Box 23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1" name="Text Box 23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2" name="Text Box 23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3" name="Text Box 23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4" name="Text Box 23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5" name="Text Box 23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6" name="Text Box 23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67" name="Text Box 23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8" name="Text Box 23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69" name="Text Box 23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0" name="Text Box 23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1" name="Text Box 23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2" name="Text Box 23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3" name="Text Box 23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4" name="Text Box 23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5" name="Text Box 23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6" name="Text Box 23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77" name="Text Box 23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8" name="Text Box 23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79" name="Text Box 23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0" name="Text Box 23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1" name="Text Box 24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2" name="Text Box 24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3" name="Text Box 24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4" name="Text Box 24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5" name="Text Box 24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6" name="Text Box 24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87" name="Text Box 24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8" name="Text Box 24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89" name="Text Box 24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0" name="Text Box 24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1" name="Text Box 24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2" name="Text Box 24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3" name="Text Box 24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4" name="Text Box 24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5" name="Text Box 24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6" name="Text Box 24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497" name="Text Box 24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8" name="Text Box 24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499" name="Text Box 24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0" name="Text Box 24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1" name="Text Box 24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2" name="Text Box 24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3" name="Text Box 24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4" name="Text Box 24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5" name="Text Box 24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6" name="Text Box 24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07" name="Text Box 24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8" name="Text Box 24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09" name="Text Box 24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0" name="Text Box 24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1" name="Text Box 24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2" name="Text Box 24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3" name="Text Box 24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4" name="Text Box 24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5" name="Text Box 24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6" name="Text Box 24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17" name="Text Box 24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8" name="Text Box 24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19" name="Text Box 24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0" name="Text Box 24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1" name="Text Box 24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2" name="Text Box 24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3" name="Text Box 24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4" name="Text Box 24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5" name="Text Box 24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6" name="Text Box 24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27" name="Text Box 24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8" name="Text Box 24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29" name="Text Box 24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0" name="Text Box 24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1" name="Text Box 24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2" name="Text Box 24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3" name="Text Box 24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4" name="Text Box 24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5" name="Text Box 24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6" name="Text Box 24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37" name="Text Box 24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8" name="Text Box 24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39" name="Text Box 24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0" name="Text Box 24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1" name="Text Box 24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2" name="Text Box 24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3" name="Text Box 24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4" name="Text Box 24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5" name="Text Box 24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6" name="Text Box 24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47" name="Text Box 24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8" name="Text Box 24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49" name="Text Box 24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0" name="Text Box 24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1" name="Text Box 24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2" name="Text Box 24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3" name="Text Box 24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4" name="Text Box 24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5" name="Text Box 24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6" name="Text Box 24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57" name="Text Box 24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8" name="Text Box 24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59" name="Text Box 24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0" name="Text Box 24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1" name="Text Box 24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2" name="Text Box 24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3" name="Text Box 24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4" name="Text Box 24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5" name="Text Box 24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6" name="Text Box 24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67" name="Text Box 24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8" name="Text Box 24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69" name="Text Box 24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0" name="Text Box 24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1" name="Text Box 24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2" name="Text Box 24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3" name="Text Box 24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4" name="Text Box 24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5" name="Text Box 24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6" name="Text Box 24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77" name="Text Box 24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8" name="Text Box 24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79" name="Text Box 24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0" name="Text Box 24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1" name="Text Box 25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2" name="Text Box 25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3" name="Text Box 25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4" name="Text Box 25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5" name="Text Box 25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6" name="Text Box 25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87" name="Text Box 25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8" name="Text Box 25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89" name="Text Box 25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0" name="Text Box 25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1" name="Text Box 25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2" name="Text Box 25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3" name="Text Box 25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4" name="Text Box 25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5" name="Text Box 25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6" name="Text Box 25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597" name="Text Box 25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8" name="Text Box 25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599" name="Text Box 25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0" name="Text Box 25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1" name="Text Box 25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2" name="Text Box 25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3" name="Text Box 25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4" name="Text Box 25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5" name="Text Box 25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6" name="Text Box 25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07" name="Text Box 25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8" name="Text Box 25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09" name="Text Box 25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0" name="Text Box 25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1" name="Text Box 25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2" name="Text Box 25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3" name="Text Box 25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4" name="Text Box 25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5" name="Text Box 25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6" name="Text Box 25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17" name="Text Box 25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8" name="Text Box 25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19" name="Text Box 25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0" name="Text Box 25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1" name="Text Box 25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2" name="Text Box 25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3" name="Text Box 25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4" name="Text Box 25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5" name="Text Box 25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6" name="Text Box 25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27" name="Text Box 25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8" name="Text Box 25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29" name="Text Box 25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0" name="Text Box 25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1" name="Text Box 25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2" name="Text Box 25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3" name="Text Box 25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4" name="Text Box 25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5" name="Text Box 25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6" name="Text Box 25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37" name="Text Box 25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8" name="Text Box 25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39" name="Text Box 25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0" name="Text Box 25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1" name="Text Box 25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2" name="Text Box 25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3" name="Text Box 25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4" name="Text Box 25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5" name="Text Box 25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6" name="Text Box 25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47" name="Text Box 25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8" name="Text Box 25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49" name="Text Box 25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0" name="Text Box 25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1" name="Text Box 25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2" name="Text Box 25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3" name="Text Box 25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4" name="Text Box 25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5" name="Text Box 25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6" name="Text Box 25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57" name="Text Box 25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8" name="Text Box 25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59" name="Text Box 25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0" name="Text Box 25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1" name="Text Box 25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2" name="Text Box 25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3" name="Text Box 25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4" name="Text Box 25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5" name="Text Box 25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6" name="Text Box 25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67" name="Text Box 25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8" name="Text Box 25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69" name="Text Box 25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0" name="Text Box 25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1" name="Text Box 25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2" name="Text Box 25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3" name="Text Box 25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4" name="Text Box 25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5" name="Text Box 25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6" name="Text Box 25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77" name="Text Box 25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8" name="Text Box 25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79" name="Text Box 25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0" name="Text Box 25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1" name="Text Box 26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2" name="Text Box 26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3" name="Text Box 26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4" name="Text Box 26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5" name="Text Box 26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6" name="Text Box 26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87" name="Text Box 26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8" name="Text Box 26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89" name="Text Box 26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0" name="Text Box 26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1" name="Text Box 26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2" name="Text Box 26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3" name="Text Box 26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4" name="Text Box 26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5" name="Text Box 26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6" name="Text Box 26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697" name="Text Box 26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8" name="Text Box 26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699" name="Text Box 26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0" name="Text Box 26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1" name="Text Box 26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2" name="Text Box 26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3" name="Text Box 26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4" name="Text Box 26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5" name="Text Box 26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6" name="Text Box 26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07" name="Text Box 26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8" name="Text Box 26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09" name="Text Box 26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0" name="Text Box 26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1" name="Text Box 26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2" name="Text Box 26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3" name="Text Box 26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4" name="Text Box 26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5" name="Text Box 26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6" name="Text Box 26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17" name="Text Box 26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8" name="Text Box 26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19" name="Text Box 26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0" name="Text Box 26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1" name="Text Box 26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2" name="Text Box 26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3" name="Text Box 26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4" name="Text Box 26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5" name="Text Box 26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6" name="Text Box 26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27" name="Text Box 26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8" name="Text Box 26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29" name="Text Box 26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0" name="Text Box 26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1" name="Text Box 26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2" name="Text Box 26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3" name="Text Box 26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4" name="Text Box 26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5" name="Text Box 26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6" name="Text Box 26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37" name="Text Box 26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8" name="Text Box 26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39" name="Text Box 26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0" name="Text Box 26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1" name="Text Box 26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2" name="Text Box 26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3" name="Text Box 26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4" name="Text Box 26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5" name="Text Box 26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6" name="Text Box 26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47" name="Text Box 26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8" name="Text Box 26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49" name="Text Box 26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0" name="Text Box 26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1" name="Text Box 26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2" name="Text Box 26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3" name="Text Box 26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4" name="Text Box 26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5" name="Text Box 26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6" name="Text Box 26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57" name="Text Box 26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8" name="Text Box 26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59" name="Text Box 26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0" name="Text Box 26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1" name="Text Box 26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2" name="Text Box 26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3" name="Text Box 26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4" name="Text Box 26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5" name="Text Box 26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6" name="Text Box 26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67" name="Text Box 26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8" name="Text Box 26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69" name="Text Box 26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0" name="Text Box 26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1" name="Text Box 26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2" name="Text Box 26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3" name="Text Box 26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4" name="Text Box 26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5" name="Text Box 26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6" name="Text Box 26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77" name="Text Box 26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8" name="Text Box 26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79" name="Text Box 26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0" name="Text Box 26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1" name="Text Box 27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2" name="Text Box 27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3" name="Text Box 27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4" name="Text Box 27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5" name="Text Box 27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6" name="Text Box 27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87" name="Text Box 27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8" name="Text Box 27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89" name="Text Box 27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0" name="Text Box 27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1" name="Text Box 27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2" name="Text Box 27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3" name="Text Box 27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4" name="Text Box 27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5" name="Text Box 27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6" name="Text Box 27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797" name="Text Box 27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8" name="Text Box 27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799" name="Text Box 27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0" name="Text Box 27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1" name="Text Box 27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2" name="Text Box 27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3" name="Text Box 27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4" name="Text Box 27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5" name="Text Box 27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6" name="Text Box 27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07" name="Text Box 27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8" name="Text Box 27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09" name="Text Box 27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0" name="Text Box 27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1" name="Text Box 27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2" name="Text Box 27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3" name="Text Box 27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4" name="Text Box 27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5" name="Text Box 27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6" name="Text Box 27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17" name="Text Box 27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8" name="Text Box 27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19" name="Text Box 27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0" name="Text Box 27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1" name="Text Box 27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2" name="Text Box 27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3" name="Text Box 27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4" name="Text Box 27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5" name="Text Box 27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6" name="Text Box 27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27" name="Text Box 27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8" name="Text Box 27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29" name="Text Box 27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0" name="Text Box 27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1" name="Text Box 27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2" name="Text Box 27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3" name="Text Box 27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4" name="Text Box 27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5" name="Text Box 27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6" name="Text Box 27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37" name="Text Box 27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8" name="Text Box 27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39" name="Text Box 27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0" name="Text Box 27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1" name="Text Box 27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2" name="Text Box 27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3" name="Text Box 27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4" name="Text Box 27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5" name="Text Box 27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6" name="Text Box 27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47" name="Text Box 27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8" name="Text Box 27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49" name="Text Box 27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0" name="Text Box 27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1" name="Text Box 27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2" name="Text Box 27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3" name="Text Box 27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4" name="Text Box 27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5" name="Text Box 27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6" name="Text Box 27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57" name="Text Box 27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8" name="Text Box 27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59" name="Text Box 27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0" name="Text Box 27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1" name="Text Box 27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2" name="Text Box 27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3" name="Text Box 27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4" name="Text Box 27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5" name="Text Box 27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6" name="Text Box 27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67" name="Text Box 27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8" name="Text Box 27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69" name="Text Box 27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0" name="Text Box 27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1" name="Text Box 27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2" name="Text Box 27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3" name="Text Box 27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4" name="Text Box 27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5" name="Text Box 27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6" name="Text Box 27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77" name="Text Box 27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8" name="Text Box 27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79" name="Text Box 27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0" name="Text Box 27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1" name="Text Box 28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2" name="Text Box 28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3" name="Text Box 28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4" name="Text Box 28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5" name="Text Box 28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6" name="Text Box 28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87" name="Text Box 28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8" name="Text Box 28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89" name="Text Box 28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0" name="Text Box 28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1" name="Text Box 28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2" name="Text Box 28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3" name="Text Box 28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4" name="Text Box 28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5" name="Text Box 28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6" name="Text Box 28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897" name="Text Box 28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8" name="Text Box 28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899" name="Text Box 28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0" name="Text Box 28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1" name="Text Box 28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2" name="Text Box 28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3" name="Text Box 28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4" name="Text Box 28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5" name="Text Box 28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6" name="Text Box 28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07" name="Text Box 28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8" name="Text Box 28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09" name="Text Box 28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0" name="Text Box 28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1" name="Text Box 28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2" name="Text Box 28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3" name="Text Box 28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4" name="Text Box 28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5" name="Text Box 28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6" name="Text Box 28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17" name="Text Box 28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8" name="Text Box 28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19" name="Text Box 28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0" name="Text Box 28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1" name="Text Box 28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2" name="Text Box 28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3" name="Text Box 28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4" name="Text Box 28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5" name="Text Box 28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6" name="Text Box 28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27" name="Text Box 28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8" name="Text Box 28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29" name="Text Box 28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0" name="Text Box 28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1" name="Text Box 28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2" name="Text Box 28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3" name="Text Box 28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4" name="Text Box 28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5" name="Text Box 28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6" name="Text Box 28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37" name="Text Box 28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8" name="Text Box 28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39" name="Text Box 28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0" name="Text Box 28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1" name="Text Box 28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2" name="Text Box 28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3" name="Text Box 28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4" name="Text Box 28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5" name="Text Box 28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6" name="Text Box 28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47" name="Text Box 28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8" name="Text Box 28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49" name="Text Box 28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0" name="Text Box 28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1" name="Text Box 28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2" name="Text Box 28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3" name="Text Box 28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4" name="Text Box 28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5" name="Text Box 28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6" name="Text Box 28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57" name="Text Box 28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8" name="Text Box 28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59" name="Text Box 28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0" name="Text Box 28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1" name="Text Box 28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2" name="Text Box 28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3" name="Text Box 28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4" name="Text Box 28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5" name="Text Box 28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6" name="Text Box 28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67" name="Text Box 28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8" name="Text Box 28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69" name="Text Box 28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0" name="Text Box 28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1" name="Text Box 28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2" name="Text Box 28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3" name="Text Box 28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4" name="Text Box 28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5" name="Text Box 28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6" name="Text Box 28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77" name="Text Box 28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8" name="Text Box 28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79" name="Text Box 28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0" name="Text Box 28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1" name="Text Box 29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2" name="Text Box 29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3" name="Text Box 29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4" name="Text Box 29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5" name="Text Box 29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6" name="Text Box 29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87" name="Text Box 29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8" name="Text Box 29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89" name="Text Box 29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0" name="Text Box 29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1" name="Text Box 29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2" name="Text Box 29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3" name="Text Box 29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4" name="Text Box 29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5" name="Text Box 29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6" name="Text Box 29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5997" name="Text Box 29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8" name="Text Box 291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5999" name="Text Box 291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0" name="Text Box 29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1" name="Text Box 29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2" name="Text Box 292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3" name="Text Box 292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4" name="Text Box 29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5" name="Text Box 29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6" name="Text Box 292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07" name="Text Box 292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8" name="Text Box 29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09" name="Text Box 29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0" name="Text Box 292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1" name="Text Box 293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2" name="Text Box 29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3" name="Text Box 29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4" name="Text Box 29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5" name="Text Box 29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6" name="Text Box 29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17" name="Text Box 29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8" name="Text Box 29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19" name="Text Box 29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0" name="Text Box 29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1" name="Text Box 29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2" name="Text Box 29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3" name="Text Box 29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4" name="Text Box 29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5" name="Text Box 29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6" name="Text Box 29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27" name="Text Box 29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8" name="Text Box 29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29" name="Text Box 29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0" name="Text Box 294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1" name="Text Box 295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2" name="Text Box 29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3" name="Text Box 29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4" name="Text Box 295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5" name="Text Box 295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6" name="Text Box 29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37" name="Text Box 29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8" name="Text Box 295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39" name="Text Box 295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0" name="Text Box 29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1" name="Text Box 29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2" name="Text Box 296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3" name="Text Box 296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4" name="Text Box 29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5" name="Text Box 29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6" name="Text Box 29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47" name="Text Box 29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8" name="Text Box 29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49" name="Text Box 29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0" name="Text Box 29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1" name="Text Box 29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2" name="Text Box 29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3" name="Text Box 29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4" name="Text Box 29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5" name="Text Box 29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6" name="Text Box 29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57" name="Text Box 29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8" name="Text Box 29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59" name="Text Box 29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0" name="Text Box 29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1" name="Text Box 29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2" name="Text Box 298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3" name="Text Box 298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4" name="Text Box 298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5" name="Text Box 298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6" name="Text Box 298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67" name="Text Box 298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8" name="Text Box 298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69" name="Text Box 298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0" name="Text Box 298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1" name="Text Box 299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2" name="Text Box 299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3" name="Text Box 299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4" name="Text Box 299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5" name="Text Box 299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6" name="Text Box 299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77" name="Text Box 299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8" name="Text Box 299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79" name="Text Box 299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0" name="Text Box 299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1" name="Text Box 300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2" name="Text Box 300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3" name="Text Box 300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4" name="Text Box 300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5" name="Text Box 300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6" name="Text Box 300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87" name="Text Box 300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8" name="Text Box 300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89" name="Text Box 300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0" name="Text Box 300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1" name="Text Box 301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2" name="Text Box 301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3" name="Text Box 301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4" name="Text Box 301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095" name="Text Box 301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6" name="Text Box 301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7" name="Text Box 301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8" name="Text Box 301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099" name="Text Box 301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0" name="Text Box 301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1" name="Text Box 302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2" name="Text Box 302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3" name="Text Box 302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4" name="Text Box 302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5" name="Text Box 302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6" name="Text Box 302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7" name="Text Box 302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8" name="Text Box 302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09" name="Text Box 302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0" name="Text Box 302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1" name="Text Box 303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2" name="Text Box 303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3" name="Text Box 303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4" name="Text Box 303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5" name="Text Box 303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6" name="Text Box 303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17" name="Text Box 303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8" name="Text Box 303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19" name="Text Box 303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0" name="Text Box 303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1" name="Text Box 304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2" name="Text Box 3041"/>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3" name="Text Box 3042"/>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4" name="Text Box 304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5" name="Text Box 304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6" name="Text Box 304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27" name="Text Box 304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8" name="Text Box 304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29" name="Text Box 304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0" name="Text Box 304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1" name="Text Box 305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2" name="Text Box 305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3" name="Text Box 305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4" name="Text Box 305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5" name="Text Box 305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6" name="Text Box 305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7" name="Text Box 305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8" name="Text Box 305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39" name="Text Box 305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0" name="Text Box 305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1" name="Text Box 306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2" name="Text Box 306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3" name="Text Box 306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4" name="Text Box 3063"/>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5" name="Text Box 3064"/>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6" name="Text Box 3065"/>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47" name="Text Box 3066"/>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8" name="Text Box 3067"/>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49" name="Text Box 3068"/>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0" name="Text Box 3069"/>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1" name="Text Box 3070"/>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2" name="Text Box 3071"/>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3" name="Text Box 3072"/>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4" name="Text Box 3073"/>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5" name="Text Box 3074"/>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6" name="Text Box 3075"/>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57" name="Text Box 3076"/>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8" name="Text Box 3077"/>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39</xdr:row>
      <xdr:rowOff>28575</xdr:rowOff>
    </xdr:from>
    <xdr:ext cx="76200" cy="200025"/>
    <xdr:sp macro="" textlink="">
      <xdr:nvSpPr>
        <xdr:cNvPr id="6159" name="Text Box 3078"/>
        <xdr:cNvSpPr txBox="1">
          <a:spLocks noChangeArrowheads="1"/>
        </xdr:cNvSpPr>
      </xdr:nvSpPr>
      <xdr:spPr bwMode="auto">
        <a:xfrm>
          <a:off x="1524000" y="101346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0" name="Text Box 3079"/>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oneCellAnchor>
    <xdr:from>
      <xdr:col>1</xdr:col>
      <xdr:colOff>0</xdr:colOff>
      <xdr:row>32</xdr:row>
      <xdr:rowOff>28575</xdr:rowOff>
    </xdr:from>
    <xdr:ext cx="76200" cy="200025"/>
    <xdr:sp macro="" textlink="">
      <xdr:nvSpPr>
        <xdr:cNvPr id="6161" name="Text Box 3080"/>
        <xdr:cNvSpPr txBox="1">
          <a:spLocks noChangeArrowheads="1"/>
        </xdr:cNvSpPr>
      </xdr:nvSpPr>
      <xdr:spPr bwMode="auto">
        <a:xfrm>
          <a:off x="1524000" y="8801100"/>
          <a:ext cx="76200" cy="20002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8</xdr:row>
      <xdr:rowOff>28575</xdr:rowOff>
    </xdr:from>
    <xdr:ext cx="76200" cy="200025"/>
    <xdr:sp macro="" textlink="">
      <xdr:nvSpPr>
        <xdr:cNvPr id="2" name="Text Box 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 name="Text Box 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 name="Text Box 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 name="Text Box 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 name="Text Box 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 name="Text Box 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 name="Text Box 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 name="Text Box 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 name="Text Box 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 name="Text Box 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 name="Text Box 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 name="Text Box 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 name="Text Box 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 name="Text Box 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 name="Text Box 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 name="Text Box 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 name="Text Box 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 name="Text Box 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 name="Text Box 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 name="Text Box 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 name="Text Box 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 name="Text Box 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 name="Text Box 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 name="Text Box 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 name="Text Box 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 name="Text Box 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 name="Text Box 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 name="Text Box 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 name="Text Box 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 name="Text Box 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 name="Text Box 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 name="Text Box 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 name="Text Box 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 name="Text Box 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 name="Text Box 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 name="Text Box 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 name="Text Box 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 name="Text Box 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 name="Text Box 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 name="Text Box 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 name="Text Box 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 name="Text Box 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 name="Text Box 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 name="Text Box 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 name="Text Box 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 name="Text Box 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 name="Text Box 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 name="Text Box 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0" name="Text Box 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1" name="Text Box 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 name="Text Box 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 name="Text Box 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 name="Text Box 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 name="Text Box 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 name="Text Box 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 name="Text Box 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 name="Text Box 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 name="Text Box 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 name="Text Box 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 name="Text Box 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 name="Text Box 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 name="Text Box 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 name="Text Box 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 name="Text Box 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 name="Text Box 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 name="Text Box 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 name="Text Box 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 name="Text Box 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 name="Text Box 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 name="Text Box 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 name="Text Box 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 name="Text Box 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 name="Text Box 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 name="Text Box 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 name="Text Box 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 name="Text Box 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 name="Text Box 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 name="Text Box 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 name="Text Box 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 name="Text Box 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 name="Text Box 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 name="Text Box 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 name="Text Box 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 name="Text Box 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 name="Text Box 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 name="Text Box 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 name="Text Box 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 name="Text Box 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 name="Text Box 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 name="Text Box 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 name="Text Box 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 name="Text Box 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 name="Text Box 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 name="Text Box 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 name="Text Box 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 name="Text Box 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 name="Text Box 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 name="Text Box 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 name="Text Box 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 name="Text Box 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 name="Text Box 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 name="Text Box 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 name="Text Box 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 name="Text Box 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 name="Text Box 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 name="Text Box 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 name="Text Box 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 name="Text Box 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 name="Text Box 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 name="Text Box 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 name="Text Box 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 name="Text Box 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 name="Text Box 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 name="Text Box 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 name="Text Box 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 name="Text Box 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 name="Text Box 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 name="Text Box 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 name="Text Box 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 name="Text Box 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 name="Text Box 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 name="Text Box 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 name="Text Box 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 name="Text Box 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 name="Text Box 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 name="Text Box 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 name="Text Box 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 name="Text Box 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 name="Text Box 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 name="Text Box 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 name="Text Box 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 name="Text Box 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 name="Text Box 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 name="Text Box 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 name="Text Box 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 name="Text Box 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 name="Text Box 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 name="Text Box 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 name="Text Box 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 name="Text Box 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 name="Text Box 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 name="Text Box 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 name="Text Box 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 name="Text Box 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 name="Text Box 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 name="Text Box 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 name="Text Box 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 name="Text Box 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 name="Text Box 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 name="Text Box 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 name="Text Box 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 name="Text Box 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 name="Text Box 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 name="Text Box 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 name="Text Box 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 name="Text Box 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 name="Text Box 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 name="Text Box 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 name="Text Box 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 name="Text Box 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 name="Text Box 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 name="Text Box 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 name="Text Box 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 name="Text Box 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 name="Text Box 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 name="Text Box 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 name="Text Box 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 name="Text Box 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 name="Text Box 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 name="Text Box 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 name="Text Box 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 name="Text Box 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 name="Text Box 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 name="Text Box 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 name="Text Box 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 name="Text Box 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 name="Text Box 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 name="Text Box 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 name="Text Box 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 name="Text Box 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 name="Text Box 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 name="Text Box 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 name="Text Box 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 name="Text Box 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 name="Text Box 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 name="Text Box 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 name="Text Box 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 name="Text Box 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 name="Text Box 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 name="Text Box 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 name="Text Box 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 name="Text Box 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 name="Text Box 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 name="Text Box 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 name="Text Box 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 name="Text Box 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 name="Text Box 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 name="Text Box 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 name="Text Box 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 name="Text Box 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 name="Text Box 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 name="Text Box 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 name="Text Box 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 name="Text Box 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 name="Text Box 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 name="Text Box 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 name="Text Box 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 name="Text Box 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 name="Text Box 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 name="Text Box 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 name="Text Box 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 name="Text Box 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 name="Text Box 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 name="Text Box 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 name="Text Box 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 name="Text Box 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 name="Text Box 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 name="Text Box 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 name="Text Box 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 name="Text Box 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 name="Text Box 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 name="Text Box 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 name="Text Box 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 name="Text Box 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 name="Text Box 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 name="Text Box 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 name="Text Box 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 name="Text Box 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 name="Text Box 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 name="Text Box 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 name="Text Box 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 name="Text Box 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 name="Text Box 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 name="Text Box 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 name="Text Box 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 name="Text Box 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 name="Text Box 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 name="Text Box 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 name="Text Box 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 name="Text Box 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 name="Text Box 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 name="Text Box 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 name="Text Box 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 name="Text Box 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 name="Text Box 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 name="Text Box 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 name="Text Box 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 name="Text Box 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 name="Text Box 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 name="Text Box 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 name="Text Box 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 name="Text Box 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 name="Text Box 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 name="Text Box 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 name="Text Box 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 name="Text Box 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 name="Text Box 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 name="Text Box 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 name="Text Box 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 name="Text Box 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 name="Text Box 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 name="Text Box 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 name="Text Box 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 name="Text Box 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 name="Text Box 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 name="Text Box 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 name="Text Box 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 name="Text Box 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 name="Text Box 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 name="Text Box 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 name="Text Box 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 name="Text Box 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 name="Text Box 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 name="Text Box 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 name="Text Box 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 name="Text Box 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 name="Text Box 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 name="Text Box 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 name="Text Box 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 name="Text Box 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 name="Text Box 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 name="Text Box 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 name="Text Box 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 name="Text Box 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 name="Text Box 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 name="Text Box 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 name="Text Box 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 name="Text Box 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 name="Text Box 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 name="Text Box 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 name="Text Box 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 name="Text Box 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 name="Text Box 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 name="Text Box 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 name="Text Box 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 name="Text Box 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 name="Text Box 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 name="Text Box 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 name="Text Box 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 name="Text Box 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2" name="Text Box 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 name="Text Box 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 name="Text Box 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 name="Text Box 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 name="Text Box 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 name="Text Box 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 name="Text Box 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9" name="Text Box 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0" name="Text Box 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1" name="Text Box 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2" name="Text Box 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3" name="Text Box 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4" name="Text Box 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5" name="Text Box 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6" name="Text Box 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17" name="Text Box 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8" name="Text Box 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19" name="Text Box 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0" name="Text Box 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1" name="Text Box 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2" name="Text Box 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3" name="Text Box 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4" name="Text Box 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5" name="Text Box 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6" name="Text Box 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27" name="Text Box 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8" name="Text Box 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29" name="Text Box 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0" name="Text Box 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1" name="Text Box 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2" name="Text Box 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3" name="Text Box 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4" name="Text Box 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5" name="Text Box 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6" name="Text Box 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37" name="Text Box 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8" name="Text Box 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39" name="Text Box 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0" name="Text Box 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1" name="Text Box 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2" name="Text Box 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3" name="Text Box 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4" name="Text Box 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5" name="Text Box 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6" name="Text Box 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47" name="Text Box 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8" name="Text Box 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49" name="Text Box 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0" name="Text Box 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1" name="Text Box 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2" name="Text Box 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3" name="Text Box 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4" name="Text Box 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5" name="Text Box 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6" name="Text Box 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57" name="Text Box 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8" name="Text Box 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59" name="Text Box 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0" name="Text Box 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1" name="Text Box 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2" name="Text Box 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3" name="Text Box 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4" name="Text Box 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5" name="Text Box 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6" name="Text Box 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67" name="Text Box 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8" name="Text Box 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69" name="Text Box 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0" name="Text Box 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1" name="Text Box 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2" name="Text Box 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3" name="Text Box 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4" name="Text Box 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5" name="Text Box 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6" name="Text Box 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77" name="Text Box 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8" name="Text Box 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79" name="Text Box 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0" name="Text Box 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1" name="Text Box 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2" name="Text Box 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3" name="Text Box 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4" name="Text Box 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5" name="Text Box 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6" name="Text Box 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87" name="Text Box 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8" name="Text Box 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89" name="Text Box 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0" name="Text Box 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1" name="Text Box 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2" name="Text Box 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3" name="Text Box 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4" name="Text Box 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5" name="Text Box 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6" name="Text Box 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97" name="Text Box 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8" name="Text Box 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99" name="Text Box 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0" name="Text Box 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1" name="Text Box 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2" name="Text Box 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3" name="Text Box 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4" name="Text Box 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5" name="Text Box 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6" name="Text Box 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07" name="Text Box 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8" name="Text Box 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09" name="Text Box 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0" name="Text Box 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1" name="Text Box 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2" name="Text Box 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3" name="Text Box 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4" name="Text Box 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5" name="Text Box 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6" name="Text Box 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17" name="Text Box 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8" name="Text Box 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19" name="Text Box 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0" name="Text Box 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1" name="Text Box 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2" name="Text Box 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3" name="Text Box 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4" name="Text Box 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5" name="Text Box 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6" name="Text Box 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27" name="Text Box 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8" name="Text Box 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29" name="Text Box 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0" name="Text Box 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1" name="Text Box 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2" name="Text Box 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3" name="Text Box 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4" name="Text Box 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5" name="Text Box 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6" name="Text Box 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37" name="Text Box 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8" name="Text Box 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39" name="Text Box 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0" name="Text Box 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1" name="Text Box 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2" name="Text Box 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3" name="Text Box 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4" name="Text Box 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5" name="Text Box 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6" name="Text Box 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47" name="Text Box 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8" name="Text Box 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49" name="Text Box 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0" name="Text Box 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1" name="Text Box 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2" name="Text Box 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3" name="Text Box 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4" name="Text Box 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5" name="Text Box 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6" name="Text Box 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57" name="Text Box 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8" name="Text Box 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59" name="Text Box 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0" name="Text Box 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1" name="Text Box 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2" name="Text Box 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3" name="Text Box 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4" name="Text Box 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5" name="Text Box 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6" name="Text Box 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67" name="Text Box 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8" name="Text Box 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69" name="Text Box 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0" name="Text Box 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1" name="Text Box 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2" name="Text Box 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3" name="Text Box 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4" name="Text Box 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5" name="Text Box 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6" name="Text Box 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77" name="Text Box 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8" name="Text Box 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479" name="Text Box 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0" name="Text Box 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1" name="Text Box 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2" name="Text Box 48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3" name="Text Box 48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4" name="Text Box 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5" name="Text Box 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6" name="Text Box 48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7" name="Text Box 48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8" name="Text Box 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89" name="Text Box 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0" name="Text Box 48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1" name="Text Box 49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2" name="Text Box 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3" name="Text Box 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4" name="Text Box 49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5" name="Text Box 49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6" name="Text Box 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7" name="Text Box 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8" name="Text Box 49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499" name="Text Box 49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0" name="Text Box 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1" name="Text Box 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2" name="Text Box 50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3" name="Text Box 50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4" name="Text Box 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5" name="Text Box 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6" name="Text Box 50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7" name="Text Box 50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8" name="Text Box 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09" name="Text Box 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0" name="Text Box 50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1" name="Text Box 51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2" name="Text Box 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3" name="Text Box 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4" name="Text Box 51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5" name="Text Box 51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6" name="Text Box 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7" name="Text Box 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8" name="Text Box 5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19" name="Text Box 5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0" name="Text Box 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1" name="Text Box 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2" name="Text Box 5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3" name="Text Box 5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4" name="Text Box 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5" name="Text Box 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6" name="Text Box 5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7" name="Text Box 5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8" name="Text Box 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29" name="Text Box 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0" name="Text Box 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1" name="Text Box 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2" name="Text Box 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3" name="Text Box 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4" name="Text Box 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5" name="Text Box 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6" name="Text Box 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37" name="Text Box 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8" name="Text Box 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39" name="Text Box 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0" name="Text Box 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1" name="Text Box 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2" name="Text Box 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3" name="Text Box 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4" name="Text Box 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5" name="Text Box 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6" name="Text Box 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47" name="Text Box 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8" name="Text Box 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49" name="Text Box 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0" name="Text Box 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1" name="Text Box 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2" name="Text Box 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3" name="Text Box 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4" name="Text Box 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5" name="Text Box 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6" name="Text Box 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57" name="Text Box 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8" name="Text Box 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59" name="Text Box 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0" name="Text Box 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1" name="Text Box 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2" name="Text Box 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3" name="Text Box 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4" name="Text Box 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5" name="Text Box 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6" name="Text Box 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67" name="Text Box 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8" name="Text Box 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69" name="Text Box 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0" name="Text Box 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1" name="Text Box 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2" name="Text Box 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3" name="Text Box 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4" name="Text Box 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5" name="Text Box 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6" name="Text Box 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77" name="Text Box 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8" name="Text Box 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79" name="Text Box 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0" name="Text Box 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1" name="Text Box 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2" name="Text Box 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3" name="Text Box 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4" name="Text Box 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5" name="Text Box 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6" name="Text Box 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87" name="Text Box 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8" name="Text Box 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89" name="Text Box 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0" name="Text Box 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1" name="Text Box 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2" name="Text Box 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3" name="Text Box 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4" name="Text Box 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5" name="Text Box 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6" name="Text Box 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597" name="Text Box 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8" name="Text Box 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599" name="Text Box 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0" name="Text Box 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1" name="Text Box 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2" name="Text Box 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3" name="Text Box 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4" name="Text Box 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5" name="Text Box 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6" name="Text Box 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07" name="Text Box 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8" name="Text Box 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09" name="Text Box 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0" name="Text Box 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1" name="Text Box 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2" name="Text Box 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3" name="Text Box 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4" name="Text Box 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5" name="Text Box 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6" name="Text Box 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17" name="Text Box 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8" name="Text Box 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19" name="Text Box 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0" name="Text Box 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1" name="Text Box 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2" name="Text Box 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3" name="Text Box 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4" name="Text Box 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5" name="Text Box 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6" name="Text Box 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27" name="Text Box 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8" name="Text Box 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29" name="Text Box 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0" name="Text Box 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1" name="Text Box 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2" name="Text Box 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3" name="Text Box 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4" name="Text Box 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5" name="Text Box 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6" name="Text Box 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37" name="Text Box 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8" name="Text Box 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39" name="Text Box 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0" name="Text Box 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1" name="Text Box 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2" name="Text Box 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3" name="Text Box 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4" name="Text Box 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5" name="Text Box 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6" name="Text Box 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47" name="Text Box 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8" name="Text Box 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49" name="Text Box 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0" name="Text Box 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1" name="Text Box 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2" name="Text Box 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3" name="Text Box 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4" name="Text Box 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5" name="Text Box 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6" name="Text Box 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57" name="Text Box 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8" name="Text Box 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59" name="Text Box 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0" name="Text Box 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1" name="Text Box 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2" name="Text Box 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3" name="Text Box 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4" name="Text Box 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5" name="Text Box 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6" name="Text Box 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67" name="Text Box 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8" name="Text Box 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69" name="Text Box 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0" name="Text Box 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1" name="Text Box 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2" name="Text Box 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3" name="Text Box 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4" name="Text Box 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5" name="Text Box 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6" name="Text Box 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77" name="Text Box 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8" name="Text Box 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79" name="Text Box 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0" name="Text Box 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1" name="Text Box 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2" name="Text Box 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3" name="Text Box 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4" name="Text Box 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5" name="Text Box 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6" name="Text Box 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87" name="Text Box 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8" name="Text Box 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89" name="Text Box 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0" name="Text Box 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1" name="Text Box 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2" name="Text Box 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3" name="Text Box 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4" name="Text Box 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5" name="Text Box 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6" name="Text Box 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697" name="Text Box 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8" name="Text Box 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699" name="Text Box 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0" name="Text Box 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1" name="Text Box 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2" name="Text Box 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3" name="Text Box 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4" name="Text Box 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5" name="Text Box 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6" name="Text Box 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07" name="Text Box 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8" name="Text Box 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09" name="Text Box 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0" name="Text Box 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1" name="Text Box 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2" name="Text Box 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3" name="Text Box 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4" name="Text Box 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5" name="Text Box 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6" name="Text Box 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17" name="Text Box 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8" name="Text Box 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19" name="Text Box 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0" name="Text Box 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1" name="Text Box 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2" name="Text Box 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3" name="Text Box 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4" name="Text Box 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5" name="Text Box 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6" name="Text Box 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27" name="Text Box 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8" name="Text Box 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29" name="Text Box 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0" name="Text Box 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1" name="Text Box 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2" name="Text Box 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3" name="Text Box 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4" name="Text Box 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5" name="Text Box 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6" name="Text Box 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37" name="Text Box 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8" name="Text Box 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39" name="Text Box 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0" name="Text Box 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1" name="Text Box 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2" name="Text Box 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3" name="Text Box 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4" name="Text Box 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5" name="Text Box 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6" name="Text Box 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47" name="Text Box 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8" name="Text Box 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49" name="Text Box 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0" name="Text Box 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1" name="Text Box 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2" name="Text Box 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3" name="Text Box 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4" name="Text Box 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5" name="Text Box 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6" name="Text Box 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57" name="Text Box 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8" name="Text Box 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59" name="Text Box 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0" name="Text Box 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1" name="Text Box 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2" name="Text Box 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3" name="Text Box 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4" name="Text Box 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5" name="Text Box 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6" name="Text Box 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67" name="Text Box 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8" name="Text Box 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69" name="Text Box 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0" name="Text Box 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1" name="Text Box 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2" name="Text Box 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3" name="Text Box 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4" name="Text Box 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5" name="Text Box 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6" name="Text Box 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77" name="Text Box 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8" name="Text Box 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79" name="Text Box 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0" name="Text Box 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1" name="Text Box 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2" name="Text Box 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3" name="Text Box 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4" name="Text Box 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5" name="Text Box 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6" name="Text Box 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87" name="Text Box 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8" name="Text Box 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89" name="Text Box 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0" name="Text Box 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1" name="Text Box 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2" name="Text Box 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3" name="Text Box 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4" name="Text Box 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5" name="Text Box 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6" name="Text Box 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797" name="Text Box 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8" name="Text Box 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799" name="Text Box 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0" name="Text Box 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1" name="Text Box 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2" name="Text Box 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3" name="Text Box 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4" name="Text Box 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5" name="Text Box 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6" name="Text Box 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07" name="Text Box 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8" name="Text Box 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09" name="Text Box 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0" name="Text Box 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1" name="Text Box 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2" name="Text Box 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3" name="Text Box 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4" name="Text Box 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5" name="Text Box 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6" name="Text Box 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17" name="Text Box 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8" name="Text Box 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19" name="Text Box 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0" name="Text Box 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1" name="Text Box 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2" name="Text Box 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3" name="Text Box 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4" name="Text Box 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5" name="Text Box 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6" name="Text Box 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27" name="Text Box 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8" name="Text Box 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29" name="Text Box 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0" name="Text Box 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1" name="Text Box 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2" name="Text Box 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3" name="Text Box 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4" name="Text Box 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5" name="Text Box 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6" name="Text Box 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37" name="Text Box 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8" name="Text Box 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39" name="Text Box 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0" name="Text Box 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1" name="Text Box 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2" name="Text Box 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3" name="Text Box 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4" name="Text Box 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5" name="Text Box 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6" name="Text Box 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47" name="Text Box 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8" name="Text Box 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49" name="Text Box 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0" name="Text Box 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1" name="Text Box 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2" name="Text Box 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3" name="Text Box 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4" name="Text Box 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5" name="Text Box 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6" name="Text Box 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57" name="Text Box 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8" name="Text Box 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59" name="Text Box 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0" name="Text Box 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1" name="Text Box 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2" name="Text Box 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3" name="Text Box 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4" name="Text Box 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5" name="Text Box 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6" name="Text Box 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67" name="Text Box 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8" name="Text Box 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69" name="Text Box 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0" name="Text Box 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1" name="Text Box 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2" name="Text Box 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3" name="Text Box 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4" name="Text Box 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5" name="Text Box 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6" name="Text Box 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77" name="Text Box 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8" name="Text Box 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79" name="Text Box 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0" name="Text Box 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1" name="Text Box 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2" name="Text Box 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3" name="Text Box 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4" name="Text Box 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5" name="Text Box 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6" name="Text Box 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87" name="Text Box 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8" name="Text Box 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89" name="Text Box 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0" name="Text Box 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1" name="Text Box 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2" name="Text Box 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3" name="Text Box 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4" name="Text Box 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5" name="Text Box 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6" name="Text Box 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897" name="Text Box 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8" name="Text Box 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899" name="Text Box 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0" name="Text Box 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1" name="Text Box 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2" name="Text Box 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3" name="Text Box 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4" name="Text Box 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5" name="Text Box 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6" name="Text Box 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07" name="Text Box 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8" name="Text Box 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09" name="Text Box 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0" name="Text Box 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1" name="Text Box 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2" name="Text Box 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3" name="Text Box 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4" name="Text Box 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5" name="Text Box 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6" name="Text Box 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17" name="Text Box 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8" name="Text Box 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19" name="Text Box 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0" name="Text Box 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1" name="Text Box 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2" name="Text Box 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3" name="Text Box 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4" name="Text Box 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5" name="Text Box 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6" name="Text Box 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27" name="Text Box 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8" name="Text Box 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29" name="Text Box 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0" name="Text Box 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1" name="Text Box 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2" name="Text Box 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3" name="Text Box 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4" name="Text Box 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5" name="Text Box 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6" name="Text Box 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37" name="Text Box 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8" name="Text Box 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39" name="Text Box 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0" name="Text Box 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1" name="Text Box 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2" name="Text Box 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3" name="Text Box 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4" name="Text Box 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5" name="Text Box 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6" name="Text Box 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47" name="Text Box 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8" name="Text Box 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49" name="Text Box 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0" name="Text Box 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1" name="Text Box 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2" name="Text Box 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3" name="Text Box 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4" name="Text Box 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5" name="Text Box 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6" name="Text Box 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57" name="Text Box 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8" name="Text Box 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59" name="Text Box 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0" name="Text Box 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1" name="Text Box 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2" name="Text Box 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3" name="Text Box 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4" name="Text Box 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5" name="Text Box 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6" name="Text Box 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67" name="Text Box 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8" name="Text Box 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69" name="Text Box 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0" name="Text Box 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1" name="Text Box 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2" name="Text Box 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3" name="Text Box 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4" name="Text Box 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5" name="Text Box 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6" name="Text Box 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77" name="Text Box 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8" name="Text Box 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79" name="Text Box 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0" name="Text Box 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1" name="Text Box 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2" name="Text Box 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3" name="Text Box 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4" name="Text Box 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5" name="Text Box 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6" name="Text Box 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87" name="Text Box 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8" name="Text Box 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89" name="Text Box 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0" name="Text Box 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1" name="Text Box 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2" name="Text Box 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3" name="Text Box 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4" name="Text Box 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5" name="Text Box 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6" name="Text Box 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997" name="Text Box 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8" name="Text Box 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999" name="Text Box 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0" name="Text Box 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1" name="Text Box 1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2" name="Text Box 1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3" name="Text Box 1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4" name="Text Box 1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5" name="Text Box 1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6" name="Text Box 1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07" name="Text Box 1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8" name="Text Box 1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09" name="Text Box 1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0" name="Text Box 1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1" name="Text Box 1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2" name="Text Box 1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3" name="Text Box 1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4" name="Text Box 1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5" name="Text Box 1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6" name="Text Box 1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17" name="Text Box 1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8" name="Text Box 1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19" name="Text Box 1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0" name="Text Box 1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1" name="Text Box 1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2" name="Text Box 1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3" name="Text Box 1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4" name="Text Box 1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5" name="Text Box 1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6" name="Text Box 1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27" name="Text Box 1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8" name="Text Box 1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29" name="Text Box 1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0" name="Text Box 1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1" name="Text Box 1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2" name="Text Box 1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3" name="Text Box 1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4" name="Text Box 1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5" name="Text Box 1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6" name="Text Box 1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37" name="Text Box 1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8" name="Text Box 1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39" name="Text Box 1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0" name="Text Box 1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1" name="Text Box 1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2" name="Text Box 1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3" name="Text Box 1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4" name="Text Box 1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5" name="Text Box 1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6" name="Text Box 1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47" name="Text Box 1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8" name="Text Box 1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49" name="Text Box 1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0" name="Text Box 1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1" name="Text Box 1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2" name="Text Box 1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3" name="Text Box 1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4" name="Text Box 1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5" name="Text Box 1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6" name="Text Box 1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57" name="Text Box 1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8" name="Text Box 1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59" name="Text Box 1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0" name="Text Box 1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1" name="Text Box 1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2" name="Text Box 1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3" name="Text Box 1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4" name="Text Box 1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5" name="Text Box 1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6" name="Text Box 1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67" name="Text Box 1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8" name="Text Box 1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69" name="Text Box 1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0" name="Text Box 1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1" name="Text Box 1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2" name="Text Box 1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3" name="Text Box 1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4" name="Text Box 1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5" name="Text Box 1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6" name="Text Box 1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77" name="Text Box 1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8" name="Text Box 1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79" name="Text Box 1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0" name="Text Box 1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1" name="Text Box 1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2" name="Text Box 1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3" name="Text Box 1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4" name="Text Box 1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5" name="Text Box 1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6" name="Text Box 1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87" name="Text Box 1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8" name="Text Box 1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89" name="Text Box 1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0" name="Text Box 1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1" name="Text Box 1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2" name="Text Box 1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3" name="Text Box 1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4" name="Text Box 1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5" name="Text Box 1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6" name="Text Box 1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097" name="Text Box 1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8" name="Text Box 1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099" name="Text Box 1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0" name="Text Box 1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1" name="Text Box 1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2" name="Text Box 1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3" name="Text Box 1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4" name="Text Box 1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5" name="Text Box 1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6" name="Text Box 1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07" name="Text Box 1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8" name="Text Box 1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09" name="Text Box 1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0" name="Text Box 1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1" name="Text Box 1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2" name="Text Box 1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3" name="Text Box 1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4" name="Text Box 1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5" name="Text Box 1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6" name="Text Box 1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17" name="Text Box 1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8" name="Text Box 1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19" name="Text Box 1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0" name="Text Box 1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1" name="Text Box 1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2" name="Text Box 1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3" name="Text Box 1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4" name="Text Box 1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5" name="Text Box 1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6" name="Text Box 1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27" name="Text Box 1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8" name="Text Box 1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29" name="Text Box 1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0" name="Text Box 1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1" name="Text Box 1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2" name="Text Box 1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3" name="Text Box 1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4" name="Text Box 1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5" name="Text Box 1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6" name="Text Box 1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37" name="Text Box 1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8" name="Text Box 1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39" name="Text Box 1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0" name="Text Box 1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1" name="Text Box 1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2" name="Text Box 1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3" name="Text Box 1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4" name="Text Box 1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5" name="Text Box 1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6" name="Text Box 1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47" name="Text Box 1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8" name="Text Box 1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49" name="Text Box 1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0" name="Text Box 1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1" name="Text Box 1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2" name="Text Box 1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3" name="Text Box 1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4" name="Text Box 1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5" name="Text Box 1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6" name="Text Box 1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57" name="Text Box 1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8" name="Text Box 1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59" name="Text Box 1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0" name="Text Box 1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1" name="Text Box 1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2" name="Text Box 1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3" name="Text Box 1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4" name="Text Box 1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5" name="Text Box 1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6" name="Text Box 1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67" name="Text Box 1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8" name="Text Box 1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69" name="Text Box 1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0" name="Text Box 1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1" name="Text Box 1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2" name="Text Box 1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3" name="Text Box 1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4" name="Text Box 1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5" name="Text Box 1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6" name="Text Box 1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77" name="Text Box 1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8" name="Text Box 1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79" name="Text Box 1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0" name="Text Box 1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1" name="Text Box 1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2" name="Text Box 1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3" name="Text Box 1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4" name="Text Box 1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5" name="Text Box 1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6" name="Text Box 1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87" name="Text Box 1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8" name="Text Box 1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89" name="Text Box 1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0" name="Text Box 1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1" name="Text Box 1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2" name="Text Box 1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3" name="Text Box 1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4" name="Text Box 1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5" name="Text Box 1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6" name="Text Box 1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197" name="Text Box 1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8" name="Text Box 1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199" name="Text Box 1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0" name="Text Box 1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1" name="Text Box 1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2" name="Text Box 1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3" name="Text Box 1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4" name="Text Box 1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5" name="Text Box 1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6" name="Text Box 1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07" name="Text Box 1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8" name="Text Box 1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09" name="Text Box 1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0" name="Text Box 1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1" name="Text Box 1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2" name="Text Box 1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3" name="Text Box 1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4" name="Text Box 1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5" name="Text Box 1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6" name="Text Box 1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17" name="Text Box 1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8" name="Text Box 1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19" name="Text Box 1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0" name="Text Box 1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1" name="Text Box 1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2" name="Text Box 1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3" name="Text Box 1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4" name="Text Box 1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5" name="Text Box 1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6" name="Text Box 1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27" name="Text Box 1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8" name="Text Box 1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29" name="Text Box 1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0" name="Text Box 1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1" name="Text Box 1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2" name="Text Box 1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3" name="Text Box 1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4" name="Text Box 1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5" name="Text Box 1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6" name="Text Box 1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37" name="Text Box 1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8" name="Text Box 1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39" name="Text Box 1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0" name="Text Box 1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1" name="Text Box 1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2" name="Text Box 1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3" name="Text Box 1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4" name="Text Box 1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5" name="Text Box 1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6" name="Text Box 1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47" name="Text Box 1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8" name="Text Box 1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49" name="Text Box 1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0" name="Text Box 1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1" name="Text Box 1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2" name="Text Box 1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3" name="Text Box 1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4" name="Text Box 1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5" name="Text Box 1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6" name="Text Box 1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57" name="Text Box 1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8" name="Text Box 1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59" name="Text Box 1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0" name="Text Box 1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1" name="Text Box 1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2" name="Text Box 1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63" name="Text Box 1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4" name="Text Box 1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5" name="Text Box 1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6" name="Text Box 126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7" name="Text Box 126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8" name="Text Box 1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69" name="Text Box 1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0" name="Text Box 126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1" name="Text Box 127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2" name="Text Box 1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3" name="Text Box 1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4" name="Text Box 1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5" name="Text Box 1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6" name="Text Box 1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77" name="Text Box 1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8" name="Text Box 1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79" name="Text Box 1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0" name="Text Box 1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1" name="Text Box 1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2" name="Text Box 1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3" name="Text Box 1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4" name="Text Box 1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5" name="Text Box 1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6" name="Text Box 1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87" name="Text Box 1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8" name="Text Box 1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89" name="Text Box 1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0" name="Text Box 1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1" name="Text Box 1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2" name="Text Box 1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3" name="Text Box 1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4" name="Text Box 1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5" name="Text Box 1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6" name="Text Box 1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297" name="Text Box 1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8" name="Text Box 1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299" name="Text Box 1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0" name="Text Box 1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1" name="Text Box 1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2" name="Text Box 1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3" name="Text Box 1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4" name="Text Box 1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5" name="Text Box 1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6" name="Text Box 1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07" name="Text Box 1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8" name="Text Box 1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09" name="Text Box 1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0" name="Text Box 1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1" name="Text Box 1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2" name="Text Box 1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3" name="Text Box 1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4" name="Text Box 1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5" name="Text Box 1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6" name="Text Box 1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17" name="Text Box 1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8" name="Text Box 1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19" name="Text Box 1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0" name="Text Box 1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1" name="Text Box 1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2" name="Text Box 1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3" name="Text Box 1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4" name="Text Box 1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5" name="Text Box 1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6" name="Text Box 1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27" name="Text Box 1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8" name="Text Box 1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29" name="Text Box 1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0" name="Text Box 1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1" name="Text Box 1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2" name="Text Box 1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3" name="Text Box 1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4" name="Text Box 1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5" name="Text Box 1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6" name="Text Box 1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37" name="Text Box 1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8" name="Text Box 1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39" name="Text Box 1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0" name="Text Box 1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1" name="Text Box 1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2" name="Text Box 1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3" name="Text Box 1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4" name="Text Box 1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5" name="Text Box 1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6" name="Text Box 1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47" name="Text Box 1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8" name="Text Box 1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49" name="Text Box 1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0" name="Text Box 1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1" name="Text Box 1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2" name="Text Box 1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3" name="Text Box 1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4" name="Text Box 1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5" name="Text Box 1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6" name="Text Box 1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57" name="Text Box 1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8" name="Text Box 1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59" name="Text Box 1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0" name="Text Box 1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1" name="Text Box 1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2" name="Text Box 1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3" name="Text Box 1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4" name="Text Box 1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5" name="Text Box 1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6" name="Text Box 1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67" name="Text Box 1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8" name="Text Box 1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69" name="Text Box 1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0" name="Text Box 1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1" name="Text Box 1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2" name="Text Box 1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3" name="Text Box 1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4" name="Text Box 1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5" name="Text Box 1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6" name="Text Box 1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77" name="Text Box 1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8" name="Text Box 1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79" name="Text Box 1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0" name="Text Box 1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1" name="Text Box 1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2" name="Text Box 1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3" name="Text Box 1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4" name="Text Box 1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5" name="Text Box 1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6" name="Text Box 1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87" name="Text Box 1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8" name="Text Box 1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89" name="Text Box 1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0" name="Text Box 1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1" name="Text Box 1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2" name="Text Box 1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3" name="Text Box 1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4" name="Text Box 1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5" name="Text Box 1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6" name="Text Box 1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397" name="Text Box 1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8" name="Text Box 1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399" name="Text Box 1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0" name="Text Box 1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1" name="Text Box 1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2" name="Text Box 1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3" name="Text Box 1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4" name="Text Box 1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5" name="Text Box 1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6" name="Text Box 1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07" name="Text Box 1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8" name="Text Box 1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09" name="Text Box 1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0" name="Text Box 1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1" name="Text Box 1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2" name="Text Box 1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3" name="Text Box 1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4" name="Text Box 1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5" name="Text Box 1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6" name="Text Box 1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17" name="Text Box 1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8" name="Text Box 1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19" name="Text Box 1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0" name="Text Box 1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1" name="Text Box 1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2" name="Text Box 1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3" name="Text Box 1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4" name="Text Box 1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5" name="Text Box 1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6" name="Text Box 1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27" name="Text Box 1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8" name="Text Box 1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29" name="Text Box 1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0" name="Text Box 1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1" name="Text Box 1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2" name="Text Box 1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3" name="Text Box 1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4" name="Text Box 1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5" name="Text Box 1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6" name="Text Box 1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37" name="Text Box 1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8" name="Text Box 1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39" name="Text Box 1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0" name="Text Box 1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1" name="Text Box 1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2" name="Text Box 1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3" name="Text Box 1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4" name="Text Box 1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5" name="Text Box 1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6" name="Text Box 1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47" name="Text Box 1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8" name="Text Box 1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49" name="Text Box 1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0" name="Text Box 1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1" name="Text Box 1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2" name="Text Box 1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3" name="Text Box 1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4" name="Text Box 1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5" name="Text Box 1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6" name="Text Box 1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57" name="Text Box 1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8" name="Text Box 1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59" name="Text Box 1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0" name="Text Box 1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1" name="Text Box 1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2" name="Text Box 1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3" name="Text Box 1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4" name="Text Box 1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5" name="Text Box 1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6" name="Text Box 1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67" name="Text Box 1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8" name="Text Box 1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69" name="Text Box 1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0" name="Text Box 1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1" name="Text Box 1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2" name="Text Box 1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3" name="Text Box 1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4" name="Text Box 1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5" name="Text Box 1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6" name="Text Box 1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77" name="Text Box 1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8" name="Text Box 1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79" name="Text Box 1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0" name="Text Box 1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1" name="Text Box 1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2" name="Text Box 1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3" name="Text Box 1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4" name="Text Box 1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5" name="Text Box 1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6" name="Text Box 1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87" name="Text Box 1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8" name="Text Box 1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89" name="Text Box 1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0" name="Text Box 1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1" name="Text Box 1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2" name="Text Box 1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3" name="Text Box 1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4" name="Text Box 1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5" name="Text Box 1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6" name="Text Box 1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497" name="Text Box 1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8" name="Text Box 1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499" name="Text Box 1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0" name="Text Box 1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1" name="Text Box 1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2" name="Text Box 1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3" name="Text Box 1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4" name="Text Box 1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5" name="Text Box 1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6" name="Text Box 1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07" name="Text Box 1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8" name="Text Box 1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09" name="Text Box 1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0" name="Text Box 1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1" name="Text Box 1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2" name="Text Box 1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3" name="Text Box 1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4" name="Text Box 1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5" name="Text Box 1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6" name="Text Box 1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17" name="Text Box 1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8" name="Text Box 1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19" name="Text Box 1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0" name="Text Box 1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1" name="Text Box 1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2" name="Text Box 1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3" name="Text Box 1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4" name="Text Box 1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5" name="Text Box 1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6" name="Text Box 1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27" name="Text Box 1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8" name="Text Box 1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29" name="Text Box 1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0" name="Text Box 1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1" name="Text Box 1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2" name="Text Box 1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3" name="Text Box 1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4" name="Text Box 1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5" name="Text Box 1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6" name="Text Box 1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37" name="Text Box 1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8" name="Text Box 1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39" name="Text Box 1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0" name="Text Box 1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1" name="Text Box 1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2" name="Text Box 1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3" name="Text Box 1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4" name="Text Box 1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5" name="Text Box 1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6" name="Text Box 1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47" name="Text Box 1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8" name="Text Box 1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49" name="Text Box 1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0" name="Text Box 1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1" name="Text Box 1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2" name="Text Box 1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3" name="Text Box 1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4" name="Text Box 1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5" name="Text Box 1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6" name="Text Box 1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57" name="Text Box 1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8" name="Text Box 1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59" name="Text Box 1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0" name="Text Box 1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1" name="Text Box 1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2" name="Text Box 1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3" name="Text Box 1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4" name="Text Box 1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5" name="Text Box 1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6" name="Text Box 1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67" name="Text Box 1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8" name="Text Box 1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69" name="Text Box 1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0" name="Text Box 1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1" name="Text Box 1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2" name="Text Box 1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3" name="Text Box 1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4" name="Text Box 1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5" name="Text Box 1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6" name="Text Box 1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77" name="Text Box 1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8" name="Text Box 1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79" name="Text Box 1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0" name="Text Box 1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1" name="Text Box 1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2" name="Text Box 1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3" name="Text Box 1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4" name="Text Box 1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5" name="Text Box 1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6" name="Text Box 1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87" name="Text Box 1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8" name="Text Box 1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89" name="Text Box 1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0" name="Text Box 1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1" name="Text Box 1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2" name="Text Box 1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3" name="Text Box 1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4" name="Text Box 1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5" name="Text Box 1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6" name="Text Box 1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597" name="Text Box 1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8" name="Text Box 1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599" name="Text Box 1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0" name="Text Box 1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1" name="Text Box 1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2" name="Text Box 1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3" name="Text Box 1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4" name="Text Box 1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5" name="Text Box 1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6" name="Text Box 1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07" name="Text Box 1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8" name="Text Box 1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09" name="Text Box 1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0" name="Text Box 1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1" name="Text Box 1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2" name="Text Box 1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3" name="Text Box 1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4" name="Text Box 1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5" name="Text Box 1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6" name="Text Box 1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17" name="Text Box 1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8" name="Text Box 1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19" name="Text Box 1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0" name="Text Box 1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1" name="Text Box 1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2" name="Text Box 1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3" name="Text Box 1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4" name="Text Box 1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5" name="Text Box 1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6" name="Text Box 1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27" name="Text Box 1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8" name="Text Box 1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29" name="Text Box 1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0" name="Text Box 1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1" name="Text Box 1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2" name="Text Box 1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3" name="Text Box 1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4" name="Text Box 1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5" name="Text Box 1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6" name="Text Box 1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37" name="Text Box 1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8" name="Text Box 1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39" name="Text Box 1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0" name="Text Box 1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1" name="Text Box 1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2" name="Text Box 1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3" name="Text Box 1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4" name="Text Box 1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5" name="Text Box 1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6" name="Text Box 1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47" name="Text Box 1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8" name="Text Box 1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49" name="Text Box 1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0" name="Text Box 1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1" name="Text Box 1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2" name="Text Box 1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3" name="Text Box 1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4" name="Text Box 1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5" name="Text Box 1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6" name="Text Box 1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57" name="Text Box 1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8" name="Text Box 1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59" name="Text Box 1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0" name="Text Box 1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1" name="Text Box 1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2" name="Text Box 1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3" name="Text Box 1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4" name="Text Box 1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5" name="Text Box 1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6" name="Text Box 1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67" name="Text Box 1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8" name="Text Box 1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69" name="Text Box 1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0" name="Text Box 1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1" name="Text Box 1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2" name="Text Box 1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3" name="Text Box 1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4" name="Text Box 1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5" name="Text Box 1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6" name="Text Box 1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77" name="Text Box 1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8" name="Text Box 1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79" name="Text Box 1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0" name="Text Box 1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1" name="Text Box 1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2" name="Text Box 1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3" name="Text Box 1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4" name="Text Box 1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5" name="Text Box 1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6" name="Text Box 1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87" name="Text Box 1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8" name="Text Box 1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89" name="Text Box 1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0" name="Text Box 1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1" name="Text Box 1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2" name="Text Box 1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3" name="Text Box 1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4" name="Text Box 1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5" name="Text Box 1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6" name="Text Box 1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697" name="Text Box 1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8" name="Text Box 1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699" name="Text Box 1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0" name="Text Box 1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1" name="Text Box 1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2" name="Text Box 1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3" name="Text Box 1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4" name="Text Box 1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5" name="Text Box 1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6" name="Text Box 1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07" name="Text Box 1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8" name="Text Box 1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09" name="Text Box 1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0" name="Text Box 1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1" name="Text Box 1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2" name="Text Box 1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3" name="Text Box 1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4" name="Text Box 1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5" name="Text Box 1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6" name="Text Box 1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17" name="Text Box 1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8" name="Text Box 1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19" name="Text Box 1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0" name="Text Box 1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1" name="Text Box 1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2" name="Text Box 1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3" name="Text Box 1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4" name="Text Box 1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5" name="Text Box 1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6" name="Text Box 1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27" name="Text Box 1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8" name="Text Box 1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29" name="Text Box 1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0" name="Text Box 1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1" name="Text Box 1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2" name="Text Box 1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3" name="Text Box 1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4" name="Text Box 1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5" name="Text Box 1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6" name="Text Box 1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37" name="Text Box 1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8" name="Text Box 1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39" name="Text Box 1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0" name="Text Box 1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1" name="Text Box 1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2" name="Text Box 1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3" name="Text Box 1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4" name="Text Box 1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5" name="Text Box 1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6" name="Text Box 1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47" name="Text Box 1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8" name="Text Box 1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49" name="Text Box 1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0" name="Text Box 1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1" name="Text Box 1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2" name="Text Box 1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3" name="Text Box 1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4" name="Text Box 1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5" name="Text Box 1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6" name="Text Box 1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57" name="Text Box 1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8" name="Text Box 1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59" name="Text Box 1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0" name="Text Box 1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1" name="Text Box 1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2" name="Text Box 1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3" name="Text Box 1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4" name="Text Box 1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5" name="Text Box 1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6" name="Text Box 1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67" name="Text Box 1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8" name="Text Box 1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69" name="Text Box 1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0" name="Text Box 1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1" name="Text Box 1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2" name="Text Box 1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3" name="Text Box 1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4" name="Text Box 1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5" name="Text Box 1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6" name="Text Box 1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77" name="Text Box 1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8" name="Text Box 1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79" name="Text Box 1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0" name="Text Box 1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1" name="Text Box 1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2" name="Text Box 1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3" name="Text Box 1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4" name="Text Box 1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5" name="Text Box 1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6" name="Text Box 1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87" name="Text Box 1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8" name="Text Box 1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89" name="Text Box 1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0" name="Text Box 1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1" name="Text Box 1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2" name="Text Box 1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3" name="Text Box 1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4" name="Text Box 1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5" name="Text Box 1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6" name="Text Box 1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797" name="Text Box 1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8" name="Text Box 1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799" name="Text Box 1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0" name="Text Box 1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1" name="Text Box 1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2" name="Text Box 1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3" name="Text Box 1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4" name="Text Box 1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5" name="Text Box 1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6" name="Text Box 1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07" name="Text Box 1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8" name="Text Box 1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09" name="Text Box 1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0" name="Text Box 1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1" name="Text Box 1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2" name="Text Box 1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3" name="Text Box 1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4" name="Text Box 1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5" name="Text Box 1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6" name="Text Box 1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17" name="Text Box 1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8" name="Text Box 1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19" name="Text Box 1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0" name="Text Box 1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1" name="Text Box 1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2" name="Text Box 1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3" name="Text Box 1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4" name="Text Box 1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5" name="Text Box 1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6" name="Text Box 1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27" name="Text Box 1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8" name="Text Box 1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29" name="Text Box 1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0" name="Text Box 1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1" name="Text Box 1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2" name="Text Box 1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3" name="Text Box 1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4" name="Text Box 1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5" name="Text Box 1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6" name="Text Box 1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37" name="Text Box 1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8" name="Text Box 1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39" name="Text Box 1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0" name="Text Box 1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1" name="Text Box 1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2" name="Text Box 1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3" name="Text Box 1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4" name="Text Box 1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5" name="Text Box 1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6" name="Text Box 1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47" name="Text Box 1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8" name="Text Box 1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49" name="Text Box 1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0" name="Text Box 1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1" name="Text Box 1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2" name="Text Box 1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3" name="Text Box 1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4" name="Text Box 1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5" name="Text Box 1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6" name="Text Box 1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57" name="Text Box 1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8" name="Text Box 1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59" name="Text Box 1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0" name="Text Box 1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1" name="Text Box 1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2" name="Text Box 1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3" name="Text Box 1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4" name="Text Box 1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5" name="Text Box 1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6" name="Text Box 1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67" name="Text Box 1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8" name="Text Box 1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69" name="Text Box 1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0" name="Text Box 1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1" name="Text Box 1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2" name="Text Box 1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3" name="Text Box 1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4" name="Text Box 1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5" name="Text Box 1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6" name="Text Box 1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77" name="Text Box 1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8" name="Text Box 1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79" name="Text Box 1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0" name="Text Box 1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1" name="Text Box 1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2" name="Text Box 1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3" name="Text Box 1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4" name="Text Box 1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5" name="Text Box 1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6" name="Text Box 1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87" name="Text Box 1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8" name="Text Box 1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89" name="Text Box 1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0" name="Text Box 1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1" name="Text Box 1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2" name="Text Box 1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3" name="Text Box 1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4" name="Text Box 1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5" name="Text Box 1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6" name="Text Box 1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897" name="Text Box 1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8" name="Text Box 1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899" name="Text Box 1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0" name="Text Box 1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1" name="Text Box 1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2" name="Text Box 1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3" name="Text Box 1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4" name="Text Box 1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5" name="Text Box 1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6" name="Text Box 1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07" name="Text Box 1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8" name="Text Box 1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09" name="Text Box 1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0" name="Text Box 1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1" name="Text Box 1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2" name="Text Box 1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3" name="Text Box 1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4" name="Text Box 1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5" name="Text Box 1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6" name="Text Box 1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17" name="Text Box 1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8" name="Text Box 1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19" name="Text Box 1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0" name="Text Box 1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1" name="Text Box 1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2" name="Text Box 1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3" name="Text Box 1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4" name="Text Box 1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5" name="Text Box 1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6" name="Text Box 1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27" name="Text Box 1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8" name="Text Box 1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29" name="Text Box 1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0" name="Text Box 1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1" name="Text Box 1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2" name="Text Box 1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3" name="Text Box 1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4" name="Text Box 1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5" name="Text Box 1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6" name="Text Box 1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37" name="Text Box 1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8" name="Text Box 1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39" name="Text Box 1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0" name="Text Box 1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1" name="Text Box 1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2" name="Text Box 1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3" name="Text Box 1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4" name="Text Box 1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5" name="Text Box 1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6" name="Text Box 1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47" name="Text Box 1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8" name="Text Box 1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49" name="Text Box 1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0" name="Text Box 1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1" name="Text Box 1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2" name="Text Box 1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3" name="Text Box 1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4" name="Text Box 1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5" name="Text Box 1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6" name="Text Box 1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57" name="Text Box 1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8" name="Text Box 1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59" name="Text Box 1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0" name="Text Box 1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1" name="Text Box 1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2" name="Text Box 1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3" name="Text Box 1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4" name="Text Box 1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5" name="Text Box 1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6" name="Text Box 1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67" name="Text Box 1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8" name="Text Box 1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69" name="Text Box 1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0" name="Text Box 1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1" name="Text Box 1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2" name="Text Box 1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3" name="Text Box 1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4" name="Text Box 1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5" name="Text Box 1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6" name="Text Box 1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77" name="Text Box 1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8" name="Text Box 1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79" name="Text Box 1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0" name="Text Box 1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1" name="Text Box 1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2" name="Text Box 1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3" name="Text Box 1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4" name="Text Box 1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5" name="Text Box 1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6" name="Text Box 1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87" name="Text Box 1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8" name="Text Box 1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89" name="Text Box 1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0" name="Text Box 1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1" name="Text Box 1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2" name="Text Box 1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3" name="Text Box 1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4" name="Text Box 1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5" name="Text Box 1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6" name="Text Box 1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1997" name="Text Box 1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8" name="Text Box 1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1999" name="Text Box 1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0" name="Text Box 1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1" name="Text Box 2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2" name="Text Box 2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3" name="Text Box 2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4" name="Text Box 2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5" name="Text Box 2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6" name="Text Box 2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07" name="Text Box 2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8" name="Text Box 2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09" name="Text Box 2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0" name="Text Box 2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1" name="Text Box 2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2" name="Text Box 2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3" name="Text Box 2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4" name="Text Box 2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5" name="Text Box 2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6" name="Text Box 2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17" name="Text Box 2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8" name="Text Box 20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19" name="Text Box 20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0" name="Text Box 2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1" name="Text Box 2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2" name="Text Box 20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3" name="Text Box 20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4" name="Text Box 2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5" name="Text Box 2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6" name="Text Box 20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27" name="Text Box 20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8" name="Text Box 2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29" name="Text Box 2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0" name="Text Box 20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1" name="Text Box 20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2" name="Text Box 2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3" name="Text Box 2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4" name="Text Box 2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5" name="Text Box 2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6" name="Text Box 2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37" name="Text Box 2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8" name="Text Box 2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39" name="Text Box 2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0" name="Text Box 2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1" name="Text Box 2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2" name="Text Box 2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3" name="Text Box 2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4" name="Text Box 2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5" name="Text Box 2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6" name="Text Box 2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47" name="Text Box 2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8" name="Text Box 2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49" name="Text Box 2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0" name="Text Box 20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1" name="Text Box 20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2" name="Text Box 2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3" name="Text Box 2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4" name="Text Box 20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5" name="Text Box 20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6" name="Text Box 2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57" name="Text Box 2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8" name="Text Box 20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59" name="Text Box 20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0" name="Text Box 2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1" name="Text Box 2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2" name="Text Box 20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3" name="Text Box 20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4" name="Text Box 2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5" name="Text Box 2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6" name="Text Box 2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67" name="Text Box 2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8" name="Text Box 2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69" name="Text Box 2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0" name="Text Box 2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1" name="Text Box 2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2" name="Text Box 2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3" name="Text Box 2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4" name="Text Box 2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5" name="Text Box 2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6" name="Text Box 2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77" name="Text Box 2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8" name="Text Box 2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79" name="Text Box 2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0" name="Text Box 2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1" name="Text Box 2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2" name="Text Box 20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3" name="Text Box 20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4" name="Text Box 20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5" name="Text Box 20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6" name="Text Box 20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87" name="Text Box 20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8" name="Text Box 20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89" name="Text Box 20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0" name="Text Box 20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1" name="Text Box 20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2" name="Text Box 20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3" name="Text Box 20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4" name="Text Box 20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5" name="Text Box 20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6" name="Text Box 20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097" name="Text Box 20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8" name="Text Box 20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099" name="Text Box 20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0" name="Text Box 20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1" name="Text Box 21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2" name="Text Box 21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3" name="Text Box 21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4" name="Text Box 21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5" name="Text Box 21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6" name="Text Box 21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07" name="Text Box 21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8" name="Text Box 21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09" name="Text Box 21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0" name="Text Box 21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1" name="Text Box 21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2" name="Text Box 21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3" name="Text Box 21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4" name="Text Box 21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5" name="Text Box 21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6" name="Text Box 21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17" name="Text Box 21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8" name="Text Box 21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19" name="Text Box 21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0" name="Text Box 21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1" name="Text Box 21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2" name="Text Box 21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3" name="Text Box 21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4" name="Text Box 21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5" name="Text Box 21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6" name="Text Box 21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27" name="Text Box 21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8" name="Text Box 21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29" name="Text Box 21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0" name="Text Box 21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1" name="Text Box 21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2" name="Text Box 21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3" name="Text Box 21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4" name="Text Box 21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5" name="Text Box 21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6" name="Text Box 21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37" name="Text Box 21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8" name="Text Box 21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39" name="Text Box 21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0" name="Text Box 21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1" name="Text Box 21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2" name="Text Box 21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3" name="Text Box 21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4" name="Text Box 21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5" name="Text Box 21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6" name="Text Box 21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47" name="Text Box 21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8" name="Text Box 21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49" name="Text Box 21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0" name="Text Box 21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1" name="Text Box 21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2" name="Text Box 21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3" name="Text Box 21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4" name="Text Box 21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5" name="Text Box 21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6" name="Text Box 21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57" name="Text Box 21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8" name="Text Box 21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59" name="Text Box 21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0" name="Text Box 21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1" name="Text Box 21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2" name="Text Box 21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3" name="Text Box 21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4" name="Text Box 21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5" name="Text Box 21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6" name="Text Box 21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67" name="Text Box 21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8" name="Text Box 21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69" name="Text Box 21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0" name="Text Box 21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1" name="Text Box 21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2" name="Text Box 21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3" name="Text Box 21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4" name="Text Box 21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5" name="Text Box 21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6" name="Text Box 21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77" name="Text Box 21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8" name="Text Box 21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79" name="Text Box 21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0" name="Text Box 21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1" name="Text Box 21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2" name="Text Box 21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3" name="Text Box 21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4" name="Text Box 21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5" name="Text Box 21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6" name="Text Box 21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87" name="Text Box 21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8" name="Text Box 21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89" name="Text Box 21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0" name="Text Box 21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1" name="Text Box 21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2" name="Text Box 21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3" name="Text Box 21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4" name="Text Box 21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5" name="Text Box 21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6" name="Text Box 21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197" name="Text Box 21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8" name="Text Box 21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199" name="Text Box 21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0" name="Text Box 21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1" name="Text Box 22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2" name="Text Box 22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3" name="Text Box 22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4" name="Text Box 22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5" name="Text Box 22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6" name="Text Box 22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07" name="Text Box 22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8" name="Text Box 22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09" name="Text Box 22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0" name="Text Box 22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1" name="Text Box 22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2" name="Text Box 22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3" name="Text Box 22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4" name="Text Box 22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5" name="Text Box 22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6" name="Text Box 22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17" name="Text Box 22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8" name="Text Box 22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19" name="Text Box 22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0" name="Text Box 22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1" name="Text Box 22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2" name="Text Box 22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3" name="Text Box 22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4" name="Text Box 22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5" name="Text Box 22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6" name="Text Box 22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27" name="Text Box 22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8" name="Text Box 22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29" name="Text Box 22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0" name="Text Box 22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1" name="Text Box 22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2" name="Text Box 22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3" name="Text Box 22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4" name="Text Box 22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5" name="Text Box 22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6" name="Text Box 22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37" name="Text Box 22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8" name="Text Box 22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39" name="Text Box 22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0" name="Text Box 22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1" name="Text Box 22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2" name="Text Box 22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3" name="Text Box 22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4" name="Text Box 22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5" name="Text Box 22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6" name="Text Box 22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47" name="Text Box 22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8" name="Text Box 22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49" name="Text Box 22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0" name="Text Box 22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1" name="Text Box 22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2" name="Text Box 22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3" name="Text Box 22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4" name="Text Box 22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5" name="Text Box 22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6" name="Text Box 22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57" name="Text Box 22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8" name="Text Box 22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59" name="Text Box 22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0" name="Text Box 22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1" name="Text Box 22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2" name="Text Box 22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3" name="Text Box 22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4" name="Text Box 22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5" name="Text Box 22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6" name="Text Box 22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67" name="Text Box 22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8" name="Text Box 22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69" name="Text Box 22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0" name="Text Box 22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1" name="Text Box 22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2" name="Text Box 22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3" name="Text Box 22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4" name="Text Box 22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5" name="Text Box 22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6" name="Text Box 22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77" name="Text Box 22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8" name="Text Box 22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79" name="Text Box 22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0" name="Text Box 22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1" name="Text Box 22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2" name="Text Box 22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3" name="Text Box 22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4" name="Text Box 22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5" name="Text Box 22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6" name="Text Box 22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87" name="Text Box 22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8" name="Text Box 22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89" name="Text Box 22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0" name="Text Box 22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1" name="Text Box 22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2" name="Text Box 22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3" name="Text Box 22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4" name="Text Box 22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5" name="Text Box 22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6" name="Text Box 22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297" name="Text Box 22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8" name="Text Box 22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299" name="Text Box 22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0" name="Text Box 22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1" name="Text Box 23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2" name="Text Box 23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3" name="Text Box 23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4" name="Text Box 23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5" name="Text Box 23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6" name="Text Box 23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07" name="Text Box 23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8" name="Text Box 23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09" name="Text Box 23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0" name="Text Box 23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1" name="Text Box 23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2" name="Text Box 23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3" name="Text Box 23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4" name="Text Box 23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5" name="Text Box 23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6" name="Text Box 23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17" name="Text Box 23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8" name="Text Box 23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19" name="Text Box 23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0" name="Text Box 23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1" name="Text Box 23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2" name="Text Box 23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3" name="Text Box 23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4" name="Text Box 23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5" name="Text Box 23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6" name="Text Box 23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27" name="Text Box 23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8" name="Text Box 23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29" name="Text Box 23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0" name="Text Box 23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1" name="Text Box 23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2" name="Text Box 23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3" name="Text Box 23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4" name="Text Box 23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5" name="Text Box 23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6" name="Text Box 23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37" name="Text Box 23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8" name="Text Box 23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39" name="Text Box 23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0" name="Text Box 23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1" name="Text Box 23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2" name="Text Box 23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3" name="Text Box 23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4" name="Text Box 23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5" name="Text Box 23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6" name="Text Box 23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47" name="Text Box 23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8" name="Text Box 23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49" name="Text Box 23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0" name="Text Box 23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1" name="Text Box 23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2" name="Text Box 23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3" name="Text Box 23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4" name="Text Box 23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5" name="Text Box 23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6" name="Text Box 23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57" name="Text Box 23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8" name="Text Box 23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59" name="Text Box 23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0" name="Text Box 23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1" name="Text Box 23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2" name="Text Box 23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3" name="Text Box 23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4" name="Text Box 23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5" name="Text Box 23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6" name="Text Box 23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67" name="Text Box 23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8" name="Text Box 23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69" name="Text Box 23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0" name="Text Box 23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1" name="Text Box 23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2" name="Text Box 23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3" name="Text Box 23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4" name="Text Box 23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5" name="Text Box 23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6" name="Text Box 23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77" name="Text Box 23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8" name="Text Box 23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79" name="Text Box 23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0" name="Text Box 23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1" name="Text Box 23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2" name="Text Box 23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3" name="Text Box 23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4" name="Text Box 23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5" name="Text Box 23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6" name="Text Box 23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87" name="Text Box 23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8" name="Text Box 23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89" name="Text Box 23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0" name="Text Box 23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1" name="Text Box 23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2" name="Text Box 23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3" name="Text Box 23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4" name="Text Box 23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5" name="Text Box 23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6" name="Text Box 23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397" name="Text Box 23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8" name="Text Box 23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399" name="Text Box 23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0" name="Text Box 23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1" name="Text Box 24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2" name="Text Box 24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3" name="Text Box 24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4" name="Text Box 24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5" name="Text Box 24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6" name="Text Box 24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07" name="Text Box 24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8" name="Text Box 24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09" name="Text Box 24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0" name="Text Box 24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1" name="Text Box 24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2" name="Text Box 24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3" name="Text Box 24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4" name="Text Box 24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5" name="Text Box 24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6" name="Text Box 24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17" name="Text Box 24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8" name="Text Box 24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19" name="Text Box 24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0" name="Text Box 24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1" name="Text Box 24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2" name="Text Box 24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3" name="Text Box 24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4" name="Text Box 24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5" name="Text Box 24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6" name="Text Box 24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27" name="Text Box 24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8" name="Text Box 24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29" name="Text Box 24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0" name="Text Box 24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1" name="Text Box 24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2" name="Text Box 24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3" name="Text Box 24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4" name="Text Box 24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5" name="Text Box 24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6" name="Text Box 24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37" name="Text Box 24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8" name="Text Box 24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39" name="Text Box 24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0" name="Text Box 24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1" name="Text Box 24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2" name="Text Box 24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3" name="Text Box 24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4" name="Text Box 24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5" name="Text Box 24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6" name="Text Box 24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47" name="Text Box 24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8" name="Text Box 24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49" name="Text Box 24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0" name="Text Box 24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1" name="Text Box 24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2" name="Text Box 24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3" name="Text Box 24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4" name="Text Box 24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5" name="Text Box 24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6" name="Text Box 24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57" name="Text Box 24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8" name="Text Box 24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59" name="Text Box 24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0" name="Text Box 24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1" name="Text Box 24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2" name="Text Box 24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3" name="Text Box 24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4" name="Text Box 24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5" name="Text Box 24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6" name="Text Box 24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67" name="Text Box 24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8" name="Text Box 24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69" name="Text Box 24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0" name="Text Box 24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1" name="Text Box 24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2" name="Text Box 24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3" name="Text Box 24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4" name="Text Box 24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5" name="Text Box 24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6" name="Text Box 24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77" name="Text Box 24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8" name="Text Box 24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79" name="Text Box 24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0" name="Text Box 24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1" name="Text Box 24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2" name="Text Box 24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3" name="Text Box 24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4" name="Text Box 24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5" name="Text Box 24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6" name="Text Box 24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87" name="Text Box 24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8" name="Text Box 24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89" name="Text Box 24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0" name="Text Box 24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1" name="Text Box 24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2" name="Text Box 24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3" name="Text Box 24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4" name="Text Box 24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5" name="Text Box 24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6" name="Text Box 24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497" name="Text Box 24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8" name="Text Box 24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499" name="Text Box 24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0" name="Text Box 24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1" name="Text Box 25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2" name="Text Box 25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3" name="Text Box 25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4" name="Text Box 25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5" name="Text Box 25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6" name="Text Box 25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07" name="Text Box 25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8" name="Text Box 25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09" name="Text Box 25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0" name="Text Box 25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1" name="Text Box 25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2" name="Text Box 25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3" name="Text Box 25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4" name="Text Box 25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5" name="Text Box 25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6" name="Text Box 25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17" name="Text Box 25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8" name="Text Box 25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19" name="Text Box 25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0" name="Text Box 25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1" name="Text Box 25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2" name="Text Box 25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3" name="Text Box 25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4" name="Text Box 25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5" name="Text Box 25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6" name="Text Box 25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27" name="Text Box 25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8" name="Text Box 25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29" name="Text Box 25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0" name="Text Box 25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1" name="Text Box 25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2" name="Text Box 25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3" name="Text Box 25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4" name="Text Box 25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5" name="Text Box 25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6" name="Text Box 25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37" name="Text Box 25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8" name="Text Box 25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39" name="Text Box 25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0" name="Text Box 25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1" name="Text Box 25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2" name="Text Box 25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3" name="Text Box 25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4" name="Text Box 25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5" name="Text Box 25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6" name="Text Box 25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47" name="Text Box 25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8" name="Text Box 25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49" name="Text Box 25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0" name="Text Box 25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1" name="Text Box 25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2" name="Text Box 25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3" name="Text Box 25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4" name="Text Box 25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5" name="Text Box 25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6" name="Text Box 25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57" name="Text Box 25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8" name="Text Box 25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59" name="Text Box 25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0" name="Text Box 25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1" name="Text Box 25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2" name="Text Box 25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3" name="Text Box 25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4" name="Text Box 25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5" name="Text Box 25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6" name="Text Box 25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67" name="Text Box 25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8" name="Text Box 25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69" name="Text Box 25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0" name="Text Box 25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1" name="Text Box 25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2" name="Text Box 25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3" name="Text Box 25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4" name="Text Box 25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5" name="Text Box 25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6" name="Text Box 25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77" name="Text Box 25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8" name="Text Box 25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79" name="Text Box 25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0" name="Text Box 25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1" name="Text Box 25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2" name="Text Box 25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3" name="Text Box 25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4" name="Text Box 25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5" name="Text Box 25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6" name="Text Box 25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87" name="Text Box 25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8" name="Text Box 25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89" name="Text Box 25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0" name="Text Box 25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1" name="Text Box 25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2" name="Text Box 25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3" name="Text Box 25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4" name="Text Box 25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5" name="Text Box 25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6" name="Text Box 25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597" name="Text Box 25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8" name="Text Box 25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599" name="Text Box 25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0" name="Text Box 25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1" name="Text Box 26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2" name="Text Box 26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3" name="Text Box 26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4" name="Text Box 26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5" name="Text Box 26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6" name="Text Box 26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07" name="Text Box 26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8" name="Text Box 26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09" name="Text Box 26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0" name="Text Box 26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1" name="Text Box 26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2" name="Text Box 26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3" name="Text Box 26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4" name="Text Box 26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5" name="Text Box 26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6" name="Text Box 26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17" name="Text Box 26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8" name="Text Box 26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19" name="Text Box 26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0" name="Text Box 26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1" name="Text Box 26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2" name="Text Box 26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3" name="Text Box 26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4" name="Text Box 26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5" name="Text Box 26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6" name="Text Box 26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27" name="Text Box 26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8" name="Text Box 26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29" name="Text Box 26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0" name="Text Box 26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1" name="Text Box 26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2" name="Text Box 26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3" name="Text Box 26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4" name="Text Box 26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5" name="Text Box 26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6" name="Text Box 26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37" name="Text Box 26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8" name="Text Box 26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39" name="Text Box 26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0" name="Text Box 26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1" name="Text Box 26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2" name="Text Box 26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3" name="Text Box 26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4" name="Text Box 26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5" name="Text Box 26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6" name="Text Box 26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47" name="Text Box 26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8" name="Text Box 26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49" name="Text Box 26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0" name="Text Box 26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1" name="Text Box 26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2" name="Text Box 26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3" name="Text Box 26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4" name="Text Box 26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5" name="Text Box 26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6" name="Text Box 26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57" name="Text Box 26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8" name="Text Box 26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59" name="Text Box 26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0" name="Text Box 26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1" name="Text Box 26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2" name="Text Box 26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3" name="Text Box 26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4" name="Text Box 26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5" name="Text Box 26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6" name="Text Box 26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67" name="Text Box 26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8" name="Text Box 26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69" name="Text Box 26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0" name="Text Box 26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1" name="Text Box 26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2" name="Text Box 26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3" name="Text Box 26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4" name="Text Box 26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5" name="Text Box 26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6" name="Text Box 26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77" name="Text Box 26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8" name="Text Box 26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79" name="Text Box 26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0" name="Text Box 26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1" name="Text Box 26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2" name="Text Box 26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3" name="Text Box 26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4" name="Text Box 26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5" name="Text Box 26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6" name="Text Box 26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87" name="Text Box 26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8" name="Text Box 26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89" name="Text Box 26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0" name="Text Box 26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1" name="Text Box 26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2" name="Text Box 26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3" name="Text Box 26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4" name="Text Box 26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5" name="Text Box 26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6" name="Text Box 26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697" name="Text Box 26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8" name="Text Box 26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699" name="Text Box 26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0" name="Text Box 26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1" name="Text Box 27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2" name="Text Box 27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3" name="Text Box 27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4" name="Text Box 27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5" name="Text Box 27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6" name="Text Box 27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07" name="Text Box 27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8" name="Text Box 27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09" name="Text Box 27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0" name="Text Box 27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1" name="Text Box 27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2" name="Text Box 27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3" name="Text Box 27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4" name="Text Box 27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5" name="Text Box 27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6" name="Text Box 27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17" name="Text Box 27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8" name="Text Box 27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19" name="Text Box 27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0" name="Text Box 27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1" name="Text Box 27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2" name="Text Box 27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3" name="Text Box 27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4" name="Text Box 27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5" name="Text Box 27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6" name="Text Box 27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27" name="Text Box 27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8" name="Text Box 27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29" name="Text Box 27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0" name="Text Box 27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1" name="Text Box 27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2" name="Text Box 27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3" name="Text Box 27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4" name="Text Box 27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5" name="Text Box 27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6" name="Text Box 27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37" name="Text Box 27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8" name="Text Box 27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39" name="Text Box 27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0" name="Text Box 27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1" name="Text Box 27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2" name="Text Box 27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3" name="Text Box 27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4" name="Text Box 27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5" name="Text Box 27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6" name="Text Box 27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47" name="Text Box 27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8" name="Text Box 27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49" name="Text Box 27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0" name="Text Box 27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1" name="Text Box 27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2" name="Text Box 27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3" name="Text Box 27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4" name="Text Box 27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5" name="Text Box 27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6" name="Text Box 27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57" name="Text Box 27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8" name="Text Box 27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59" name="Text Box 27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0" name="Text Box 27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1" name="Text Box 27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2" name="Text Box 27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3" name="Text Box 27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4" name="Text Box 27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5" name="Text Box 27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6" name="Text Box 27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67" name="Text Box 27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8" name="Text Box 27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69" name="Text Box 27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0" name="Text Box 27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1" name="Text Box 27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2" name="Text Box 27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3" name="Text Box 27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4" name="Text Box 27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5" name="Text Box 27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6" name="Text Box 27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77" name="Text Box 27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8" name="Text Box 27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79" name="Text Box 27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0" name="Text Box 27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1" name="Text Box 27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2" name="Text Box 27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3" name="Text Box 27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4" name="Text Box 27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5" name="Text Box 27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6" name="Text Box 27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87" name="Text Box 27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8" name="Text Box 27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89" name="Text Box 27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0" name="Text Box 27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1" name="Text Box 27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2" name="Text Box 27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3" name="Text Box 27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4" name="Text Box 27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5" name="Text Box 27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6" name="Text Box 27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797" name="Text Box 27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8" name="Text Box 27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799" name="Text Box 27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0" name="Text Box 27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1" name="Text Box 28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2" name="Text Box 28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3" name="Text Box 28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4" name="Text Box 28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5" name="Text Box 28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6" name="Text Box 28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07" name="Text Box 28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8" name="Text Box 28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09" name="Text Box 28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0" name="Text Box 28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1" name="Text Box 28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2" name="Text Box 28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3" name="Text Box 28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4" name="Text Box 28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5" name="Text Box 28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6" name="Text Box 28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17" name="Text Box 28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8" name="Text Box 28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19" name="Text Box 28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0" name="Text Box 28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1" name="Text Box 28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2" name="Text Box 28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3" name="Text Box 28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4" name="Text Box 28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5" name="Text Box 28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6" name="Text Box 28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27" name="Text Box 28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8" name="Text Box 28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29" name="Text Box 28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0" name="Text Box 28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1" name="Text Box 28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2" name="Text Box 28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3" name="Text Box 28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4" name="Text Box 28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5" name="Text Box 28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6" name="Text Box 28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37" name="Text Box 28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8" name="Text Box 28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39" name="Text Box 28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0" name="Text Box 28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1" name="Text Box 28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2" name="Text Box 28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3" name="Text Box 28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4" name="Text Box 28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5" name="Text Box 28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6" name="Text Box 28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47" name="Text Box 28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8" name="Text Box 28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49" name="Text Box 28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0" name="Text Box 28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1" name="Text Box 28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2" name="Text Box 28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3" name="Text Box 28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4" name="Text Box 28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5" name="Text Box 28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6" name="Text Box 28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57" name="Text Box 28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8" name="Text Box 28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59" name="Text Box 28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0" name="Text Box 28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1" name="Text Box 28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2" name="Text Box 28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3" name="Text Box 28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4" name="Text Box 28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5" name="Text Box 28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6" name="Text Box 28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67" name="Text Box 28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8" name="Text Box 28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69" name="Text Box 28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0" name="Text Box 28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1" name="Text Box 28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2" name="Text Box 28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3" name="Text Box 28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4" name="Text Box 28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5" name="Text Box 28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6" name="Text Box 28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77" name="Text Box 28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8" name="Text Box 28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79" name="Text Box 28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0" name="Text Box 28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1" name="Text Box 28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2" name="Text Box 28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3" name="Text Box 28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4" name="Text Box 28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5" name="Text Box 28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6" name="Text Box 28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87" name="Text Box 28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8" name="Text Box 28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89" name="Text Box 28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0" name="Text Box 28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1" name="Text Box 28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2" name="Text Box 28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3" name="Text Box 28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4" name="Text Box 28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5" name="Text Box 28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6" name="Text Box 28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897" name="Text Box 28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8" name="Text Box 28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899" name="Text Box 28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0" name="Text Box 28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1" name="Text Box 29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2" name="Text Box 29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3" name="Text Box 29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4" name="Text Box 29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5" name="Text Box 29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6" name="Text Box 29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07" name="Text Box 29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8" name="Text Box 29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09" name="Text Box 29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0" name="Text Box 29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1" name="Text Box 29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2" name="Text Box 29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3" name="Text Box 29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4" name="Text Box 29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5" name="Text Box 29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6" name="Text Box 29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17" name="Text Box 29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8" name="Text Box 291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19" name="Text Box 291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0" name="Text Box 29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1" name="Text Box 29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2" name="Text Box 292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3" name="Text Box 292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4" name="Text Box 29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5" name="Text Box 29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6" name="Text Box 292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27" name="Text Box 292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8" name="Text Box 29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29" name="Text Box 29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0" name="Text Box 292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1" name="Text Box 293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2" name="Text Box 29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3" name="Text Box 29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4" name="Text Box 29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5" name="Text Box 29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6" name="Text Box 29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37" name="Text Box 29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8" name="Text Box 29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39" name="Text Box 29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0" name="Text Box 29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1" name="Text Box 29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2" name="Text Box 29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3" name="Text Box 29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4" name="Text Box 29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5" name="Text Box 29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6" name="Text Box 29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47" name="Text Box 29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8" name="Text Box 29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49" name="Text Box 29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0" name="Text Box 294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1" name="Text Box 295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2" name="Text Box 29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3" name="Text Box 29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4" name="Text Box 295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5" name="Text Box 295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6" name="Text Box 29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57" name="Text Box 29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8" name="Text Box 295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59" name="Text Box 295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0" name="Text Box 29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1" name="Text Box 29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2" name="Text Box 296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3" name="Text Box 296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4" name="Text Box 29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5" name="Text Box 29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6" name="Text Box 29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67" name="Text Box 29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8" name="Text Box 29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69" name="Text Box 29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0" name="Text Box 29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1" name="Text Box 29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2" name="Text Box 29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3" name="Text Box 29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4" name="Text Box 29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5" name="Text Box 29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6" name="Text Box 29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77" name="Text Box 29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8" name="Text Box 29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79" name="Text Box 29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0" name="Text Box 29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1" name="Text Box 29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2" name="Text Box 298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3" name="Text Box 298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4" name="Text Box 298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5" name="Text Box 298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6" name="Text Box 298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87" name="Text Box 298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8" name="Text Box 298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89" name="Text Box 298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0" name="Text Box 298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1" name="Text Box 299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2" name="Text Box 299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3" name="Text Box 299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4" name="Text Box 299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5" name="Text Box 299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6" name="Text Box 299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2997" name="Text Box 299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8" name="Text Box 299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2999" name="Text Box 299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0" name="Text Box 299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1" name="Text Box 300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2" name="Text Box 300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3" name="Text Box 300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4" name="Text Box 300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5" name="Text Box 300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6" name="Text Box 300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07" name="Text Box 300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8" name="Text Box 300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09" name="Text Box 300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0" name="Text Box 300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1" name="Text Box 301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2" name="Text Box 301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3" name="Text Box 301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4" name="Text Box 301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15" name="Text Box 301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6" name="Text Box 301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7" name="Text Box 301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8" name="Text Box 301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19" name="Text Box 301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0" name="Text Box 301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1" name="Text Box 302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2" name="Text Box 302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3" name="Text Box 302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4" name="Text Box 302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5" name="Text Box 302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6" name="Text Box 302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7" name="Text Box 302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8" name="Text Box 302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29" name="Text Box 302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0" name="Text Box 302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1" name="Text Box 303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2" name="Text Box 303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3" name="Text Box 303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4" name="Text Box 303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5" name="Text Box 303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6" name="Text Box 303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37" name="Text Box 303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8" name="Text Box 303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39" name="Text Box 303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0" name="Text Box 303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1" name="Text Box 304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2" name="Text Box 3041"/>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3" name="Text Box 3042"/>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4" name="Text Box 304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5" name="Text Box 304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6" name="Text Box 304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47" name="Text Box 304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8" name="Text Box 304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49" name="Text Box 304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0" name="Text Box 304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1" name="Text Box 305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2" name="Text Box 305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3" name="Text Box 305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4" name="Text Box 305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5" name="Text Box 305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6" name="Text Box 305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7" name="Text Box 305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8" name="Text Box 305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59" name="Text Box 305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0" name="Text Box 305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1" name="Text Box 306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2" name="Text Box 306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3" name="Text Box 306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4" name="Text Box 3063"/>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5" name="Text Box 3064"/>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6" name="Text Box 3065"/>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67" name="Text Box 3066"/>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8" name="Text Box 3067"/>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69" name="Text Box 3068"/>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0" name="Text Box 3069"/>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1" name="Text Box 3070"/>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2" name="Text Box 3071"/>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3" name="Text Box 3072"/>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4" name="Text Box 3073"/>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5" name="Text Box 3074"/>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6" name="Text Box 3075"/>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77" name="Text Box 3076"/>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8" name="Text Box 3077"/>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15</xdr:row>
      <xdr:rowOff>28575</xdr:rowOff>
    </xdr:from>
    <xdr:ext cx="76200" cy="200025"/>
    <xdr:sp macro="" textlink="">
      <xdr:nvSpPr>
        <xdr:cNvPr id="3079" name="Text Box 3078"/>
        <xdr:cNvSpPr txBox="1">
          <a:spLocks noChangeArrowheads="1"/>
        </xdr:cNvSpPr>
      </xdr:nvSpPr>
      <xdr:spPr bwMode="auto">
        <a:xfrm>
          <a:off x="2705100" y="4314825"/>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0" name="Text Box 3079"/>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8</xdr:row>
      <xdr:rowOff>28575</xdr:rowOff>
    </xdr:from>
    <xdr:ext cx="76200" cy="200025"/>
    <xdr:sp macro="" textlink="">
      <xdr:nvSpPr>
        <xdr:cNvPr id="3081" name="Text Box 3080"/>
        <xdr:cNvSpPr txBox="1">
          <a:spLocks noChangeArrowheads="1"/>
        </xdr:cNvSpPr>
      </xdr:nvSpPr>
      <xdr:spPr bwMode="auto">
        <a:xfrm>
          <a:off x="2705100" y="3181350"/>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2" name="Text Box 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3" name="Text Box 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4" name="Text Box 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5" name="Text Box 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6" name="Text Box 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7" name="Text Box 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8" name="Text Box 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89" name="Text Box 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0" name="Text Box 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1" name="Text Box 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2" name="Text Box 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3" name="Text Box 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4" name="Text Box 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5" name="Text Box 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6" name="Text Box 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7" name="Text Box 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8" name="Text Box 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099" name="Text Box 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0" name="Text Box 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1" name="Text Box 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2" name="Text Box 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3" name="Text Box 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4" name="Text Box 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5" name="Text Box 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6" name="Text Box 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07" name="Text Box 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8" name="Text Box 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09" name="Text Box 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0" name="Text Box 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1" name="Text Box 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2" name="Text Box 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3" name="Text Box 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4" name="Text Box 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5" name="Text Box 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6" name="Text Box 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17" name="Text Box 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8" name="Text Box 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19" name="Text Box 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0" name="Text Box 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1" name="Text Box 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2" name="Text Box 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3" name="Text Box 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4" name="Text Box 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5" name="Text Box 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6" name="Text Box 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27" name="Text Box 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8" name="Text Box 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29" name="Text Box 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0" name="Text Box 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1" name="Text Box 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2" name="Text Box 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3" name="Text Box 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4" name="Text Box 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5" name="Text Box 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6" name="Text Box 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37" name="Text Box 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8" name="Text Box 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39" name="Text Box 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0" name="Text Box 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1" name="Text Box 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2" name="Text Box 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3" name="Text Box 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4" name="Text Box 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5" name="Text Box 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6" name="Text Box 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47" name="Text Box 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8" name="Text Box 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49" name="Text Box 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0" name="Text Box 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1" name="Text Box 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2" name="Text Box 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3" name="Text Box 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4" name="Text Box 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5" name="Text Box 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6" name="Text Box 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57" name="Text Box 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8" name="Text Box 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59" name="Text Box 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0" name="Text Box 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1" name="Text Box 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2" name="Text Box 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3" name="Text Box 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4" name="Text Box 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5" name="Text Box 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6" name="Text Box 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67" name="Text Box 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8" name="Text Box 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69" name="Text Box 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0" name="Text Box 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1" name="Text Box 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2" name="Text Box 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3" name="Text Box 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4" name="Text Box 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5" name="Text Box 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6" name="Text Box 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77" name="Text Box 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8" name="Text Box 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79" name="Text Box 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0" name="Text Box 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1" name="Text Box 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2" name="Text Box 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3" name="Text Box 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4" name="Text Box 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5" name="Text Box 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6" name="Text Box 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87" name="Text Box 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8" name="Text Box 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89" name="Text Box 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0" name="Text Box 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1" name="Text Box 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2" name="Text Box 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3" name="Text Box 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4" name="Text Box 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5" name="Text Box 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6" name="Text Box 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197" name="Text Box 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8" name="Text Box 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199" name="Text Box 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0" name="Text Box 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1" name="Text Box 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2" name="Text Box 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3" name="Text Box 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4" name="Text Box 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5" name="Text Box 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6" name="Text Box 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07" name="Text Box 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8" name="Text Box 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09" name="Text Box 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0" name="Text Box 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1" name="Text Box 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2" name="Text Box 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3" name="Text Box 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4" name="Text Box 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5" name="Text Box 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6" name="Text Box 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17" name="Text Box 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8" name="Text Box 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19" name="Text Box 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0" name="Text Box 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1" name="Text Box 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2" name="Text Box 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3" name="Text Box 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4" name="Text Box 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5" name="Text Box 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6" name="Text Box 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27" name="Text Box 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8" name="Text Box 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29" name="Text Box 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0" name="Text Box 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1" name="Text Box 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2" name="Text Box 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3" name="Text Box 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4" name="Text Box 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5" name="Text Box 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6" name="Text Box 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37" name="Text Box 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8" name="Text Box 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39" name="Text Box 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0" name="Text Box 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1" name="Text Box 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2" name="Text Box 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3" name="Text Box 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4" name="Text Box 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5" name="Text Box 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6" name="Text Box 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47" name="Text Box 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8" name="Text Box 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49" name="Text Box 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0" name="Text Box 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1" name="Text Box 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2" name="Text Box 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3" name="Text Box 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4" name="Text Box 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5" name="Text Box 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6" name="Text Box 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57" name="Text Box 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8" name="Text Box 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59" name="Text Box 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0" name="Text Box 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1" name="Text Box 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2" name="Text Box 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3" name="Text Box 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4" name="Text Box 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5" name="Text Box 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6" name="Text Box 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67" name="Text Box 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8" name="Text Box 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69" name="Text Box 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0" name="Text Box 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1" name="Text Box 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2" name="Text Box 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3" name="Text Box 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4" name="Text Box 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5" name="Text Box 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6" name="Text Box 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77" name="Text Box 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8" name="Text Box 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79" name="Text Box 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0" name="Text Box 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1" name="Text Box 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2" name="Text Box 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3" name="Text Box 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4" name="Text Box 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5" name="Text Box 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6" name="Text Box 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87" name="Text Box 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8" name="Text Box 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89" name="Text Box 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0" name="Text Box 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1" name="Text Box 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2" name="Text Box 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3" name="Text Box 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4" name="Text Box 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5" name="Text Box 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6" name="Text Box 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297" name="Text Box 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8" name="Text Box 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299" name="Text Box 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0" name="Text Box 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1" name="Text Box 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2" name="Text Box 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3" name="Text Box 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4" name="Text Box 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5" name="Text Box 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6" name="Text Box 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07" name="Text Box 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8" name="Text Box 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09" name="Text Box 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0" name="Text Box 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1" name="Text Box 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2" name="Text Box 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3" name="Text Box 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4" name="Text Box 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5" name="Text Box 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6" name="Text Box 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17" name="Text Box 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8" name="Text Box 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19" name="Text Box 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0" name="Text Box 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1" name="Text Box 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2" name="Text Box 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3" name="Text Box 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4" name="Text Box 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5" name="Text Box 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6" name="Text Box 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27" name="Text Box 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8" name="Text Box 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29" name="Text Box 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0" name="Text Box 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1" name="Text Box 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2" name="Text Box 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3" name="Text Box 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4" name="Text Box 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5" name="Text Box 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6" name="Text Box 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37" name="Text Box 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8" name="Text Box 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39" name="Text Box 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0" name="Text Box 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1" name="Text Box 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2" name="Text Box 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43" name="Text Box 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4" name="Text Box 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5" name="Text Box 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6" name="Text Box 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7" name="Text Box 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8" name="Text Box 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49" name="Text Box 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0" name="Text Box 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1" name="Text Box 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2" name="Text Box 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3" name="Text Box 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4" name="Text Box 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5" name="Text Box 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6" name="Text Box 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57" name="Text Box 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8" name="Text Box 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59" name="Text Box 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0" name="Text Box 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1" name="Text Box 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2" name="Text Box 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3" name="Text Box 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4" name="Text Box 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5" name="Text Box 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6" name="Text Box 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67" name="Text Box 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8" name="Text Box 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69" name="Text Box 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0" name="Text Box 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1" name="Text Box 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2" name="Text Box 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3" name="Text Box 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4" name="Text Box 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5" name="Text Box 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6" name="Text Box 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77" name="Text Box 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8" name="Text Box 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79" name="Text Box 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0" name="Text Box 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1" name="Text Box 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2" name="Text Box 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3" name="Text Box 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4" name="Text Box 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5" name="Text Box 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6" name="Text Box 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87" name="Text Box 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8" name="Text Box 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89" name="Text Box 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0" name="Text Box 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1" name="Text Box 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2" name="Text Box 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3" name="Text Box 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4" name="Text Box 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5" name="Text Box 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6" name="Text Box 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397" name="Text Box 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8" name="Text Box 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399" name="Text Box 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0" name="Text Box 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1" name="Text Box 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2" name="Text Box 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3" name="Text Box 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4" name="Text Box 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5" name="Text Box 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6" name="Text Box 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07" name="Text Box 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8" name="Text Box 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09" name="Text Box 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0" name="Text Box 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1" name="Text Box 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2" name="Text Box 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3" name="Text Box 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4" name="Text Box 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5" name="Text Box 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6" name="Text Box 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17" name="Text Box 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8" name="Text Box 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19" name="Text Box 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0" name="Text Box 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1" name="Text Box 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2" name="Text Box 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3" name="Text Box 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4" name="Text Box 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5" name="Text Box 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6" name="Text Box 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27" name="Text Box 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8" name="Text Box 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29" name="Text Box 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0" name="Text Box 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1" name="Text Box 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2" name="Text Box 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3" name="Text Box 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4" name="Text Box 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5" name="Text Box 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6" name="Text Box 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37" name="Text Box 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8" name="Text Box 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39" name="Text Box 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0" name="Text Box 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1" name="Text Box 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2" name="Text Box 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3" name="Text Box 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4" name="Text Box 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5" name="Text Box 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6" name="Text Box 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47" name="Text Box 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8" name="Text Box 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49" name="Text Box 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0" name="Text Box 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1" name="Text Box 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2" name="Text Box 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3" name="Text Box 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4" name="Text Box 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5" name="Text Box 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6" name="Text Box 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57" name="Text Box 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8" name="Text Box 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59" name="Text Box 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0" name="Text Box 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1" name="Text Box 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2" name="Text Box 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3" name="Text Box 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4" name="Text Box 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5" name="Text Box 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6" name="Text Box 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67" name="Text Box 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8" name="Text Box 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69" name="Text Box 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0" name="Text Box 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1" name="Text Box 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2" name="Text Box 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3" name="Text Box 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4" name="Text Box 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5" name="Text Box 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6" name="Text Box 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77" name="Text Box 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8" name="Text Box 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79" name="Text Box 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0" name="Text Box 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1" name="Text Box 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2" name="Text Box 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3" name="Text Box 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4" name="Text Box 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5" name="Text Box 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6" name="Text Box 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87" name="Text Box 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8" name="Text Box 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89" name="Text Box 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0" name="Text Box 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1" name="Text Box 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2" name="Text Box 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3" name="Text Box 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4" name="Text Box 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5" name="Text Box 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6" name="Text Box 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497" name="Text Box 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8" name="Text Box 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499" name="Text Box 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0" name="Text Box 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1" name="Text Box 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2" name="Text Box 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3" name="Text Box 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4" name="Text Box 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5" name="Text Box 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6" name="Text Box 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07" name="Text Box 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8" name="Text Box 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09" name="Text Box 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0" name="Text Box 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1" name="Text Box 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2" name="Text Box 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3" name="Text Box 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4" name="Text Box 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5" name="Text Box 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6" name="Text Box 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17" name="Text Box 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8" name="Text Box 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19" name="Text Box 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0" name="Text Box 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1" name="Text Box 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2" name="Text Box 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3" name="Text Box 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4" name="Text Box 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5" name="Text Box 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6" name="Text Box 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27" name="Text Box 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8" name="Text Box 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29" name="Text Box 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0" name="Text Box 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1" name="Text Box 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2" name="Text Box 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3" name="Text Box 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4" name="Text Box 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5" name="Text Box 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6" name="Text Box 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37" name="Text Box 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8" name="Text Box 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39" name="Text Box 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0" name="Text Box 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1" name="Text Box 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2" name="Text Box 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3" name="Text Box 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4" name="Text Box 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5" name="Text Box 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6" name="Text Box 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47" name="Text Box 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8" name="Text Box 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49" name="Text Box 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0" name="Text Box 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1" name="Text Box 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2" name="Text Box 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3" name="Text Box 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4" name="Text Box 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5" name="Text Box 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6" name="Text Box 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57" name="Text Box 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8" name="Text Box 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559" name="Text Box 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0" name="Text Box 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1" name="Text Box 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2" name="Text Box 48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3" name="Text Box 48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4" name="Text Box 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5" name="Text Box 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6" name="Text Box 48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7" name="Text Box 48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8" name="Text Box 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69" name="Text Box 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0" name="Text Box 48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1" name="Text Box 49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2" name="Text Box 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3" name="Text Box 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4" name="Text Box 49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5" name="Text Box 49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6" name="Text Box 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7" name="Text Box 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8" name="Text Box 49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79" name="Text Box 49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0" name="Text Box 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1" name="Text Box 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2" name="Text Box 50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3" name="Text Box 50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4" name="Text Box 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5" name="Text Box 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6" name="Text Box 50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7" name="Text Box 50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8" name="Text Box 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89" name="Text Box 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0" name="Text Box 50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1" name="Text Box 51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2" name="Text Box 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3" name="Text Box 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4" name="Text Box 51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5" name="Text Box 51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6" name="Text Box 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7" name="Text Box 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8" name="Text Box 5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599" name="Text Box 5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0" name="Text Box 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1" name="Text Box 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2" name="Text Box 5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3" name="Text Box 5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4" name="Text Box 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5" name="Text Box 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6" name="Text Box 5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7" name="Text Box 5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8" name="Text Box 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09" name="Text Box 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0" name="Text Box 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1" name="Text Box 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2" name="Text Box 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3" name="Text Box 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4" name="Text Box 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5" name="Text Box 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6" name="Text Box 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17" name="Text Box 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8" name="Text Box 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19" name="Text Box 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0" name="Text Box 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1" name="Text Box 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2" name="Text Box 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3" name="Text Box 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4" name="Text Box 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5" name="Text Box 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6" name="Text Box 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27" name="Text Box 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8" name="Text Box 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29" name="Text Box 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0" name="Text Box 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1" name="Text Box 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2" name="Text Box 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3" name="Text Box 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4" name="Text Box 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5" name="Text Box 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6" name="Text Box 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37" name="Text Box 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8" name="Text Box 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39" name="Text Box 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0" name="Text Box 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1" name="Text Box 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2" name="Text Box 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3" name="Text Box 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4" name="Text Box 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5" name="Text Box 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6" name="Text Box 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47" name="Text Box 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8" name="Text Box 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49" name="Text Box 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0" name="Text Box 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1" name="Text Box 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2" name="Text Box 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3" name="Text Box 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4" name="Text Box 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5" name="Text Box 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6" name="Text Box 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57" name="Text Box 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8" name="Text Box 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59" name="Text Box 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0" name="Text Box 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1" name="Text Box 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2" name="Text Box 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3" name="Text Box 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4" name="Text Box 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5" name="Text Box 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6" name="Text Box 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67" name="Text Box 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8" name="Text Box 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69" name="Text Box 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0" name="Text Box 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1" name="Text Box 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2" name="Text Box 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3" name="Text Box 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4" name="Text Box 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5" name="Text Box 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6" name="Text Box 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77" name="Text Box 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8" name="Text Box 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79" name="Text Box 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0" name="Text Box 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1" name="Text Box 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2" name="Text Box 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3" name="Text Box 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4" name="Text Box 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5" name="Text Box 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6" name="Text Box 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87" name="Text Box 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8" name="Text Box 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89" name="Text Box 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0" name="Text Box 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1" name="Text Box 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2" name="Text Box 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3" name="Text Box 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4" name="Text Box 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5" name="Text Box 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6" name="Text Box 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697" name="Text Box 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8" name="Text Box 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699" name="Text Box 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0" name="Text Box 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1" name="Text Box 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2" name="Text Box 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3" name="Text Box 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4" name="Text Box 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5" name="Text Box 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6" name="Text Box 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07" name="Text Box 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8" name="Text Box 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09" name="Text Box 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0" name="Text Box 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1" name="Text Box 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2" name="Text Box 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3" name="Text Box 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4" name="Text Box 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5" name="Text Box 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6" name="Text Box 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17" name="Text Box 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8" name="Text Box 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19" name="Text Box 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0" name="Text Box 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1" name="Text Box 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2" name="Text Box 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3" name="Text Box 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4" name="Text Box 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5" name="Text Box 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6" name="Text Box 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27" name="Text Box 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8" name="Text Box 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29" name="Text Box 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0" name="Text Box 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1" name="Text Box 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2" name="Text Box 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3" name="Text Box 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4" name="Text Box 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5" name="Text Box 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6" name="Text Box 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37" name="Text Box 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8" name="Text Box 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39" name="Text Box 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0" name="Text Box 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1" name="Text Box 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2" name="Text Box 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3" name="Text Box 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4" name="Text Box 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5" name="Text Box 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6" name="Text Box 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47" name="Text Box 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8" name="Text Box 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49" name="Text Box 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0" name="Text Box 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1" name="Text Box 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2" name="Text Box 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3" name="Text Box 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4" name="Text Box 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5" name="Text Box 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6" name="Text Box 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57" name="Text Box 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8" name="Text Box 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59" name="Text Box 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0" name="Text Box 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1" name="Text Box 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2" name="Text Box 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3" name="Text Box 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4" name="Text Box 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5" name="Text Box 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6" name="Text Box 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67" name="Text Box 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8" name="Text Box 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69" name="Text Box 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0" name="Text Box 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1" name="Text Box 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2" name="Text Box 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3" name="Text Box 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4" name="Text Box 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5" name="Text Box 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6" name="Text Box 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77" name="Text Box 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8" name="Text Box 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79" name="Text Box 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0" name="Text Box 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1" name="Text Box 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2" name="Text Box 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3" name="Text Box 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4" name="Text Box 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5" name="Text Box 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6" name="Text Box 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87" name="Text Box 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8" name="Text Box 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89" name="Text Box 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0" name="Text Box 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1" name="Text Box 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2" name="Text Box 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3" name="Text Box 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4" name="Text Box 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5" name="Text Box 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6" name="Text Box 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797" name="Text Box 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8" name="Text Box 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799" name="Text Box 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0" name="Text Box 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1" name="Text Box 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2" name="Text Box 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3" name="Text Box 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4" name="Text Box 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5" name="Text Box 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6" name="Text Box 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07" name="Text Box 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8" name="Text Box 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09" name="Text Box 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0" name="Text Box 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1" name="Text Box 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2" name="Text Box 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3" name="Text Box 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4" name="Text Box 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5" name="Text Box 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6" name="Text Box 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17" name="Text Box 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8" name="Text Box 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19" name="Text Box 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0" name="Text Box 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1" name="Text Box 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2" name="Text Box 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3" name="Text Box 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4" name="Text Box 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5" name="Text Box 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6" name="Text Box 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27" name="Text Box 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8" name="Text Box 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29" name="Text Box 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0" name="Text Box 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1" name="Text Box 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2" name="Text Box 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3" name="Text Box 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4" name="Text Box 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5" name="Text Box 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6" name="Text Box 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37" name="Text Box 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8" name="Text Box 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39" name="Text Box 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0" name="Text Box 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1" name="Text Box 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2" name="Text Box 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3" name="Text Box 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4" name="Text Box 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5" name="Text Box 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6" name="Text Box 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47" name="Text Box 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8" name="Text Box 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49" name="Text Box 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0" name="Text Box 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1" name="Text Box 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2" name="Text Box 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3" name="Text Box 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4" name="Text Box 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5" name="Text Box 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6" name="Text Box 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57" name="Text Box 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8" name="Text Box 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59" name="Text Box 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0" name="Text Box 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1" name="Text Box 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2" name="Text Box 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3" name="Text Box 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4" name="Text Box 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5" name="Text Box 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6" name="Text Box 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67" name="Text Box 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8" name="Text Box 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69" name="Text Box 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0" name="Text Box 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1" name="Text Box 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2" name="Text Box 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3" name="Text Box 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4" name="Text Box 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5" name="Text Box 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6" name="Text Box 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77" name="Text Box 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8" name="Text Box 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79" name="Text Box 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0" name="Text Box 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1" name="Text Box 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2" name="Text Box 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3" name="Text Box 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4" name="Text Box 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5" name="Text Box 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6" name="Text Box 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87" name="Text Box 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8" name="Text Box 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89" name="Text Box 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0" name="Text Box 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1" name="Text Box 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2" name="Text Box 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3" name="Text Box 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4" name="Text Box 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5" name="Text Box 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6" name="Text Box 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897" name="Text Box 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8" name="Text Box 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899" name="Text Box 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0" name="Text Box 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1" name="Text Box 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2" name="Text Box 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3" name="Text Box 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4" name="Text Box 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5" name="Text Box 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6" name="Text Box 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07" name="Text Box 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8" name="Text Box 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09" name="Text Box 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0" name="Text Box 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1" name="Text Box 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2" name="Text Box 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3" name="Text Box 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4" name="Text Box 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5" name="Text Box 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6" name="Text Box 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17" name="Text Box 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8" name="Text Box 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19" name="Text Box 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0" name="Text Box 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1" name="Text Box 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2" name="Text Box 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3" name="Text Box 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4" name="Text Box 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5" name="Text Box 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6" name="Text Box 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27" name="Text Box 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8" name="Text Box 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29" name="Text Box 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0" name="Text Box 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1" name="Text Box 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2" name="Text Box 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3" name="Text Box 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4" name="Text Box 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5" name="Text Box 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6" name="Text Box 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37" name="Text Box 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8" name="Text Box 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39" name="Text Box 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0" name="Text Box 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1" name="Text Box 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2" name="Text Box 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3" name="Text Box 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4" name="Text Box 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5" name="Text Box 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6" name="Text Box 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47" name="Text Box 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8" name="Text Box 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49" name="Text Box 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0" name="Text Box 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1" name="Text Box 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2" name="Text Box 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3" name="Text Box 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4" name="Text Box 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5" name="Text Box 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6" name="Text Box 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57" name="Text Box 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8" name="Text Box 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59" name="Text Box 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0" name="Text Box 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1" name="Text Box 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2" name="Text Box 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3" name="Text Box 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4" name="Text Box 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5" name="Text Box 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6" name="Text Box 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67" name="Text Box 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8" name="Text Box 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69" name="Text Box 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0" name="Text Box 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1" name="Text Box 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2" name="Text Box 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3" name="Text Box 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4" name="Text Box 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5" name="Text Box 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6" name="Text Box 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77" name="Text Box 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8" name="Text Box 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79" name="Text Box 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0" name="Text Box 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1" name="Text Box 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2" name="Text Box 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3" name="Text Box 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4" name="Text Box 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5" name="Text Box 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6" name="Text Box 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87" name="Text Box 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8" name="Text Box 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89" name="Text Box 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0" name="Text Box 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1" name="Text Box 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2" name="Text Box 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3" name="Text Box 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4" name="Text Box 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5" name="Text Box 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6" name="Text Box 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3997" name="Text Box 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8" name="Text Box 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3999" name="Text Box 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0" name="Text Box 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1" name="Text Box 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2" name="Text Box 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3" name="Text Box 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4" name="Text Box 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5" name="Text Box 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6" name="Text Box 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07" name="Text Box 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8" name="Text Box 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09" name="Text Box 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0" name="Text Box 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1" name="Text Box 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2" name="Text Box 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3" name="Text Box 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4" name="Text Box 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5" name="Text Box 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6" name="Text Box 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17" name="Text Box 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8" name="Text Box 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19" name="Text Box 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0" name="Text Box 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1" name="Text Box 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2" name="Text Box 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3" name="Text Box 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4" name="Text Box 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5" name="Text Box 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6" name="Text Box 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27" name="Text Box 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8" name="Text Box 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29" name="Text Box 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0" name="Text Box 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1" name="Text Box 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2" name="Text Box 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3" name="Text Box 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4" name="Text Box 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5" name="Text Box 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6" name="Text Box 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37" name="Text Box 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8" name="Text Box 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39" name="Text Box 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0" name="Text Box 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1" name="Text Box 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2" name="Text Box 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3" name="Text Box 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4" name="Text Box 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5" name="Text Box 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6" name="Text Box 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47" name="Text Box 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8" name="Text Box 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49" name="Text Box 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0" name="Text Box 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1" name="Text Box 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2" name="Text Box 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3" name="Text Box 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4" name="Text Box 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5" name="Text Box 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6" name="Text Box 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57" name="Text Box 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8" name="Text Box 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59" name="Text Box 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0" name="Text Box 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1" name="Text Box 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2" name="Text Box 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3" name="Text Box 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4" name="Text Box 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5" name="Text Box 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6" name="Text Box 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67" name="Text Box 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8" name="Text Box 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69" name="Text Box 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0" name="Text Box 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1" name="Text Box 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2" name="Text Box 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3" name="Text Box 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4" name="Text Box 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5" name="Text Box 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6" name="Text Box 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77" name="Text Box 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8" name="Text Box 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79" name="Text Box 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0" name="Text Box 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1" name="Text Box 1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2" name="Text Box 1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3" name="Text Box 1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4" name="Text Box 1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5" name="Text Box 1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6" name="Text Box 1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87" name="Text Box 1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8" name="Text Box 1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89" name="Text Box 1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0" name="Text Box 1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1" name="Text Box 1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2" name="Text Box 1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3" name="Text Box 1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4" name="Text Box 1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5" name="Text Box 1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6" name="Text Box 1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097" name="Text Box 1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8" name="Text Box 1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099" name="Text Box 1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0" name="Text Box 1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1" name="Text Box 1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2" name="Text Box 1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3" name="Text Box 1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4" name="Text Box 1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5" name="Text Box 1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6" name="Text Box 1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07" name="Text Box 1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8" name="Text Box 1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09" name="Text Box 1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0" name="Text Box 1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1" name="Text Box 1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2" name="Text Box 1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3" name="Text Box 1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4" name="Text Box 1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5" name="Text Box 1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6" name="Text Box 1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17" name="Text Box 1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8" name="Text Box 1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19" name="Text Box 1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0" name="Text Box 1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1" name="Text Box 1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2" name="Text Box 1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3" name="Text Box 1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4" name="Text Box 1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5" name="Text Box 1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6" name="Text Box 1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27" name="Text Box 1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8" name="Text Box 1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29" name="Text Box 1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0" name="Text Box 1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1" name="Text Box 1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2" name="Text Box 1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3" name="Text Box 1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4" name="Text Box 1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5" name="Text Box 1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6" name="Text Box 1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37" name="Text Box 1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8" name="Text Box 1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39" name="Text Box 1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0" name="Text Box 1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1" name="Text Box 1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2" name="Text Box 1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3" name="Text Box 1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4" name="Text Box 1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5" name="Text Box 1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6" name="Text Box 1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47" name="Text Box 1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8" name="Text Box 1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49" name="Text Box 1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0" name="Text Box 1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1" name="Text Box 1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2" name="Text Box 1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3" name="Text Box 1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4" name="Text Box 1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5" name="Text Box 1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6" name="Text Box 1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57" name="Text Box 1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8" name="Text Box 1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59" name="Text Box 1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0" name="Text Box 1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1" name="Text Box 1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2" name="Text Box 1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3" name="Text Box 1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4" name="Text Box 1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5" name="Text Box 1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6" name="Text Box 1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67" name="Text Box 1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8" name="Text Box 1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69" name="Text Box 1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0" name="Text Box 1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1" name="Text Box 1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2" name="Text Box 1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3" name="Text Box 1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4" name="Text Box 1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5" name="Text Box 1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6" name="Text Box 1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77" name="Text Box 1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8" name="Text Box 1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79" name="Text Box 1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0" name="Text Box 1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1" name="Text Box 1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2" name="Text Box 1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3" name="Text Box 1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4" name="Text Box 1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5" name="Text Box 1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6" name="Text Box 1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87" name="Text Box 1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8" name="Text Box 1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89" name="Text Box 1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0" name="Text Box 1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1" name="Text Box 1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2" name="Text Box 1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3" name="Text Box 1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4" name="Text Box 1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5" name="Text Box 1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6" name="Text Box 1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197" name="Text Box 1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8" name="Text Box 1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199" name="Text Box 1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0" name="Text Box 1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1" name="Text Box 1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2" name="Text Box 1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3" name="Text Box 1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4" name="Text Box 1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5" name="Text Box 1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6" name="Text Box 1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07" name="Text Box 1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8" name="Text Box 1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09" name="Text Box 1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0" name="Text Box 1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1" name="Text Box 1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2" name="Text Box 1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3" name="Text Box 1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4" name="Text Box 1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5" name="Text Box 1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6" name="Text Box 1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17" name="Text Box 1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8" name="Text Box 1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19" name="Text Box 1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0" name="Text Box 1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1" name="Text Box 1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2" name="Text Box 1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3" name="Text Box 1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4" name="Text Box 1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5" name="Text Box 1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6" name="Text Box 1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27" name="Text Box 1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8" name="Text Box 1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29" name="Text Box 1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0" name="Text Box 1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1" name="Text Box 1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2" name="Text Box 1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3" name="Text Box 1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4" name="Text Box 1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5" name="Text Box 1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6" name="Text Box 1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37" name="Text Box 1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8" name="Text Box 1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39" name="Text Box 1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0" name="Text Box 1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1" name="Text Box 1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2" name="Text Box 1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3" name="Text Box 1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4" name="Text Box 1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5" name="Text Box 1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6" name="Text Box 1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47" name="Text Box 1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8" name="Text Box 1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49" name="Text Box 1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0" name="Text Box 1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1" name="Text Box 1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2" name="Text Box 1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3" name="Text Box 1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4" name="Text Box 1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5" name="Text Box 1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6" name="Text Box 1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57" name="Text Box 1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8" name="Text Box 1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59" name="Text Box 1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0" name="Text Box 1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1" name="Text Box 1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2" name="Text Box 1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3" name="Text Box 1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4" name="Text Box 1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5" name="Text Box 1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6" name="Text Box 1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67" name="Text Box 1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8" name="Text Box 1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69" name="Text Box 1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0" name="Text Box 1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1" name="Text Box 1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2" name="Text Box 1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3" name="Text Box 1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4" name="Text Box 1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5" name="Text Box 1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6" name="Text Box 1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77" name="Text Box 1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8" name="Text Box 1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79" name="Text Box 1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0" name="Text Box 1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1" name="Text Box 1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2" name="Text Box 1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3" name="Text Box 1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4" name="Text Box 1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5" name="Text Box 1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6" name="Text Box 1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87" name="Text Box 1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8" name="Text Box 1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89" name="Text Box 1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0" name="Text Box 1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1" name="Text Box 1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2" name="Text Box 1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3" name="Text Box 1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4" name="Text Box 1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5" name="Text Box 1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6" name="Text Box 1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297" name="Text Box 1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8" name="Text Box 1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299" name="Text Box 1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0" name="Text Box 1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1" name="Text Box 1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2" name="Text Box 1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3" name="Text Box 1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4" name="Text Box 1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5" name="Text Box 1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6" name="Text Box 1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07" name="Text Box 1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8" name="Text Box 1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09" name="Text Box 1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0" name="Text Box 1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1" name="Text Box 1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2" name="Text Box 1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3" name="Text Box 1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4" name="Text Box 1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5" name="Text Box 1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6" name="Text Box 1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17" name="Text Box 1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8" name="Text Box 1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19" name="Text Box 1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0" name="Text Box 1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1" name="Text Box 1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2" name="Text Box 1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3" name="Text Box 1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4" name="Text Box 1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5" name="Text Box 1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6" name="Text Box 1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27" name="Text Box 1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8" name="Text Box 1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29" name="Text Box 1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0" name="Text Box 1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1" name="Text Box 1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2" name="Text Box 1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3" name="Text Box 1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4" name="Text Box 1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5" name="Text Box 1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6" name="Text Box 1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37" name="Text Box 1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8" name="Text Box 1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39" name="Text Box 1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0" name="Text Box 1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1" name="Text Box 1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2" name="Text Box 1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43" name="Text Box 1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4" name="Text Box 1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5" name="Text Box 1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6" name="Text Box 126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7" name="Text Box 126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8" name="Text Box 1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49" name="Text Box 1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0" name="Text Box 126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1" name="Text Box 127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2" name="Text Box 1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3" name="Text Box 1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4" name="Text Box 1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5" name="Text Box 1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6" name="Text Box 1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57" name="Text Box 1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8" name="Text Box 1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59" name="Text Box 1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0" name="Text Box 1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1" name="Text Box 1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2" name="Text Box 1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3" name="Text Box 1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4" name="Text Box 1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5" name="Text Box 1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6" name="Text Box 1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67" name="Text Box 1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8" name="Text Box 1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69" name="Text Box 1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0" name="Text Box 1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1" name="Text Box 1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2" name="Text Box 1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3" name="Text Box 1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4" name="Text Box 1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5" name="Text Box 1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6" name="Text Box 1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77" name="Text Box 1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8" name="Text Box 1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79" name="Text Box 1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0" name="Text Box 1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1" name="Text Box 1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2" name="Text Box 1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3" name="Text Box 1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4" name="Text Box 1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5" name="Text Box 1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6" name="Text Box 1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87" name="Text Box 1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8" name="Text Box 1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89" name="Text Box 1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0" name="Text Box 1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1" name="Text Box 1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2" name="Text Box 1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3" name="Text Box 1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4" name="Text Box 1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5" name="Text Box 1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6" name="Text Box 1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397" name="Text Box 1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8" name="Text Box 1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399" name="Text Box 1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0" name="Text Box 1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1" name="Text Box 1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2" name="Text Box 1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3" name="Text Box 1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4" name="Text Box 1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5" name="Text Box 1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6" name="Text Box 1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07" name="Text Box 1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8" name="Text Box 1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09" name="Text Box 1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0" name="Text Box 1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1" name="Text Box 1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2" name="Text Box 1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3" name="Text Box 1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4" name="Text Box 1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5" name="Text Box 1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6" name="Text Box 1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17" name="Text Box 1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8" name="Text Box 1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19" name="Text Box 1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0" name="Text Box 1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1" name="Text Box 1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2" name="Text Box 1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3" name="Text Box 1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4" name="Text Box 1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5" name="Text Box 1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6" name="Text Box 1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27" name="Text Box 1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8" name="Text Box 1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29" name="Text Box 1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0" name="Text Box 1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1" name="Text Box 1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2" name="Text Box 1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3" name="Text Box 1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4" name="Text Box 1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5" name="Text Box 1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6" name="Text Box 1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37" name="Text Box 1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8" name="Text Box 1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39" name="Text Box 1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0" name="Text Box 1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1" name="Text Box 1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2" name="Text Box 1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3" name="Text Box 1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4" name="Text Box 1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5" name="Text Box 1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6" name="Text Box 1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47" name="Text Box 1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8" name="Text Box 1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49" name="Text Box 1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0" name="Text Box 1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1" name="Text Box 1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2" name="Text Box 1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3" name="Text Box 1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4" name="Text Box 1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5" name="Text Box 1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6" name="Text Box 1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57" name="Text Box 1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8" name="Text Box 1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59" name="Text Box 1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0" name="Text Box 1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1" name="Text Box 1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2" name="Text Box 1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3" name="Text Box 1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4" name="Text Box 1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5" name="Text Box 1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6" name="Text Box 1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67" name="Text Box 1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8" name="Text Box 1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69" name="Text Box 1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0" name="Text Box 1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1" name="Text Box 1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2" name="Text Box 1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3" name="Text Box 1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4" name="Text Box 1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5" name="Text Box 1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6" name="Text Box 1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77" name="Text Box 1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8" name="Text Box 1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79" name="Text Box 1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0" name="Text Box 1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1" name="Text Box 1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2" name="Text Box 1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3" name="Text Box 1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4" name="Text Box 1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5" name="Text Box 1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6" name="Text Box 1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87" name="Text Box 1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8" name="Text Box 1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89" name="Text Box 1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0" name="Text Box 1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1" name="Text Box 1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2" name="Text Box 1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3" name="Text Box 1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4" name="Text Box 1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5" name="Text Box 1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6" name="Text Box 1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497" name="Text Box 1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8" name="Text Box 1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499" name="Text Box 1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0" name="Text Box 1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1" name="Text Box 1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2" name="Text Box 1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3" name="Text Box 1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4" name="Text Box 1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5" name="Text Box 1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6" name="Text Box 1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07" name="Text Box 1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8" name="Text Box 1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09" name="Text Box 1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0" name="Text Box 1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1" name="Text Box 1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2" name="Text Box 1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3" name="Text Box 1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4" name="Text Box 1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5" name="Text Box 1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6" name="Text Box 1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17" name="Text Box 1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8" name="Text Box 1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19" name="Text Box 1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0" name="Text Box 1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1" name="Text Box 1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2" name="Text Box 1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3" name="Text Box 1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4" name="Text Box 1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5" name="Text Box 1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6" name="Text Box 1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27" name="Text Box 1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8" name="Text Box 1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29" name="Text Box 1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0" name="Text Box 1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1" name="Text Box 1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2" name="Text Box 1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3" name="Text Box 1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4" name="Text Box 1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5" name="Text Box 1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6" name="Text Box 1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37" name="Text Box 1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8" name="Text Box 1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39" name="Text Box 1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0" name="Text Box 1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1" name="Text Box 1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2" name="Text Box 1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3" name="Text Box 1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4" name="Text Box 1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5" name="Text Box 1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6" name="Text Box 1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47" name="Text Box 1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8" name="Text Box 1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49" name="Text Box 1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0" name="Text Box 1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1" name="Text Box 1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2" name="Text Box 1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3" name="Text Box 1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4" name="Text Box 1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5" name="Text Box 1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6" name="Text Box 1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57" name="Text Box 1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8" name="Text Box 1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59" name="Text Box 1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0" name="Text Box 1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1" name="Text Box 1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2" name="Text Box 1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3" name="Text Box 1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4" name="Text Box 1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5" name="Text Box 1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6" name="Text Box 1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67" name="Text Box 1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8" name="Text Box 1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69" name="Text Box 1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0" name="Text Box 1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1" name="Text Box 1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2" name="Text Box 1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3" name="Text Box 1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4" name="Text Box 1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5" name="Text Box 1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6" name="Text Box 1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77" name="Text Box 1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8" name="Text Box 1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79" name="Text Box 1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0" name="Text Box 1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1" name="Text Box 1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2" name="Text Box 1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3" name="Text Box 1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4" name="Text Box 1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5" name="Text Box 1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6" name="Text Box 1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87" name="Text Box 1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8" name="Text Box 1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89" name="Text Box 1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0" name="Text Box 1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1" name="Text Box 1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2" name="Text Box 1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3" name="Text Box 1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4" name="Text Box 1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5" name="Text Box 1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6" name="Text Box 1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597" name="Text Box 1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8" name="Text Box 1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599" name="Text Box 1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0" name="Text Box 1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1" name="Text Box 1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2" name="Text Box 1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3" name="Text Box 1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4" name="Text Box 1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5" name="Text Box 1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6" name="Text Box 1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07" name="Text Box 1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8" name="Text Box 1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09" name="Text Box 1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0" name="Text Box 1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1" name="Text Box 1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2" name="Text Box 1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3" name="Text Box 1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4" name="Text Box 1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5" name="Text Box 1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6" name="Text Box 1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17" name="Text Box 1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8" name="Text Box 1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19" name="Text Box 1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0" name="Text Box 1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1" name="Text Box 1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2" name="Text Box 1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3" name="Text Box 1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4" name="Text Box 1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5" name="Text Box 1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6" name="Text Box 1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27" name="Text Box 1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8" name="Text Box 1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29" name="Text Box 1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0" name="Text Box 1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1" name="Text Box 1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2" name="Text Box 1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3" name="Text Box 1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4" name="Text Box 1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5" name="Text Box 1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6" name="Text Box 1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37" name="Text Box 1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8" name="Text Box 1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39" name="Text Box 1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0" name="Text Box 1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1" name="Text Box 1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2" name="Text Box 1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3" name="Text Box 1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4" name="Text Box 1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5" name="Text Box 1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6" name="Text Box 1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47" name="Text Box 1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8" name="Text Box 1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49" name="Text Box 1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0" name="Text Box 1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1" name="Text Box 1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2" name="Text Box 1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3" name="Text Box 1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4" name="Text Box 1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5" name="Text Box 1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6" name="Text Box 1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57" name="Text Box 1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8" name="Text Box 1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59" name="Text Box 1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0" name="Text Box 1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1" name="Text Box 1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2" name="Text Box 1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3" name="Text Box 1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4" name="Text Box 1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5" name="Text Box 1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6" name="Text Box 1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67" name="Text Box 1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8" name="Text Box 1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69" name="Text Box 1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0" name="Text Box 1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1" name="Text Box 1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2" name="Text Box 1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3" name="Text Box 1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4" name="Text Box 1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5" name="Text Box 1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6" name="Text Box 1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77" name="Text Box 1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8" name="Text Box 1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79" name="Text Box 1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0" name="Text Box 1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1" name="Text Box 1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2" name="Text Box 1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3" name="Text Box 1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4" name="Text Box 1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5" name="Text Box 1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6" name="Text Box 1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87" name="Text Box 1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8" name="Text Box 1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89" name="Text Box 1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0" name="Text Box 1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1" name="Text Box 1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2" name="Text Box 1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3" name="Text Box 1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4" name="Text Box 1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5" name="Text Box 1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6" name="Text Box 1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697" name="Text Box 1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8" name="Text Box 1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699" name="Text Box 1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0" name="Text Box 1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1" name="Text Box 1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2" name="Text Box 1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3" name="Text Box 1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4" name="Text Box 1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5" name="Text Box 1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6" name="Text Box 1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07" name="Text Box 1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8" name="Text Box 1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09" name="Text Box 1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0" name="Text Box 1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1" name="Text Box 1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2" name="Text Box 1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3" name="Text Box 1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4" name="Text Box 1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5" name="Text Box 1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6" name="Text Box 1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17" name="Text Box 1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8" name="Text Box 1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19" name="Text Box 1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0" name="Text Box 1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1" name="Text Box 1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2" name="Text Box 1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3" name="Text Box 1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4" name="Text Box 1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5" name="Text Box 1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6" name="Text Box 1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27" name="Text Box 1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8" name="Text Box 1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29" name="Text Box 1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0" name="Text Box 1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1" name="Text Box 1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2" name="Text Box 1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3" name="Text Box 1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4" name="Text Box 1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5" name="Text Box 1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6" name="Text Box 1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37" name="Text Box 1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8" name="Text Box 1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39" name="Text Box 1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0" name="Text Box 1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1" name="Text Box 1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2" name="Text Box 1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3" name="Text Box 1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4" name="Text Box 1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5" name="Text Box 1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6" name="Text Box 1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47" name="Text Box 1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8" name="Text Box 1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49" name="Text Box 1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0" name="Text Box 1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1" name="Text Box 1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2" name="Text Box 1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3" name="Text Box 1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4" name="Text Box 1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5" name="Text Box 1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6" name="Text Box 1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57" name="Text Box 1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8" name="Text Box 1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59" name="Text Box 1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0" name="Text Box 1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1" name="Text Box 1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2" name="Text Box 1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3" name="Text Box 1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4" name="Text Box 1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5" name="Text Box 1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6" name="Text Box 1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67" name="Text Box 1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8" name="Text Box 1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69" name="Text Box 1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0" name="Text Box 1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1" name="Text Box 1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2" name="Text Box 1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3" name="Text Box 1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4" name="Text Box 1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5" name="Text Box 1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6" name="Text Box 1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77" name="Text Box 1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8" name="Text Box 1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79" name="Text Box 1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0" name="Text Box 1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1" name="Text Box 1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2" name="Text Box 1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3" name="Text Box 1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4" name="Text Box 1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5" name="Text Box 1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6" name="Text Box 1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87" name="Text Box 1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8" name="Text Box 1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89" name="Text Box 1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0" name="Text Box 1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1" name="Text Box 1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2" name="Text Box 1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3" name="Text Box 1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4" name="Text Box 1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5" name="Text Box 1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6" name="Text Box 1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797" name="Text Box 1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8" name="Text Box 1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799" name="Text Box 1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0" name="Text Box 1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1" name="Text Box 1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2" name="Text Box 1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3" name="Text Box 1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4" name="Text Box 1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5" name="Text Box 1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6" name="Text Box 1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07" name="Text Box 1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8" name="Text Box 1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09" name="Text Box 1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0" name="Text Box 1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1" name="Text Box 1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2" name="Text Box 1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3" name="Text Box 1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4" name="Text Box 1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5" name="Text Box 1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6" name="Text Box 1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17" name="Text Box 1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8" name="Text Box 1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19" name="Text Box 1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0" name="Text Box 1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1" name="Text Box 1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2" name="Text Box 1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3" name="Text Box 1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4" name="Text Box 1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5" name="Text Box 1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6" name="Text Box 1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27" name="Text Box 1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8" name="Text Box 1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29" name="Text Box 1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0" name="Text Box 1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1" name="Text Box 1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2" name="Text Box 1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3" name="Text Box 1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4" name="Text Box 1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5" name="Text Box 1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6" name="Text Box 1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37" name="Text Box 1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8" name="Text Box 1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39" name="Text Box 1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0" name="Text Box 1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1" name="Text Box 1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2" name="Text Box 1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3" name="Text Box 1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4" name="Text Box 1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5" name="Text Box 1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6" name="Text Box 1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47" name="Text Box 1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8" name="Text Box 1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49" name="Text Box 1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0" name="Text Box 1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1" name="Text Box 1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2" name="Text Box 1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3" name="Text Box 1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4" name="Text Box 1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5" name="Text Box 1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6" name="Text Box 1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57" name="Text Box 1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8" name="Text Box 1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59" name="Text Box 1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0" name="Text Box 1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1" name="Text Box 1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2" name="Text Box 1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3" name="Text Box 1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4" name="Text Box 1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5" name="Text Box 1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6" name="Text Box 1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67" name="Text Box 1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8" name="Text Box 1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69" name="Text Box 1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0" name="Text Box 1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1" name="Text Box 1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2" name="Text Box 1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3" name="Text Box 1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4" name="Text Box 1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5" name="Text Box 1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6" name="Text Box 1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77" name="Text Box 1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8" name="Text Box 1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79" name="Text Box 1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0" name="Text Box 1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1" name="Text Box 1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2" name="Text Box 1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3" name="Text Box 1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4" name="Text Box 1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5" name="Text Box 1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6" name="Text Box 1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87" name="Text Box 1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8" name="Text Box 1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89" name="Text Box 1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0" name="Text Box 1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1" name="Text Box 1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2" name="Text Box 1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3" name="Text Box 1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4" name="Text Box 1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5" name="Text Box 1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6" name="Text Box 1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897" name="Text Box 1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8" name="Text Box 1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899" name="Text Box 1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0" name="Text Box 1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1" name="Text Box 1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2" name="Text Box 1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3" name="Text Box 1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4" name="Text Box 1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5" name="Text Box 1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6" name="Text Box 1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07" name="Text Box 1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8" name="Text Box 1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09" name="Text Box 1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0" name="Text Box 1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1" name="Text Box 1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2" name="Text Box 1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3" name="Text Box 1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4" name="Text Box 1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5" name="Text Box 1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6" name="Text Box 1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17" name="Text Box 1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8" name="Text Box 1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19" name="Text Box 1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0" name="Text Box 1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1" name="Text Box 1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2" name="Text Box 1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3" name="Text Box 1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4" name="Text Box 1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5" name="Text Box 1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6" name="Text Box 1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27" name="Text Box 1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8" name="Text Box 1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29" name="Text Box 1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0" name="Text Box 1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1" name="Text Box 1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2" name="Text Box 1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3" name="Text Box 1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4" name="Text Box 1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5" name="Text Box 1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6" name="Text Box 1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37" name="Text Box 1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8" name="Text Box 1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39" name="Text Box 1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0" name="Text Box 1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1" name="Text Box 1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2" name="Text Box 1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3" name="Text Box 1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4" name="Text Box 1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5" name="Text Box 1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6" name="Text Box 1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47" name="Text Box 1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8" name="Text Box 1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49" name="Text Box 1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0" name="Text Box 1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1" name="Text Box 1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2" name="Text Box 1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3" name="Text Box 1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4" name="Text Box 1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5" name="Text Box 1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6" name="Text Box 1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57" name="Text Box 1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8" name="Text Box 1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59" name="Text Box 1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0" name="Text Box 1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1" name="Text Box 1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2" name="Text Box 1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3" name="Text Box 1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4" name="Text Box 1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5" name="Text Box 1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6" name="Text Box 1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67" name="Text Box 1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8" name="Text Box 1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69" name="Text Box 1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0" name="Text Box 1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1" name="Text Box 1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2" name="Text Box 1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3" name="Text Box 1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4" name="Text Box 1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5" name="Text Box 1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6" name="Text Box 1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77" name="Text Box 1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8" name="Text Box 1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79" name="Text Box 1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0" name="Text Box 1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1" name="Text Box 1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2" name="Text Box 1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3" name="Text Box 1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4" name="Text Box 1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5" name="Text Box 1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6" name="Text Box 1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87" name="Text Box 1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8" name="Text Box 1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89" name="Text Box 1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0" name="Text Box 1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1" name="Text Box 1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2" name="Text Box 1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3" name="Text Box 1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4" name="Text Box 1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5" name="Text Box 1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6" name="Text Box 1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4997" name="Text Box 1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8" name="Text Box 1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4999" name="Text Box 1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0" name="Text Box 1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1" name="Text Box 1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2" name="Text Box 1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3" name="Text Box 1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4" name="Text Box 1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5" name="Text Box 1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6" name="Text Box 1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07" name="Text Box 1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8" name="Text Box 1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09" name="Text Box 1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0" name="Text Box 1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1" name="Text Box 1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2" name="Text Box 1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3" name="Text Box 1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4" name="Text Box 1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5" name="Text Box 1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6" name="Text Box 1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17" name="Text Box 1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8" name="Text Box 1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19" name="Text Box 1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0" name="Text Box 1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1" name="Text Box 1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2" name="Text Box 1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3" name="Text Box 1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4" name="Text Box 1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5" name="Text Box 1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6" name="Text Box 1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27" name="Text Box 1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8" name="Text Box 1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29" name="Text Box 1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0" name="Text Box 1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1" name="Text Box 1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2" name="Text Box 1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3" name="Text Box 1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4" name="Text Box 1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5" name="Text Box 1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6" name="Text Box 1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37" name="Text Box 1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8" name="Text Box 1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39" name="Text Box 1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0" name="Text Box 1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1" name="Text Box 1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2" name="Text Box 1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3" name="Text Box 1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4" name="Text Box 1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5" name="Text Box 1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6" name="Text Box 1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47" name="Text Box 1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8" name="Text Box 1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49" name="Text Box 1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0" name="Text Box 1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1" name="Text Box 1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2" name="Text Box 1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3" name="Text Box 1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4" name="Text Box 1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5" name="Text Box 1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6" name="Text Box 1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57" name="Text Box 1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8" name="Text Box 1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59" name="Text Box 1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0" name="Text Box 1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1" name="Text Box 1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2" name="Text Box 1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3" name="Text Box 1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4" name="Text Box 1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5" name="Text Box 1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6" name="Text Box 1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67" name="Text Box 1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8" name="Text Box 1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69" name="Text Box 1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0" name="Text Box 1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1" name="Text Box 1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2" name="Text Box 1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3" name="Text Box 1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4" name="Text Box 1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5" name="Text Box 1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6" name="Text Box 1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77" name="Text Box 1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8" name="Text Box 1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79" name="Text Box 1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0" name="Text Box 1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1" name="Text Box 2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2" name="Text Box 2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3" name="Text Box 2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4" name="Text Box 2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5" name="Text Box 2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6" name="Text Box 2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87" name="Text Box 2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8" name="Text Box 2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89" name="Text Box 2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0" name="Text Box 2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1" name="Text Box 2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2" name="Text Box 2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3" name="Text Box 2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4" name="Text Box 2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5" name="Text Box 2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6" name="Text Box 2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097" name="Text Box 2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8" name="Text Box 20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099" name="Text Box 20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0" name="Text Box 2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1" name="Text Box 2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2" name="Text Box 20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3" name="Text Box 20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4" name="Text Box 2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5" name="Text Box 2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6" name="Text Box 20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07" name="Text Box 20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8" name="Text Box 2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09" name="Text Box 2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0" name="Text Box 20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1" name="Text Box 20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2" name="Text Box 2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3" name="Text Box 2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4" name="Text Box 2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5" name="Text Box 2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6" name="Text Box 2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17" name="Text Box 2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8" name="Text Box 2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19" name="Text Box 2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0" name="Text Box 2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1" name="Text Box 2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2" name="Text Box 2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3" name="Text Box 2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4" name="Text Box 2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5" name="Text Box 2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6" name="Text Box 2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27" name="Text Box 2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8" name="Text Box 2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29" name="Text Box 2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0" name="Text Box 20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1" name="Text Box 20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2" name="Text Box 2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3" name="Text Box 2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4" name="Text Box 20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5" name="Text Box 20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6" name="Text Box 2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37" name="Text Box 2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8" name="Text Box 20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39" name="Text Box 20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0" name="Text Box 2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1" name="Text Box 2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2" name="Text Box 20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3" name="Text Box 20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4" name="Text Box 2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5" name="Text Box 2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6" name="Text Box 2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47" name="Text Box 2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8" name="Text Box 2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49" name="Text Box 2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0" name="Text Box 2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1" name="Text Box 2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2" name="Text Box 2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3" name="Text Box 2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4" name="Text Box 2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5" name="Text Box 2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6" name="Text Box 2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57" name="Text Box 2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8" name="Text Box 2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59" name="Text Box 2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0" name="Text Box 2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1" name="Text Box 2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2" name="Text Box 20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3" name="Text Box 20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4" name="Text Box 20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5" name="Text Box 20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6" name="Text Box 20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67" name="Text Box 20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8" name="Text Box 20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69" name="Text Box 20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0" name="Text Box 20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1" name="Text Box 20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2" name="Text Box 20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3" name="Text Box 20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4" name="Text Box 20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5" name="Text Box 20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6" name="Text Box 20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77" name="Text Box 20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8" name="Text Box 20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79" name="Text Box 20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0" name="Text Box 20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1" name="Text Box 21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2" name="Text Box 21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3" name="Text Box 21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4" name="Text Box 21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5" name="Text Box 21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6" name="Text Box 21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87" name="Text Box 21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8" name="Text Box 21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89" name="Text Box 21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0" name="Text Box 21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1" name="Text Box 21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2" name="Text Box 21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3" name="Text Box 21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4" name="Text Box 21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5" name="Text Box 21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6" name="Text Box 21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197" name="Text Box 21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8" name="Text Box 21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199" name="Text Box 21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0" name="Text Box 21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1" name="Text Box 21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2" name="Text Box 21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3" name="Text Box 21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4" name="Text Box 21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5" name="Text Box 21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6" name="Text Box 21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07" name="Text Box 21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8" name="Text Box 21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09" name="Text Box 21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0" name="Text Box 21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1" name="Text Box 21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2" name="Text Box 21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3" name="Text Box 21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4" name="Text Box 21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5" name="Text Box 21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6" name="Text Box 21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17" name="Text Box 21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8" name="Text Box 21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19" name="Text Box 21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0" name="Text Box 21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1" name="Text Box 21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2" name="Text Box 21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3" name="Text Box 21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4" name="Text Box 21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5" name="Text Box 21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6" name="Text Box 21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27" name="Text Box 21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8" name="Text Box 21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29" name="Text Box 21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0" name="Text Box 21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1" name="Text Box 21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2" name="Text Box 21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3" name="Text Box 21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4" name="Text Box 21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5" name="Text Box 21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6" name="Text Box 21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37" name="Text Box 21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8" name="Text Box 21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39" name="Text Box 21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0" name="Text Box 21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1" name="Text Box 21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2" name="Text Box 21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3" name="Text Box 21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4" name="Text Box 21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5" name="Text Box 21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6" name="Text Box 21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47" name="Text Box 21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8" name="Text Box 21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49" name="Text Box 21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0" name="Text Box 21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1" name="Text Box 21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2" name="Text Box 21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3" name="Text Box 21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4" name="Text Box 21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5" name="Text Box 21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6" name="Text Box 21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57" name="Text Box 21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8" name="Text Box 21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59" name="Text Box 21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0" name="Text Box 21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1" name="Text Box 21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2" name="Text Box 21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3" name="Text Box 21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4" name="Text Box 21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5" name="Text Box 21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6" name="Text Box 21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67" name="Text Box 21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8" name="Text Box 21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69" name="Text Box 21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0" name="Text Box 21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1" name="Text Box 21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2" name="Text Box 21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3" name="Text Box 21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4" name="Text Box 21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5" name="Text Box 21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6" name="Text Box 21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77" name="Text Box 21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8" name="Text Box 21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79" name="Text Box 21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0" name="Text Box 21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1" name="Text Box 22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2" name="Text Box 22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3" name="Text Box 22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4" name="Text Box 22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5" name="Text Box 22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6" name="Text Box 22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87" name="Text Box 22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8" name="Text Box 22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89" name="Text Box 22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0" name="Text Box 22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1" name="Text Box 22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2" name="Text Box 22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3" name="Text Box 22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4" name="Text Box 22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5" name="Text Box 22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6" name="Text Box 22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297" name="Text Box 22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8" name="Text Box 22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299" name="Text Box 22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0" name="Text Box 22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1" name="Text Box 22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2" name="Text Box 22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3" name="Text Box 22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4" name="Text Box 22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5" name="Text Box 22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6" name="Text Box 22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07" name="Text Box 22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8" name="Text Box 22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09" name="Text Box 22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0" name="Text Box 22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1" name="Text Box 22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2" name="Text Box 22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3" name="Text Box 22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4" name="Text Box 22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5" name="Text Box 22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6" name="Text Box 22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17" name="Text Box 22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8" name="Text Box 22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19" name="Text Box 22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0" name="Text Box 22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1" name="Text Box 22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2" name="Text Box 22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3" name="Text Box 22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4" name="Text Box 22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5" name="Text Box 22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6" name="Text Box 22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27" name="Text Box 22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8" name="Text Box 22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29" name="Text Box 22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0" name="Text Box 22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1" name="Text Box 22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2" name="Text Box 22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3" name="Text Box 22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4" name="Text Box 22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5" name="Text Box 22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6" name="Text Box 22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37" name="Text Box 22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8" name="Text Box 22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39" name="Text Box 22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0" name="Text Box 22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1" name="Text Box 22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2" name="Text Box 22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3" name="Text Box 22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4" name="Text Box 22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5" name="Text Box 22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6" name="Text Box 22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47" name="Text Box 22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8" name="Text Box 22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49" name="Text Box 22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0" name="Text Box 22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1" name="Text Box 22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2" name="Text Box 22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3" name="Text Box 22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4" name="Text Box 22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5" name="Text Box 22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6" name="Text Box 22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57" name="Text Box 22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8" name="Text Box 22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59" name="Text Box 22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0" name="Text Box 22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1" name="Text Box 22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2" name="Text Box 22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3" name="Text Box 22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4" name="Text Box 22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5" name="Text Box 22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6" name="Text Box 22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67" name="Text Box 22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8" name="Text Box 22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69" name="Text Box 22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0" name="Text Box 22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1" name="Text Box 22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2" name="Text Box 22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3" name="Text Box 22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4" name="Text Box 22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5" name="Text Box 22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6" name="Text Box 22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77" name="Text Box 22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8" name="Text Box 22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79" name="Text Box 22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0" name="Text Box 22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1" name="Text Box 23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2" name="Text Box 23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3" name="Text Box 23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4" name="Text Box 23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5" name="Text Box 23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6" name="Text Box 23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87" name="Text Box 23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8" name="Text Box 23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89" name="Text Box 23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0" name="Text Box 23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1" name="Text Box 23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2" name="Text Box 23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3" name="Text Box 23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4" name="Text Box 23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5" name="Text Box 23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6" name="Text Box 23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397" name="Text Box 23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8" name="Text Box 23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399" name="Text Box 23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0" name="Text Box 23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1" name="Text Box 23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2" name="Text Box 23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3" name="Text Box 23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4" name="Text Box 23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5" name="Text Box 23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6" name="Text Box 23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07" name="Text Box 23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8" name="Text Box 23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09" name="Text Box 23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0" name="Text Box 23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1" name="Text Box 23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2" name="Text Box 23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3" name="Text Box 23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4" name="Text Box 23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5" name="Text Box 23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6" name="Text Box 23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17" name="Text Box 23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8" name="Text Box 23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19" name="Text Box 23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0" name="Text Box 23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1" name="Text Box 23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2" name="Text Box 23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3" name="Text Box 23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4" name="Text Box 23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5" name="Text Box 23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6" name="Text Box 23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27" name="Text Box 23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8" name="Text Box 23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29" name="Text Box 23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0" name="Text Box 23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1" name="Text Box 23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2" name="Text Box 23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3" name="Text Box 23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4" name="Text Box 23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5" name="Text Box 23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6" name="Text Box 23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37" name="Text Box 23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8" name="Text Box 23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39" name="Text Box 23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0" name="Text Box 23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1" name="Text Box 23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2" name="Text Box 23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3" name="Text Box 23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4" name="Text Box 23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5" name="Text Box 23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6" name="Text Box 23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47" name="Text Box 23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8" name="Text Box 23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49" name="Text Box 23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0" name="Text Box 23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1" name="Text Box 23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2" name="Text Box 23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3" name="Text Box 23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4" name="Text Box 23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5" name="Text Box 23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6" name="Text Box 23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57" name="Text Box 23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8" name="Text Box 23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59" name="Text Box 23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0" name="Text Box 23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1" name="Text Box 23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2" name="Text Box 23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3" name="Text Box 23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4" name="Text Box 23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5" name="Text Box 23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6" name="Text Box 23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67" name="Text Box 23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8" name="Text Box 23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69" name="Text Box 23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0" name="Text Box 23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1" name="Text Box 23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2" name="Text Box 23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3" name="Text Box 23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4" name="Text Box 23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5" name="Text Box 23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6" name="Text Box 23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77" name="Text Box 23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8" name="Text Box 23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79" name="Text Box 23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0" name="Text Box 23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1" name="Text Box 24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2" name="Text Box 24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3" name="Text Box 24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4" name="Text Box 24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5" name="Text Box 24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6" name="Text Box 24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87" name="Text Box 24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8" name="Text Box 24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89" name="Text Box 24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0" name="Text Box 24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1" name="Text Box 24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2" name="Text Box 24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3" name="Text Box 24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4" name="Text Box 24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5" name="Text Box 24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6" name="Text Box 24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497" name="Text Box 24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8" name="Text Box 24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499" name="Text Box 24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0" name="Text Box 24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1" name="Text Box 24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2" name="Text Box 24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3" name="Text Box 24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4" name="Text Box 24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5" name="Text Box 24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6" name="Text Box 24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07" name="Text Box 24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8" name="Text Box 24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09" name="Text Box 24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0" name="Text Box 24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1" name="Text Box 24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2" name="Text Box 24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3" name="Text Box 24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4" name="Text Box 24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5" name="Text Box 24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6" name="Text Box 24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17" name="Text Box 24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8" name="Text Box 24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19" name="Text Box 24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0" name="Text Box 24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1" name="Text Box 24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2" name="Text Box 24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3" name="Text Box 24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4" name="Text Box 24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5" name="Text Box 24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6" name="Text Box 24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27" name="Text Box 24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8" name="Text Box 24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29" name="Text Box 24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0" name="Text Box 24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1" name="Text Box 24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2" name="Text Box 24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3" name="Text Box 24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4" name="Text Box 24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5" name="Text Box 24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6" name="Text Box 24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37" name="Text Box 24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8" name="Text Box 24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39" name="Text Box 24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0" name="Text Box 24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1" name="Text Box 24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2" name="Text Box 24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3" name="Text Box 24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4" name="Text Box 24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5" name="Text Box 24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6" name="Text Box 24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47" name="Text Box 24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8" name="Text Box 24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49" name="Text Box 24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0" name="Text Box 24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1" name="Text Box 24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2" name="Text Box 24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3" name="Text Box 24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4" name="Text Box 24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5" name="Text Box 24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6" name="Text Box 24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57" name="Text Box 24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8" name="Text Box 24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59" name="Text Box 24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0" name="Text Box 24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1" name="Text Box 24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2" name="Text Box 24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3" name="Text Box 24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4" name="Text Box 24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5" name="Text Box 24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6" name="Text Box 24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67" name="Text Box 24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8" name="Text Box 24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69" name="Text Box 24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0" name="Text Box 24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1" name="Text Box 24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2" name="Text Box 24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3" name="Text Box 24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4" name="Text Box 24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5" name="Text Box 24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6" name="Text Box 24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77" name="Text Box 24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8" name="Text Box 24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79" name="Text Box 24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0" name="Text Box 24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1" name="Text Box 25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2" name="Text Box 25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3" name="Text Box 25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4" name="Text Box 25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5" name="Text Box 25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6" name="Text Box 25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87" name="Text Box 25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8" name="Text Box 25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89" name="Text Box 25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0" name="Text Box 25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1" name="Text Box 25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2" name="Text Box 25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3" name="Text Box 25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4" name="Text Box 25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5" name="Text Box 25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6" name="Text Box 25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597" name="Text Box 25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8" name="Text Box 25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599" name="Text Box 25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0" name="Text Box 25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1" name="Text Box 25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2" name="Text Box 25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3" name="Text Box 25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4" name="Text Box 25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5" name="Text Box 25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6" name="Text Box 25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07" name="Text Box 25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8" name="Text Box 25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09" name="Text Box 25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0" name="Text Box 25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1" name="Text Box 25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2" name="Text Box 25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3" name="Text Box 25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4" name="Text Box 25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5" name="Text Box 25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6" name="Text Box 25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17" name="Text Box 25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8" name="Text Box 25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19" name="Text Box 25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0" name="Text Box 25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1" name="Text Box 25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2" name="Text Box 25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3" name="Text Box 25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4" name="Text Box 25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5" name="Text Box 25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6" name="Text Box 25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27" name="Text Box 25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8" name="Text Box 25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29" name="Text Box 25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0" name="Text Box 25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1" name="Text Box 25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2" name="Text Box 25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3" name="Text Box 25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4" name="Text Box 25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5" name="Text Box 25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6" name="Text Box 25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37" name="Text Box 25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8" name="Text Box 25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39" name="Text Box 25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0" name="Text Box 25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1" name="Text Box 25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2" name="Text Box 25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3" name="Text Box 25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4" name="Text Box 25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5" name="Text Box 25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6" name="Text Box 25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47" name="Text Box 25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8" name="Text Box 25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49" name="Text Box 25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0" name="Text Box 25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1" name="Text Box 25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2" name="Text Box 25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3" name="Text Box 25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4" name="Text Box 25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5" name="Text Box 25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6" name="Text Box 25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57" name="Text Box 25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8" name="Text Box 25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59" name="Text Box 25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0" name="Text Box 25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1" name="Text Box 25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2" name="Text Box 25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3" name="Text Box 25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4" name="Text Box 25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5" name="Text Box 25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6" name="Text Box 25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67" name="Text Box 25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8" name="Text Box 25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69" name="Text Box 25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0" name="Text Box 25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1" name="Text Box 25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2" name="Text Box 25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3" name="Text Box 25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4" name="Text Box 25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5" name="Text Box 25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6" name="Text Box 25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77" name="Text Box 25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8" name="Text Box 25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79" name="Text Box 25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0" name="Text Box 25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1" name="Text Box 26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2" name="Text Box 26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3" name="Text Box 26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4" name="Text Box 26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5" name="Text Box 26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6" name="Text Box 26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87" name="Text Box 26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8" name="Text Box 26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89" name="Text Box 26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0" name="Text Box 26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1" name="Text Box 26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2" name="Text Box 26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3" name="Text Box 26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4" name="Text Box 26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5" name="Text Box 26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6" name="Text Box 26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697" name="Text Box 26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8" name="Text Box 26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699" name="Text Box 26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0" name="Text Box 26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1" name="Text Box 26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2" name="Text Box 26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3" name="Text Box 26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4" name="Text Box 26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5" name="Text Box 26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6" name="Text Box 26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07" name="Text Box 26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8" name="Text Box 26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09" name="Text Box 26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0" name="Text Box 26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1" name="Text Box 26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2" name="Text Box 26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3" name="Text Box 26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4" name="Text Box 26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5" name="Text Box 26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6" name="Text Box 26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17" name="Text Box 26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8" name="Text Box 26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19" name="Text Box 26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0" name="Text Box 26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1" name="Text Box 26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2" name="Text Box 26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3" name="Text Box 26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4" name="Text Box 26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5" name="Text Box 26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6" name="Text Box 26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27" name="Text Box 26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8" name="Text Box 26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29" name="Text Box 26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0" name="Text Box 26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1" name="Text Box 26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2" name="Text Box 26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3" name="Text Box 26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4" name="Text Box 26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5" name="Text Box 26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6" name="Text Box 26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37" name="Text Box 26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8" name="Text Box 26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39" name="Text Box 26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0" name="Text Box 26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1" name="Text Box 26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2" name="Text Box 26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3" name="Text Box 26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4" name="Text Box 26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5" name="Text Box 26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6" name="Text Box 26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47" name="Text Box 26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8" name="Text Box 26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49" name="Text Box 26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0" name="Text Box 26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1" name="Text Box 26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2" name="Text Box 26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3" name="Text Box 26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4" name="Text Box 26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5" name="Text Box 26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6" name="Text Box 26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57" name="Text Box 26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8" name="Text Box 26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59" name="Text Box 26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0" name="Text Box 26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1" name="Text Box 26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2" name="Text Box 26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3" name="Text Box 26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4" name="Text Box 26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5" name="Text Box 26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6" name="Text Box 26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67" name="Text Box 26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8" name="Text Box 26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69" name="Text Box 26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0" name="Text Box 26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1" name="Text Box 26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2" name="Text Box 26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3" name="Text Box 26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4" name="Text Box 26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5" name="Text Box 26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6" name="Text Box 26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77" name="Text Box 26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8" name="Text Box 26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79" name="Text Box 26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0" name="Text Box 26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1" name="Text Box 27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2" name="Text Box 27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3" name="Text Box 27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4" name="Text Box 27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5" name="Text Box 27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6" name="Text Box 27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87" name="Text Box 27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8" name="Text Box 27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89" name="Text Box 27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0" name="Text Box 27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1" name="Text Box 27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2" name="Text Box 27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3" name="Text Box 27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4" name="Text Box 27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5" name="Text Box 27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6" name="Text Box 27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797" name="Text Box 27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8" name="Text Box 27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799" name="Text Box 27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0" name="Text Box 27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1" name="Text Box 27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2" name="Text Box 27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3" name="Text Box 27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4" name="Text Box 27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5" name="Text Box 27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6" name="Text Box 27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07" name="Text Box 27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8" name="Text Box 27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09" name="Text Box 27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0" name="Text Box 27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1" name="Text Box 27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2" name="Text Box 27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3" name="Text Box 27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4" name="Text Box 27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5" name="Text Box 27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6" name="Text Box 27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17" name="Text Box 27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8" name="Text Box 27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19" name="Text Box 27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0" name="Text Box 27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1" name="Text Box 27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2" name="Text Box 27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3" name="Text Box 27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4" name="Text Box 27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5" name="Text Box 27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6" name="Text Box 27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27" name="Text Box 27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8" name="Text Box 27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29" name="Text Box 27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0" name="Text Box 27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1" name="Text Box 27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2" name="Text Box 27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3" name="Text Box 27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4" name="Text Box 27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5" name="Text Box 27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6" name="Text Box 27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37" name="Text Box 27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8" name="Text Box 27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39" name="Text Box 27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0" name="Text Box 27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1" name="Text Box 27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2" name="Text Box 27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3" name="Text Box 27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4" name="Text Box 27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5" name="Text Box 27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6" name="Text Box 27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47" name="Text Box 27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8" name="Text Box 27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49" name="Text Box 27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0" name="Text Box 27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1" name="Text Box 27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2" name="Text Box 27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3" name="Text Box 27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4" name="Text Box 27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5" name="Text Box 27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6" name="Text Box 27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57" name="Text Box 27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8" name="Text Box 27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59" name="Text Box 27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0" name="Text Box 27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1" name="Text Box 27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2" name="Text Box 27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3" name="Text Box 27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4" name="Text Box 27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5" name="Text Box 27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6" name="Text Box 27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67" name="Text Box 27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8" name="Text Box 27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69" name="Text Box 27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0" name="Text Box 27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1" name="Text Box 27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2" name="Text Box 27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3" name="Text Box 27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4" name="Text Box 27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5" name="Text Box 27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6" name="Text Box 27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77" name="Text Box 27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8" name="Text Box 27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79" name="Text Box 27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0" name="Text Box 27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1" name="Text Box 28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2" name="Text Box 28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3" name="Text Box 28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4" name="Text Box 28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5" name="Text Box 28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6" name="Text Box 28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87" name="Text Box 28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8" name="Text Box 28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89" name="Text Box 28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0" name="Text Box 28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1" name="Text Box 28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2" name="Text Box 28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3" name="Text Box 28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4" name="Text Box 28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5" name="Text Box 28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6" name="Text Box 28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897" name="Text Box 28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8" name="Text Box 28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899" name="Text Box 28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0" name="Text Box 28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1" name="Text Box 28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2" name="Text Box 28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3" name="Text Box 28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4" name="Text Box 28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5" name="Text Box 28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6" name="Text Box 28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07" name="Text Box 28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8" name="Text Box 28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09" name="Text Box 28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0" name="Text Box 28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1" name="Text Box 28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2" name="Text Box 28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3" name="Text Box 28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4" name="Text Box 28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5" name="Text Box 28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6" name="Text Box 28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17" name="Text Box 28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8" name="Text Box 28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19" name="Text Box 28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0" name="Text Box 28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1" name="Text Box 28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2" name="Text Box 28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3" name="Text Box 28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4" name="Text Box 28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5" name="Text Box 28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6" name="Text Box 28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27" name="Text Box 28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8" name="Text Box 28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29" name="Text Box 28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0" name="Text Box 28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1" name="Text Box 28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2" name="Text Box 28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3" name="Text Box 28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4" name="Text Box 28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5" name="Text Box 28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6" name="Text Box 28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37" name="Text Box 28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8" name="Text Box 28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39" name="Text Box 28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0" name="Text Box 28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1" name="Text Box 28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2" name="Text Box 28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3" name="Text Box 28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4" name="Text Box 28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5" name="Text Box 28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6" name="Text Box 28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47" name="Text Box 28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8" name="Text Box 28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49" name="Text Box 28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0" name="Text Box 28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1" name="Text Box 28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2" name="Text Box 28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3" name="Text Box 28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4" name="Text Box 28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5" name="Text Box 28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6" name="Text Box 28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57" name="Text Box 28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8" name="Text Box 28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59" name="Text Box 28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0" name="Text Box 28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1" name="Text Box 28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2" name="Text Box 28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3" name="Text Box 28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4" name="Text Box 28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5" name="Text Box 28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6" name="Text Box 28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67" name="Text Box 28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8" name="Text Box 28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69" name="Text Box 28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0" name="Text Box 28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1" name="Text Box 28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2" name="Text Box 28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3" name="Text Box 28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4" name="Text Box 28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5" name="Text Box 28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6" name="Text Box 28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77" name="Text Box 28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8" name="Text Box 28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79" name="Text Box 28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0" name="Text Box 28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1" name="Text Box 29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2" name="Text Box 29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3" name="Text Box 29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4" name="Text Box 29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5" name="Text Box 29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6" name="Text Box 29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87" name="Text Box 29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8" name="Text Box 29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89" name="Text Box 29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0" name="Text Box 29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1" name="Text Box 29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2" name="Text Box 29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3" name="Text Box 29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4" name="Text Box 29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5" name="Text Box 29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6" name="Text Box 29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5997" name="Text Box 29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8" name="Text Box 291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5999" name="Text Box 291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0" name="Text Box 29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1" name="Text Box 29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2" name="Text Box 292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3" name="Text Box 292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4" name="Text Box 29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5" name="Text Box 29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6" name="Text Box 292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07" name="Text Box 292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8" name="Text Box 29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09" name="Text Box 29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0" name="Text Box 292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1" name="Text Box 293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2" name="Text Box 29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3" name="Text Box 29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4" name="Text Box 29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5" name="Text Box 29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6" name="Text Box 29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17" name="Text Box 29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8" name="Text Box 29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19" name="Text Box 29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0" name="Text Box 29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1" name="Text Box 29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2" name="Text Box 29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3" name="Text Box 29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4" name="Text Box 29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5" name="Text Box 29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6" name="Text Box 29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27" name="Text Box 29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8" name="Text Box 29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29" name="Text Box 29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0" name="Text Box 294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1" name="Text Box 295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2" name="Text Box 29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3" name="Text Box 29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4" name="Text Box 295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5" name="Text Box 295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6" name="Text Box 29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37" name="Text Box 29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8" name="Text Box 295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39" name="Text Box 295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0" name="Text Box 29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1" name="Text Box 29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2" name="Text Box 296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3" name="Text Box 296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4" name="Text Box 29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5" name="Text Box 29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6" name="Text Box 29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47" name="Text Box 29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8" name="Text Box 29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49" name="Text Box 29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0" name="Text Box 29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1" name="Text Box 29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2" name="Text Box 29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3" name="Text Box 29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4" name="Text Box 29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5" name="Text Box 29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6" name="Text Box 29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57" name="Text Box 29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8" name="Text Box 29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59" name="Text Box 29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0" name="Text Box 29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1" name="Text Box 29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2" name="Text Box 298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3" name="Text Box 298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4" name="Text Box 298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5" name="Text Box 298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6" name="Text Box 298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67" name="Text Box 298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8" name="Text Box 298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69" name="Text Box 298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0" name="Text Box 298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1" name="Text Box 299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2" name="Text Box 299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3" name="Text Box 299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4" name="Text Box 299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5" name="Text Box 299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6" name="Text Box 299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77" name="Text Box 299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8" name="Text Box 299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79" name="Text Box 299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0" name="Text Box 299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1" name="Text Box 300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2" name="Text Box 300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3" name="Text Box 300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4" name="Text Box 300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5" name="Text Box 300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6" name="Text Box 300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87" name="Text Box 300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8" name="Text Box 300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89" name="Text Box 300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0" name="Text Box 300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1" name="Text Box 301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2" name="Text Box 301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3" name="Text Box 301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4" name="Text Box 301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095" name="Text Box 301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6" name="Text Box 301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7" name="Text Box 301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8" name="Text Box 301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099" name="Text Box 301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0" name="Text Box 301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1" name="Text Box 302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2" name="Text Box 302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3" name="Text Box 302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4" name="Text Box 302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5" name="Text Box 302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6" name="Text Box 302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7" name="Text Box 302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8" name="Text Box 302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09" name="Text Box 302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0" name="Text Box 302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1" name="Text Box 303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2" name="Text Box 303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3" name="Text Box 303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4" name="Text Box 303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5" name="Text Box 303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6" name="Text Box 303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17" name="Text Box 303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8" name="Text Box 303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19" name="Text Box 303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0" name="Text Box 303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1" name="Text Box 304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2" name="Text Box 3041"/>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3" name="Text Box 3042"/>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4" name="Text Box 304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5" name="Text Box 304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6" name="Text Box 304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27" name="Text Box 304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8" name="Text Box 304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29" name="Text Box 304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0" name="Text Box 304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1" name="Text Box 305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2" name="Text Box 305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3" name="Text Box 305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4" name="Text Box 305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5" name="Text Box 305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6" name="Text Box 305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7" name="Text Box 305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8" name="Text Box 305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39" name="Text Box 305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0" name="Text Box 305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1" name="Text Box 306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2" name="Text Box 306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3" name="Text Box 306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4" name="Text Box 3063"/>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5" name="Text Box 3064"/>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6" name="Text Box 3065"/>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47" name="Text Box 3066"/>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8" name="Text Box 3067"/>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49" name="Text Box 3068"/>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0" name="Text Box 3069"/>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1" name="Text Box 3070"/>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2" name="Text Box 3071"/>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3" name="Text Box 3072"/>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4" name="Text Box 3073"/>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5" name="Text Box 3074"/>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6" name="Text Box 3075"/>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57" name="Text Box 3076"/>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8" name="Text Box 3077"/>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41</xdr:row>
      <xdr:rowOff>28575</xdr:rowOff>
    </xdr:from>
    <xdr:ext cx="76200" cy="200025"/>
    <xdr:sp macro="" textlink="">
      <xdr:nvSpPr>
        <xdr:cNvPr id="6159" name="Text Box 3078"/>
        <xdr:cNvSpPr txBox="1">
          <a:spLocks noChangeArrowheads="1"/>
        </xdr:cNvSpPr>
      </xdr:nvSpPr>
      <xdr:spPr bwMode="auto">
        <a:xfrm>
          <a:off x="2286000" y="52673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0" name="Text Box 3079"/>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oneCellAnchor>
    <xdr:from>
      <xdr:col>2</xdr:col>
      <xdr:colOff>0</xdr:colOff>
      <xdr:row>34</xdr:row>
      <xdr:rowOff>28575</xdr:rowOff>
    </xdr:from>
    <xdr:ext cx="76200" cy="200025"/>
    <xdr:sp macro="" textlink="">
      <xdr:nvSpPr>
        <xdr:cNvPr id="6161" name="Text Box 3080"/>
        <xdr:cNvSpPr txBox="1">
          <a:spLocks noChangeArrowheads="1"/>
        </xdr:cNvSpPr>
      </xdr:nvSpPr>
      <xdr:spPr bwMode="auto">
        <a:xfrm>
          <a:off x="2286000" y="3933825"/>
          <a:ext cx="76200" cy="200025"/>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152399</xdr:colOff>
      <xdr:row>0</xdr:row>
      <xdr:rowOff>47625</xdr:rowOff>
    </xdr:from>
    <xdr:to>
      <xdr:col>6</xdr:col>
      <xdr:colOff>295275</xdr:colOff>
      <xdr:row>45</xdr:row>
      <xdr:rowOff>180975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xdr:colOff>
      <xdr:row>0</xdr:row>
      <xdr:rowOff>66675</xdr:rowOff>
    </xdr:from>
    <xdr:to>
      <xdr:col>5</xdr:col>
      <xdr:colOff>590550</xdr:colOff>
      <xdr:row>32</xdr:row>
      <xdr:rowOff>85725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1</xdr:row>
      <xdr:rowOff>104774</xdr:rowOff>
    </xdr:from>
    <xdr:to>
      <xdr:col>9</xdr:col>
      <xdr:colOff>390525</xdr:colOff>
      <xdr:row>24</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1:L33"/>
  <sheetViews>
    <sheetView workbookViewId="0">
      <selection activeCell="E21" sqref="E21"/>
    </sheetView>
  </sheetViews>
  <sheetFormatPr baseColWidth="10" defaultColWidth="11.5" defaultRowHeight="14" x14ac:dyDescent="0"/>
  <cols>
    <col min="1" max="1" width="5" customWidth="1"/>
    <col min="2" max="2" width="112.6640625" customWidth="1"/>
    <col min="3" max="3" width="10.1640625" customWidth="1"/>
    <col min="9" max="9" width="14.6640625" customWidth="1"/>
    <col min="10" max="10" width="5" customWidth="1"/>
    <col min="11" max="11" width="11.5" customWidth="1"/>
  </cols>
  <sheetData>
    <row r="1" spans="2:11" ht="18">
      <c r="B1" s="120" t="s">
        <v>72</v>
      </c>
      <c r="C1" s="105"/>
      <c r="D1" s="105"/>
      <c r="E1" s="105"/>
      <c r="F1" s="105"/>
      <c r="G1" s="105"/>
      <c r="H1" s="105"/>
      <c r="I1" s="105"/>
      <c r="J1" s="105"/>
      <c r="K1" s="105"/>
    </row>
    <row r="2" spans="2:11" ht="42">
      <c r="B2" s="124" t="s">
        <v>150</v>
      </c>
      <c r="C2" s="105"/>
      <c r="D2" s="105"/>
      <c r="E2" s="105"/>
      <c r="F2" s="105"/>
      <c r="G2" s="105"/>
      <c r="H2" s="105"/>
      <c r="I2" s="105"/>
      <c r="J2" s="105"/>
      <c r="K2" s="105"/>
    </row>
    <row r="3" spans="2:11" ht="7.5" customHeight="1">
      <c r="B3" s="121"/>
      <c r="C3" s="107"/>
      <c r="D3" s="107"/>
      <c r="E3" s="107"/>
      <c r="F3" s="107"/>
      <c r="G3" s="107"/>
      <c r="H3" s="107"/>
      <c r="I3" s="107"/>
      <c r="J3" s="107"/>
      <c r="K3" s="107"/>
    </row>
    <row r="4" spans="2:11" ht="18">
      <c r="B4" s="122" t="s">
        <v>73</v>
      </c>
      <c r="C4" s="106"/>
      <c r="D4" s="106"/>
      <c r="E4" s="107"/>
      <c r="F4" s="107"/>
      <c r="G4" s="107"/>
      <c r="H4" s="107"/>
      <c r="I4" s="107"/>
      <c r="J4" s="107"/>
      <c r="K4" s="107"/>
    </row>
    <row r="5" spans="2:11" ht="28">
      <c r="B5" s="123" t="s">
        <v>135</v>
      </c>
      <c r="C5" s="108"/>
      <c r="D5" s="108"/>
      <c r="F5" s="108"/>
      <c r="G5" s="108"/>
      <c r="H5" s="108"/>
      <c r="I5" s="108"/>
      <c r="J5" s="108"/>
      <c r="K5" s="108"/>
    </row>
    <row r="6" spans="2:11" ht="8.25" customHeight="1">
      <c r="B6" s="124"/>
      <c r="C6" s="109"/>
      <c r="D6" s="109"/>
      <c r="E6" s="185"/>
      <c r="F6" s="109"/>
      <c r="G6" s="109"/>
      <c r="H6" s="109"/>
      <c r="I6" s="109"/>
      <c r="J6" s="109"/>
      <c r="K6" s="109"/>
    </row>
    <row r="7" spans="2:11" ht="28">
      <c r="B7" s="123" t="s">
        <v>123</v>
      </c>
      <c r="C7" s="108"/>
      <c r="D7" s="108"/>
      <c r="E7" s="185"/>
      <c r="F7" s="108"/>
      <c r="G7" s="108"/>
      <c r="H7" s="108"/>
      <c r="I7" s="108"/>
      <c r="J7" s="108"/>
      <c r="K7" s="108"/>
    </row>
    <row r="8" spans="2:11" ht="9" customHeight="1">
      <c r="B8" s="124"/>
      <c r="C8" s="109"/>
      <c r="D8" s="109"/>
      <c r="E8" s="109"/>
      <c r="F8" s="109"/>
      <c r="G8" s="109"/>
      <c r="H8" s="109"/>
      <c r="I8" s="109"/>
      <c r="J8" s="109"/>
      <c r="K8" s="109"/>
    </row>
    <row r="9" spans="2:11" ht="18">
      <c r="B9" s="124" t="s">
        <v>136</v>
      </c>
      <c r="C9" s="107"/>
      <c r="D9" s="107"/>
      <c r="E9" s="107"/>
      <c r="F9" s="107"/>
      <c r="G9" s="107"/>
      <c r="H9" s="107"/>
      <c r="I9" s="107"/>
      <c r="J9" s="107"/>
      <c r="K9" s="107"/>
    </row>
    <row r="10" spans="2:11" ht="11.25" customHeight="1">
      <c r="B10" s="125"/>
      <c r="C10" s="107"/>
      <c r="D10" s="107"/>
      <c r="E10" s="107"/>
      <c r="F10" s="107"/>
      <c r="G10" s="107"/>
      <c r="H10" s="107"/>
      <c r="I10" s="107"/>
      <c r="J10" s="107"/>
      <c r="K10" s="107"/>
    </row>
    <row r="11" spans="2:11">
      <c r="B11" s="126" t="s">
        <v>125</v>
      </c>
      <c r="C11" s="110"/>
      <c r="D11" s="111"/>
      <c r="E11" s="111"/>
      <c r="F11" s="111"/>
      <c r="G11" s="111"/>
      <c r="H11" s="111"/>
      <c r="I11" s="111"/>
      <c r="J11" s="111"/>
      <c r="K11" s="111"/>
    </row>
    <row r="12" spans="2:11">
      <c r="B12" s="127" t="s">
        <v>124</v>
      </c>
      <c r="C12" s="112"/>
      <c r="D12" s="112"/>
      <c r="E12" s="112"/>
      <c r="F12" s="112"/>
      <c r="G12" s="112"/>
      <c r="H12" s="112"/>
      <c r="I12" s="112"/>
      <c r="J12" s="112"/>
      <c r="K12" s="112"/>
    </row>
    <row r="13" spans="2:11">
      <c r="B13" s="128" t="s">
        <v>90</v>
      </c>
      <c r="C13" s="113"/>
      <c r="D13" s="113"/>
      <c r="E13" s="113"/>
      <c r="F13" s="113"/>
      <c r="G13" s="113"/>
      <c r="H13" s="113"/>
      <c r="I13" s="113"/>
      <c r="J13" s="113"/>
      <c r="K13" s="113"/>
    </row>
    <row r="14" spans="2:11" ht="15" customHeight="1">
      <c r="B14" s="129" t="s">
        <v>91</v>
      </c>
      <c r="C14" s="114"/>
      <c r="D14" s="114"/>
      <c r="E14" s="114"/>
      <c r="F14" s="114"/>
      <c r="G14" s="114"/>
      <c r="H14" s="114"/>
      <c r="I14" s="114"/>
      <c r="J14" s="114"/>
      <c r="K14" s="114"/>
    </row>
    <row r="15" spans="2:11">
      <c r="B15" s="130"/>
      <c r="C15" s="111"/>
      <c r="D15" s="111"/>
      <c r="E15" s="111"/>
      <c r="F15" s="111"/>
      <c r="G15" s="111"/>
      <c r="H15" s="111"/>
      <c r="I15" s="111"/>
      <c r="J15" s="111"/>
      <c r="K15" s="111"/>
    </row>
    <row r="16" spans="2:11">
      <c r="B16" s="126" t="s">
        <v>126</v>
      </c>
      <c r="C16" s="111"/>
      <c r="D16" s="111"/>
      <c r="E16" s="111"/>
      <c r="F16" s="111"/>
      <c r="G16" s="111"/>
      <c r="H16" s="111"/>
      <c r="I16" s="111"/>
      <c r="J16" s="111"/>
      <c r="K16" s="111"/>
    </row>
    <row r="17" spans="2:12">
      <c r="B17" s="131" t="s">
        <v>94</v>
      </c>
      <c r="C17" s="111"/>
      <c r="D17" s="111"/>
      <c r="E17" s="111"/>
      <c r="F17" s="111"/>
      <c r="G17" s="111"/>
      <c r="H17" s="111"/>
      <c r="I17" s="111"/>
      <c r="J17" s="111"/>
      <c r="K17" s="111"/>
    </row>
    <row r="18" spans="2:12">
      <c r="B18" s="130"/>
      <c r="C18" s="111"/>
      <c r="D18" s="111"/>
      <c r="E18" s="111"/>
      <c r="F18" s="111"/>
      <c r="G18" s="111"/>
      <c r="H18" s="111"/>
      <c r="I18" s="111"/>
      <c r="J18" s="111"/>
      <c r="K18" s="111"/>
    </row>
    <row r="19" spans="2:12">
      <c r="B19" s="126" t="s">
        <v>127</v>
      </c>
      <c r="C19" s="111"/>
      <c r="D19" s="111"/>
      <c r="E19" s="111"/>
      <c r="F19" s="111"/>
      <c r="G19" s="111"/>
      <c r="H19" s="111"/>
      <c r="I19" s="111"/>
      <c r="J19" s="111"/>
      <c r="K19" s="111"/>
    </row>
    <row r="20" spans="2:12">
      <c r="B20" s="132" t="s">
        <v>122</v>
      </c>
      <c r="C20" s="115"/>
      <c r="D20" s="115"/>
      <c r="E20" s="115"/>
      <c r="F20" s="115"/>
      <c r="G20" s="115"/>
      <c r="H20" s="115"/>
      <c r="I20" s="115"/>
      <c r="J20" s="115"/>
      <c r="K20" s="115"/>
    </row>
    <row r="21" spans="2:12">
      <c r="B21" s="130" t="s">
        <v>137</v>
      </c>
      <c r="C21" s="111"/>
      <c r="D21" s="111"/>
      <c r="E21" s="111"/>
      <c r="F21" s="111"/>
      <c r="G21" s="111"/>
      <c r="H21" s="111"/>
      <c r="I21" s="111"/>
      <c r="J21" s="111"/>
      <c r="K21" s="111"/>
    </row>
    <row r="22" spans="2:12" ht="28">
      <c r="B22" s="133" t="s">
        <v>129</v>
      </c>
      <c r="C22" s="116"/>
      <c r="D22" s="116"/>
      <c r="E22" s="116"/>
      <c r="F22" s="116"/>
      <c r="G22" s="116"/>
      <c r="H22" s="116"/>
      <c r="I22" s="116"/>
      <c r="J22" s="116"/>
      <c r="K22" s="116"/>
    </row>
    <row r="23" spans="2:12">
      <c r="B23" s="130"/>
      <c r="C23" s="111"/>
      <c r="D23" s="111"/>
      <c r="E23" s="111"/>
      <c r="F23" s="111"/>
      <c r="G23" s="111"/>
      <c r="H23" s="111"/>
      <c r="I23" s="111"/>
      <c r="J23" s="111"/>
      <c r="K23" s="111"/>
    </row>
    <row r="24" spans="2:12">
      <c r="B24" s="126" t="s">
        <v>128</v>
      </c>
      <c r="C24" s="111"/>
      <c r="D24" s="111"/>
      <c r="E24" s="111"/>
      <c r="F24" s="111"/>
      <c r="G24" s="111"/>
      <c r="H24" s="111"/>
      <c r="I24" s="111"/>
      <c r="J24" s="111"/>
      <c r="K24" s="111"/>
    </row>
    <row r="25" spans="2:12" ht="15" customHeight="1">
      <c r="B25" s="172" t="s">
        <v>130</v>
      </c>
      <c r="C25" s="116"/>
      <c r="D25" s="116"/>
      <c r="E25" s="116"/>
      <c r="F25" s="116"/>
      <c r="G25" s="116"/>
      <c r="H25" s="116"/>
      <c r="I25" s="116"/>
      <c r="J25" s="116"/>
      <c r="K25" s="116"/>
    </row>
    <row r="26" spans="2:12">
      <c r="B26" s="134"/>
      <c r="C26" s="111"/>
      <c r="D26" s="111"/>
      <c r="E26" s="111"/>
      <c r="F26" s="111"/>
      <c r="G26" s="111"/>
      <c r="H26" s="111"/>
      <c r="I26" s="111"/>
      <c r="J26" s="111"/>
      <c r="K26" s="111"/>
    </row>
    <row r="27" spans="2:12">
      <c r="B27" s="111"/>
      <c r="C27" s="111"/>
      <c r="D27" s="111"/>
      <c r="E27" s="111"/>
      <c r="F27" s="111"/>
      <c r="G27" s="111"/>
      <c r="H27" s="111"/>
      <c r="I27" s="111"/>
      <c r="J27" s="111"/>
      <c r="K27" s="111"/>
    </row>
    <row r="28" spans="2:12" ht="18">
      <c r="B28" s="135" t="s">
        <v>74</v>
      </c>
      <c r="C28" s="117"/>
      <c r="D28" s="117"/>
      <c r="E28" s="117"/>
      <c r="F28" s="117"/>
      <c r="G28" s="117"/>
      <c r="H28" s="117"/>
      <c r="I28" s="117"/>
      <c r="J28" s="117"/>
      <c r="K28" s="117"/>
    </row>
    <row r="29" spans="2:12" ht="9" customHeight="1">
      <c r="B29" s="130"/>
      <c r="C29" s="111"/>
      <c r="D29" s="111"/>
      <c r="E29" s="111"/>
      <c r="F29" s="111"/>
      <c r="G29" s="111"/>
      <c r="H29" s="111"/>
      <c r="I29" s="111"/>
      <c r="J29" s="111"/>
      <c r="K29" s="111"/>
    </row>
    <row r="30" spans="2:12">
      <c r="B30" s="136" t="s">
        <v>75</v>
      </c>
      <c r="C30" s="118"/>
      <c r="D30" s="118"/>
      <c r="E30" s="118"/>
      <c r="F30" s="118"/>
      <c r="G30" s="118"/>
      <c r="H30" s="118"/>
      <c r="I30" s="118"/>
      <c r="J30" s="111"/>
      <c r="K30" s="111"/>
      <c r="L30" s="100"/>
    </row>
    <row r="31" spans="2:12">
      <c r="B31" s="137" t="s">
        <v>149</v>
      </c>
      <c r="C31" s="111"/>
      <c r="D31" s="111"/>
      <c r="E31" s="111"/>
      <c r="F31" s="111"/>
      <c r="G31" s="111"/>
      <c r="H31" s="111"/>
      <c r="I31" s="111"/>
      <c r="J31" s="111"/>
      <c r="K31" s="111"/>
    </row>
    <row r="32" spans="2:12" ht="28">
      <c r="B32" s="138" t="s">
        <v>131</v>
      </c>
      <c r="C32" s="119"/>
      <c r="D32" s="119"/>
      <c r="E32" s="119"/>
      <c r="F32" s="119"/>
      <c r="G32" s="119"/>
      <c r="H32" s="119"/>
      <c r="I32" s="119"/>
      <c r="J32" s="119"/>
      <c r="K32" s="119"/>
    </row>
    <row r="33" spans="2:11" ht="12.75" customHeight="1">
      <c r="B33" s="139"/>
      <c r="C33" s="116"/>
      <c r="D33" s="116"/>
      <c r="E33" s="116"/>
      <c r="F33" s="116"/>
      <c r="G33" s="116"/>
      <c r="H33" s="116"/>
      <c r="I33" s="116"/>
      <c r="J33" s="116"/>
      <c r="K33" s="116"/>
    </row>
  </sheetData>
  <hyperlinks>
    <hyperlink ref="B11" location="'Mortalité Territoire 1'!A1" display="Mortalité Territoire 1"/>
    <hyperlink ref="B16" location="'Life expectancy'!A1" display="Life Expectancy"/>
    <hyperlink ref="B19" location="Decomposition!A1" display="Arriaga's decomposition of life expectancy gap"/>
    <hyperlink ref="B11:C11" location="Data!A1" display="Data"/>
    <hyperlink ref="B24" location="Figure1!A1" display="4) Figures"/>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CC00"/>
  </sheetPr>
  <dimension ref="A1:AA49"/>
  <sheetViews>
    <sheetView workbookViewId="0">
      <selection activeCell="C30" sqref="C30"/>
    </sheetView>
  </sheetViews>
  <sheetFormatPr baseColWidth="10" defaultColWidth="11.5" defaultRowHeight="14" x14ac:dyDescent="0"/>
  <cols>
    <col min="1" max="1" width="8" customWidth="1"/>
    <col min="2" max="2" width="16.1640625" customWidth="1"/>
    <col min="3" max="4" width="13.83203125" customWidth="1"/>
    <col min="5" max="5" width="15.33203125" customWidth="1"/>
    <col min="6" max="6" width="16.1640625" customWidth="1"/>
    <col min="7" max="8" width="13.5" customWidth="1"/>
    <col min="9" max="9" width="14.5" customWidth="1"/>
    <col min="10" max="11" width="12.5" bestFit="1" customWidth="1"/>
    <col min="12" max="12" width="15.5" customWidth="1"/>
    <col min="13" max="13" width="16.6640625" customWidth="1"/>
    <col min="14" max="14" width="14.83203125" customWidth="1"/>
    <col min="15" max="15" width="13.6640625" customWidth="1"/>
    <col min="16" max="16" width="12.5" bestFit="1" customWidth="1"/>
    <col min="17" max="17" width="13.1640625" customWidth="1"/>
    <col min="18" max="18" width="12.5" bestFit="1" customWidth="1"/>
    <col min="19" max="19" width="15.5" customWidth="1"/>
    <col min="20" max="20" width="18" customWidth="1"/>
    <col min="21" max="21" width="12" customWidth="1"/>
    <col min="22" max="22" width="16.6640625" customWidth="1"/>
    <col min="23" max="24" width="15" customWidth="1"/>
    <col min="25" max="26" width="12.5" bestFit="1" customWidth="1"/>
  </cols>
  <sheetData>
    <row r="1" spans="1:27" ht="18">
      <c r="A1" s="7" t="s">
        <v>85</v>
      </c>
      <c r="B1" s="7"/>
      <c r="C1" s="7"/>
      <c r="D1" s="86"/>
      <c r="E1" s="86"/>
      <c r="F1" s="86"/>
    </row>
    <row r="2" spans="1:27" ht="15" thickBot="1">
      <c r="A2" s="2"/>
    </row>
    <row r="3" spans="1:27" ht="15" thickBot="1">
      <c r="A3" s="188" t="s">
        <v>0</v>
      </c>
      <c r="B3" s="190" t="s">
        <v>77</v>
      </c>
      <c r="C3" s="192" t="s">
        <v>138</v>
      </c>
      <c r="D3" s="193"/>
      <c r="E3" s="193"/>
      <c r="F3" s="193"/>
      <c r="G3" s="193"/>
      <c r="H3" s="193"/>
      <c r="I3" s="193"/>
      <c r="J3" s="193"/>
      <c r="K3" s="193"/>
      <c r="L3" s="193"/>
      <c r="M3" s="193"/>
      <c r="N3" s="193"/>
      <c r="O3" s="193"/>
      <c r="P3" s="193"/>
      <c r="Q3" s="193"/>
      <c r="R3" s="193"/>
      <c r="S3" s="193"/>
      <c r="T3" s="193"/>
      <c r="U3" s="193"/>
      <c r="V3" s="193"/>
      <c r="W3" s="193"/>
      <c r="X3" s="193"/>
      <c r="Y3" s="193"/>
      <c r="Z3" s="194"/>
      <c r="AA3" s="186" t="s">
        <v>1</v>
      </c>
    </row>
    <row r="4" spans="1:27" s="4" customFormat="1" ht="70">
      <c r="A4" s="189"/>
      <c r="B4" s="191"/>
      <c r="C4" s="44" t="s">
        <v>36</v>
      </c>
      <c r="D4" s="45" t="s">
        <v>37</v>
      </c>
      <c r="E4" s="45" t="s">
        <v>38</v>
      </c>
      <c r="F4" s="45" t="s">
        <v>39</v>
      </c>
      <c r="G4" s="45" t="s">
        <v>40</v>
      </c>
      <c r="H4" s="45" t="s">
        <v>41</v>
      </c>
      <c r="I4" s="45" t="s">
        <v>42</v>
      </c>
      <c r="J4" s="45" t="s">
        <v>43</v>
      </c>
      <c r="K4" s="45" t="s">
        <v>44</v>
      </c>
      <c r="L4" s="45" t="s">
        <v>46</v>
      </c>
      <c r="M4" s="45" t="s">
        <v>35</v>
      </c>
      <c r="N4" s="45" t="s">
        <v>47</v>
      </c>
      <c r="O4" s="45" t="s">
        <v>48</v>
      </c>
      <c r="P4" s="45" t="s">
        <v>49</v>
      </c>
      <c r="Q4" s="45" t="s">
        <v>50</v>
      </c>
      <c r="R4" s="45" t="s">
        <v>51</v>
      </c>
      <c r="S4" s="45" t="s">
        <v>52</v>
      </c>
      <c r="T4" s="45" t="s">
        <v>53</v>
      </c>
      <c r="U4" s="45" t="s">
        <v>54</v>
      </c>
      <c r="V4" s="45" t="s">
        <v>45</v>
      </c>
      <c r="W4" s="45" t="s">
        <v>57</v>
      </c>
      <c r="X4" s="45" t="s">
        <v>55</v>
      </c>
      <c r="Y4" s="45" t="s">
        <v>56</v>
      </c>
      <c r="Z4" s="46" t="s">
        <v>76</v>
      </c>
      <c r="AA4" s="187"/>
    </row>
    <row r="5" spans="1:27">
      <c r="A5" s="96" t="s">
        <v>2</v>
      </c>
      <c r="B5" s="89">
        <v>719953</v>
      </c>
      <c r="C5" s="8">
        <v>0</v>
      </c>
      <c r="D5" s="9">
        <v>0</v>
      </c>
      <c r="E5" s="9">
        <v>0</v>
      </c>
      <c r="F5" s="9">
        <v>0</v>
      </c>
      <c r="G5" s="9">
        <v>0</v>
      </c>
      <c r="H5" s="9">
        <v>0</v>
      </c>
      <c r="I5" s="9">
        <v>0</v>
      </c>
      <c r="J5" s="9">
        <v>0</v>
      </c>
      <c r="K5" s="9">
        <v>4</v>
      </c>
      <c r="L5" s="9">
        <v>2</v>
      </c>
      <c r="M5" s="9">
        <v>39</v>
      </c>
      <c r="N5" s="9">
        <v>16</v>
      </c>
      <c r="O5" s="9">
        <v>0</v>
      </c>
      <c r="P5" s="9">
        <v>0</v>
      </c>
      <c r="Q5" s="9">
        <v>0</v>
      </c>
      <c r="R5" s="9">
        <v>30</v>
      </c>
      <c r="S5" s="9">
        <v>0</v>
      </c>
      <c r="T5" s="9">
        <v>1</v>
      </c>
      <c r="U5" s="9">
        <v>0</v>
      </c>
      <c r="V5" s="9">
        <v>0</v>
      </c>
      <c r="W5" s="9">
        <v>2</v>
      </c>
      <c r="X5" s="9">
        <v>479</v>
      </c>
      <c r="Y5" s="9">
        <v>295</v>
      </c>
      <c r="Z5" s="10">
        <v>3186</v>
      </c>
      <c r="AA5" s="5">
        <f>SUM(C5:Z5)</f>
        <v>4054</v>
      </c>
    </row>
    <row r="6" spans="1:27">
      <c r="A6" s="97" t="s">
        <v>3</v>
      </c>
      <c r="B6" s="89">
        <v>2835604</v>
      </c>
      <c r="C6" s="8">
        <v>1</v>
      </c>
      <c r="D6" s="9">
        <v>0</v>
      </c>
      <c r="E6" s="9">
        <v>0</v>
      </c>
      <c r="F6" s="9">
        <v>0</v>
      </c>
      <c r="G6" s="9">
        <v>0</v>
      </c>
      <c r="H6" s="9">
        <v>0</v>
      </c>
      <c r="I6" s="9">
        <v>2</v>
      </c>
      <c r="J6" s="9">
        <v>0</v>
      </c>
      <c r="K6" s="9">
        <v>10</v>
      </c>
      <c r="L6" s="9">
        <v>0</v>
      </c>
      <c r="M6" s="9">
        <v>17</v>
      </c>
      <c r="N6" s="9">
        <v>7</v>
      </c>
      <c r="O6" s="9">
        <v>0</v>
      </c>
      <c r="P6" s="9">
        <v>0</v>
      </c>
      <c r="Q6" s="9">
        <v>0</v>
      </c>
      <c r="R6" s="9">
        <v>16</v>
      </c>
      <c r="S6" s="9">
        <v>0</v>
      </c>
      <c r="T6" s="9">
        <v>1</v>
      </c>
      <c r="U6" s="9">
        <v>2</v>
      </c>
      <c r="V6" s="9">
        <v>0</v>
      </c>
      <c r="W6" s="9">
        <v>14</v>
      </c>
      <c r="X6" s="9">
        <v>1</v>
      </c>
      <c r="Y6" s="9">
        <v>0</v>
      </c>
      <c r="Z6" s="10">
        <v>554</v>
      </c>
      <c r="AA6" s="5">
        <f t="shared" ref="AA6:AA24" si="0">SUM(C6:Z6)</f>
        <v>625</v>
      </c>
    </row>
    <row r="7" spans="1:27">
      <c r="A7" s="98" t="s">
        <v>4</v>
      </c>
      <c r="B7" s="89">
        <v>3654546</v>
      </c>
      <c r="C7" s="8">
        <v>0</v>
      </c>
      <c r="D7" s="9">
        <v>0</v>
      </c>
      <c r="E7" s="9">
        <v>0</v>
      </c>
      <c r="F7" s="9">
        <v>1</v>
      </c>
      <c r="G7" s="9">
        <v>0</v>
      </c>
      <c r="H7" s="9">
        <v>0</v>
      </c>
      <c r="I7" s="9">
        <v>3</v>
      </c>
      <c r="J7" s="9">
        <v>0</v>
      </c>
      <c r="K7" s="9">
        <v>4</v>
      </c>
      <c r="L7" s="9">
        <v>1</v>
      </c>
      <c r="M7" s="9">
        <v>14</v>
      </c>
      <c r="N7" s="9">
        <v>3</v>
      </c>
      <c r="O7" s="9">
        <v>0</v>
      </c>
      <c r="P7" s="9">
        <v>0</v>
      </c>
      <c r="Q7" s="9">
        <v>0</v>
      </c>
      <c r="R7" s="9">
        <v>9</v>
      </c>
      <c r="S7" s="9">
        <v>0</v>
      </c>
      <c r="T7" s="9">
        <v>0</v>
      </c>
      <c r="U7" s="9">
        <v>0</v>
      </c>
      <c r="V7" s="9">
        <v>0</v>
      </c>
      <c r="W7" s="9">
        <v>12</v>
      </c>
      <c r="X7" s="9">
        <v>0</v>
      </c>
      <c r="Y7" s="9">
        <v>0</v>
      </c>
      <c r="Z7" s="10">
        <v>398</v>
      </c>
      <c r="AA7" s="5">
        <f t="shared" si="0"/>
        <v>445</v>
      </c>
    </row>
    <row r="8" spans="1:27">
      <c r="A8" s="98" t="s">
        <v>5</v>
      </c>
      <c r="B8" s="89">
        <v>4071400</v>
      </c>
      <c r="C8" s="8">
        <v>0</v>
      </c>
      <c r="D8" s="9">
        <v>0</v>
      </c>
      <c r="E8" s="9">
        <v>0</v>
      </c>
      <c r="F8" s="9">
        <v>1</v>
      </c>
      <c r="G8" s="9">
        <v>0</v>
      </c>
      <c r="H8" s="9">
        <v>0</v>
      </c>
      <c r="I8" s="9">
        <v>1</v>
      </c>
      <c r="J8" s="9">
        <v>0</v>
      </c>
      <c r="K8" s="9">
        <v>8</v>
      </c>
      <c r="L8" s="9">
        <v>1</v>
      </c>
      <c r="M8" s="9">
        <v>27</v>
      </c>
      <c r="N8" s="9">
        <v>9</v>
      </c>
      <c r="O8" s="9">
        <v>0</v>
      </c>
      <c r="P8" s="9">
        <v>0</v>
      </c>
      <c r="Q8" s="9">
        <v>0</v>
      </c>
      <c r="R8" s="9">
        <v>6</v>
      </c>
      <c r="S8" s="9">
        <v>0</v>
      </c>
      <c r="T8" s="9">
        <v>0</v>
      </c>
      <c r="U8" s="9">
        <v>0</v>
      </c>
      <c r="V8" s="9">
        <v>0</v>
      </c>
      <c r="W8" s="9">
        <v>12</v>
      </c>
      <c r="X8" s="9">
        <v>0</v>
      </c>
      <c r="Y8" s="9">
        <v>0</v>
      </c>
      <c r="Z8" s="10">
        <v>557</v>
      </c>
      <c r="AA8" s="5">
        <f t="shared" si="0"/>
        <v>622</v>
      </c>
    </row>
    <row r="9" spans="1:27">
      <c r="A9" s="98" t="s">
        <v>6</v>
      </c>
      <c r="B9" s="89">
        <v>4464549</v>
      </c>
      <c r="C9" s="8">
        <v>1</v>
      </c>
      <c r="D9" s="9">
        <v>0</v>
      </c>
      <c r="E9" s="9">
        <v>0</v>
      </c>
      <c r="F9" s="9">
        <v>1</v>
      </c>
      <c r="G9" s="9">
        <v>0</v>
      </c>
      <c r="H9" s="9">
        <v>0</v>
      </c>
      <c r="I9" s="9">
        <v>1</v>
      </c>
      <c r="J9" s="9">
        <v>0</v>
      </c>
      <c r="K9" s="9">
        <v>12</v>
      </c>
      <c r="L9" s="9">
        <v>4</v>
      </c>
      <c r="M9" s="9">
        <v>62</v>
      </c>
      <c r="N9" s="9">
        <v>13</v>
      </c>
      <c r="O9" s="9">
        <v>0</v>
      </c>
      <c r="P9" s="9">
        <v>3</v>
      </c>
      <c r="Q9" s="9">
        <v>1</v>
      </c>
      <c r="R9" s="9">
        <v>16</v>
      </c>
      <c r="S9" s="9">
        <v>0</v>
      </c>
      <c r="T9" s="9">
        <v>2</v>
      </c>
      <c r="U9" s="9">
        <v>0</v>
      </c>
      <c r="V9" s="9">
        <v>0</v>
      </c>
      <c r="W9" s="9">
        <v>17</v>
      </c>
      <c r="X9" s="9">
        <v>0</v>
      </c>
      <c r="Y9" s="9">
        <v>0</v>
      </c>
      <c r="Z9" s="10">
        <v>2435</v>
      </c>
      <c r="AA9" s="5">
        <f t="shared" si="0"/>
        <v>2568</v>
      </c>
    </row>
    <row r="10" spans="1:27">
      <c r="A10" s="98" t="s">
        <v>7</v>
      </c>
      <c r="B10" s="89">
        <v>4564679</v>
      </c>
      <c r="C10" s="8">
        <v>6</v>
      </c>
      <c r="D10" s="9">
        <v>1</v>
      </c>
      <c r="E10" s="9">
        <v>0</v>
      </c>
      <c r="F10" s="9">
        <v>2</v>
      </c>
      <c r="G10" s="9">
        <v>1</v>
      </c>
      <c r="H10" s="9">
        <v>1</v>
      </c>
      <c r="I10" s="9">
        <v>3</v>
      </c>
      <c r="J10" s="9">
        <v>0</v>
      </c>
      <c r="K10" s="9">
        <v>15</v>
      </c>
      <c r="L10" s="9">
        <v>22</v>
      </c>
      <c r="M10" s="9">
        <v>72</v>
      </c>
      <c r="N10" s="9">
        <v>16</v>
      </c>
      <c r="O10" s="9">
        <v>0</v>
      </c>
      <c r="P10" s="9">
        <v>8</v>
      </c>
      <c r="Q10" s="9">
        <v>4</v>
      </c>
      <c r="R10" s="9">
        <v>20</v>
      </c>
      <c r="S10" s="9">
        <v>1</v>
      </c>
      <c r="T10" s="9">
        <v>2</v>
      </c>
      <c r="U10" s="9">
        <v>2</v>
      </c>
      <c r="V10" s="9">
        <v>0</v>
      </c>
      <c r="W10" s="9">
        <v>23</v>
      </c>
      <c r="X10" s="9">
        <v>0</v>
      </c>
      <c r="Y10" s="9">
        <v>0</v>
      </c>
      <c r="Z10" s="10">
        <v>3571</v>
      </c>
      <c r="AA10" s="5">
        <f t="shared" si="0"/>
        <v>3770</v>
      </c>
    </row>
    <row r="11" spans="1:27">
      <c r="A11" s="98" t="s">
        <v>8</v>
      </c>
      <c r="B11" s="89">
        <v>4296613</v>
      </c>
      <c r="C11" s="8">
        <v>4</v>
      </c>
      <c r="D11" s="9">
        <v>4</v>
      </c>
      <c r="E11" s="9">
        <v>0</v>
      </c>
      <c r="F11" s="9">
        <v>8</v>
      </c>
      <c r="G11" s="9">
        <v>7</v>
      </c>
      <c r="H11" s="9">
        <v>2</v>
      </c>
      <c r="I11" s="9">
        <v>2</v>
      </c>
      <c r="J11" s="9">
        <v>1</v>
      </c>
      <c r="K11" s="9">
        <v>24</v>
      </c>
      <c r="L11" s="9">
        <v>58</v>
      </c>
      <c r="M11" s="9">
        <v>102</v>
      </c>
      <c r="N11" s="9">
        <v>30</v>
      </c>
      <c r="O11" s="9">
        <v>0</v>
      </c>
      <c r="P11" s="9">
        <v>7</v>
      </c>
      <c r="Q11" s="9">
        <v>3</v>
      </c>
      <c r="R11" s="9">
        <v>23</v>
      </c>
      <c r="S11" s="9">
        <v>0</v>
      </c>
      <c r="T11" s="9">
        <v>1</v>
      </c>
      <c r="U11" s="9">
        <v>2</v>
      </c>
      <c r="V11" s="9">
        <v>0</v>
      </c>
      <c r="W11" s="9">
        <v>29</v>
      </c>
      <c r="X11" s="9">
        <v>0</v>
      </c>
      <c r="Y11" s="9">
        <v>0</v>
      </c>
      <c r="Z11" s="10">
        <v>3127</v>
      </c>
      <c r="AA11" s="5">
        <f t="shared" si="0"/>
        <v>3434</v>
      </c>
    </row>
    <row r="12" spans="1:27">
      <c r="A12" s="98" t="s">
        <v>9</v>
      </c>
      <c r="B12" s="89">
        <v>4237402</v>
      </c>
      <c r="C12" s="8">
        <v>13</v>
      </c>
      <c r="D12" s="9">
        <v>11</v>
      </c>
      <c r="E12" s="9">
        <v>1</v>
      </c>
      <c r="F12" s="9">
        <v>12</v>
      </c>
      <c r="G12" s="9">
        <v>16</v>
      </c>
      <c r="H12" s="9">
        <v>11</v>
      </c>
      <c r="I12" s="9">
        <v>6</v>
      </c>
      <c r="J12" s="9">
        <v>2</v>
      </c>
      <c r="K12" s="9">
        <v>26</v>
      </c>
      <c r="L12" s="9">
        <v>113</v>
      </c>
      <c r="M12" s="9">
        <v>106</v>
      </c>
      <c r="N12" s="9">
        <v>43</v>
      </c>
      <c r="O12" s="9">
        <v>0</v>
      </c>
      <c r="P12" s="9">
        <v>17</v>
      </c>
      <c r="Q12" s="9">
        <v>1</v>
      </c>
      <c r="R12" s="9">
        <v>39</v>
      </c>
      <c r="S12" s="9">
        <v>0</v>
      </c>
      <c r="T12" s="9">
        <v>3</v>
      </c>
      <c r="U12" s="9">
        <v>5</v>
      </c>
      <c r="V12" s="9">
        <v>0</v>
      </c>
      <c r="W12" s="9">
        <v>27</v>
      </c>
      <c r="X12" s="9">
        <v>0</v>
      </c>
      <c r="Y12" s="9">
        <v>0</v>
      </c>
      <c r="Z12" s="10">
        <v>3229</v>
      </c>
      <c r="AA12" s="5">
        <f t="shared" si="0"/>
        <v>3681</v>
      </c>
    </row>
    <row r="13" spans="1:27">
      <c r="A13" s="98" t="s">
        <v>10</v>
      </c>
      <c r="B13" s="89">
        <v>4532151</v>
      </c>
      <c r="C13" s="8">
        <v>21</v>
      </c>
      <c r="D13" s="9">
        <v>22</v>
      </c>
      <c r="E13" s="9">
        <v>2</v>
      </c>
      <c r="F13" s="9">
        <v>50</v>
      </c>
      <c r="G13" s="9">
        <v>41</v>
      </c>
      <c r="H13" s="9">
        <v>23</v>
      </c>
      <c r="I13" s="9">
        <v>22</v>
      </c>
      <c r="J13" s="9">
        <v>4</v>
      </c>
      <c r="K13" s="9">
        <v>34</v>
      </c>
      <c r="L13" s="9">
        <v>330</v>
      </c>
      <c r="M13" s="9">
        <v>180</v>
      </c>
      <c r="N13" s="9">
        <v>84</v>
      </c>
      <c r="O13" s="9">
        <v>5</v>
      </c>
      <c r="P13" s="9">
        <v>28</v>
      </c>
      <c r="Q13" s="9">
        <v>5</v>
      </c>
      <c r="R13" s="9">
        <v>55</v>
      </c>
      <c r="S13" s="9">
        <v>1</v>
      </c>
      <c r="T13" s="9">
        <v>3</v>
      </c>
      <c r="U13" s="9">
        <v>5</v>
      </c>
      <c r="V13" s="9">
        <v>0</v>
      </c>
      <c r="W13" s="9">
        <v>27</v>
      </c>
      <c r="X13" s="9">
        <v>0</v>
      </c>
      <c r="Y13" s="9">
        <v>0</v>
      </c>
      <c r="Z13" s="10">
        <v>4213</v>
      </c>
      <c r="AA13" s="5">
        <f t="shared" si="0"/>
        <v>5155</v>
      </c>
    </row>
    <row r="14" spans="1:27">
      <c r="A14" s="98" t="s">
        <v>11</v>
      </c>
      <c r="B14" s="89">
        <v>5085092</v>
      </c>
      <c r="C14" s="8">
        <v>55</v>
      </c>
      <c r="D14" s="9">
        <v>64</v>
      </c>
      <c r="E14" s="9">
        <v>10</v>
      </c>
      <c r="F14" s="9">
        <v>214</v>
      </c>
      <c r="G14" s="9">
        <v>72</v>
      </c>
      <c r="H14" s="9">
        <v>82</v>
      </c>
      <c r="I14" s="9">
        <v>49</v>
      </c>
      <c r="J14" s="9">
        <v>18</v>
      </c>
      <c r="K14" s="9">
        <v>43</v>
      </c>
      <c r="L14" s="9">
        <v>977</v>
      </c>
      <c r="M14" s="9">
        <v>312</v>
      </c>
      <c r="N14" s="9">
        <v>171</v>
      </c>
      <c r="O14" s="9">
        <v>10</v>
      </c>
      <c r="P14" s="9">
        <v>51</v>
      </c>
      <c r="Q14" s="9">
        <v>5</v>
      </c>
      <c r="R14" s="9">
        <v>115</v>
      </c>
      <c r="S14" s="9">
        <v>4</v>
      </c>
      <c r="T14" s="9">
        <v>30</v>
      </c>
      <c r="U14" s="9">
        <v>8</v>
      </c>
      <c r="V14" s="9">
        <v>0</v>
      </c>
      <c r="W14" s="9">
        <v>43</v>
      </c>
      <c r="X14" s="9">
        <v>0</v>
      </c>
      <c r="Y14" s="9">
        <v>0</v>
      </c>
      <c r="Z14" s="10">
        <v>6116</v>
      </c>
      <c r="AA14" s="5">
        <f t="shared" si="0"/>
        <v>8449</v>
      </c>
    </row>
    <row r="15" spans="1:27">
      <c r="A15" s="98" t="s">
        <v>12</v>
      </c>
      <c r="B15" s="89">
        <v>5163532</v>
      </c>
      <c r="C15" s="8">
        <v>145</v>
      </c>
      <c r="D15" s="9">
        <v>179</v>
      </c>
      <c r="E15" s="9">
        <v>30</v>
      </c>
      <c r="F15" s="9">
        <v>680</v>
      </c>
      <c r="G15" s="9">
        <v>126</v>
      </c>
      <c r="H15" s="9">
        <v>219</v>
      </c>
      <c r="I15" s="9">
        <v>133</v>
      </c>
      <c r="J15" s="9">
        <v>53</v>
      </c>
      <c r="K15" s="9">
        <v>69</v>
      </c>
      <c r="L15" s="9">
        <v>2026</v>
      </c>
      <c r="M15" s="9">
        <v>429</v>
      </c>
      <c r="N15" s="9">
        <v>315</v>
      </c>
      <c r="O15" s="9">
        <v>19</v>
      </c>
      <c r="P15" s="9">
        <v>85</v>
      </c>
      <c r="Q15" s="9">
        <v>17</v>
      </c>
      <c r="R15" s="9">
        <v>173</v>
      </c>
      <c r="S15" s="9">
        <v>11</v>
      </c>
      <c r="T15" s="9">
        <v>56</v>
      </c>
      <c r="U15" s="9">
        <v>32</v>
      </c>
      <c r="V15" s="9">
        <v>6</v>
      </c>
      <c r="W15" s="9">
        <v>45</v>
      </c>
      <c r="X15" s="9">
        <v>0</v>
      </c>
      <c r="Y15" s="9">
        <v>0</v>
      </c>
      <c r="Z15" s="10">
        <v>8573</v>
      </c>
      <c r="AA15" s="5">
        <f t="shared" si="0"/>
        <v>13421</v>
      </c>
    </row>
    <row r="16" spans="1:27">
      <c r="A16" s="98" t="s">
        <v>13</v>
      </c>
      <c r="B16" s="89">
        <v>4597916</v>
      </c>
      <c r="C16" s="8">
        <v>236</v>
      </c>
      <c r="D16" s="9">
        <v>352</v>
      </c>
      <c r="E16" s="9">
        <v>72</v>
      </c>
      <c r="F16" s="9">
        <v>1477</v>
      </c>
      <c r="G16" s="9">
        <v>249</v>
      </c>
      <c r="H16" s="9">
        <v>410</v>
      </c>
      <c r="I16" s="9">
        <v>231</v>
      </c>
      <c r="J16" s="9">
        <v>107</v>
      </c>
      <c r="K16" s="9">
        <v>106</v>
      </c>
      <c r="L16" s="9">
        <v>3493</v>
      </c>
      <c r="M16" s="9">
        <v>608</v>
      </c>
      <c r="N16" s="9">
        <v>506</v>
      </c>
      <c r="O16" s="9">
        <v>32</v>
      </c>
      <c r="P16" s="9">
        <v>102</v>
      </c>
      <c r="Q16" s="9">
        <v>53</v>
      </c>
      <c r="R16" s="9">
        <v>230</v>
      </c>
      <c r="S16" s="9">
        <v>39</v>
      </c>
      <c r="T16" s="9">
        <v>151</v>
      </c>
      <c r="U16" s="9">
        <v>62</v>
      </c>
      <c r="V16" s="9">
        <v>9</v>
      </c>
      <c r="W16" s="9">
        <v>49</v>
      </c>
      <c r="X16" s="9">
        <v>0</v>
      </c>
      <c r="Y16" s="9">
        <v>0</v>
      </c>
      <c r="Z16" s="10">
        <v>10797</v>
      </c>
      <c r="AA16" s="5">
        <f t="shared" si="0"/>
        <v>19371</v>
      </c>
    </row>
    <row r="17" spans="1:27">
      <c r="A17" s="98" t="s">
        <v>14</v>
      </c>
      <c r="B17" s="89">
        <v>3937984</v>
      </c>
      <c r="C17" s="8">
        <v>298</v>
      </c>
      <c r="D17" s="9">
        <v>513</v>
      </c>
      <c r="E17" s="9">
        <v>110</v>
      </c>
      <c r="F17" s="9">
        <v>2712</v>
      </c>
      <c r="G17" s="9">
        <v>310</v>
      </c>
      <c r="H17" s="9">
        <v>635</v>
      </c>
      <c r="I17" s="9">
        <v>349</v>
      </c>
      <c r="J17" s="9">
        <v>197</v>
      </c>
      <c r="K17" s="9">
        <v>129</v>
      </c>
      <c r="L17" s="9">
        <v>4861</v>
      </c>
      <c r="M17" s="9">
        <v>753</v>
      </c>
      <c r="N17" s="9">
        <v>711</v>
      </c>
      <c r="O17" s="9">
        <v>49</v>
      </c>
      <c r="P17" s="9">
        <v>186</v>
      </c>
      <c r="Q17" s="9">
        <v>73</v>
      </c>
      <c r="R17" s="9">
        <v>269</v>
      </c>
      <c r="S17" s="9">
        <v>62</v>
      </c>
      <c r="T17" s="9">
        <v>380</v>
      </c>
      <c r="U17" s="9">
        <v>61</v>
      </c>
      <c r="V17" s="9">
        <v>14</v>
      </c>
      <c r="W17" s="9">
        <v>53</v>
      </c>
      <c r="X17" s="9">
        <v>0</v>
      </c>
      <c r="Y17" s="9">
        <v>0</v>
      </c>
      <c r="Z17" s="10">
        <v>12723</v>
      </c>
      <c r="AA17" s="5">
        <f t="shared" si="0"/>
        <v>25448</v>
      </c>
    </row>
    <row r="18" spans="1:27">
      <c r="A18" s="98" t="s">
        <v>15</v>
      </c>
      <c r="B18" s="89">
        <v>3120981</v>
      </c>
      <c r="C18" s="8">
        <v>409</v>
      </c>
      <c r="D18" s="9">
        <v>709</v>
      </c>
      <c r="E18" s="9">
        <v>156</v>
      </c>
      <c r="F18" s="9">
        <v>4052</v>
      </c>
      <c r="G18" s="9">
        <v>434</v>
      </c>
      <c r="H18" s="9">
        <v>790</v>
      </c>
      <c r="I18" s="9">
        <v>433</v>
      </c>
      <c r="J18" s="9">
        <v>309</v>
      </c>
      <c r="K18" s="9">
        <v>186</v>
      </c>
      <c r="L18" s="9">
        <v>6156</v>
      </c>
      <c r="M18" s="9">
        <v>1027</v>
      </c>
      <c r="N18" s="9">
        <v>990</v>
      </c>
      <c r="O18" s="9">
        <v>63</v>
      </c>
      <c r="P18" s="9">
        <v>268</v>
      </c>
      <c r="Q18" s="9">
        <v>115</v>
      </c>
      <c r="R18" s="9">
        <v>334</v>
      </c>
      <c r="S18" s="9">
        <v>102</v>
      </c>
      <c r="T18" s="9">
        <v>715</v>
      </c>
      <c r="U18" s="9">
        <v>58</v>
      </c>
      <c r="V18" s="9">
        <v>12</v>
      </c>
      <c r="W18" s="9">
        <v>36</v>
      </c>
      <c r="X18" s="9">
        <v>0</v>
      </c>
      <c r="Y18" s="9">
        <v>0</v>
      </c>
      <c r="Z18" s="10">
        <v>14111</v>
      </c>
      <c r="AA18" s="5">
        <f t="shared" si="0"/>
        <v>31465</v>
      </c>
    </row>
    <row r="19" spans="1:27">
      <c r="A19" s="98" t="s">
        <v>16</v>
      </c>
      <c r="B19" s="89">
        <v>2323629</v>
      </c>
      <c r="C19" s="8">
        <v>357</v>
      </c>
      <c r="D19" s="9">
        <v>648</v>
      </c>
      <c r="E19" s="9">
        <v>187</v>
      </c>
      <c r="F19" s="9">
        <v>5121</v>
      </c>
      <c r="G19" s="9">
        <v>471</v>
      </c>
      <c r="H19" s="9">
        <v>956</v>
      </c>
      <c r="I19" s="9">
        <v>397</v>
      </c>
      <c r="J19" s="9">
        <v>442</v>
      </c>
      <c r="K19" s="9">
        <v>266</v>
      </c>
      <c r="L19" s="9">
        <v>7022</v>
      </c>
      <c r="M19" s="9">
        <v>1293</v>
      </c>
      <c r="N19" s="9">
        <v>1383</v>
      </c>
      <c r="O19" s="9">
        <v>102</v>
      </c>
      <c r="P19" s="9">
        <v>351</v>
      </c>
      <c r="Q19" s="9">
        <v>137</v>
      </c>
      <c r="R19" s="9">
        <v>373</v>
      </c>
      <c r="S19" s="9">
        <v>173</v>
      </c>
      <c r="T19" s="9">
        <v>1297</v>
      </c>
      <c r="U19" s="9">
        <v>78</v>
      </c>
      <c r="V19" s="9">
        <v>12</v>
      </c>
      <c r="W19" s="9">
        <v>40</v>
      </c>
      <c r="X19" s="9">
        <v>0</v>
      </c>
      <c r="Y19" s="9">
        <v>0</v>
      </c>
      <c r="Z19" s="10">
        <v>16335</v>
      </c>
      <c r="AA19" s="5">
        <f t="shared" si="0"/>
        <v>37441</v>
      </c>
    </row>
    <row r="20" spans="1:27">
      <c r="A20" s="98" t="s">
        <v>17</v>
      </c>
      <c r="B20" s="89">
        <v>1862971</v>
      </c>
      <c r="C20" s="8">
        <v>370</v>
      </c>
      <c r="D20" s="9">
        <v>732</v>
      </c>
      <c r="E20" s="9">
        <v>191</v>
      </c>
      <c r="F20" s="9">
        <v>6082</v>
      </c>
      <c r="G20" s="9">
        <v>618</v>
      </c>
      <c r="H20" s="9">
        <v>1004</v>
      </c>
      <c r="I20" s="9">
        <v>501</v>
      </c>
      <c r="J20" s="9">
        <v>644</v>
      </c>
      <c r="K20" s="9">
        <v>345</v>
      </c>
      <c r="L20" s="9">
        <v>9007</v>
      </c>
      <c r="M20" s="9">
        <v>1847</v>
      </c>
      <c r="N20" s="9">
        <v>2312</v>
      </c>
      <c r="O20" s="9">
        <v>157</v>
      </c>
      <c r="P20" s="9">
        <v>557</v>
      </c>
      <c r="Q20" s="9">
        <v>206</v>
      </c>
      <c r="R20" s="9">
        <v>650</v>
      </c>
      <c r="S20" s="9">
        <v>210</v>
      </c>
      <c r="T20" s="9">
        <v>2132</v>
      </c>
      <c r="U20" s="9">
        <v>107</v>
      </c>
      <c r="V20" s="9">
        <v>16</v>
      </c>
      <c r="W20" s="9">
        <v>31</v>
      </c>
      <c r="X20" s="9">
        <v>0</v>
      </c>
      <c r="Y20" s="9">
        <v>0</v>
      </c>
      <c r="Z20" s="10">
        <v>21077</v>
      </c>
      <c r="AA20" s="5">
        <f t="shared" si="0"/>
        <v>48796</v>
      </c>
    </row>
    <row r="21" spans="1:27">
      <c r="A21" s="98" t="s">
        <v>18</v>
      </c>
      <c r="B21" s="89">
        <v>1499907</v>
      </c>
      <c r="C21" s="8">
        <v>341</v>
      </c>
      <c r="D21" s="9">
        <v>762</v>
      </c>
      <c r="E21" s="9">
        <v>174</v>
      </c>
      <c r="F21" s="9">
        <v>6416</v>
      </c>
      <c r="G21" s="9">
        <v>690</v>
      </c>
      <c r="H21" s="9">
        <v>1095</v>
      </c>
      <c r="I21" s="9">
        <v>558</v>
      </c>
      <c r="J21" s="9">
        <v>848</v>
      </c>
      <c r="K21" s="9">
        <v>349</v>
      </c>
      <c r="L21" s="9">
        <v>12001</v>
      </c>
      <c r="M21" s="9">
        <v>2894</v>
      </c>
      <c r="N21" s="9">
        <v>3753</v>
      </c>
      <c r="O21" s="9">
        <v>238</v>
      </c>
      <c r="P21" s="9">
        <v>734</v>
      </c>
      <c r="Q21" s="9">
        <v>339</v>
      </c>
      <c r="R21" s="9">
        <v>1164</v>
      </c>
      <c r="S21" s="9">
        <v>296</v>
      </c>
      <c r="T21" s="9">
        <v>3388</v>
      </c>
      <c r="U21" s="9">
        <v>134</v>
      </c>
      <c r="V21" s="9">
        <v>18</v>
      </c>
      <c r="W21" s="9">
        <v>32</v>
      </c>
      <c r="X21" s="9">
        <v>0</v>
      </c>
      <c r="Y21" s="9">
        <v>0</v>
      </c>
      <c r="Z21" s="10">
        <v>28539</v>
      </c>
      <c r="AA21" s="5">
        <f t="shared" si="0"/>
        <v>64763</v>
      </c>
    </row>
    <row r="22" spans="1:27">
      <c r="A22" s="98" t="s">
        <v>19</v>
      </c>
      <c r="B22" s="89">
        <v>997492</v>
      </c>
      <c r="C22" s="8">
        <v>267</v>
      </c>
      <c r="D22" s="9">
        <v>565</v>
      </c>
      <c r="E22" s="9">
        <v>135</v>
      </c>
      <c r="F22" s="9">
        <v>4990</v>
      </c>
      <c r="G22" s="9">
        <v>635</v>
      </c>
      <c r="H22" s="9">
        <v>882</v>
      </c>
      <c r="I22" s="9">
        <v>469</v>
      </c>
      <c r="J22" s="9">
        <v>930</v>
      </c>
      <c r="K22" s="9">
        <v>302</v>
      </c>
      <c r="L22" s="9">
        <v>13783</v>
      </c>
      <c r="M22" s="9">
        <v>3845</v>
      </c>
      <c r="N22" s="9">
        <v>4824</v>
      </c>
      <c r="O22" s="9">
        <v>355</v>
      </c>
      <c r="P22" s="9">
        <v>782</v>
      </c>
      <c r="Q22" s="9">
        <v>384</v>
      </c>
      <c r="R22" s="9">
        <v>1857</v>
      </c>
      <c r="S22" s="9">
        <v>316</v>
      </c>
      <c r="T22" s="9">
        <v>4217</v>
      </c>
      <c r="U22" s="9">
        <v>131</v>
      </c>
      <c r="V22" s="9">
        <v>17</v>
      </c>
      <c r="W22" s="9">
        <v>37</v>
      </c>
      <c r="X22" s="9">
        <v>0</v>
      </c>
      <c r="Y22" s="9">
        <v>0</v>
      </c>
      <c r="Z22" s="10">
        <v>32789</v>
      </c>
      <c r="AA22" s="5">
        <f t="shared" si="0"/>
        <v>72512</v>
      </c>
    </row>
    <row r="23" spans="1:27">
      <c r="A23" s="96" t="s">
        <v>20</v>
      </c>
      <c r="B23" s="89">
        <v>492445</v>
      </c>
      <c r="C23" s="8">
        <v>142</v>
      </c>
      <c r="D23" s="9">
        <v>292</v>
      </c>
      <c r="E23" s="9">
        <v>77</v>
      </c>
      <c r="F23" s="9">
        <v>2538</v>
      </c>
      <c r="G23" s="9">
        <v>377</v>
      </c>
      <c r="H23" s="9">
        <v>509</v>
      </c>
      <c r="I23" s="9">
        <v>302</v>
      </c>
      <c r="J23" s="9">
        <v>700</v>
      </c>
      <c r="K23" s="9">
        <v>147</v>
      </c>
      <c r="L23" s="9">
        <v>12043</v>
      </c>
      <c r="M23" s="9">
        <v>3947</v>
      </c>
      <c r="N23" s="9">
        <v>4517</v>
      </c>
      <c r="O23" s="9">
        <v>343</v>
      </c>
      <c r="P23" s="9">
        <v>580</v>
      </c>
      <c r="Q23" s="9">
        <v>301</v>
      </c>
      <c r="R23" s="9">
        <v>2001</v>
      </c>
      <c r="S23" s="9">
        <v>244</v>
      </c>
      <c r="T23" s="9">
        <v>3476</v>
      </c>
      <c r="U23" s="9">
        <v>143</v>
      </c>
      <c r="V23" s="9">
        <v>8</v>
      </c>
      <c r="W23" s="9">
        <v>20</v>
      </c>
      <c r="X23" s="9">
        <v>0</v>
      </c>
      <c r="Y23" s="9">
        <v>0</v>
      </c>
      <c r="Z23" s="10">
        <v>27402</v>
      </c>
      <c r="AA23" s="5">
        <f t="shared" si="0"/>
        <v>60109</v>
      </c>
    </row>
    <row r="24" spans="1:27" ht="15" thickBot="1">
      <c r="A24" s="99" t="s">
        <v>34</v>
      </c>
      <c r="B24" s="90">
        <v>196109</v>
      </c>
      <c r="C24" s="11">
        <v>76</v>
      </c>
      <c r="D24" s="12">
        <v>132</v>
      </c>
      <c r="E24" s="12">
        <v>36</v>
      </c>
      <c r="F24" s="12">
        <v>892</v>
      </c>
      <c r="G24" s="12">
        <v>211</v>
      </c>
      <c r="H24" s="12">
        <v>219</v>
      </c>
      <c r="I24" s="12">
        <v>139</v>
      </c>
      <c r="J24" s="12">
        <v>456</v>
      </c>
      <c r="K24" s="12">
        <v>59</v>
      </c>
      <c r="L24" s="12">
        <v>8786</v>
      </c>
      <c r="M24" s="12">
        <v>3593</v>
      </c>
      <c r="N24" s="12">
        <v>3448</v>
      </c>
      <c r="O24" s="12">
        <v>348</v>
      </c>
      <c r="P24" s="12">
        <v>313</v>
      </c>
      <c r="Q24" s="12">
        <v>250</v>
      </c>
      <c r="R24" s="12">
        <v>2375</v>
      </c>
      <c r="S24" s="12">
        <v>159</v>
      </c>
      <c r="T24" s="12">
        <v>2253</v>
      </c>
      <c r="U24" s="12">
        <v>66</v>
      </c>
      <c r="V24" s="12">
        <v>5</v>
      </c>
      <c r="W24" s="12">
        <v>16</v>
      </c>
      <c r="X24" s="12">
        <v>0</v>
      </c>
      <c r="Y24" s="12">
        <v>0</v>
      </c>
      <c r="Z24" s="13">
        <v>19980</v>
      </c>
      <c r="AA24" s="6">
        <f t="shared" si="0"/>
        <v>43812</v>
      </c>
    </row>
    <row r="26" spans="1:27" ht="18">
      <c r="A26" s="7" t="s">
        <v>79</v>
      </c>
      <c r="B26" s="7"/>
      <c r="C26" s="7"/>
      <c r="D26" s="86"/>
      <c r="E26" s="86"/>
      <c r="F26" s="86"/>
      <c r="G26" s="86"/>
      <c r="H26" s="86"/>
    </row>
    <row r="27" spans="1:27" ht="15" thickBot="1">
      <c r="A27" s="2"/>
      <c r="B27" s="3"/>
      <c r="C27" s="3"/>
      <c r="D27" s="3"/>
      <c r="E27" s="3"/>
      <c r="F27" s="3"/>
      <c r="G27" s="3"/>
      <c r="H27" s="3"/>
    </row>
    <row r="28" spans="1:27" ht="15.75" customHeight="1" thickBot="1">
      <c r="A28" s="188" t="s">
        <v>0</v>
      </c>
      <c r="B28" s="190" t="s">
        <v>77</v>
      </c>
      <c r="C28" s="192" t="s">
        <v>138</v>
      </c>
      <c r="D28" s="193"/>
      <c r="E28" s="193"/>
      <c r="F28" s="193"/>
      <c r="G28" s="193"/>
      <c r="H28" s="193"/>
      <c r="I28" s="193"/>
      <c r="J28" s="193"/>
      <c r="K28" s="193"/>
      <c r="L28" s="193"/>
      <c r="M28" s="193"/>
      <c r="N28" s="193"/>
      <c r="O28" s="193"/>
      <c r="P28" s="193"/>
      <c r="Q28" s="193"/>
      <c r="R28" s="193"/>
      <c r="S28" s="193"/>
      <c r="T28" s="193"/>
      <c r="U28" s="193"/>
      <c r="V28" s="193"/>
      <c r="W28" s="193"/>
      <c r="X28" s="193"/>
      <c r="Y28" s="193"/>
      <c r="Z28" s="194"/>
      <c r="AA28" s="186" t="s">
        <v>78</v>
      </c>
    </row>
    <row r="29" spans="1:27" ht="70">
      <c r="A29" s="189"/>
      <c r="B29" s="191"/>
      <c r="C29" s="44" t="s">
        <v>36</v>
      </c>
      <c r="D29" s="45" t="s">
        <v>37</v>
      </c>
      <c r="E29" s="45" t="s">
        <v>38</v>
      </c>
      <c r="F29" s="45" t="s">
        <v>39</v>
      </c>
      <c r="G29" s="45" t="s">
        <v>40</v>
      </c>
      <c r="H29" s="45" t="s">
        <v>41</v>
      </c>
      <c r="I29" s="45" t="s">
        <v>42</v>
      </c>
      <c r="J29" s="45" t="s">
        <v>43</v>
      </c>
      <c r="K29" s="45" t="s">
        <v>44</v>
      </c>
      <c r="L29" s="45" t="s">
        <v>46</v>
      </c>
      <c r="M29" s="45" t="s">
        <v>35</v>
      </c>
      <c r="N29" s="45" t="s">
        <v>47</v>
      </c>
      <c r="O29" s="45" t="s">
        <v>48</v>
      </c>
      <c r="P29" s="45" t="s">
        <v>49</v>
      </c>
      <c r="Q29" s="45" t="s">
        <v>50</v>
      </c>
      <c r="R29" s="45" t="s">
        <v>51</v>
      </c>
      <c r="S29" s="45" t="s">
        <v>52</v>
      </c>
      <c r="T29" s="45" t="s">
        <v>53</v>
      </c>
      <c r="U29" s="45" t="s">
        <v>54</v>
      </c>
      <c r="V29" s="45" t="s">
        <v>45</v>
      </c>
      <c r="W29" s="45" t="s">
        <v>57</v>
      </c>
      <c r="X29" s="45" t="s">
        <v>55</v>
      </c>
      <c r="Y29" s="45" t="s">
        <v>56</v>
      </c>
      <c r="Z29" s="46" t="s">
        <v>76</v>
      </c>
      <c r="AA29" s="187"/>
    </row>
    <row r="30" spans="1:27">
      <c r="A30" s="96" t="s">
        <v>2</v>
      </c>
      <c r="B30" s="87">
        <v>215200</v>
      </c>
      <c r="C30" s="8">
        <v>0</v>
      </c>
      <c r="D30" s="9">
        <v>0</v>
      </c>
      <c r="E30" s="9">
        <v>0</v>
      </c>
      <c r="F30" s="9">
        <v>0</v>
      </c>
      <c r="G30" s="9">
        <v>0</v>
      </c>
      <c r="H30" s="9">
        <v>0</v>
      </c>
      <c r="I30" s="9">
        <v>1</v>
      </c>
      <c r="J30" s="9">
        <v>0</v>
      </c>
      <c r="K30" s="9">
        <v>0</v>
      </c>
      <c r="L30" s="9">
        <v>0</v>
      </c>
      <c r="M30" s="9">
        <v>6</v>
      </c>
      <c r="N30" s="9">
        <v>3</v>
      </c>
      <c r="O30" s="9">
        <v>0</v>
      </c>
      <c r="P30" s="9">
        <v>0</v>
      </c>
      <c r="Q30" s="9">
        <v>0</v>
      </c>
      <c r="R30" s="9">
        <v>6</v>
      </c>
      <c r="S30" s="9">
        <v>0</v>
      </c>
      <c r="T30" s="9">
        <v>0</v>
      </c>
      <c r="U30" s="9">
        <v>0</v>
      </c>
      <c r="V30" s="9">
        <v>0</v>
      </c>
      <c r="W30" s="9">
        <v>0</v>
      </c>
      <c r="X30" s="9">
        <v>185</v>
      </c>
      <c r="Y30" s="9">
        <v>42</v>
      </c>
      <c r="Z30" s="10">
        <v>814</v>
      </c>
      <c r="AA30" s="5">
        <f>SUM(C30:Z30)</f>
        <v>1057</v>
      </c>
    </row>
    <row r="31" spans="1:27">
      <c r="A31" s="97" t="s">
        <v>3</v>
      </c>
      <c r="B31" s="87">
        <v>789710</v>
      </c>
      <c r="C31" s="8">
        <v>0</v>
      </c>
      <c r="D31" s="9">
        <v>0</v>
      </c>
      <c r="E31" s="9">
        <v>0</v>
      </c>
      <c r="F31" s="9">
        <v>0</v>
      </c>
      <c r="G31" s="9">
        <v>0</v>
      </c>
      <c r="H31" s="9">
        <v>0</v>
      </c>
      <c r="I31" s="9">
        <v>0</v>
      </c>
      <c r="J31" s="9">
        <v>0</v>
      </c>
      <c r="K31" s="9">
        <v>0</v>
      </c>
      <c r="L31" s="9">
        <v>0</v>
      </c>
      <c r="M31" s="9">
        <v>7</v>
      </c>
      <c r="N31" s="9">
        <v>2</v>
      </c>
      <c r="O31" s="9">
        <v>0</v>
      </c>
      <c r="P31" s="9">
        <v>0</v>
      </c>
      <c r="Q31" s="9">
        <v>1</v>
      </c>
      <c r="R31" s="9">
        <v>5</v>
      </c>
      <c r="S31" s="9">
        <v>0</v>
      </c>
      <c r="T31" s="9">
        <v>0</v>
      </c>
      <c r="U31" s="9">
        <v>0</v>
      </c>
      <c r="V31" s="9">
        <v>0</v>
      </c>
      <c r="W31" s="9">
        <v>2</v>
      </c>
      <c r="X31" s="9">
        <v>0</v>
      </c>
      <c r="Y31" s="9">
        <v>0</v>
      </c>
      <c r="Z31" s="10">
        <v>147</v>
      </c>
      <c r="AA31" s="5">
        <f t="shared" ref="AA31:AA49" si="1">SUM(C31:Z31)</f>
        <v>164</v>
      </c>
    </row>
    <row r="32" spans="1:27">
      <c r="A32" s="98" t="s">
        <v>4</v>
      </c>
      <c r="B32" s="87">
        <v>1008266</v>
      </c>
      <c r="C32" s="8">
        <v>0</v>
      </c>
      <c r="D32" s="9">
        <v>0</v>
      </c>
      <c r="E32" s="9">
        <v>0</v>
      </c>
      <c r="F32" s="9">
        <v>0</v>
      </c>
      <c r="G32" s="9">
        <v>0</v>
      </c>
      <c r="H32" s="9">
        <v>0</v>
      </c>
      <c r="I32" s="9">
        <v>0</v>
      </c>
      <c r="J32" s="9">
        <v>0</v>
      </c>
      <c r="K32" s="9">
        <v>2</v>
      </c>
      <c r="L32" s="9">
        <v>0</v>
      </c>
      <c r="M32" s="9">
        <v>0</v>
      </c>
      <c r="N32" s="9">
        <v>4</v>
      </c>
      <c r="O32" s="9">
        <v>0</v>
      </c>
      <c r="P32" s="9">
        <v>0</v>
      </c>
      <c r="Q32" s="9">
        <v>0</v>
      </c>
      <c r="R32" s="9">
        <v>2</v>
      </c>
      <c r="S32" s="9">
        <v>0</v>
      </c>
      <c r="T32" s="9">
        <v>0</v>
      </c>
      <c r="U32" s="9">
        <v>0</v>
      </c>
      <c r="V32" s="9">
        <v>0</v>
      </c>
      <c r="W32" s="9">
        <v>3</v>
      </c>
      <c r="X32" s="9">
        <v>0</v>
      </c>
      <c r="Y32" s="9">
        <v>0</v>
      </c>
      <c r="Z32" s="10">
        <v>105</v>
      </c>
      <c r="AA32" s="5">
        <f t="shared" si="1"/>
        <v>116</v>
      </c>
    </row>
    <row r="33" spans="1:27">
      <c r="A33" s="98" t="s">
        <v>5</v>
      </c>
      <c r="B33" s="87">
        <v>1179423</v>
      </c>
      <c r="C33" s="8">
        <v>1</v>
      </c>
      <c r="D33" s="9">
        <v>0</v>
      </c>
      <c r="E33" s="9">
        <v>0</v>
      </c>
      <c r="F33" s="9">
        <v>1</v>
      </c>
      <c r="G33" s="9">
        <v>0</v>
      </c>
      <c r="H33" s="9">
        <v>0</v>
      </c>
      <c r="I33" s="9">
        <v>0</v>
      </c>
      <c r="J33" s="9">
        <v>0</v>
      </c>
      <c r="K33" s="9">
        <v>1</v>
      </c>
      <c r="L33" s="9">
        <v>0</v>
      </c>
      <c r="M33" s="9">
        <v>6</v>
      </c>
      <c r="N33" s="9">
        <v>5</v>
      </c>
      <c r="O33" s="9">
        <v>0</v>
      </c>
      <c r="P33" s="9">
        <v>1</v>
      </c>
      <c r="Q33" s="9">
        <v>0</v>
      </c>
      <c r="R33" s="9">
        <v>0</v>
      </c>
      <c r="S33" s="9">
        <v>0</v>
      </c>
      <c r="T33" s="9">
        <v>0</v>
      </c>
      <c r="U33" s="9">
        <v>0</v>
      </c>
      <c r="V33" s="9">
        <v>0</v>
      </c>
      <c r="W33" s="9">
        <v>2</v>
      </c>
      <c r="X33" s="9">
        <v>0</v>
      </c>
      <c r="Y33" s="9">
        <v>0</v>
      </c>
      <c r="Z33" s="10">
        <v>159</v>
      </c>
      <c r="AA33" s="5">
        <f t="shared" si="1"/>
        <v>176</v>
      </c>
    </row>
    <row r="34" spans="1:27">
      <c r="A34" s="98" t="s">
        <v>6</v>
      </c>
      <c r="B34" s="87">
        <v>1249360</v>
      </c>
      <c r="C34" s="8">
        <v>1</v>
      </c>
      <c r="D34" s="9">
        <v>0</v>
      </c>
      <c r="E34" s="9">
        <v>0</v>
      </c>
      <c r="F34" s="9">
        <v>1</v>
      </c>
      <c r="G34" s="9">
        <v>1</v>
      </c>
      <c r="H34" s="9">
        <v>1</v>
      </c>
      <c r="I34" s="9">
        <v>0</v>
      </c>
      <c r="J34" s="9">
        <v>0</v>
      </c>
      <c r="K34" s="9">
        <v>1</v>
      </c>
      <c r="L34" s="9">
        <v>1</v>
      </c>
      <c r="M34" s="9">
        <v>18</v>
      </c>
      <c r="N34" s="9">
        <v>3</v>
      </c>
      <c r="O34" s="9">
        <v>0</v>
      </c>
      <c r="P34" s="9">
        <v>2</v>
      </c>
      <c r="Q34" s="9">
        <v>1</v>
      </c>
      <c r="R34" s="9">
        <v>3</v>
      </c>
      <c r="S34" s="9">
        <v>0</v>
      </c>
      <c r="T34" s="9">
        <v>0</v>
      </c>
      <c r="U34" s="9">
        <v>0</v>
      </c>
      <c r="V34" s="9">
        <v>0</v>
      </c>
      <c r="W34" s="9">
        <v>1</v>
      </c>
      <c r="X34" s="9">
        <v>0</v>
      </c>
      <c r="Y34" s="9">
        <v>0</v>
      </c>
      <c r="Z34" s="10">
        <v>625</v>
      </c>
      <c r="AA34" s="5">
        <f t="shared" si="1"/>
        <v>659</v>
      </c>
    </row>
    <row r="35" spans="1:27">
      <c r="A35" s="98" t="s">
        <v>7</v>
      </c>
      <c r="B35" s="87">
        <v>1261780</v>
      </c>
      <c r="C35" s="8">
        <v>0</v>
      </c>
      <c r="D35" s="9">
        <v>1</v>
      </c>
      <c r="E35" s="9">
        <v>0</v>
      </c>
      <c r="F35" s="9">
        <v>1</v>
      </c>
      <c r="G35" s="9">
        <v>1</v>
      </c>
      <c r="H35" s="9">
        <v>0</v>
      </c>
      <c r="I35" s="9">
        <v>1</v>
      </c>
      <c r="J35" s="9">
        <v>1</v>
      </c>
      <c r="K35" s="9">
        <v>1</v>
      </c>
      <c r="L35" s="9">
        <v>3</v>
      </c>
      <c r="M35" s="9">
        <v>22</v>
      </c>
      <c r="N35" s="9">
        <v>7</v>
      </c>
      <c r="O35" s="9">
        <v>0</v>
      </c>
      <c r="P35" s="9">
        <v>1</v>
      </c>
      <c r="Q35" s="9">
        <v>0</v>
      </c>
      <c r="R35" s="9">
        <v>3</v>
      </c>
      <c r="S35" s="9">
        <v>0</v>
      </c>
      <c r="T35" s="9">
        <v>0</v>
      </c>
      <c r="U35" s="9">
        <v>0</v>
      </c>
      <c r="V35" s="9">
        <v>0</v>
      </c>
      <c r="W35" s="9">
        <v>8</v>
      </c>
      <c r="X35" s="9">
        <v>0</v>
      </c>
      <c r="Y35" s="9">
        <v>0</v>
      </c>
      <c r="Z35" s="10">
        <v>906</v>
      </c>
      <c r="AA35" s="5">
        <f t="shared" si="1"/>
        <v>956</v>
      </c>
    </row>
    <row r="36" spans="1:27">
      <c r="A36" s="98" t="s">
        <v>8</v>
      </c>
      <c r="B36" s="87">
        <v>1349857</v>
      </c>
      <c r="C36" s="8">
        <v>1</v>
      </c>
      <c r="D36" s="9">
        <v>0</v>
      </c>
      <c r="E36" s="9">
        <v>0</v>
      </c>
      <c r="F36" s="9">
        <v>3</v>
      </c>
      <c r="G36" s="9">
        <v>0</v>
      </c>
      <c r="H36" s="9">
        <v>0</v>
      </c>
      <c r="I36" s="9">
        <v>1</v>
      </c>
      <c r="J36" s="9">
        <v>1</v>
      </c>
      <c r="K36" s="9">
        <v>6</v>
      </c>
      <c r="L36" s="9">
        <v>14</v>
      </c>
      <c r="M36" s="9">
        <v>27</v>
      </c>
      <c r="N36" s="9">
        <v>9</v>
      </c>
      <c r="O36" s="9">
        <v>1</v>
      </c>
      <c r="P36" s="9">
        <v>3</v>
      </c>
      <c r="Q36" s="9">
        <v>0</v>
      </c>
      <c r="R36" s="9">
        <v>4</v>
      </c>
      <c r="S36" s="9">
        <v>0</v>
      </c>
      <c r="T36" s="9">
        <v>1</v>
      </c>
      <c r="U36" s="9">
        <v>0</v>
      </c>
      <c r="V36" s="9">
        <v>0</v>
      </c>
      <c r="W36" s="9">
        <v>6</v>
      </c>
      <c r="X36" s="9">
        <v>0</v>
      </c>
      <c r="Y36" s="9">
        <v>0</v>
      </c>
      <c r="Z36" s="10">
        <v>979</v>
      </c>
      <c r="AA36" s="5">
        <f t="shared" si="1"/>
        <v>1056</v>
      </c>
    </row>
    <row r="37" spans="1:27">
      <c r="A37" s="98" t="s">
        <v>9</v>
      </c>
      <c r="B37" s="87">
        <v>1293521</v>
      </c>
      <c r="C37" s="8">
        <v>4</v>
      </c>
      <c r="D37" s="9">
        <v>0</v>
      </c>
      <c r="E37" s="9">
        <v>1</v>
      </c>
      <c r="F37" s="9">
        <v>3</v>
      </c>
      <c r="G37" s="9">
        <v>5</v>
      </c>
      <c r="H37" s="9">
        <v>3</v>
      </c>
      <c r="I37" s="9">
        <v>0</v>
      </c>
      <c r="J37" s="9">
        <v>1</v>
      </c>
      <c r="K37" s="9">
        <v>5</v>
      </c>
      <c r="L37" s="9">
        <v>25</v>
      </c>
      <c r="M37" s="9">
        <v>41</v>
      </c>
      <c r="N37" s="9">
        <v>10</v>
      </c>
      <c r="O37" s="9">
        <v>0</v>
      </c>
      <c r="P37" s="9">
        <v>4</v>
      </c>
      <c r="Q37" s="9">
        <v>2</v>
      </c>
      <c r="R37" s="9">
        <v>9</v>
      </c>
      <c r="S37" s="9">
        <v>0</v>
      </c>
      <c r="T37" s="9">
        <v>1</v>
      </c>
      <c r="U37" s="9">
        <v>0</v>
      </c>
      <c r="V37" s="9">
        <v>0</v>
      </c>
      <c r="W37" s="9">
        <v>6</v>
      </c>
      <c r="X37" s="9">
        <v>0</v>
      </c>
      <c r="Y37" s="9">
        <v>0</v>
      </c>
      <c r="Z37" s="10">
        <v>990</v>
      </c>
      <c r="AA37" s="5">
        <f t="shared" si="1"/>
        <v>1110</v>
      </c>
    </row>
    <row r="38" spans="1:27">
      <c r="A38" s="98" t="s">
        <v>10</v>
      </c>
      <c r="B38" s="87">
        <v>1313834</v>
      </c>
      <c r="C38" s="8">
        <v>11</v>
      </c>
      <c r="D38" s="9">
        <v>5</v>
      </c>
      <c r="E38" s="9">
        <v>1</v>
      </c>
      <c r="F38" s="9">
        <v>21</v>
      </c>
      <c r="G38" s="9">
        <v>14</v>
      </c>
      <c r="H38" s="9">
        <v>7</v>
      </c>
      <c r="I38" s="9">
        <v>6</v>
      </c>
      <c r="J38" s="9">
        <v>2</v>
      </c>
      <c r="K38" s="9">
        <v>11</v>
      </c>
      <c r="L38" s="9">
        <v>78</v>
      </c>
      <c r="M38" s="9">
        <v>54</v>
      </c>
      <c r="N38" s="9">
        <v>21</v>
      </c>
      <c r="O38" s="9">
        <v>0</v>
      </c>
      <c r="P38" s="9">
        <v>6</v>
      </c>
      <c r="Q38" s="9">
        <v>2</v>
      </c>
      <c r="R38" s="9">
        <v>12</v>
      </c>
      <c r="S38" s="9">
        <v>0</v>
      </c>
      <c r="T38" s="9">
        <v>3</v>
      </c>
      <c r="U38" s="9">
        <v>3</v>
      </c>
      <c r="V38" s="9">
        <v>0</v>
      </c>
      <c r="W38" s="9">
        <v>9</v>
      </c>
      <c r="X38" s="9">
        <v>0</v>
      </c>
      <c r="Y38" s="9">
        <v>0</v>
      </c>
      <c r="Z38" s="10">
        <v>1232</v>
      </c>
      <c r="AA38" s="5">
        <f t="shared" si="1"/>
        <v>1498</v>
      </c>
    </row>
    <row r="39" spans="1:27">
      <c r="A39" s="98" t="s">
        <v>11</v>
      </c>
      <c r="B39" s="87">
        <v>1551684</v>
      </c>
      <c r="C39" s="8">
        <v>11</v>
      </c>
      <c r="D39" s="9">
        <v>11</v>
      </c>
      <c r="E39" s="9">
        <v>1</v>
      </c>
      <c r="F39" s="9">
        <v>81</v>
      </c>
      <c r="G39" s="9">
        <v>17</v>
      </c>
      <c r="H39" s="9">
        <v>31</v>
      </c>
      <c r="I39" s="9">
        <v>14</v>
      </c>
      <c r="J39" s="9">
        <v>4</v>
      </c>
      <c r="K39" s="9">
        <v>9</v>
      </c>
      <c r="L39" s="9">
        <v>258</v>
      </c>
      <c r="M39" s="9">
        <v>95</v>
      </c>
      <c r="N39" s="9">
        <v>41</v>
      </c>
      <c r="O39" s="9">
        <v>2</v>
      </c>
      <c r="P39" s="9">
        <v>10</v>
      </c>
      <c r="Q39" s="9">
        <v>5</v>
      </c>
      <c r="R39" s="9">
        <v>31</v>
      </c>
      <c r="S39" s="9">
        <v>1</v>
      </c>
      <c r="T39" s="9">
        <v>7</v>
      </c>
      <c r="U39" s="9">
        <v>1</v>
      </c>
      <c r="V39" s="9">
        <v>0</v>
      </c>
      <c r="W39" s="9">
        <v>10</v>
      </c>
      <c r="X39" s="9">
        <v>0</v>
      </c>
      <c r="Y39" s="9">
        <v>0</v>
      </c>
      <c r="Z39" s="10">
        <v>1830</v>
      </c>
      <c r="AA39" s="5">
        <f t="shared" si="1"/>
        <v>2470</v>
      </c>
    </row>
    <row r="40" spans="1:27">
      <c r="A40" s="98" t="s">
        <v>12</v>
      </c>
      <c r="B40" s="87">
        <v>1622835</v>
      </c>
      <c r="C40" s="8">
        <v>25</v>
      </c>
      <c r="D40" s="9">
        <v>35</v>
      </c>
      <c r="E40" s="9">
        <v>13</v>
      </c>
      <c r="F40" s="9">
        <v>363</v>
      </c>
      <c r="G40" s="9">
        <v>47</v>
      </c>
      <c r="H40" s="9">
        <v>72</v>
      </c>
      <c r="I40" s="9">
        <v>43</v>
      </c>
      <c r="J40" s="9">
        <v>10</v>
      </c>
      <c r="K40" s="9">
        <v>14</v>
      </c>
      <c r="L40" s="9">
        <v>555</v>
      </c>
      <c r="M40" s="9">
        <v>166</v>
      </c>
      <c r="N40" s="9">
        <v>101</v>
      </c>
      <c r="O40" s="9">
        <v>4</v>
      </c>
      <c r="P40" s="9">
        <v>25</v>
      </c>
      <c r="Q40" s="9">
        <v>9</v>
      </c>
      <c r="R40" s="9">
        <v>35</v>
      </c>
      <c r="S40" s="9">
        <v>3</v>
      </c>
      <c r="T40" s="9">
        <v>9</v>
      </c>
      <c r="U40" s="9">
        <v>7</v>
      </c>
      <c r="V40" s="9">
        <v>0</v>
      </c>
      <c r="W40" s="9">
        <v>22</v>
      </c>
      <c r="X40" s="9">
        <v>0</v>
      </c>
      <c r="Y40" s="9">
        <v>0</v>
      </c>
      <c r="Z40" s="10">
        <v>2558</v>
      </c>
      <c r="AA40" s="5">
        <f t="shared" si="1"/>
        <v>4116</v>
      </c>
    </row>
    <row r="41" spans="1:27">
      <c r="A41" s="98" t="s">
        <v>13</v>
      </c>
      <c r="B41" s="87">
        <v>1485249</v>
      </c>
      <c r="C41" s="8">
        <v>62</v>
      </c>
      <c r="D41" s="9">
        <v>91</v>
      </c>
      <c r="E41" s="9">
        <v>23</v>
      </c>
      <c r="F41" s="9">
        <v>818</v>
      </c>
      <c r="G41" s="9">
        <v>86</v>
      </c>
      <c r="H41" s="9">
        <v>138</v>
      </c>
      <c r="I41" s="9">
        <v>73</v>
      </c>
      <c r="J41" s="9">
        <v>42</v>
      </c>
      <c r="K41" s="9">
        <v>19</v>
      </c>
      <c r="L41" s="9">
        <v>966</v>
      </c>
      <c r="M41" s="9">
        <v>250</v>
      </c>
      <c r="N41" s="9">
        <v>117</v>
      </c>
      <c r="O41" s="9">
        <v>10</v>
      </c>
      <c r="P41" s="9">
        <v>23</v>
      </c>
      <c r="Q41" s="9">
        <v>13</v>
      </c>
      <c r="R41" s="9">
        <v>47</v>
      </c>
      <c r="S41" s="9">
        <v>12</v>
      </c>
      <c r="T41" s="9">
        <v>54</v>
      </c>
      <c r="U41" s="9">
        <v>6</v>
      </c>
      <c r="V41" s="9">
        <v>0</v>
      </c>
      <c r="W41" s="9">
        <v>18</v>
      </c>
      <c r="X41" s="9">
        <v>0</v>
      </c>
      <c r="Y41" s="9">
        <v>0</v>
      </c>
      <c r="Z41" s="10">
        <v>3186</v>
      </c>
      <c r="AA41" s="5">
        <f t="shared" si="1"/>
        <v>6054</v>
      </c>
    </row>
    <row r="42" spans="1:27">
      <c r="A42" s="98" t="s">
        <v>14</v>
      </c>
      <c r="B42" s="87">
        <v>1288014</v>
      </c>
      <c r="C42" s="8">
        <v>102</v>
      </c>
      <c r="D42" s="9">
        <v>148</v>
      </c>
      <c r="E42" s="9">
        <v>47</v>
      </c>
      <c r="F42" s="9">
        <v>1382</v>
      </c>
      <c r="G42" s="9">
        <v>124</v>
      </c>
      <c r="H42" s="9">
        <v>201</v>
      </c>
      <c r="I42" s="9">
        <v>115</v>
      </c>
      <c r="J42" s="9">
        <v>86</v>
      </c>
      <c r="K42" s="9">
        <v>38</v>
      </c>
      <c r="L42" s="9">
        <v>1470</v>
      </c>
      <c r="M42" s="9">
        <v>355</v>
      </c>
      <c r="N42" s="9">
        <v>201</v>
      </c>
      <c r="O42" s="9">
        <v>11</v>
      </c>
      <c r="P42" s="9">
        <v>37</v>
      </c>
      <c r="Q42" s="9">
        <v>18</v>
      </c>
      <c r="R42" s="9">
        <v>75</v>
      </c>
      <c r="S42" s="9">
        <v>25</v>
      </c>
      <c r="T42" s="9">
        <v>110</v>
      </c>
      <c r="U42" s="9">
        <v>6</v>
      </c>
      <c r="V42" s="9">
        <v>0</v>
      </c>
      <c r="W42" s="9">
        <v>10</v>
      </c>
      <c r="X42" s="9">
        <v>0</v>
      </c>
      <c r="Y42" s="9">
        <v>0</v>
      </c>
      <c r="Z42" s="10">
        <v>3865</v>
      </c>
      <c r="AA42" s="5">
        <f t="shared" si="1"/>
        <v>8426</v>
      </c>
    </row>
    <row r="43" spans="1:27">
      <c r="A43" s="98" t="s">
        <v>15</v>
      </c>
      <c r="B43" s="87">
        <v>1077253</v>
      </c>
      <c r="C43" s="8">
        <v>127</v>
      </c>
      <c r="D43" s="9">
        <v>189</v>
      </c>
      <c r="E43" s="9">
        <v>80</v>
      </c>
      <c r="F43" s="9">
        <v>2069</v>
      </c>
      <c r="G43" s="9">
        <v>177</v>
      </c>
      <c r="H43" s="9">
        <v>322</v>
      </c>
      <c r="I43" s="9">
        <v>156</v>
      </c>
      <c r="J43" s="9">
        <v>120</v>
      </c>
      <c r="K43" s="9">
        <v>65</v>
      </c>
      <c r="L43" s="9">
        <v>1891</v>
      </c>
      <c r="M43" s="9">
        <v>439</v>
      </c>
      <c r="N43" s="9">
        <v>276</v>
      </c>
      <c r="O43" s="9">
        <v>14</v>
      </c>
      <c r="P43" s="9">
        <v>99</v>
      </c>
      <c r="Q43" s="9">
        <v>22</v>
      </c>
      <c r="R43" s="9">
        <v>98</v>
      </c>
      <c r="S43" s="9">
        <v>31</v>
      </c>
      <c r="T43" s="9">
        <v>245</v>
      </c>
      <c r="U43" s="9">
        <v>14</v>
      </c>
      <c r="V43" s="9">
        <v>0</v>
      </c>
      <c r="W43" s="9">
        <v>5</v>
      </c>
      <c r="X43" s="9">
        <v>0</v>
      </c>
      <c r="Y43" s="9">
        <v>0</v>
      </c>
      <c r="Z43" s="10">
        <v>4736</v>
      </c>
      <c r="AA43" s="5">
        <f t="shared" si="1"/>
        <v>11175</v>
      </c>
    </row>
    <row r="44" spans="1:27">
      <c r="A44" s="98" t="s">
        <v>16</v>
      </c>
      <c r="B44" s="87">
        <v>796557</v>
      </c>
      <c r="C44" s="8">
        <v>129</v>
      </c>
      <c r="D44" s="9">
        <v>181</v>
      </c>
      <c r="E44" s="9">
        <v>81</v>
      </c>
      <c r="F44" s="9">
        <v>2527</v>
      </c>
      <c r="G44" s="9">
        <v>232</v>
      </c>
      <c r="H44" s="9">
        <v>331</v>
      </c>
      <c r="I44" s="9">
        <v>129</v>
      </c>
      <c r="J44" s="9">
        <v>126</v>
      </c>
      <c r="K44" s="9">
        <v>76</v>
      </c>
      <c r="L44" s="9">
        <v>2178</v>
      </c>
      <c r="M44" s="9">
        <v>560</v>
      </c>
      <c r="N44" s="9">
        <v>406</v>
      </c>
      <c r="O44" s="9">
        <v>27</v>
      </c>
      <c r="P44" s="9">
        <v>128</v>
      </c>
      <c r="Q44" s="9">
        <v>43</v>
      </c>
      <c r="R44" s="9">
        <v>111</v>
      </c>
      <c r="S44" s="9">
        <v>47</v>
      </c>
      <c r="T44" s="9">
        <v>445</v>
      </c>
      <c r="U44" s="9">
        <v>19</v>
      </c>
      <c r="V44" s="9">
        <v>0</v>
      </c>
      <c r="W44" s="9">
        <v>10</v>
      </c>
      <c r="X44" s="9">
        <v>0</v>
      </c>
      <c r="Y44" s="9">
        <v>0</v>
      </c>
      <c r="Z44" s="10">
        <v>5772</v>
      </c>
      <c r="AA44" s="5">
        <f t="shared" si="1"/>
        <v>13558</v>
      </c>
    </row>
    <row r="45" spans="1:27">
      <c r="A45" s="98" t="s">
        <v>17</v>
      </c>
      <c r="B45" s="87">
        <v>609341</v>
      </c>
      <c r="C45" s="8">
        <v>146</v>
      </c>
      <c r="D45" s="9">
        <v>181</v>
      </c>
      <c r="E45" s="9">
        <v>110</v>
      </c>
      <c r="F45" s="9">
        <v>2827</v>
      </c>
      <c r="G45" s="9">
        <v>233</v>
      </c>
      <c r="H45" s="9">
        <v>395</v>
      </c>
      <c r="I45" s="9">
        <v>155</v>
      </c>
      <c r="J45" s="9">
        <v>219</v>
      </c>
      <c r="K45" s="9">
        <v>93</v>
      </c>
      <c r="L45" s="9">
        <v>2497</v>
      </c>
      <c r="M45" s="9">
        <v>692</v>
      </c>
      <c r="N45" s="9">
        <v>670</v>
      </c>
      <c r="O45" s="9">
        <v>36</v>
      </c>
      <c r="P45" s="9">
        <v>177</v>
      </c>
      <c r="Q45" s="9">
        <v>57</v>
      </c>
      <c r="R45" s="9">
        <v>222</v>
      </c>
      <c r="S45" s="9">
        <v>71</v>
      </c>
      <c r="T45" s="9">
        <v>792</v>
      </c>
      <c r="U45" s="9">
        <v>19</v>
      </c>
      <c r="V45" s="9">
        <v>0</v>
      </c>
      <c r="W45" s="9">
        <v>7</v>
      </c>
      <c r="X45" s="9">
        <v>0</v>
      </c>
      <c r="Y45" s="9">
        <v>0</v>
      </c>
      <c r="Z45" s="10">
        <v>6968</v>
      </c>
      <c r="AA45" s="5">
        <f t="shared" si="1"/>
        <v>16567</v>
      </c>
    </row>
    <row r="46" spans="1:27">
      <c r="A46" s="98" t="s">
        <v>18</v>
      </c>
      <c r="B46" s="87">
        <v>476211</v>
      </c>
      <c r="C46" s="8">
        <v>125</v>
      </c>
      <c r="D46" s="9">
        <v>179</v>
      </c>
      <c r="E46" s="9">
        <v>99</v>
      </c>
      <c r="F46" s="9">
        <v>2894</v>
      </c>
      <c r="G46" s="9">
        <v>286</v>
      </c>
      <c r="H46" s="9">
        <v>376</v>
      </c>
      <c r="I46" s="9">
        <v>186</v>
      </c>
      <c r="J46" s="9">
        <v>255</v>
      </c>
      <c r="K46" s="9">
        <v>100</v>
      </c>
      <c r="L46" s="9">
        <v>3346</v>
      </c>
      <c r="M46" s="9">
        <v>973</v>
      </c>
      <c r="N46" s="9">
        <v>988</v>
      </c>
      <c r="O46" s="9">
        <v>52</v>
      </c>
      <c r="P46" s="9">
        <v>250</v>
      </c>
      <c r="Q46" s="9">
        <v>90</v>
      </c>
      <c r="R46" s="9">
        <v>362</v>
      </c>
      <c r="S46" s="9">
        <v>120</v>
      </c>
      <c r="T46" s="9">
        <v>1264</v>
      </c>
      <c r="U46" s="9">
        <v>26</v>
      </c>
      <c r="V46" s="9">
        <v>0</v>
      </c>
      <c r="W46" s="9">
        <v>7</v>
      </c>
      <c r="X46" s="9">
        <v>0</v>
      </c>
      <c r="Y46" s="9">
        <v>0</v>
      </c>
      <c r="Z46" s="10">
        <v>9371</v>
      </c>
      <c r="AA46" s="5">
        <f t="shared" si="1"/>
        <v>21349</v>
      </c>
    </row>
    <row r="47" spans="1:27">
      <c r="A47" s="98" t="s">
        <v>19</v>
      </c>
      <c r="B47" s="87">
        <v>300506</v>
      </c>
      <c r="C47" s="8">
        <v>86</v>
      </c>
      <c r="D47" s="9">
        <v>124</v>
      </c>
      <c r="E47" s="9">
        <v>86</v>
      </c>
      <c r="F47" s="9">
        <v>2200</v>
      </c>
      <c r="G47" s="9">
        <v>249</v>
      </c>
      <c r="H47" s="9">
        <v>291</v>
      </c>
      <c r="I47" s="9">
        <v>165</v>
      </c>
      <c r="J47" s="9">
        <v>307</v>
      </c>
      <c r="K47" s="9">
        <v>70</v>
      </c>
      <c r="L47" s="9">
        <v>3624</v>
      </c>
      <c r="M47" s="9">
        <v>1119</v>
      </c>
      <c r="N47" s="9">
        <v>1149</v>
      </c>
      <c r="O47" s="9">
        <v>54</v>
      </c>
      <c r="P47" s="9">
        <v>269</v>
      </c>
      <c r="Q47" s="9">
        <v>91</v>
      </c>
      <c r="R47" s="9">
        <v>505</v>
      </c>
      <c r="S47" s="9">
        <v>91</v>
      </c>
      <c r="T47" s="9">
        <v>1570</v>
      </c>
      <c r="U47" s="9">
        <v>19</v>
      </c>
      <c r="V47" s="9">
        <v>0</v>
      </c>
      <c r="W47" s="9">
        <v>9</v>
      </c>
      <c r="X47" s="9">
        <v>0</v>
      </c>
      <c r="Y47" s="9">
        <v>0</v>
      </c>
      <c r="Z47" s="10">
        <v>10318</v>
      </c>
      <c r="AA47" s="5">
        <f t="shared" si="1"/>
        <v>22396</v>
      </c>
    </row>
    <row r="48" spans="1:27">
      <c r="A48" s="96" t="s">
        <v>20</v>
      </c>
      <c r="B48" s="87">
        <v>134353</v>
      </c>
      <c r="C48" s="8">
        <v>61</v>
      </c>
      <c r="D48" s="9">
        <v>55</v>
      </c>
      <c r="E48" s="9">
        <v>44</v>
      </c>
      <c r="F48" s="9">
        <v>1025</v>
      </c>
      <c r="G48" s="9">
        <v>148</v>
      </c>
      <c r="H48" s="9">
        <v>153</v>
      </c>
      <c r="I48" s="9">
        <v>98</v>
      </c>
      <c r="J48" s="9">
        <v>219</v>
      </c>
      <c r="K48" s="9">
        <v>42</v>
      </c>
      <c r="L48" s="9">
        <v>2805</v>
      </c>
      <c r="M48" s="9">
        <v>1077</v>
      </c>
      <c r="N48" s="9">
        <v>943</v>
      </c>
      <c r="O48" s="9">
        <v>47</v>
      </c>
      <c r="P48" s="9">
        <v>183</v>
      </c>
      <c r="Q48" s="9">
        <v>63</v>
      </c>
      <c r="R48" s="9">
        <v>553</v>
      </c>
      <c r="S48" s="9">
        <v>64</v>
      </c>
      <c r="T48" s="9">
        <v>1266</v>
      </c>
      <c r="U48" s="9">
        <v>18</v>
      </c>
      <c r="V48" s="9">
        <v>0</v>
      </c>
      <c r="W48" s="9">
        <v>3</v>
      </c>
      <c r="X48" s="9">
        <v>0</v>
      </c>
      <c r="Y48" s="9">
        <v>0</v>
      </c>
      <c r="Z48" s="10">
        <v>7984</v>
      </c>
      <c r="AA48" s="5">
        <f t="shared" si="1"/>
        <v>16851</v>
      </c>
    </row>
    <row r="49" spans="1:27" ht="15" thickBot="1">
      <c r="A49" s="99" t="s">
        <v>34</v>
      </c>
      <c r="B49" s="88">
        <v>49678</v>
      </c>
      <c r="C49" s="11">
        <v>15</v>
      </c>
      <c r="D49" s="12">
        <v>17</v>
      </c>
      <c r="E49" s="12">
        <v>17</v>
      </c>
      <c r="F49" s="12">
        <v>380</v>
      </c>
      <c r="G49" s="12">
        <v>54</v>
      </c>
      <c r="H49" s="12">
        <v>72</v>
      </c>
      <c r="I49" s="12">
        <v>42</v>
      </c>
      <c r="J49" s="12">
        <v>130</v>
      </c>
      <c r="K49" s="12">
        <v>15</v>
      </c>
      <c r="L49" s="12">
        <v>1944</v>
      </c>
      <c r="M49" s="12">
        <v>734</v>
      </c>
      <c r="N49" s="12">
        <v>574</v>
      </c>
      <c r="O49" s="12">
        <v>37</v>
      </c>
      <c r="P49" s="12">
        <v>106</v>
      </c>
      <c r="Q49" s="12">
        <v>46</v>
      </c>
      <c r="R49" s="12">
        <v>476</v>
      </c>
      <c r="S49" s="12">
        <v>47</v>
      </c>
      <c r="T49" s="12">
        <v>834</v>
      </c>
      <c r="U49" s="12">
        <v>10</v>
      </c>
      <c r="V49" s="12">
        <v>0</v>
      </c>
      <c r="W49" s="12">
        <v>1</v>
      </c>
      <c r="X49" s="12">
        <v>0</v>
      </c>
      <c r="Y49" s="12">
        <v>0</v>
      </c>
      <c r="Z49" s="13">
        <v>5327</v>
      </c>
      <c r="AA49" s="6">
        <f t="shared" si="1"/>
        <v>10878</v>
      </c>
    </row>
  </sheetData>
  <mergeCells count="8">
    <mergeCell ref="AA28:AA29"/>
    <mergeCell ref="AA3:AA4"/>
    <mergeCell ref="A3:A4"/>
    <mergeCell ref="B28:B29"/>
    <mergeCell ref="A28:A29"/>
    <mergeCell ref="B3:B4"/>
    <mergeCell ref="C3:Z3"/>
    <mergeCell ref="C28:Z28"/>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N53"/>
  <sheetViews>
    <sheetView tabSelected="1" zoomScale="125" zoomScaleNormal="125" zoomScalePageLayoutView="125" workbookViewId="0">
      <selection activeCell="B3" sqref="B3"/>
    </sheetView>
  </sheetViews>
  <sheetFormatPr baseColWidth="10" defaultColWidth="11.5" defaultRowHeight="14" x14ac:dyDescent="0"/>
  <cols>
    <col min="6" max="6" width="13.6640625" customWidth="1"/>
  </cols>
  <sheetData>
    <row r="1" spans="1:14" ht="18">
      <c r="A1" s="7" t="s">
        <v>86</v>
      </c>
      <c r="B1" s="1"/>
      <c r="C1" s="1"/>
      <c r="D1" s="1"/>
      <c r="E1" s="1"/>
      <c r="F1" s="1"/>
    </row>
    <row r="2" spans="1:14" ht="15" thickBot="1"/>
    <row r="3" spans="1:14" s="14" customFormat="1" ht="42">
      <c r="A3" s="48" t="s">
        <v>0</v>
      </c>
      <c r="B3" s="49" t="s">
        <v>62</v>
      </c>
      <c r="C3" s="49" t="s">
        <v>63</v>
      </c>
      <c r="D3" s="49" t="s">
        <v>64</v>
      </c>
      <c r="E3" s="49" t="s">
        <v>65</v>
      </c>
      <c r="F3" s="49" t="s">
        <v>66</v>
      </c>
      <c r="G3" s="49" t="s">
        <v>67</v>
      </c>
      <c r="H3" s="49" t="s">
        <v>68</v>
      </c>
      <c r="I3" s="49" t="s">
        <v>69</v>
      </c>
      <c r="J3" s="49" t="s">
        <v>71</v>
      </c>
      <c r="K3" s="52" t="s">
        <v>70</v>
      </c>
    </row>
    <row r="4" spans="1:14" s="14" customFormat="1">
      <c r="A4" s="50" t="s">
        <v>61</v>
      </c>
      <c r="B4" s="51"/>
      <c r="C4" s="51"/>
      <c r="D4" s="51"/>
      <c r="E4" s="51"/>
      <c r="F4" s="51"/>
      <c r="G4" s="51"/>
      <c r="H4" s="51"/>
      <c r="I4" s="51" t="s">
        <v>61</v>
      </c>
      <c r="J4" s="51" t="s">
        <v>61</v>
      </c>
      <c r="K4" s="53" t="s">
        <v>61</v>
      </c>
    </row>
    <row r="5" spans="1:14" s="14" customFormat="1" ht="16">
      <c r="A5" s="50" t="s">
        <v>24</v>
      </c>
      <c r="B5" s="64" t="s">
        <v>25</v>
      </c>
      <c r="C5" s="64" t="s">
        <v>26</v>
      </c>
      <c r="D5" s="65" t="s">
        <v>23</v>
      </c>
      <c r="E5" s="64" t="s">
        <v>27</v>
      </c>
      <c r="F5" s="64" t="s">
        <v>28</v>
      </c>
      <c r="G5" s="66" t="s">
        <v>31</v>
      </c>
      <c r="H5" s="64" t="s">
        <v>29</v>
      </c>
      <c r="I5" s="64" t="s">
        <v>30</v>
      </c>
      <c r="J5" s="66" t="s">
        <v>32</v>
      </c>
      <c r="K5" s="91" t="s">
        <v>33</v>
      </c>
    </row>
    <row r="6" spans="1:14" s="14" customFormat="1">
      <c r="A6" s="175">
        <v>0</v>
      </c>
      <c r="B6" s="173">
        <f>Data!AA5</f>
        <v>4054</v>
      </c>
      <c r="C6" s="176">
        <f>Data!B5</f>
        <v>719953</v>
      </c>
      <c r="D6" s="177">
        <f>B6/C6</f>
        <v>5.6309231297042997E-3</v>
      </c>
      <c r="E6" s="177">
        <f>D6</f>
        <v>5.6309231297042997E-3</v>
      </c>
      <c r="F6" s="177">
        <f>1-E6</f>
        <v>0.99436907687029574</v>
      </c>
      <c r="G6" s="176">
        <v>100000</v>
      </c>
      <c r="H6" s="176">
        <f>G6-G7</f>
        <v>563.09231297043152</v>
      </c>
      <c r="I6" s="176">
        <f>(0.9*G7)+(0.1*G6)</f>
        <v>99493.216918326609</v>
      </c>
      <c r="J6" s="176">
        <f t="shared" ref="J6:J24" si="0">(J7 + I6)</f>
        <v>7850764.2812250685</v>
      </c>
      <c r="K6" s="178">
        <f t="shared" ref="K6:K25" si="1">J6/G6</f>
        <v>78.50764281225068</v>
      </c>
    </row>
    <row r="7" spans="1:14" s="14" customFormat="1">
      <c r="A7" s="179">
        <v>1</v>
      </c>
      <c r="B7" s="173">
        <f>Data!AA6</f>
        <v>625</v>
      </c>
      <c r="C7" s="176">
        <f>Data!B6</f>
        <v>2835604</v>
      </c>
      <c r="D7" s="177">
        <f t="shared" ref="D7:D25" si="2">B7/C7</f>
        <v>2.2041159484892812E-4</v>
      </c>
      <c r="E7" s="177">
        <f>(2*4*D7)/(2+(4*D7))</f>
        <v>8.8125790047707765E-4</v>
      </c>
      <c r="F7" s="177">
        <f t="shared" ref="F7:F25" si="3">1-E7</f>
        <v>0.99911874209952289</v>
      </c>
      <c r="G7" s="176">
        <f t="shared" ref="G7:G25" si="4">F6*G6</f>
        <v>99436.907687029568</v>
      </c>
      <c r="H7" s="176">
        <f t="shared" ref="H7:H24" si="5">G7-G8</f>
        <v>87.62956049820059</v>
      </c>
      <c r="I7" s="176">
        <f>(G7+G8)*2</f>
        <v>397572.37162712187</v>
      </c>
      <c r="J7" s="176">
        <f t="shared" si="0"/>
        <v>7751271.0643067416</v>
      </c>
      <c r="K7" s="180">
        <f t="shared" si="1"/>
        <v>77.951650394271141</v>
      </c>
    </row>
    <row r="8" spans="1:14" s="14" customFormat="1">
      <c r="A8" s="179">
        <v>5</v>
      </c>
      <c r="B8" s="173">
        <f>Data!AA7</f>
        <v>445</v>
      </c>
      <c r="C8" s="176">
        <f>Data!B7</f>
        <v>3654546</v>
      </c>
      <c r="D8" s="177">
        <f t="shared" si="2"/>
        <v>1.2176615098017647E-4</v>
      </c>
      <c r="E8" s="177">
        <f t="shared" ref="E8:E24" si="6">(2*5*D8)/(2+(5*D8))</f>
        <v>6.0864547385922399E-4</v>
      </c>
      <c r="F8" s="177">
        <f>1-E8</f>
        <v>0.99939135452614081</v>
      </c>
      <c r="G8" s="176">
        <f>F7*G7</f>
        <v>99349.278126531368</v>
      </c>
      <c r="H8" s="176">
        <f t="shared" si="5"/>
        <v>60.468488462895039</v>
      </c>
      <c r="I8" s="176">
        <f>(G8+G9)*2.5</f>
        <v>496595.21941149957</v>
      </c>
      <c r="J8" s="176">
        <f>(J9 + I8)</f>
        <v>7353698.6926796194</v>
      </c>
      <c r="K8" s="180">
        <f>J8/G8</f>
        <v>74.018642423490377</v>
      </c>
    </row>
    <row r="9" spans="1:14" s="14" customFormat="1">
      <c r="A9" s="179">
        <v>10</v>
      </c>
      <c r="B9" s="173">
        <f>Data!AA8</f>
        <v>622</v>
      </c>
      <c r="C9" s="176">
        <f>Data!B8</f>
        <v>4071400</v>
      </c>
      <c r="D9" s="177">
        <f t="shared" si="2"/>
        <v>1.5277300191580292E-4</v>
      </c>
      <c r="E9" s="177">
        <f t="shared" si="6"/>
        <v>7.6357337608689516E-4</v>
      </c>
      <c r="F9" s="177">
        <f t="shared" si="3"/>
        <v>0.9992364266239131</v>
      </c>
      <c r="G9" s="176">
        <f t="shared" si="4"/>
        <v>99288.809638068473</v>
      </c>
      <c r="H9" s="176">
        <f t="shared" si="5"/>
        <v>75.814291582995793</v>
      </c>
      <c r="I9" s="176">
        <f t="shared" ref="I9:I23" si="7">(G9+G10)*2.5</f>
        <v>496254.51246138487</v>
      </c>
      <c r="J9" s="176">
        <f t="shared" si="0"/>
        <v>6857103.4732681196</v>
      </c>
      <c r="K9" s="180">
        <f t="shared" si="1"/>
        <v>69.062198431665223</v>
      </c>
    </row>
    <row r="10" spans="1:14" s="14" customFormat="1">
      <c r="A10" s="179">
        <v>15</v>
      </c>
      <c r="B10" s="173">
        <f>Data!AA9</f>
        <v>2568</v>
      </c>
      <c r="C10" s="176">
        <f>Data!B9</f>
        <v>4464549</v>
      </c>
      <c r="D10" s="177">
        <f t="shared" si="2"/>
        <v>5.7519807711820393E-4</v>
      </c>
      <c r="E10" s="177">
        <f t="shared" si="6"/>
        <v>2.8718606637621515E-3</v>
      </c>
      <c r="F10" s="177">
        <f t="shared" si="3"/>
        <v>0.9971281393362379</v>
      </c>
      <c r="G10" s="176">
        <f t="shared" si="4"/>
        <v>99212.995346485477</v>
      </c>
      <c r="H10" s="176">
        <f t="shared" si="5"/>
        <v>284.9258986695786</v>
      </c>
      <c r="I10" s="176">
        <f t="shared" si="7"/>
        <v>495352.66198575345</v>
      </c>
      <c r="J10" s="176">
        <f t="shared" si="0"/>
        <v>6360848.9608067349</v>
      </c>
      <c r="K10" s="180">
        <f t="shared" si="1"/>
        <v>64.113062392607844</v>
      </c>
      <c r="N10" s="15"/>
    </row>
    <row r="11" spans="1:14" s="14" customFormat="1">
      <c r="A11" s="179">
        <v>20</v>
      </c>
      <c r="B11" s="173">
        <f>Data!AA10</f>
        <v>3770</v>
      </c>
      <c r="C11" s="176">
        <f>Data!B10</f>
        <v>4564679</v>
      </c>
      <c r="D11" s="177">
        <f t="shared" si="2"/>
        <v>8.2590692576630254E-4</v>
      </c>
      <c r="E11" s="177">
        <f t="shared" si="6"/>
        <v>4.1210256697267918E-3</v>
      </c>
      <c r="F11" s="177">
        <f t="shared" si="3"/>
        <v>0.99587897433027317</v>
      </c>
      <c r="G11" s="176">
        <f t="shared" si="4"/>
        <v>98928.069447815898</v>
      </c>
      <c r="H11" s="176">
        <f t="shared" si="5"/>
        <v>407.68511365096492</v>
      </c>
      <c r="I11" s="176">
        <f t="shared" si="7"/>
        <v>493621.13445495209</v>
      </c>
      <c r="J11" s="176">
        <f t="shared" si="0"/>
        <v>5865496.2988209818</v>
      </c>
      <c r="K11" s="180">
        <f t="shared" si="1"/>
        <v>59.290516145319138</v>
      </c>
    </row>
    <row r="12" spans="1:14" s="14" customFormat="1">
      <c r="A12" s="179">
        <v>25</v>
      </c>
      <c r="B12" s="173">
        <f>Data!AA11</f>
        <v>3434</v>
      </c>
      <c r="C12" s="176">
        <f>Data!B11</f>
        <v>4296613</v>
      </c>
      <c r="D12" s="177">
        <f t="shared" si="2"/>
        <v>7.9923418748674825E-4</v>
      </c>
      <c r="E12" s="177">
        <f t="shared" si="6"/>
        <v>3.9882021686342877E-3</v>
      </c>
      <c r="F12" s="177">
        <f t="shared" si="3"/>
        <v>0.99601179783136573</v>
      </c>
      <c r="G12" s="176">
        <f t="shared" si="4"/>
        <v>98520.384334164934</v>
      </c>
      <c r="H12" s="176">
        <f t="shared" si="5"/>
        <v>392.91921045619529</v>
      </c>
      <c r="I12" s="176">
        <f t="shared" si="7"/>
        <v>491619.62364468421</v>
      </c>
      <c r="J12" s="176">
        <f t="shared" si="0"/>
        <v>5371875.1643660292</v>
      </c>
      <c r="K12" s="180">
        <f t="shared" si="1"/>
        <v>54.525519776146147</v>
      </c>
    </row>
    <row r="13" spans="1:14" s="14" customFormat="1">
      <c r="A13" s="179">
        <v>30</v>
      </c>
      <c r="B13" s="173">
        <f>Data!AA12</f>
        <v>3681</v>
      </c>
      <c r="C13" s="176">
        <f>Data!B12</f>
        <v>4237402</v>
      </c>
      <c r="D13" s="177">
        <f t="shared" si="2"/>
        <v>8.6869265649093476E-4</v>
      </c>
      <c r="E13" s="177">
        <f t="shared" si="6"/>
        <v>4.3340508870086678E-3</v>
      </c>
      <c r="F13" s="177">
        <f t="shared" si="3"/>
        <v>0.99566594911299133</v>
      </c>
      <c r="G13" s="176">
        <f t="shared" si="4"/>
        <v>98127.465123708738</v>
      </c>
      <c r="H13" s="176">
        <f t="shared" si="5"/>
        <v>425.28942725932575</v>
      </c>
      <c r="I13" s="176">
        <f t="shared" si="7"/>
        <v>489574.10205039539</v>
      </c>
      <c r="J13" s="176">
        <f t="shared" si="0"/>
        <v>4880255.5407213448</v>
      </c>
      <c r="K13" s="180">
        <f t="shared" si="1"/>
        <v>49.733838885666053</v>
      </c>
    </row>
    <row r="14" spans="1:14" s="14" customFormat="1">
      <c r="A14" s="179">
        <v>35</v>
      </c>
      <c r="B14" s="173">
        <f>Data!AA13</f>
        <v>5155</v>
      </c>
      <c r="C14" s="176">
        <f>Data!B13</f>
        <v>4532151</v>
      </c>
      <c r="D14" s="177">
        <f t="shared" si="2"/>
        <v>1.1374290044616783E-3</v>
      </c>
      <c r="E14" s="177">
        <f t="shared" si="6"/>
        <v>5.6710190683753282E-3</v>
      </c>
      <c r="F14" s="177">
        <f t="shared" si="3"/>
        <v>0.9943289809316247</v>
      </c>
      <c r="G14" s="176">
        <f t="shared" si="4"/>
        <v>97702.175696449412</v>
      </c>
      <c r="H14" s="176">
        <f t="shared" si="5"/>
        <v>554.07090139632055</v>
      </c>
      <c r="I14" s="176">
        <f t="shared" si="7"/>
        <v>487125.70122875622</v>
      </c>
      <c r="J14" s="176">
        <f t="shared" si="0"/>
        <v>4390681.4386709491</v>
      </c>
      <c r="K14" s="180">
        <f t="shared" si="1"/>
        <v>44.939443849360565</v>
      </c>
    </row>
    <row r="15" spans="1:14" s="14" customFormat="1">
      <c r="A15" s="179">
        <v>40</v>
      </c>
      <c r="B15" s="173">
        <f>Data!AA14</f>
        <v>8449</v>
      </c>
      <c r="C15" s="176">
        <f>Data!B14</f>
        <v>5085092</v>
      </c>
      <c r="D15" s="177">
        <f t="shared" si="2"/>
        <v>1.6615235279912339E-3</v>
      </c>
      <c r="E15" s="177">
        <f t="shared" si="6"/>
        <v>8.273252132279205E-3</v>
      </c>
      <c r="F15" s="177">
        <f t="shared" si="3"/>
        <v>0.99172674786772075</v>
      </c>
      <c r="G15" s="176">
        <f t="shared" si="4"/>
        <v>97148.104795053092</v>
      </c>
      <c r="H15" s="176">
        <f t="shared" si="5"/>
        <v>803.73076514256536</v>
      </c>
      <c r="I15" s="176">
        <f t="shared" si="7"/>
        <v>483731.19706240902</v>
      </c>
      <c r="J15" s="176">
        <f t="shared" si="0"/>
        <v>3903555.7374421931</v>
      </c>
      <c r="K15" s="180">
        <f t="shared" si="1"/>
        <v>40.181491400962123</v>
      </c>
    </row>
    <row r="16" spans="1:14" s="14" customFormat="1">
      <c r="A16" s="179">
        <v>45</v>
      </c>
      <c r="B16" s="173">
        <f>Data!AA15</f>
        <v>13421</v>
      </c>
      <c r="C16" s="176">
        <f>Data!B15</f>
        <v>5163532</v>
      </c>
      <c r="D16" s="177">
        <f t="shared" si="2"/>
        <v>2.5991898568654167E-3</v>
      </c>
      <c r="E16" s="177">
        <f t="shared" si="6"/>
        <v>1.2912047129501164E-2</v>
      </c>
      <c r="F16" s="177">
        <f t="shared" si="3"/>
        <v>0.98708795287049889</v>
      </c>
      <c r="G16" s="176">
        <f t="shared" si="4"/>
        <v>96344.374029910527</v>
      </c>
      <c r="H16" s="176">
        <f t="shared" si="5"/>
        <v>1244.0030981364835</v>
      </c>
      <c r="I16" s="176">
        <f t="shared" si="7"/>
        <v>478611.86240421142</v>
      </c>
      <c r="J16" s="176">
        <f t="shared" si="0"/>
        <v>3419824.5403797841</v>
      </c>
      <c r="K16" s="180">
        <f t="shared" si="1"/>
        <v>35.495840569975421</v>
      </c>
    </row>
    <row r="17" spans="1:11" s="14" customFormat="1">
      <c r="A17" s="179">
        <v>50</v>
      </c>
      <c r="B17" s="173">
        <f>Data!AA16</f>
        <v>19371</v>
      </c>
      <c r="C17" s="176">
        <f>Data!B16</f>
        <v>4597916</v>
      </c>
      <c r="D17" s="177">
        <f t="shared" si="2"/>
        <v>4.2129956267143633E-3</v>
      </c>
      <c r="E17" s="177">
        <f t="shared" si="6"/>
        <v>2.0845423933895546E-2</v>
      </c>
      <c r="F17" s="177">
        <f t="shared" si="3"/>
        <v>0.97915457606610445</v>
      </c>
      <c r="G17" s="176">
        <f t="shared" si="4"/>
        <v>95100.370931774043</v>
      </c>
      <c r="H17" s="176">
        <f t="shared" si="5"/>
        <v>1982.4075483435445</v>
      </c>
      <c r="I17" s="176">
        <f t="shared" si="7"/>
        <v>470545.83578801132</v>
      </c>
      <c r="J17" s="176">
        <f t="shared" si="0"/>
        <v>2941212.6779755726</v>
      </c>
      <c r="K17" s="180">
        <f t="shared" si="1"/>
        <v>30.927457476329174</v>
      </c>
    </row>
    <row r="18" spans="1:11" s="14" customFormat="1">
      <c r="A18" s="179">
        <v>55</v>
      </c>
      <c r="B18" s="173">
        <f>Data!AA17</f>
        <v>25448</v>
      </c>
      <c r="C18" s="176">
        <f>Data!B17</f>
        <v>3937984</v>
      </c>
      <c r="D18" s="177">
        <f t="shared" si="2"/>
        <v>6.4621897905120995E-3</v>
      </c>
      <c r="E18" s="177">
        <f t="shared" si="6"/>
        <v>3.1797249303029483E-2</v>
      </c>
      <c r="F18" s="177">
        <f t="shared" si="3"/>
        <v>0.96820275069697048</v>
      </c>
      <c r="G18" s="176">
        <f t="shared" si="4"/>
        <v>93117.963383430499</v>
      </c>
      <c r="H18" s="176">
        <f t="shared" si="5"/>
        <v>2960.8950962933159</v>
      </c>
      <c r="I18" s="176">
        <f t="shared" si="7"/>
        <v>458187.57917641924</v>
      </c>
      <c r="J18" s="176">
        <f t="shared" si="0"/>
        <v>2470666.8421875616</v>
      </c>
      <c r="K18" s="180">
        <f t="shared" si="1"/>
        <v>26.532655487901213</v>
      </c>
    </row>
    <row r="19" spans="1:11" s="14" customFormat="1">
      <c r="A19" s="179">
        <v>60</v>
      </c>
      <c r="B19" s="173">
        <f>Data!AA18</f>
        <v>31465</v>
      </c>
      <c r="C19" s="176">
        <f>Data!B18</f>
        <v>3120981</v>
      </c>
      <c r="D19" s="177">
        <f t="shared" si="2"/>
        <v>1.0081765957562702E-2</v>
      </c>
      <c r="E19" s="177">
        <f t="shared" si="6"/>
        <v>4.9169540294098389E-2</v>
      </c>
      <c r="F19" s="177">
        <f t="shared" si="3"/>
        <v>0.95083045970590163</v>
      </c>
      <c r="G19" s="176">
        <f t="shared" si="4"/>
        <v>90157.068287137183</v>
      </c>
      <c r="H19" s="176">
        <f t="shared" si="5"/>
        <v>4432.9816019421705</v>
      </c>
      <c r="I19" s="176">
        <f t="shared" si="7"/>
        <v>439702.88743083045</v>
      </c>
      <c r="J19" s="176">
        <f t="shared" si="0"/>
        <v>2012479.2630111421</v>
      </c>
      <c r="K19" s="180">
        <f t="shared" si="1"/>
        <v>22.321924406433531</v>
      </c>
    </row>
    <row r="20" spans="1:11" s="14" customFormat="1">
      <c r="A20" s="179">
        <v>65</v>
      </c>
      <c r="B20" s="173">
        <f>Data!AA19</f>
        <v>37441</v>
      </c>
      <c r="C20" s="176">
        <f>Data!B19</f>
        <v>2323629</v>
      </c>
      <c r="D20" s="177">
        <f t="shared" si="2"/>
        <v>1.6113157479098427E-2</v>
      </c>
      <c r="E20" s="177">
        <f t="shared" si="6"/>
        <v>7.7446036922818526E-2</v>
      </c>
      <c r="F20" s="177">
        <f t="shared" si="3"/>
        <v>0.92255396307718152</v>
      </c>
      <c r="G20" s="176">
        <f t="shared" si="4"/>
        <v>85724.086685195012</v>
      </c>
      <c r="H20" s="176">
        <f t="shared" si="5"/>
        <v>6638.9907825965056</v>
      </c>
      <c r="I20" s="176">
        <f t="shared" si="7"/>
        <v>412022.95646948379</v>
      </c>
      <c r="J20" s="176">
        <f t="shared" si="0"/>
        <v>1572776.3755803118</v>
      </c>
      <c r="K20" s="180">
        <f t="shared" si="1"/>
        <v>18.346959838207741</v>
      </c>
    </row>
    <row r="21" spans="1:11" s="14" customFormat="1">
      <c r="A21" s="179">
        <v>70</v>
      </c>
      <c r="B21" s="173">
        <f>Data!AA20</f>
        <v>48796</v>
      </c>
      <c r="C21" s="176">
        <f>Data!B20</f>
        <v>1862971</v>
      </c>
      <c r="D21" s="177">
        <f t="shared" si="2"/>
        <v>2.6192570898849205E-2</v>
      </c>
      <c r="E21" s="177">
        <f t="shared" si="6"/>
        <v>0.12291425373092973</v>
      </c>
      <c r="F21" s="177">
        <f t="shared" si="3"/>
        <v>0.87708574626907021</v>
      </c>
      <c r="G21" s="176">
        <f t="shared" si="4"/>
        <v>79085.095902598507</v>
      </c>
      <c r="H21" s="176">
        <f t="shared" si="5"/>
        <v>9720.6855441069056</v>
      </c>
      <c r="I21" s="176">
        <f>(G21+G22)*2.5</f>
        <v>371123.76565272524</v>
      </c>
      <c r="J21" s="176">
        <f t="shared" si="0"/>
        <v>1160753.4191108281</v>
      </c>
      <c r="K21" s="180">
        <f t="shared" si="1"/>
        <v>14.677271436079641</v>
      </c>
    </row>
    <row r="22" spans="1:11" s="14" customFormat="1">
      <c r="A22" s="179">
        <v>75</v>
      </c>
      <c r="B22" s="173">
        <f>Data!AA21</f>
        <v>64763</v>
      </c>
      <c r="C22" s="176">
        <f>Data!B21</f>
        <v>1499907</v>
      </c>
      <c r="D22" s="177">
        <f t="shared" si="2"/>
        <v>4.3178010369976275E-2</v>
      </c>
      <c r="E22" s="177">
        <f t="shared" si="6"/>
        <v>0.19485628510281985</v>
      </c>
      <c r="F22" s="177">
        <f t="shared" si="3"/>
        <v>0.80514371489718017</v>
      </c>
      <c r="G22" s="176">
        <f t="shared" si="4"/>
        <v>69364.410358491601</v>
      </c>
      <c r="H22" s="176">
        <f t="shared" si="5"/>
        <v>13516.091320803229</v>
      </c>
      <c r="I22" s="176">
        <f t="shared" si="7"/>
        <v>313031.82349044993</v>
      </c>
      <c r="J22" s="176">
        <f t="shared" si="0"/>
        <v>789629.65345810296</v>
      </c>
      <c r="K22" s="180">
        <f t="shared" si="1"/>
        <v>11.383786719689695</v>
      </c>
    </row>
    <row r="23" spans="1:11" s="14" customFormat="1">
      <c r="A23" s="179">
        <v>80</v>
      </c>
      <c r="B23" s="173">
        <f>Data!AA22</f>
        <v>72512</v>
      </c>
      <c r="C23" s="176">
        <f>Data!B22</f>
        <v>997492</v>
      </c>
      <c r="D23" s="177">
        <f t="shared" si="2"/>
        <v>7.2694317347908557E-2</v>
      </c>
      <c r="E23" s="177">
        <f t="shared" si="6"/>
        <v>0.30757432310913391</v>
      </c>
      <c r="F23" s="177">
        <f t="shared" si="3"/>
        <v>0.69242567689086609</v>
      </c>
      <c r="G23" s="176">
        <f t="shared" si="4"/>
        <v>55848.319037688372</v>
      </c>
      <c r="H23" s="176">
        <f t="shared" si="5"/>
        <v>17177.508924799957</v>
      </c>
      <c r="I23" s="176">
        <f t="shared" si="7"/>
        <v>236297.82287644196</v>
      </c>
      <c r="J23" s="176">
        <f t="shared" si="0"/>
        <v>476597.82996765303</v>
      </c>
      <c r="K23" s="180">
        <f t="shared" si="1"/>
        <v>8.533790061721076</v>
      </c>
    </row>
    <row r="24" spans="1:11" s="14" customFormat="1">
      <c r="A24" s="179">
        <v>85</v>
      </c>
      <c r="B24" s="173">
        <f>Data!AA23</f>
        <v>60109</v>
      </c>
      <c r="C24" s="176">
        <f>Data!B23</f>
        <v>492445</v>
      </c>
      <c r="D24" s="177">
        <f t="shared" si="2"/>
        <v>0.12206236229426637</v>
      </c>
      <c r="E24" s="177">
        <f t="shared" si="6"/>
        <v>0.46761602103568056</v>
      </c>
      <c r="F24" s="177">
        <f t="shared" si="3"/>
        <v>0.53238397896431944</v>
      </c>
      <c r="G24" s="176">
        <f t="shared" si="4"/>
        <v>38670.810112888415</v>
      </c>
      <c r="H24" s="176">
        <f t="shared" si="5"/>
        <v>18083.090355215238</v>
      </c>
      <c r="I24" s="176">
        <f>(G24+G25)*2.5</f>
        <v>148146.32467640398</v>
      </c>
      <c r="J24" s="176">
        <f t="shared" si="0"/>
        <v>240300.0070912111</v>
      </c>
      <c r="K24" s="180">
        <f t="shared" si="1"/>
        <v>6.2139894765515296</v>
      </c>
    </row>
    <row r="25" spans="1:11" s="14" customFormat="1" ht="15" thickBot="1">
      <c r="A25" s="181">
        <v>90</v>
      </c>
      <c r="B25" s="174">
        <f>Data!AA24</f>
        <v>43812</v>
      </c>
      <c r="C25" s="182">
        <f>Data!B24</f>
        <v>196109</v>
      </c>
      <c r="D25" s="183">
        <f t="shared" si="2"/>
        <v>0.22340637094676941</v>
      </c>
      <c r="E25" s="183">
        <v>1</v>
      </c>
      <c r="F25" s="183">
        <f t="shared" si="3"/>
        <v>0</v>
      </c>
      <c r="G25" s="182">
        <f t="shared" si="4"/>
        <v>20587.719757673178</v>
      </c>
      <c r="H25" s="182">
        <f>G25</f>
        <v>20587.719757673178</v>
      </c>
      <c r="I25" s="182">
        <f>(G25)/(D25)</f>
        <v>92153.682414807103</v>
      </c>
      <c r="J25" s="182">
        <f>(I25)</f>
        <v>92153.682414807103</v>
      </c>
      <c r="K25" s="184">
        <f t="shared" si="1"/>
        <v>4.4761480872820227</v>
      </c>
    </row>
    <row r="26" spans="1:11" s="14" customFormat="1">
      <c r="A26" s="101"/>
      <c r="B26" s="17"/>
      <c r="C26" s="17"/>
      <c r="D26" s="16"/>
      <c r="E26" s="16"/>
      <c r="F26" s="16"/>
      <c r="G26" s="17"/>
      <c r="H26" s="17"/>
      <c r="I26" s="17"/>
      <c r="J26" s="17"/>
      <c r="K26" s="18"/>
    </row>
    <row r="27" spans="1:11" ht="18">
      <c r="A27" s="7" t="s">
        <v>87</v>
      </c>
      <c r="B27" s="1"/>
      <c r="C27" s="1"/>
      <c r="D27" s="1"/>
    </row>
    <row r="28" spans="1:11" s="3" customFormat="1" ht="19" thickBot="1">
      <c r="A28" s="86"/>
    </row>
    <row r="29" spans="1:11" ht="42">
      <c r="A29" s="48" t="s">
        <v>0</v>
      </c>
      <c r="B29" s="49" t="s">
        <v>62</v>
      </c>
      <c r="C29" s="49" t="s">
        <v>63</v>
      </c>
      <c r="D29" s="49" t="s">
        <v>64</v>
      </c>
      <c r="E29" s="49" t="s">
        <v>65</v>
      </c>
      <c r="F29" s="49" t="s">
        <v>66</v>
      </c>
      <c r="G29" s="49" t="s">
        <v>67</v>
      </c>
      <c r="H29" s="49" t="s">
        <v>68</v>
      </c>
      <c r="I29" s="49" t="s">
        <v>69</v>
      </c>
      <c r="J29" s="49" t="s">
        <v>71</v>
      </c>
      <c r="K29" s="52" t="s">
        <v>70</v>
      </c>
    </row>
    <row r="30" spans="1:11">
      <c r="A30" s="50" t="s">
        <v>61</v>
      </c>
      <c r="B30" s="51"/>
      <c r="C30" s="51"/>
      <c r="D30" s="51"/>
      <c r="E30" s="51"/>
      <c r="F30" s="51"/>
      <c r="G30" s="51"/>
      <c r="H30" s="51"/>
      <c r="I30" s="51" t="s">
        <v>61</v>
      </c>
      <c r="J30" s="51" t="s">
        <v>61</v>
      </c>
      <c r="K30" s="53" t="s">
        <v>61</v>
      </c>
    </row>
    <row r="31" spans="1:11" ht="16">
      <c r="A31" s="50" t="s">
        <v>24</v>
      </c>
      <c r="B31" s="64" t="s">
        <v>25</v>
      </c>
      <c r="C31" s="64" t="s">
        <v>26</v>
      </c>
      <c r="D31" s="65" t="s">
        <v>23</v>
      </c>
      <c r="E31" s="64" t="s">
        <v>27</v>
      </c>
      <c r="F31" s="64" t="s">
        <v>28</v>
      </c>
      <c r="G31" s="66" t="s">
        <v>31</v>
      </c>
      <c r="H31" s="64" t="s">
        <v>29</v>
      </c>
      <c r="I31" s="64" t="s">
        <v>30</v>
      </c>
      <c r="J31" s="66" t="s">
        <v>32</v>
      </c>
      <c r="K31" s="91" t="s">
        <v>33</v>
      </c>
    </row>
    <row r="32" spans="1:11">
      <c r="A32" s="175">
        <v>0</v>
      </c>
      <c r="B32" s="173">
        <f>Data!AA30</f>
        <v>1057</v>
      </c>
      <c r="C32" s="176">
        <f>Data!B30</f>
        <v>215200</v>
      </c>
      <c r="D32" s="177">
        <f>B32/C32</f>
        <v>4.9117100371747213E-3</v>
      </c>
      <c r="E32" s="177">
        <f>D32</f>
        <v>4.9117100371747213E-3</v>
      </c>
      <c r="F32" s="177">
        <f t="shared" ref="F32:F51" si="8">1-E32</f>
        <v>0.99508828996282528</v>
      </c>
      <c r="G32" s="176">
        <v>100000</v>
      </c>
      <c r="H32" s="176">
        <f t="shared" ref="H32:H50" si="9">G32-G33</f>
        <v>491.17100371747802</v>
      </c>
      <c r="I32" s="176">
        <f>(0.9*G33)+(0.1*G32)</f>
        <v>99557.946096654268</v>
      </c>
      <c r="J32" s="176">
        <f t="shared" ref="J32:J50" si="10">(J33 + I32)</f>
        <v>7841841.6732743345</v>
      </c>
      <c r="K32" s="178">
        <f t="shared" ref="K32:K51" si="11">J32/G32</f>
        <v>78.418416732743339</v>
      </c>
    </row>
    <row r="33" spans="1:11">
      <c r="A33" s="179">
        <v>1</v>
      </c>
      <c r="B33" s="173">
        <f>Data!AA31</f>
        <v>164</v>
      </c>
      <c r="C33" s="176">
        <f>Data!B31</f>
        <v>789710</v>
      </c>
      <c r="D33" s="177">
        <f t="shared" ref="D33:D51" si="12">B33/C33</f>
        <v>2.0767117042965139E-4</v>
      </c>
      <c r="E33" s="177">
        <f>(2*4*D33)/(2+(4*D33))</f>
        <v>8.3033980643969023E-4</v>
      </c>
      <c r="F33" s="177">
        <f t="shared" si="8"/>
        <v>0.99916966019356035</v>
      </c>
      <c r="G33" s="176">
        <f t="shared" ref="G33:G51" si="13">F32*G32</f>
        <v>99508.828996282522</v>
      </c>
      <c r="H33" s="176">
        <f t="shared" si="9"/>
        <v>82.626141807806562</v>
      </c>
      <c r="I33" s="176">
        <f>(G33+G34)*2</f>
        <v>397870.0637015145</v>
      </c>
      <c r="J33" s="176">
        <f t="shared" si="10"/>
        <v>7742283.7271776805</v>
      </c>
      <c r="K33" s="180">
        <f t="shared" si="11"/>
        <v>77.804992836031857</v>
      </c>
    </row>
    <row r="34" spans="1:11">
      <c r="A34" s="179">
        <v>5</v>
      </c>
      <c r="B34" s="173">
        <f>Data!AA32</f>
        <v>116</v>
      </c>
      <c r="C34" s="176">
        <f>Data!B32</f>
        <v>1008266</v>
      </c>
      <c r="D34" s="177">
        <f t="shared" si="12"/>
        <v>1.1504900492528757E-4</v>
      </c>
      <c r="E34" s="177">
        <f t="shared" ref="E34:E50" si="14">(2*5*D34)/(2+(5*D34))</f>
        <v>5.7507961878170376E-4</v>
      </c>
      <c r="F34" s="177">
        <f t="shared" si="8"/>
        <v>0.99942492038121833</v>
      </c>
      <c r="G34" s="176">
        <f t="shared" si="13"/>
        <v>99426.202854474715</v>
      </c>
      <c r="H34" s="176">
        <f t="shared" si="9"/>
        <v>57.177982834458817</v>
      </c>
      <c r="I34" s="176">
        <f t="shared" ref="I34:I50" si="15">(G34+G35)*2.5</f>
        <v>496988.0693152874</v>
      </c>
      <c r="J34" s="176">
        <f t="shared" si="10"/>
        <v>7344413.6634761663</v>
      </c>
      <c r="K34" s="180">
        <f t="shared" si="11"/>
        <v>73.867989047372419</v>
      </c>
    </row>
    <row r="35" spans="1:11">
      <c r="A35" s="179">
        <v>10</v>
      </c>
      <c r="B35" s="173">
        <f>Data!AA33</f>
        <v>176</v>
      </c>
      <c r="C35" s="176">
        <f>Data!B33</f>
        <v>1179423</v>
      </c>
      <c r="D35" s="177">
        <f t="shared" si="12"/>
        <v>1.4922551111857239E-4</v>
      </c>
      <c r="E35" s="177">
        <f t="shared" si="14"/>
        <v>7.4584930623301186E-4</v>
      </c>
      <c r="F35" s="177">
        <f t="shared" si="8"/>
        <v>0.999254150693767</v>
      </c>
      <c r="G35" s="176">
        <f t="shared" si="13"/>
        <v>99369.024871640257</v>
      </c>
      <c r="H35" s="176">
        <f t="shared" si="9"/>
        <v>74.114318261563312</v>
      </c>
      <c r="I35" s="176">
        <f t="shared" si="15"/>
        <v>496659.83856254735</v>
      </c>
      <c r="J35" s="176">
        <f t="shared" si="10"/>
        <v>6847425.594160879</v>
      </c>
      <c r="K35" s="180">
        <f t="shared" si="11"/>
        <v>68.909054939464568</v>
      </c>
    </row>
    <row r="36" spans="1:11">
      <c r="A36" s="179">
        <v>15</v>
      </c>
      <c r="B36" s="173">
        <f>Data!AA34</f>
        <v>659</v>
      </c>
      <c r="C36" s="176">
        <f>Data!B34</f>
        <v>1249360</v>
      </c>
      <c r="D36" s="177">
        <f t="shared" si="12"/>
        <v>5.2747006467311261E-4</v>
      </c>
      <c r="E36" s="177">
        <f t="shared" si="14"/>
        <v>2.6338770950613808E-3</v>
      </c>
      <c r="F36" s="177">
        <f t="shared" si="8"/>
        <v>0.99736612290493865</v>
      </c>
      <c r="G36" s="176">
        <f t="shared" si="13"/>
        <v>99294.910553378693</v>
      </c>
      <c r="H36" s="176">
        <f t="shared" si="9"/>
        <v>261.53059056270286</v>
      </c>
      <c r="I36" s="176">
        <f t="shared" si="15"/>
        <v>495820.72629048669</v>
      </c>
      <c r="J36" s="176">
        <f t="shared" si="10"/>
        <v>6350765.7555983318</v>
      </c>
      <c r="K36" s="180">
        <f t="shared" si="11"/>
        <v>63.958623057365102</v>
      </c>
    </row>
    <row r="37" spans="1:11">
      <c r="A37" s="179">
        <v>20</v>
      </c>
      <c r="B37" s="173">
        <f>Data!AA35</f>
        <v>956</v>
      </c>
      <c r="C37" s="176">
        <f>Data!B35</f>
        <v>1261780</v>
      </c>
      <c r="D37" s="177">
        <f t="shared" si="12"/>
        <v>7.5765981391367749E-4</v>
      </c>
      <c r="E37" s="177">
        <f t="shared" si="14"/>
        <v>3.7811370306208821E-3</v>
      </c>
      <c r="F37" s="177">
        <f t="shared" si="8"/>
        <v>0.99621886296937912</v>
      </c>
      <c r="G37" s="176">
        <f t="shared" si="13"/>
        <v>99033.37996281599</v>
      </c>
      <c r="H37" s="176">
        <f t="shared" si="9"/>
        <v>374.45878024495323</v>
      </c>
      <c r="I37" s="176">
        <f t="shared" si="15"/>
        <v>494230.75286346755</v>
      </c>
      <c r="J37" s="176">
        <f t="shared" si="10"/>
        <v>5854945.029307845</v>
      </c>
      <c r="K37" s="180">
        <f t="shared" si="11"/>
        <v>59.120925000299877</v>
      </c>
    </row>
    <row r="38" spans="1:11">
      <c r="A38" s="179">
        <v>25</v>
      </c>
      <c r="B38" s="173">
        <f>Data!AA36</f>
        <v>1056</v>
      </c>
      <c r="C38" s="176">
        <f>Data!B36</f>
        <v>1349857</v>
      </c>
      <c r="D38" s="177">
        <f t="shared" si="12"/>
        <v>7.8230508861309013E-4</v>
      </c>
      <c r="E38" s="177">
        <f t="shared" si="14"/>
        <v>3.9038903598307426E-3</v>
      </c>
      <c r="F38" s="177">
        <f t="shared" si="8"/>
        <v>0.99609610964016926</v>
      </c>
      <c r="G38" s="176">
        <f t="shared" si="13"/>
        <v>98658.921182571037</v>
      </c>
      <c r="H38" s="176">
        <f t="shared" si="9"/>
        <v>385.15361131593818</v>
      </c>
      <c r="I38" s="176">
        <f t="shared" si="15"/>
        <v>492331.72188456531</v>
      </c>
      <c r="J38" s="176">
        <f t="shared" si="10"/>
        <v>5360714.2764443774</v>
      </c>
      <c r="K38" s="180">
        <f t="shared" si="11"/>
        <v>54.335829058217946</v>
      </c>
    </row>
    <row r="39" spans="1:11">
      <c r="A39" s="179">
        <v>30</v>
      </c>
      <c r="B39" s="173">
        <f>Data!AA37</f>
        <v>1110</v>
      </c>
      <c r="C39" s="176">
        <f>Data!B37</f>
        <v>1293521</v>
      </c>
      <c r="D39" s="177">
        <f t="shared" si="12"/>
        <v>8.5812290639270645E-4</v>
      </c>
      <c r="E39" s="177">
        <f t="shared" si="14"/>
        <v>4.2814295500410394E-3</v>
      </c>
      <c r="F39" s="177">
        <f t="shared" si="8"/>
        <v>0.99571857044995893</v>
      </c>
      <c r="G39" s="176">
        <f t="shared" si="13"/>
        <v>98273.767571255099</v>
      </c>
      <c r="H39" s="176">
        <f t="shared" si="9"/>
        <v>420.7522124734387</v>
      </c>
      <c r="I39" s="176">
        <f t="shared" si="15"/>
        <v>490316.95732509193</v>
      </c>
      <c r="J39" s="176">
        <f t="shared" si="10"/>
        <v>4868382.5545598119</v>
      </c>
      <c r="K39" s="180">
        <f t="shared" si="11"/>
        <v>49.538983544412368</v>
      </c>
    </row>
    <row r="40" spans="1:11">
      <c r="A40" s="179">
        <v>35</v>
      </c>
      <c r="B40" s="173">
        <f>Data!AA38</f>
        <v>1498</v>
      </c>
      <c r="C40" s="176">
        <f>Data!B38</f>
        <v>1313834</v>
      </c>
      <c r="D40" s="177">
        <f t="shared" si="12"/>
        <v>1.1401744817077348E-3</v>
      </c>
      <c r="E40" s="177">
        <f t="shared" si="14"/>
        <v>5.6846686232855867E-3</v>
      </c>
      <c r="F40" s="177">
        <f t="shared" si="8"/>
        <v>0.99431533137671446</v>
      </c>
      <c r="G40" s="176">
        <f t="shared" si="13"/>
        <v>97853.01535878166</v>
      </c>
      <c r="H40" s="176">
        <f t="shared" si="9"/>
        <v>556.26196610394982</v>
      </c>
      <c r="I40" s="176">
        <f t="shared" si="15"/>
        <v>487874.42187864846</v>
      </c>
      <c r="J40" s="176">
        <f t="shared" si="10"/>
        <v>4378065.5972347204</v>
      </c>
      <c r="K40" s="180">
        <f t="shared" si="11"/>
        <v>44.741243600745285</v>
      </c>
    </row>
    <row r="41" spans="1:11">
      <c r="A41" s="179">
        <v>40</v>
      </c>
      <c r="B41" s="173">
        <f>Data!AA39</f>
        <v>2470</v>
      </c>
      <c r="C41" s="176">
        <f>Data!B39</f>
        <v>1551684</v>
      </c>
      <c r="D41" s="177">
        <f t="shared" si="12"/>
        <v>1.5918189528280242E-3</v>
      </c>
      <c r="E41" s="177">
        <f t="shared" si="14"/>
        <v>7.9275467163587975E-3</v>
      </c>
      <c r="F41" s="177">
        <f t="shared" si="8"/>
        <v>0.99207245328364124</v>
      </c>
      <c r="G41" s="176">
        <f t="shared" si="13"/>
        <v>97296.753392677711</v>
      </c>
      <c r="H41" s="176">
        <f t="shared" si="9"/>
        <v>771.32455787049548</v>
      </c>
      <c r="I41" s="176">
        <f t="shared" si="15"/>
        <v>484555.45556871232</v>
      </c>
      <c r="J41" s="176">
        <f t="shared" si="10"/>
        <v>3890191.1753560714</v>
      </c>
      <c r="K41" s="180">
        <f t="shared" si="11"/>
        <v>39.982743922150611</v>
      </c>
    </row>
    <row r="42" spans="1:11">
      <c r="A42" s="179">
        <v>45</v>
      </c>
      <c r="B42" s="173">
        <f>Data!AA40</f>
        <v>4116</v>
      </c>
      <c r="C42" s="176">
        <f>Data!B40</f>
        <v>1622835</v>
      </c>
      <c r="D42" s="177">
        <f t="shared" si="12"/>
        <v>2.5363022118699684E-3</v>
      </c>
      <c r="E42" s="177">
        <f t="shared" si="14"/>
        <v>1.2601607347876007E-2</v>
      </c>
      <c r="F42" s="177">
        <f t="shared" si="8"/>
        <v>0.98739839265212404</v>
      </c>
      <c r="G42" s="176">
        <f t="shared" si="13"/>
        <v>96525.428834807215</v>
      </c>
      <c r="H42" s="176">
        <f t="shared" si="9"/>
        <v>1216.3755532615905</v>
      </c>
      <c r="I42" s="176">
        <f t="shared" si="15"/>
        <v>479586.20529088203</v>
      </c>
      <c r="J42" s="176">
        <f t="shared" si="10"/>
        <v>3405635.7197873592</v>
      </c>
      <c r="K42" s="180">
        <f t="shared" si="11"/>
        <v>35.282264589735568</v>
      </c>
    </row>
    <row r="43" spans="1:11">
      <c r="A43" s="179">
        <v>50</v>
      </c>
      <c r="B43" s="173">
        <f>Data!AA41</f>
        <v>6054</v>
      </c>
      <c r="C43" s="176">
        <f>Data!B41</f>
        <v>1485249</v>
      </c>
      <c r="D43" s="177">
        <f t="shared" si="12"/>
        <v>4.0760842121422064E-3</v>
      </c>
      <c r="E43" s="177">
        <f t="shared" si="14"/>
        <v>2.0174835242178002E-2</v>
      </c>
      <c r="F43" s="177">
        <f t="shared" si="8"/>
        <v>0.979825164757822</v>
      </c>
      <c r="G43" s="176">
        <f t="shared" si="13"/>
        <v>95309.053281545624</v>
      </c>
      <c r="H43" s="176">
        <f t="shared" si="9"/>
        <v>1922.8444470431423</v>
      </c>
      <c r="I43" s="176">
        <f t="shared" si="15"/>
        <v>471738.15529012028</v>
      </c>
      <c r="J43" s="176">
        <f t="shared" si="10"/>
        <v>2926049.5144964773</v>
      </c>
      <c r="K43" s="180">
        <f t="shared" si="11"/>
        <v>30.700646095527198</v>
      </c>
    </row>
    <row r="44" spans="1:11">
      <c r="A44" s="179">
        <v>55</v>
      </c>
      <c r="B44" s="173">
        <f>Data!AA42</f>
        <v>8426</v>
      </c>
      <c r="C44" s="176">
        <f>Data!B42</f>
        <v>1288014</v>
      </c>
      <c r="D44" s="177">
        <f t="shared" si="12"/>
        <v>6.5418543587259141E-3</v>
      </c>
      <c r="E44" s="177">
        <f t="shared" si="14"/>
        <v>3.2182931664170002E-2</v>
      </c>
      <c r="F44" s="177">
        <f t="shared" si="8"/>
        <v>0.96781706833583003</v>
      </c>
      <c r="G44" s="176">
        <f t="shared" si="13"/>
        <v>93386.208834502482</v>
      </c>
      <c r="H44" s="176">
        <f t="shared" si="9"/>
        <v>3005.4419772966939</v>
      </c>
      <c r="I44" s="176">
        <f t="shared" si="15"/>
        <v>459417.43922927068</v>
      </c>
      <c r="J44" s="176">
        <f t="shared" si="10"/>
        <v>2454311.359206357</v>
      </c>
      <c r="K44" s="180">
        <f t="shared" si="11"/>
        <v>26.281304165113369</v>
      </c>
    </row>
    <row r="45" spans="1:11">
      <c r="A45" s="179">
        <v>60</v>
      </c>
      <c r="B45" s="173">
        <f>Data!AA43</f>
        <v>11175</v>
      </c>
      <c r="C45" s="176">
        <f>Data!B43</f>
        <v>1077253</v>
      </c>
      <c r="D45" s="177">
        <f t="shared" si="12"/>
        <v>1.0373607685474072E-2</v>
      </c>
      <c r="E45" s="177">
        <f t="shared" si="14"/>
        <v>5.0556894942546102E-2</v>
      </c>
      <c r="F45" s="177">
        <f t="shared" si="8"/>
        <v>0.94944310505745388</v>
      </c>
      <c r="G45" s="176">
        <f t="shared" si="13"/>
        <v>90380.766857205788</v>
      </c>
      <c r="H45" s="176">
        <f t="shared" si="9"/>
        <v>4569.3709348265111</v>
      </c>
      <c r="I45" s="176">
        <f t="shared" si="15"/>
        <v>440480.4069489626</v>
      </c>
      <c r="J45" s="176">
        <f t="shared" si="10"/>
        <v>1994893.9199770861</v>
      </c>
      <c r="K45" s="180">
        <f t="shared" si="11"/>
        <v>22.072106592421981</v>
      </c>
    </row>
    <row r="46" spans="1:11">
      <c r="A46" s="179">
        <v>65</v>
      </c>
      <c r="B46" s="173">
        <f>Data!AA44</f>
        <v>13558</v>
      </c>
      <c r="C46" s="176">
        <f>Data!B44</f>
        <v>796557</v>
      </c>
      <c r="D46" s="177">
        <f t="shared" si="12"/>
        <v>1.7020753066007831E-2</v>
      </c>
      <c r="E46" s="177">
        <f t="shared" si="14"/>
        <v>8.1630244734192947E-2</v>
      </c>
      <c r="F46" s="177">
        <f t="shared" si="8"/>
        <v>0.918369755265807</v>
      </c>
      <c r="G46" s="176">
        <f t="shared" si="13"/>
        <v>85811.395922379277</v>
      </c>
      <c r="H46" s="176">
        <f t="shared" si="9"/>
        <v>7004.8052501265483</v>
      </c>
      <c r="I46" s="176">
        <f t="shared" si="15"/>
        <v>411544.96648658003</v>
      </c>
      <c r="J46" s="176">
        <f t="shared" si="10"/>
        <v>1554413.5130281236</v>
      </c>
      <c r="K46" s="180">
        <f t="shared" si="11"/>
        <v>18.114301676599794</v>
      </c>
    </row>
    <row r="47" spans="1:11">
      <c r="A47" s="179">
        <v>70</v>
      </c>
      <c r="B47" s="173">
        <f>Data!AA45</f>
        <v>16567</v>
      </c>
      <c r="C47" s="176">
        <f>Data!B45</f>
        <v>609341</v>
      </c>
      <c r="D47" s="177">
        <f t="shared" si="12"/>
        <v>2.7188388767537389E-2</v>
      </c>
      <c r="E47" s="177">
        <f t="shared" si="14"/>
        <v>0.12728992398869932</v>
      </c>
      <c r="F47" s="177">
        <f t="shared" si="8"/>
        <v>0.87271007601130068</v>
      </c>
      <c r="G47" s="176">
        <f t="shared" si="13"/>
        <v>78806.590672252729</v>
      </c>
      <c r="H47" s="176">
        <f t="shared" si="9"/>
        <v>10031.284936479584</v>
      </c>
      <c r="I47" s="176">
        <f t="shared" si="15"/>
        <v>368954.74102006468</v>
      </c>
      <c r="J47" s="176">
        <f t="shared" si="10"/>
        <v>1142868.5465415437</v>
      </c>
      <c r="K47" s="180">
        <f t="shared" si="11"/>
        <v>14.50219501684318</v>
      </c>
    </row>
    <row r="48" spans="1:11">
      <c r="A48" s="179">
        <v>75</v>
      </c>
      <c r="B48" s="173">
        <f>Data!AA46</f>
        <v>21349</v>
      </c>
      <c r="C48" s="176">
        <f>Data!B46</f>
        <v>476211</v>
      </c>
      <c r="D48" s="177">
        <f t="shared" si="12"/>
        <v>4.4830967785288452E-2</v>
      </c>
      <c r="E48" s="177">
        <f t="shared" si="14"/>
        <v>0.20156405930320714</v>
      </c>
      <c r="F48" s="177">
        <f t="shared" si="8"/>
        <v>0.79843594069679291</v>
      </c>
      <c r="G48" s="176">
        <f t="shared" si="13"/>
        <v>68775.305735773145</v>
      </c>
      <c r="H48" s="176">
        <f t="shared" si="9"/>
        <v>13862.629803921576</v>
      </c>
      <c r="I48" s="176">
        <f t="shared" si="15"/>
        <v>309219.95416906179</v>
      </c>
      <c r="J48" s="176">
        <f t="shared" si="10"/>
        <v>773913.80552147888</v>
      </c>
      <c r="K48" s="180">
        <f t="shared" si="11"/>
        <v>11.252786116208151</v>
      </c>
    </row>
    <row r="49" spans="1:11">
      <c r="A49" s="179">
        <v>80</v>
      </c>
      <c r="B49" s="173">
        <f>Data!AA47</f>
        <v>22396</v>
      </c>
      <c r="C49" s="176">
        <f>Data!B47</f>
        <v>300506</v>
      </c>
      <c r="D49" s="177">
        <f t="shared" si="12"/>
        <v>7.4527630063958794E-2</v>
      </c>
      <c r="E49" s="177">
        <f t="shared" si="14"/>
        <v>0.31411292132310037</v>
      </c>
      <c r="F49" s="177">
        <f t="shared" si="8"/>
        <v>0.68588707867689958</v>
      </c>
      <c r="G49" s="176">
        <f t="shared" si="13"/>
        <v>54912.675931851569</v>
      </c>
      <c r="H49" s="176">
        <f t="shared" si="9"/>
        <v>17248.781054622603</v>
      </c>
      <c r="I49" s="176">
        <f t="shared" si="15"/>
        <v>231441.4270227013</v>
      </c>
      <c r="J49" s="176">
        <f t="shared" si="10"/>
        <v>464693.85135241714</v>
      </c>
      <c r="K49" s="180">
        <f t="shared" si="11"/>
        <v>8.4624149791774386</v>
      </c>
    </row>
    <row r="50" spans="1:11">
      <c r="A50" s="179">
        <v>85</v>
      </c>
      <c r="B50" s="173">
        <f>Data!AA48</f>
        <v>16851</v>
      </c>
      <c r="C50" s="176">
        <f>Data!B48</f>
        <v>134353</v>
      </c>
      <c r="D50" s="177">
        <f t="shared" si="12"/>
        <v>0.1254233251211361</v>
      </c>
      <c r="E50" s="177">
        <f t="shared" si="14"/>
        <v>0.47741818501194178</v>
      </c>
      <c r="F50" s="177">
        <f t="shared" si="8"/>
        <v>0.52258181498805822</v>
      </c>
      <c r="G50" s="176">
        <f t="shared" si="13"/>
        <v>37663.894877228966</v>
      </c>
      <c r="H50" s="176">
        <f t="shared" si="9"/>
        <v>17981.428332767224</v>
      </c>
      <c r="I50" s="176">
        <f t="shared" si="15"/>
        <v>143365.90355422677</v>
      </c>
      <c r="J50" s="176">
        <f t="shared" si="10"/>
        <v>233252.42432971587</v>
      </c>
      <c r="K50" s="180">
        <f t="shared" si="11"/>
        <v>6.1929979650282219</v>
      </c>
    </row>
    <row r="51" spans="1:11" ht="15" thickBot="1">
      <c r="A51" s="181">
        <v>90</v>
      </c>
      <c r="B51" s="174">
        <f>Data!AA49</f>
        <v>10878</v>
      </c>
      <c r="C51" s="182">
        <f>Data!B49</f>
        <v>49678</v>
      </c>
      <c r="D51" s="183">
        <f t="shared" si="12"/>
        <v>0.21897016788115464</v>
      </c>
      <c r="E51" s="183">
        <v>1</v>
      </c>
      <c r="F51" s="183">
        <f t="shared" si="8"/>
        <v>0</v>
      </c>
      <c r="G51" s="182">
        <f t="shared" si="13"/>
        <v>19682.466544461742</v>
      </c>
      <c r="H51" s="182">
        <f>G51</f>
        <v>19682.466544461742</v>
      </c>
      <c r="I51" s="182">
        <f>((G51)/(D51))</f>
        <v>89886.520775489102</v>
      </c>
      <c r="J51" s="182">
        <f>(I51)</f>
        <v>89886.520775489102</v>
      </c>
      <c r="K51" s="184">
        <f t="shared" si="11"/>
        <v>4.5668321382607102</v>
      </c>
    </row>
    <row r="52" spans="1:11">
      <c r="A52" s="101"/>
    </row>
    <row r="53" spans="1:11">
      <c r="C53" s="19"/>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66FF"/>
  </sheetPr>
  <dimension ref="A1:AI80"/>
  <sheetViews>
    <sheetView workbookViewId="0">
      <selection activeCell="D6" sqref="D6"/>
    </sheetView>
  </sheetViews>
  <sheetFormatPr baseColWidth="10" defaultColWidth="11.5" defaultRowHeight="14" x14ac:dyDescent="0"/>
  <cols>
    <col min="1" max="1" width="15.5" customWidth="1"/>
    <col min="2" max="2" width="12.5" customWidth="1"/>
    <col min="3" max="3" width="14" customWidth="1"/>
    <col min="4" max="4" width="10.83203125" customWidth="1"/>
    <col min="5" max="5" width="15.1640625" customWidth="1"/>
    <col min="6" max="6" width="15.6640625" customWidth="1"/>
    <col min="7" max="7" width="14.5" bestFit="1" customWidth="1"/>
    <col min="8" max="8" width="13.6640625" customWidth="1"/>
    <col min="9" max="9" width="16" customWidth="1"/>
    <col min="10" max="10" width="14.33203125" customWidth="1"/>
    <col min="11" max="11" width="12.6640625" customWidth="1"/>
    <col min="12" max="12" width="15.5" customWidth="1"/>
    <col min="13" max="13" width="15" customWidth="1"/>
    <col min="14" max="14" width="14" customWidth="1"/>
    <col min="15" max="15" width="13.33203125" customWidth="1"/>
    <col min="16" max="16" width="14.5" customWidth="1"/>
    <col min="17" max="17" width="14.33203125" customWidth="1"/>
    <col min="18" max="18" width="12.5" customWidth="1"/>
    <col min="19" max="19" width="16.1640625" customWidth="1"/>
    <col min="20" max="20" width="15.83203125" customWidth="1"/>
    <col min="21" max="21" width="14.83203125" customWidth="1"/>
    <col min="22" max="23" width="16.33203125" customWidth="1"/>
    <col min="24" max="24" width="14" customWidth="1"/>
    <col min="25" max="25" width="13.5" customWidth="1"/>
    <col min="26" max="27" width="12.6640625" customWidth="1"/>
    <col min="29" max="29" width="12.6640625" customWidth="1"/>
    <col min="30" max="30" width="12.5" customWidth="1"/>
    <col min="31" max="31" width="14.1640625" customWidth="1"/>
    <col min="32" max="32" width="11.5" customWidth="1"/>
    <col min="34" max="34" width="13.83203125" customWidth="1"/>
    <col min="35" max="35" width="12.83203125" customWidth="1"/>
  </cols>
  <sheetData>
    <row r="1" spans="1:35" ht="18">
      <c r="A1" s="7" t="s">
        <v>59</v>
      </c>
      <c r="B1" s="1"/>
      <c r="C1" s="1"/>
      <c r="D1" s="1"/>
      <c r="E1" s="1"/>
      <c r="F1" s="1"/>
      <c r="G1" s="3"/>
      <c r="H1" s="3"/>
      <c r="I1" s="3"/>
    </row>
    <row r="2" spans="1:35">
      <c r="A2" s="33"/>
      <c r="B2" s="1"/>
      <c r="C2" s="1"/>
      <c r="D2" s="1"/>
      <c r="E2" s="1"/>
      <c r="F2" s="1"/>
      <c r="G2" s="3"/>
      <c r="H2" s="3"/>
      <c r="I2" s="3"/>
    </row>
    <row r="3" spans="1:35">
      <c r="A3" s="22"/>
      <c r="B3" s="1"/>
      <c r="C3" s="104" t="s">
        <v>88</v>
      </c>
      <c r="D3" s="22"/>
      <c r="E3" s="104" t="s">
        <v>58</v>
      </c>
      <c r="F3" s="1"/>
      <c r="G3" s="3"/>
      <c r="H3" s="20"/>
      <c r="I3" s="20"/>
    </row>
    <row r="4" spans="1:35">
      <c r="A4" s="22" t="s">
        <v>60</v>
      </c>
      <c r="B4" s="1"/>
      <c r="C4" s="103">
        <f>'Life expectancy'!K6</f>
        <v>78.50764281225068</v>
      </c>
      <c r="D4" s="22"/>
      <c r="E4" s="103">
        <f>'Life expectancy'!K32</f>
        <v>78.418416732743339</v>
      </c>
      <c r="F4" s="1"/>
      <c r="G4" s="3"/>
      <c r="H4" s="20"/>
      <c r="I4" s="20"/>
      <c r="J4" s="3"/>
      <c r="K4" s="3"/>
    </row>
    <row r="5" spans="1:35">
      <c r="A5" s="22"/>
      <c r="B5" s="24"/>
      <c r="C5" s="24"/>
      <c r="D5" s="24"/>
      <c r="E5" s="24"/>
      <c r="F5" s="1"/>
      <c r="G5" s="3"/>
      <c r="H5" s="20"/>
      <c r="I5" s="20"/>
      <c r="J5" s="3"/>
      <c r="K5" s="3"/>
    </row>
    <row r="6" spans="1:35">
      <c r="A6" s="22" t="s">
        <v>89</v>
      </c>
      <c r="B6" s="24"/>
      <c r="C6" s="23"/>
      <c r="D6" s="103">
        <f>C4-E4</f>
        <v>8.9226079507341183E-2</v>
      </c>
      <c r="E6" s="1"/>
      <c r="F6" s="1"/>
      <c r="G6" s="3"/>
      <c r="H6" s="20"/>
      <c r="I6" s="20"/>
      <c r="J6" s="102"/>
      <c r="K6" s="3"/>
    </row>
    <row r="7" spans="1:35" s="3" customFormat="1">
      <c r="A7" s="25"/>
      <c r="B7" s="26"/>
      <c r="C7" s="21"/>
      <c r="D7" s="21"/>
      <c r="E7" s="21"/>
      <c r="H7" s="20"/>
      <c r="I7" s="20"/>
    </row>
    <row r="8" spans="1:35" s="3" customFormat="1" ht="15.75" customHeight="1" thickBot="1">
      <c r="A8" s="25"/>
    </row>
    <row r="9" spans="1:35" ht="25.5" customHeight="1" thickBot="1">
      <c r="A9" s="188" t="s">
        <v>0</v>
      </c>
      <c r="B9" s="198" t="s">
        <v>93</v>
      </c>
      <c r="C9" s="200" t="s">
        <v>92</v>
      </c>
      <c r="D9" s="201"/>
      <c r="E9" s="201"/>
      <c r="F9" s="201"/>
      <c r="G9" s="201"/>
      <c r="H9" s="201"/>
      <c r="I9" s="201"/>
      <c r="J9" s="201"/>
      <c r="K9" s="201"/>
      <c r="L9" s="201"/>
      <c r="M9" s="201"/>
      <c r="N9" s="201"/>
      <c r="O9" s="201"/>
      <c r="P9" s="201"/>
      <c r="Q9" s="201"/>
      <c r="R9" s="201"/>
      <c r="S9" s="201"/>
      <c r="T9" s="201"/>
      <c r="U9" s="201"/>
      <c r="V9" s="201"/>
      <c r="W9" s="201"/>
      <c r="X9" s="201"/>
      <c r="Y9" s="201"/>
      <c r="Z9" s="202"/>
      <c r="AA9" s="140"/>
      <c r="AB9" s="203" t="s">
        <v>84</v>
      </c>
      <c r="AC9" s="204"/>
      <c r="AD9" s="204"/>
      <c r="AE9" s="205"/>
      <c r="AF9" s="195" t="s">
        <v>80</v>
      </c>
      <c r="AG9" s="196"/>
      <c r="AH9" s="196"/>
      <c r="AI9" s="197"/>
    </row>
    <row r="10" spans="1:35" ht="70.5" customHeight="1" thickBot="1">
      <c r="A10" s="206"/>
      <c r="B10" s="199"/>
      <c r="C10" s="44" t="s">
        <v>36</v>
      </c>
      <c r="D10" s="45" t="s">
        <v>37</v>
      </c>
      <c r="E10" s="45" t="s">
        <v>38</v>
      </c>
      <c r="F10" s="45" t="s">
        <v>39</v>
      </c>
      <c r="G10" s="45" t="s">
        <v>40</v>
      </c>
      <c r="H10" s="45" t="s">
        <v>41</v>
      </c>
      <c r="I10" s="45" t="s">
        <v>42</v>
      </c>
      <c r="J10" s="45" t="s">
        <v>43</v>
      </c>
      <c r="K10" s="45" t="s">
        <v>44</v>
      </c>
      <c r="L10" s="45" t="s">
        <v>46</v>
      </c>
      <c r="M10" s="45" t="s">
        <v>110</v>
      </c>
      <c r="N10" s="45" t="s">
        <v>47</v>
      </c>
      <c r="O10" s="45" t="s">
        <v>48</v>
      </c>
      <c r="P10" s="45" t="s">
        <v>49</v>
      </c>
      <c r="Q10" s="45" t="s">
        <v>50</v>
      </c>
      <c r="R10" s="45" t="s">
        <v>51</v>
      </c>
      <c r="S10" s="45" t="s">
        <v>52</v>
      </c>
      <c r="T10" s="45" t="s">
        <v>53</v>
      </c>
      <c r="U10" s="45" t="s">
        <v>54</v>
      </c>
      <c r="V10" s="45" t="s">
        <v>45</v>
      </c>
      <c r="W10" s="45" t="s">
        <v>57</v>
      </c>
      <c r="X10" s="45" t="s">
        <v>55</v>
      </c>
      <c r="Y10" s="45" t="s">
        <v>56</v>
      </c>
      <c r="Z10" s="46" t="s">
        <v>76</v>
      </c>
      <c r="AA10" s="141"/>
      <c r="AB10" s="68" t="s">
        <v>23</v>
      </c>
      <c r="AC10" s="71" t="s">
        <v>31</v>
      </c>
      <c r="AD10" s="72" t="s">
        <v>30</v>
      </c>
      <c r="AE10" s="145" t="s">
        <v>32</v>
      </c>
      <c r="AF10" s="81" t="s">
        <v>23</v>
      </c>
      <c r="AG10" s="82" t="s">
        <v>31</v>
      </c>
      <c r="AH10" s="83" t="s">
        <v>30</v>
      </c>
      <c r="AI10" s="84" t="s">
        <v>32</v>
      </c>
    </row>
    <row r="11" spans="1:35">
      <c r="A11" s="92" t="s">
        <v>2</v>
      </c>
      <c r="B11" s="31">
        <f>(AG11/100000)*((AD11/AC11)-(AH11/AG11))+(AE12/100000)*((AG11/AC11)-(AG12/AC12))</f>
        <v>-5.6711139331122755E-2</v>
      </c>
      <c r="C11" s="34">
        <f t="shared" ref="C11:Z11" si="0">$B11*(((B37*$AB11)-(B61*$AF11))/($AB11-$AF11))</f>
        <v>0</v>
      </c>
      <c r="D11" s="35">
        <f t="shared" si="0"/>
        <v>0</v>
      </c>
      <c r="E11" s="35">
        <f t="shared" si="0"/>
        <v>0</v>
      </c>
      <c r="F11" s="35">
        <f t="shared" si="0"/>
        <v>0</v>
      </c>
      <c r="G11" s="35">
        <f t="shared" si="0"/>
        <v>0</v>
      </c>
      <c r="H11" s="35">
        <f t="shared" si="0"/>
        <v>0</v>
      </c>
      <c r="I11" s="35">
        <f t="shared" si="0"/>
        <v>3.6641101484325355E-4</v>
      </c>
      <c r="J11" s="35">
        <f t="shared" si="0"/>
        <v>0</v>
      </c>
      <c r="K11" s="35">
        <f t="shared" si="0"/>
        <v>-4.3809332217113148E-4</v>
      </c>
      <c r="L11" s="35">
        <f t="shared" si="0"/>
        <v>-2.1904666108556574E-4</v>
      </c>
      <c r="M11" s="35">
        <f t="shared" si="0"/>
        <v>-2.0729438021090106E-3</v>
      </c>
      <c r="N11" s="35">
        <f t="shared" si="0"/>
        <v>-6.5314024415476528E-4</v>
      </c>
      <c r="O11" s="35">
        <f t="shared" si="0"/>
        <v>0</v>
      </c>
      <c r="P11" s="35">
        <f t="shared" si="0"/>
        <v>0</v>
      </c>
      <c r="Q11" s="35">
        <f t="shared" si="0"/>
        <v>0</v>
      </c>
      <c r="R11" s="35">
        <f t="shared" si="0"/>
        <v>-1.0872338272239644E-3</v>
      </c>
      <c r="S11" s="35">
        <f t="shared" si="0"/>
        <v>0</v>
      </c>
      <c r="T11" s="35">
        <f t="shared" si="0"/>
        <v>-1.0952333054278287E-4</v>
      </c>
      <c r="U11" s="35">
        <f t="shared" si="0"/>
        <v>0</v>
      </c>
      <c r="V11" s="35">
        <f t="shared" si="0"/>
        <v>0</v>
      </c>
      <c r="W11" s="35">
        <f t="shared" si="0"/>
        <v>-2.1904666108556574E-4</v>
      </c>
      <c r="X11" s="35">
        <f t="shared" si="0"/>
        <v>1.5324362416008914E-2</v>
      </c>
      <c r="Y11" s="35">
        <f t="shared" si="0"/>
        <v>-1.6920119886704298E-2</v>
      </c>
      <c r="Z11" s="36">
        <f t="shared" si="0"/>
        <v>-5.068276502689785E-2</v>
      </c>
      <c r="AA11" s="142"/>
      <c r="AB11" s="75">
        <f>'Life expectancy'!D6</f>
        <v>5.6309231297042997E-3</v>
      </c>
      <c r="AC11" s="76">
        <f>'Life expectancy'!G6</f>
        <v>100000</v>
      </c>
      <c r="AD11" s="76">
        <f>'Life expectancy'!I6</f>
        <v>99493.216918326609</v>
      </c>
      <c r="AE11" s="146">
        <f>'Life expectancy'!J6</f>
        <v>7850764.2812250685</v>
      </c>
      <c r="AF11" s="78">
        <f>'Life expectancy'!D32</f>
        <v>4.9117100371747213E-3</v>
      </c>
      <c r="AG11" s="27">
        <f>'Life expectancy'!G32</f>
        <v>100000</v>
      </c>
      <c r="AH11" s="27">
        <f>'Life expectancy'!I32</f>
        <v>99557.946096654268</v>
      </c>
      <c r="AI11" s="28">
        <f>'Life expectancy'!J32</f>
        <v>7841841.6732743345</v>
      </c>
    </row>
    <row r="12" spans="1:35">
      <c r="A12" s="93" t="s">
        <v>3</v>
      </c>
      <c r="B12" s="31">
        <f t="shared" ref="B12:B29" si="1">(AG12/100000)*((AD12/AC12)-(AH12/AG12))+(AE13/100000)*((AG12/AC12)-(AG13/AC13))</f>
        <v>-3.8517125077081943E-3</v>
      </c>
      <c r="C12" s="31">
        <f t="shared" ref="C12:Z12" si="2">$B12*(((B38*$AB12)-(B62*$AF12))/($AB12-$AF12))</f>
        <v>-1.0661649173181596E-4</v>
      </c>
      <c r="D12" s="37">
        <f t="shared" si="2"/>
        <v>0</v>
      </c>
      <c r="E12" s="37">
        <f t="shared" si="2"/>
        <v>0</v>
      </c>
      <c r="F12" s="37">
        <f t="shared" si="2"/>
        <v>0</v>
      </c>
      <c r="G12" s="37">
        <f t="shared" si="2"/>
        <v>0</v>
      </c>
      <c r="H12" s="37">
        <f t="shared" si="2"/>
        <v>0</v>
      </c>
      <c r="I12" s="37">
        <f t="shared" si="2"/>
        <v>-2.1323298346363192E-4</v>
      </c>
      <c r="J12" s="37">
        <f t="shared" si="2"/>
        <v>0</v>
      </c>
      <c r="K12" s="37">
        <f t="shared" si="2"/>
        <v>-1.0661649173181597E-3</v>
      </c>
      <c r="L12" s="37">
        <f t="shared" si="2"/>
        <v>0</v>
      </c>
      <c r="M12" s="37">
        <f t="shared" si="2"/>
        <v>8.6730722453923583E-4</v>
      </c>
      <c r="N12" s="37">
        <f t="shared" si="2"/>
        <v>1.9338153300175837E-5</v>
      </c>
      <c r="O12" s="37">
        <f t="shared" si="2"/>
        <v>0</v>
      </c>
      <c r="P12" s="37">
        <f t="shared" si="2"/>
        <v>0</v>
      </c>
      <c r="Q12" s="37">
        <f t="shared" si="2"/>
        <v>3.8282679771144384E-4</v>
      </c>
      <c r="R12" s="37">
        <f t="shared" si="2"/>
        <v>2.0827012084816344E-4</v>
      </c>
      <c r="S12" s="37">
        <f t="shared" si="2"/>
        <v>0</v>
      </c>
      <c r="T12" s="37">
        <f t="shared" si="2"/>
        <v>-1.0661649173181596E-4</v>
      </c>
      <c r="U12" s="37">
        <f t="shared" si="2"/>
        <v>-2.1323298346363192E-4</v>
      </c>
      <c r="V12" s="37">
        <f t="shared" si="2"/>
        <v>0</v>
      </c>
      <c r="W12" s="37">
        <f t="shared" si="2"/>
        <v>-7.2697728882253605E-4</v>
      </c>
      <c r="X12" s="37">
        <f t="shared" si="2"/>
        <v>-1.0661649173181596E-4</v>
      </c>
      <c r="Y12" s="37">
        <f t="shared" si="2"/>
        <v>0</v>
      </c>
      <c r="Z12" s="38">
        <f t="shared" si="2"/>
        <v>-2.7899971558438021E-3</v>
      </c>
      <c r="AA12" s="142"/>
      <c r="AB12" s="69">
        <f>'Life expectancy'!D7</f>
        <v>2.2041159484892812E-4</v>
      </c>
      <c r="AC12" s="27">
        <f>'Life expectancy'!G7</f>
        <v>99436.907687029568</v>
      </c>
      <c r="AD12" s="27">
        <f>'Life expectancy'!I7</f>
        <v>397572.37162712187</v>
      </c>
      <c r="AE12" s="28">
        <f>'Life expectancy'!J7</f>
        <v>7751271.0643067416</v>
      </c>
      <c r="AF12" s="78">
        <f>'Life expectancy'!D33</f>
        <v>2.0767117042965139E-4</v>
      </c>
      <c r="AG12" s="27">
        <f>'Life expectancy'!G33</f>
        <v>99508.828996282522</v>
      </c>
      <c r="AH12" s="27">
        <f>'Life expectancy'!I33</f>
        <v>397870.0637015145</v>
      </c>
      <c r="AI12" s="28">
        <f>'Life expectancy'!J33</f>
        <v>7742283.7271776805</v>
      </c>
    </row>
    <row r="13" spans="1:35">
      <c r="A13" s="94" t="s">
        <v>4</v>
      </c>
      <c r="B13" s="31">
        <f t="shared" si="1"/>
        <v>-2.3882635080176634E-3</v>
      </c>
      <c r="C13" s="31">
        <f t="shared" ref="C13:Z13" si="3">$B13*(((B39*$AB13)-(B63*$AF13))/($AB13-$AF13))</f>
        <v>0</v>
      </c>
      <c r="D13" s="37">
        <f t="shared" si="3"/>
        <v>0</v>
      </c>
      <c r="E13" s="37">
        <f t="shared" si="3"/>
        <v>0</v>
      </c>
      <c r="F13" s="37">
        <f t="shared" si="3"/>
        <v>-9.7289062516537204E-5</v>
      </c>
      <c r="G13" s="37">
        <f t="shared" si="3"/>
        <v>0</v>
      </c>
      <c r="H13" s="37">
        <f t="shared" si="3"/>
        <v>0</v>
      </c>
      <c r="I13" s="37">
        <f t="shared" si="3"/>
        <v>-2.918671875496116E-4</v>
      </c>
      <c r="J13" s="37">
        <f t="shared" si="3"/>
        <v>0</v>
      </c>
      <c r="K13" s="37">
        <f t="shared" si="3"/>
        <v>3.1610873806904756E-4</v>
      </c>
      <c r="L13" s="37">
        <f t="shared" si="3"/>
        <v>-9.7289062516537204E-5</v>
      </c>
      <c r="M13" s="37">
        <f t="shared" si="3"/>
        <v>-1.3620468752315207E-3</v>
      </c>
      <c r="N13" s="37">
        <f t="shared" si="3"/>
        <v>1.1186627887207813E-3</v>
      </c>
      <c r="O13" s="37">
        <f t="shared" si="3"/>
        <v>0</v>
      </c>
      <c r="P13" s="37">
        <f t="shared" si="3"/>
        <v>0</v>
      </c>
      <c r="Q13" s="37">
        <f t="shared" si="3"/>
        <v>0</v>
      </c>
      <c r="R13" s="37">
        <f t="shared" si="3"/>
        <v>-1.7033657451363829E-4</v>
      </c>
      <c r="S13" s="37">
        <f t="shared" si="3"/>
        <v>0</v>
      </c>
      <c r="T13" s="37">
        <f t="shared" si="3"/>
        <v>0</v>
      </c>
      <c r="U13" s="37">
        <f t="shared" si="3"/>
        <v>0</v>
      </c>
      <c r="V13" s="37">
        <f t="shared" si="3"/>
        <v>0</v>
      </c>
      <c r="W13" s="37">
        <f t="shared" si="3"/>
        <v>-1.0957126799565189E-4</v>
      </c>
      <c r="X13" s="37">
        <f t="shared" si="3"/>
        <v>0</v>
      </c>
      <c r="Y13" s="37">
        <f t="shared" si="3"/>
        <v>0</v>
      </c>
      <c r="Z13" s="38">
        <f t="shared" si="3"/>
        <v>-1.6946350044840001E-3</v>
      </c>
      <c r="AA13" s="142"/>
      <c r="AB13" s="69">
        <f>'Life expectancy'!D8</f>
        <v>1.2176615098017647E-4</v>
      </c>
      <c r="AC13" s="27">
        <f>'Life expectancy'!G8</f>
        <v>99349.278126531368</v>
      </c>
      <c r="AD13" s="27">
        <f>'Life expectancy'!I8</f>
        <v>496595.21941149957</v>
      </c>
      <c r="AE13" s="28">
        <f>'Life expectancy'!J8</f>
        <v>7353698.6926796194</v>
      </c>
      <c r="AF13" s="78">
        <f>'Life expectancy'!D34</f>
        <v>1.1504900492528757E-4</v>
      </c>
      <c r="AG13" s="27">
        <f>'Life expectancy'!G34</f>
        <v>99426.202854474715</v>
      </c>
      <c r="AH13" s="27">
        <f>'Life expectancy'!I34</f>
        <v>496988.0693152874</v>
      </c>
      <c r="AI13" s="28">
        <f>'Life expectancy'!J34</f>
        <v>7344413.6634761663</v>
      </c>
    </row>
    <row r="14" spans="1:35">
      <c r="A14" s="94" t="s">
        <v>5</v>
      </c>
      <c r="B14" s="31">
        <f t="shared" si="1"/>
        <v>-1.1732049343458316E-3</v>
      </c>
      <c r="C14" s="31">
        <f t="shared" ref="C14:Z14" si="4">$B14*(((B40*$AB14)-(B64*$AF14))/($AB14-$AF14))</f>
        <v>2.8040322913090585E-4</v>
      </c>
      <c r="D14" s="37">
        <f t="shared" si="4"/>
        <v>0</v>
      </c>
      <c r="E14" s="37">
        <f t="shared" si="4"/>
        <v>0</v>
      </c>
      <c r="F14" s="37">
        <f t="shared" si="4"/>
        <v>1.991746547556884E-4</v>
      </c>
      <c r="G14" s="37">
        <f t="shared" si="4"/>
        <v>0</v>
      </c>
      <c r="H14" s="37">
        <f t="shared" si="4"/>
        <v>0</v>
      </c>
      <c r="I14" s="37">
        <f t="shared" si="4"/>
        <v>-8.1228574375217475E-5</v>
      </c>
      <c r="J14" s="37">
        <f t="shared" si="4"/>
        <v>0</v>
      </c>
      <c r="K14" s="37">
        <f t="shared" si="4"/>
        <v>-3.6942536587083389E-4</v>
      </c>
      <c r="L14" s="37">
        <f t="shared" si="4"/>
        <v>-8.1228574375217475E-5</v>
      </c>
      <c r="M14" s="37">
        <f t="shared" si="4"/>
        <v>-5.1075213334543653E-4</v>
      </c>
      <c r="N14" s="37">
        <f t="shared" si="4"/>
        <v>6.7095897627757217E-4</v>
      </c>
      <c r="O14" s="37">
        <f t="shared" si="4"/>
        <v>0</v>
      </c>
      <c r="P14" s="37">
        <f t="shared" si="4"/>
        <v>2.8040322913090585E-4</v>
      </c>
      <c r="Q14" s="37">
        <f t="shared" si="4"/>
        <v>0</v>
      </c>
      <c r="R14" s="37">
        <f t="shared" si="4"/>
        <v>-4.873714462513048E-4</v>
      </c>
      <c r="S14" s="37">
        <f t="shared" si="4"/>
        <v>0</v>
      </c>
      <c r="T14" s="37">
        <f t="shared" si="4"/>
        <v>0</v>
      </c>
      <c r="U14" s="37">
        <f t="shared" si="4"/>
        <v>0</v>
      </c>
      <c r="V14" s="37">
        <f t="shared" si="4"/>
        <v>0</v>
      </c>
      <c r="W14" s="37">
        <f t="shared" si="4"/>
        <v>-4.1393643424079789E-4</v>
      </c>
      <c r="X14" s="37">
        <f t="shared" si="4"/>
        <v>0</v>
      </c>
      <c r="Y14" s="37">
        <f t="shared" si="4"/>
        <v>0</v>
      </c>
      <c r="Z14" s="38">
        <f t="shared" si="4"/>
        <v>-6.6020249518209317E-4</v>
      </c>
      <c r="AA14" s="142"/>
      <c r="AB14" s="69">
        <f>'Life expectancy'!D9</f>
        <v>1.5277300191580292E-4</v>
      </c>
      <c r="AC14" s="27">
        <f>'Life expectancy'!G9</f>
        <v>99288.809638068473</v>
      </c>
      <c r="AD14" s="27">
        <f>'Life expectancy'!I9</f>
        <v>496254.51246138487</v>
      </c>
      <c r="AE14" s="28">
        <f>'Life expectancy'!J9</f>
        <v>6857103.4732681196</v>
      </c>
      <c r="AF14" s="78">
        <f>'Life expectancy'!D35</f>
        <v>1.4922551111857239E-4</v>
      </c>
      <c r="AG14" s="27">
        <f>'Life expectancy'!G35</f>
        <v>99369.024871640257</v>
      </c>
      <c r="AH14" s="27">
        <f>'Life expectancy'!I35</f>
        <v>496659.83856254735</v>
      </c>
      <c r="AI14" s="28">
        <f>'Life expectancy'!J35</f>
        <v>6847425.594160879</v>
      </c>
    </row>
    <row r="15" spans="1:35">
      <c r="A15" s="94" t="s">
        <v>6</v>
      </c>
      <c r="B15" s="31">
        <f t="shared" si="1"/>
        <v>-1.4601443241689764E-2</v>
      </c>
      <c r="C15" s="31">
        <f t="shared" ref="C15:Z15" si="5">$B15*(((B41*$AB15)-(B65*$AF15))/($AB15-$AF15))</f>
        <v>1.7634524409668772E-4</v>
      </c>
      <c r="D15" s="37">
        <f t="shared" si="5"/>
        <v>0</v>
      </c>
      <c r="E15" s="37">
        <f t="shared" si="5"/>
        <v>0</v>
      </c>
      <c r="F15" s="37">
        <f t="shared" si="5"/>
        <v>1.7634524409668772E-4</v>
      </c>
      <c r="G15" s="37">
        <f t="shared" si="5"/>
        <v>2.4486958097537132E-4</v>
      </c>
      <c r="H15" s="37">
        <f t="shared" si="5"/>
        <v>2.4486958097537132E-4</v>
      </c>
      <c r="I15" s="37">
        <f t="shared" si="5"/>
        <v>-6.8524336878683583E-5</v>
      </c>
      <c r="J15" s="37">
        <f t="shared" si="5"/>
        <v>0</v>
      </c>
      <c r="K15" s="37">
        <f t="shared" si="5"/>
        <v>-5.7742246156883173E-4</v>
      </c>
      <c r="L15" s="37">
        <f t="shared" si="5"/>
        <v>-2.9227766539363017E-5</v>
      </c>
      <c r="M15" s="37">
        <f t="shared" si="5"/>
        <v>1.5914357107830142E-4</v>
      </c>
      <c r="N15" s="37">
        <f t="shared" si="5"/>
        <v>-1.5620763649677269E-4</v>
      </c>
      <c r="O15" s="37">
        <f t="shared" si="5"/>
        <v>0</v>
      </c>
      <c r="P15" s="37">
        <f t="shared" si="5"/>
        <v>2.8416615131469187E-4</v>
      </c>
      <c r="Q15" s="37">
        <f t="shared" si="5"/>
        <v>1.7634524409668772E-4</v>
      </c>
      <c r="R15" s="37">
        <f t="shared" si="5"/>
        <v>-3.6178064713282342E-4</v>
      </c>
      <c r="S15" s="37">
        <f t="shared" si="5"/>
        <v>0</v>
      </c>
      <c r="T15" s="37">
        <f t="shared" si="5"/>
        <v>-1.3704867375736717E-4</v>
      </c>
      <c r="U15" s="37">
        <f t="shared" si="5"/>
        <v>0</v>
      </c>
      <c r="V15" s="37">
        <f t="shared" si="5"/>
        <v>0</v>
      </c>
      <c r="W15" s="37">
        <f t="shared" si="5"/>
        <v>-9.2004414596224963E-4</v>
      </c>
      <c r="X15" s="37">
        <f t="shared" si="5"/>
        <v>0</v>
      </c>
      <c r="Y15" s="37">
        <f t="shared" si="5"/>
        <v>0</v>
      </c>
      <c r="Z15" s="38">
        <f t="shared" si="5"/>
        <v>-1.3813272189987477E-2</v>
      </c>
      <c r="AA15" s="142"/>
      <c r="AB15" s="69">
        <f>'Life expectancy'!D10</f>
        <v>5.7519807711820393E-4</v>
      </c>
      <c r="AC15" s="27">
        <f>'Life expectancy'!G10</f>
        <v>99212.995346485477</v>
      </c>
      <c r="AD15" s="27">
        <f>'Life expectancy'!I10</f>
        <v>495352.66198575345</v>
      </c>
      <c r="AE15" s="28">
        <f>'Life expectancy'!J10</f>
        <v>6360848.9608067349</v>
      </c>
      <c r="AF15" s="78">
        <f>'Life expectancy'!D36</f>
        <v>5.2747006467311261E-4</v>
      </c>
      <c r="AG15" s="27">
        <f>'Life expectancy'!G36</f>
        <v>99294.910553378693</v>
      </c>
      <c r="AH15" s="27">
        <f>'Life expectancy'!I36</f>
        <v>495820.72629048669</v>
      </c>
      <c r="AI15" s="28">
        <f>'Life expectancy'!J36</f>
        <v>6350765.7555983318</v>
      </c>
    </row>
    <row r="16" spans="1:35">
      <c r="A16" s="94" t="s">
        <v>7</v>
      </c>
      <c r="B16" s="31">
        <f t="shared" si="1"/>
        <v>-1.919497286123098E-2</v>
      </c>
      <c r="C16" s="31">
        <f t="shared" ref="C16:Z16" si="6">$B16*(((B42*$AB16)-(B66*$AF16))/($AB16-$AF16))</f>
        <v>-3.6969555879885643E-4</v>
      </c>
      <c r="D16" s="37">
        <f t="shared" si="6"/>
        <v>1.612889583843438E-4</v>
      </c>
      <c r="E16" s="37">
        <f t="shared" si="6"/>
        <v>0</v>
      </c>
      <c r="F16" s="37">
        <f t="shared" si="6"/>
        <v>9.9673031917867728E-5</v>
      </c>
      <c r="G16" s="37">
        <f t="shared" si="6"/>
        <v>1.612889583843438E-4</v>
      </c>
      <c r="H16" s="37">
        <f t="shared" si="6"/>
        <v>-6.1615926466476072E-5</v>
      </c>
      <c r="I16" s="37">
        <f t="shared" si="6"/>
        <v>3.8057105451391642E-5</v>
      </c>
      <c r="J16" s="37">
        <f t="shared" si="6"/>
        <v>2.2290488485081985E-4</v>
      </c>
      <c r="K16" s="37">
        <f t="shared" si="6"/>
        <v>-7.0133401214632124E-4</v>
      </c>
      <c r="L16" s="37">
        <f t="shared" si="6"/>
        <v>-6.8683572771001389E-4</v>
      </c>
      <c r="M16" s="37">
        <f t="shared" si="6"/>
        <v>4.6756076113176081E-4</v>
      </c>
      <c r="N16" s="37">
        <f t="shared" si="6"/>
        <v>5.7447937049212214E-4</v>
      </c>
      <c r="O16" s="37">
        <f t="shared" si="6"/>
        <v>0</v>
      </c>
      <c r="P16" s="37">
        <f t="shared" si="6"/>
        <v>-2.7002252688098873E-4</v>
      </c>
      <c r="Q16" s="37">
        <f t="shared" si="6"/>
        <v>-2.4646370586590429E-4</v>
      </c>
      <c r="R16" s="37">
        <f t="shared" si="6"/>
        <v>-5.6360387477706185E-4</v>
      </c>
      <c r="S16" s="37">
        <f t="shared" si="6"/>
        <v>-6.1615926466476072E-5</v>
      </c>
      <c r="T16" s="37">
        <f t="shared" si="6"/>
        <v>-1.2323185293295214E-4</v>
      </c>
      <c r="U16" s="37">
        <f t="shared" si="6"/>
        <v>-1.2323185293295214E-4</v>
      </c>
      <c r="V16" s="37">
        <f t="shared" si="6"/>
        <v>0</v>
      </c>
      <c r="W16" s="37">
        <f t="shared" si="6"/>
        <v>3.6607277007760905E-4</v>
      </c>
      <c r="X16" s="37">
        <f t="shared" si="6"/>
        <v>0</v>
      </c>
      <c r="Y16" s="37">
        <f t="shared" si="6"/>
        <v>0</v>
      </c>
      <c r="Z16" s="38">
        <f t="shared" si="6"/>
        <v>-1.8078647736943256E-2</v>
      </c>
      <c r="AA16" s="142"/>
      <c r="AB16" s="69">
        <f>'Life expectancy'!D11</f>
        <v>8.2590692576630254E-4</v>
      </c>
      <c r="AC16" s="27">
        <f>'Life expectancy'!G11</f>
        <v>98928.069447815898</v>
      </c>
      <c r="AD16" s="27">
        <f>'Life expectancy'!I11</f>
        <v>493621.13445495209</v>
      </c>
      <c r="AE16" s="28">
        <f>'Life expectancy'!J11</f>
        <v>5865496.2988209818</v>
      </c>
      <c r="AF16" s="78">
        <f>'Life expectancy'!D37</f>
        <v>7.5765981391367749E-4</v>
      </c>
      <c r="AG16" s="27">
        <f>'Life expectancy'!G37</f>
        <v>99033.37996281599</v>
      </c>
      <c r="AH16" s="27">
        <f>'Life expectancy'!I37</f>
        <v>494230.75286346755</v>
      </c>
      <c r="AI16" s="28">
        <f>'Life expectancy'!J37</f>
        <v>5854945.029307845</v>
      </c>
    </row>
    <row r="17" spans="1:35">
      <c r="A17" s="94" t="s">
        <v>8</v>
      </c>
      <c r="B17" s="31">
        <f t="shared" si="1"/>
        <v>-4.3448692723800234E-3</v>
      </c>
      <c r="C17" s="31">
        <f t="shared" ref="C17:Z17" si="7">$B17*(((B43*$AB17)-(B67*$AF17))/($AB17-$AF17))</f>
        <v>-4.8801316268440815E-5</v>
      </c>
      <c r="D17" s="37">
        <f t="shared" si="7"/>
        <v>-2.3893326940300488E-4</v>
      </c>
      <c r="E17" s="37">
        <f t="shared" si="7"/>
        <v>0</v>
      </c>
      <c r="F17" s="37">
        <f t="shared" si="7"/>
        <v>9.2529320597682511E-5</v>
      </c>
      <c r="G17" s="37">
        <f t="shared" si="7"/>
        <v>-4.1813322145525859E-4</v>
      </c>
      <c r="H17" s="37">
        <f t="shared" si="7"/>
        <v>-1.1946663470150244E-4</v>
      </c>
      <c r="I17" s="37">
        <f t="shared" si="7"/>
        <v>7.0665318433061632E-5</v>
      </c>
      <c r="J17" s="37">
        <f t="shared" si="7"/>
        <v>1.3039863578381285E-4</v>
      </c>
      <c r="K17" s="37">
        <f t="shared" si="7"/>
        <v>-2.9280789761064474E-4</v>
      </c>
      <c r="L17" s="37">
        <f t="shared" si="7"/>
        <v>-8.0268506245967364E-4</v>
      </c>
      <c r="M17" s="37">
        <f t="shared" si="7"/>
        <v>-9.5923563514339438E-4</v>
      </c>
      <c r="N17" s="37">
        <f t="shared" si="7"/>
        <v>-8.0811942311460018E-5</v>
      </c>
      <c r="O17" s="37">
        <f t="shared" si="7"/>
        <v>1.901319531345641E-4</v>
      </c>
      <c r="P17" s="37">
        <f t="shared" si="7"/>
        <v>1.522626379484337E-4</v>
      </c>
      <c r="Q17" s="37">
        <f t="shared" si="7"/>
        <v>-1.7919995205225366E-4</v>
      </c>
      <c r="R17" s="37">
        <f t="shared" si="7"/>
        <v>-6.1333848652902199E-4</v>
      </c>
      <c r="S17" s="37">
        <f t="shared" si="7"/>
        <v>0</v>
      </c>
      <c r="T17" s="37">
        <f t="shared" si="7"/>
        <v>1.3039863578381285E-4</v>
      </c>
      <c r="U17" s="37">
        <f t="shared" si="7"/>
        <v>-1.1946663470150244E-4</v>
      </c>
      <c r="V17" s="37">
        <f t="shared" si="7"/>
        <v>0</v>
      </c>
      <c r="W17" s="37">
        <f t="shared" si="7"/>
        <v>-5.9147448436440084E-4</v>
      </c>
      <c r="X17" s="37">
        <f t="shared" si="7"/>
        <v>0</v>
      </c>
      <c r="Y17" s="37">
        <f t="shared" si="7"/>
        <v>0</v>
      </c>
      <c r="Z17" s="38">
        <f t="shared" si="7"/>
        <v>-6.4690123706082775E-4</v>
      </c>
      <c r="AA17" s="142"/>
      <c r="AB17" s="69">
        <f>'Life expectancy'!D12</f>
        <v>7.9923418748674825E-4</v>
      </c>
      <c r="AC17" s="27">
        <f>'Life expectancy'!G12</f>
        <v>98520.384334164934</v>
      </c>
      <c r="AD17" s="27">
        <f>'Life expectancy'!I12</f>
        <v>491619.62364468421</v>
      </c>
      <c r="AE17" s="28">
        <f>'Life expectancy'!J12</f>
        <v>5371875.1643660292</v>
      </c>
      <c r="AF17" s="78">
        <f>'Life expectancy'!D38</f>
        <v>7.8230508861309013E-4</v>
      </c>
      <c r="AG17" s="27">
        <f>'Life expectancy'!G38</f>
        <v>98658.921182571037</v>
      </c>
      <c r="AH17" s="27">
        <f>'Life expectancy'!I38</f>
        <v>492331.72188456531</v>
      </c>
      <c r="AI17" s="28">
        <f>'Life expectancy'!J38</f>
        <v>5360714.2764443774</v>
      </c>
    </row>
    <row r="18" spans="1:35">
      <c r="A18" s="94" t="s">
        <v>9</v>
      </c>
      <c r="B18" s="31">
        <f t="shared" si="1"/>
        <v>-2.453234554846672E-3</v>
      </c>
      <c r="C18" s="31">
        <f t="shared" ref="C18:Z18" si="8">$B18*(((B44*$AB18)-(B68*$AF18))/($AB18-$AF18))</f>
        <v>5.6672308831906367E-6</v>
      </c>
      <c r="D18" s="37">
        <f t="shared" si="8"/>
        <v>-6.0251431801704408E-4</v>
      </c>
      <c r="E18" s="37">
        <f t="shared" si="8"/>
        <v>1.2465837276973851E-4</v>
      </c>
      <c r="F18" s="37">
        <f t="shared" si="8"/>
        <v>-1.1899114188654779E-4</v>
      </c>
      <c r="G18" s="37">
        <f t="shared" si="8"/>
        <v>2.0777545831648436E-5</v>
      </c>
      <c r="H18" s="37">
        <f t="shared" si="8"/>
        <v>-6.4217112975907518E-5</v>
      </c>
      <c r="I18" s="37">
        <f t="shared" si="8"/>
        <v>-3.286441734638422E-4</v>
      </c>
      <c r="J18" s="37">
        <f t="shared" si="8"/>
        <v>6.988434385909812E-5</v>
      </c>
      <c r="K18" s="37">
        <f t="shared" si="8"/>
        <v>-5.2696274327475529E-4</v>
      </c>
      <c r="L18" s="37">
        <f t="shared" si="8"/>
        <v>-1.7036552248928904E-3</v>
      </c>
      <c r="M18" s="37">
        <f t="shared" si="8"/>
        <v>1.5506814043676539E-3</v>
      </c>
      <c r="N18" s="37">
        <f t="shared" si="8"/>
        <v>-5.6095922635374757E-4</v>
      </c>
      <c r="O18" s="37">
        <f t="shared" si="8"/>
        <v>0</v>
      </c>
      <c r="P18" s="37">
        <f t="shared" si="8"/>
        <v>-2.134288847593709E-4</v>
      </c>
      <c r="Q18" s="37">
        <f t="shared" si="8"/>
        <v>3.040907744501174E-4</v>
      </c>
      <c r="R18" s="37">
        <f t="shared" si="8"/>
        <v>-5.2129551239156458E-4</v>
      </c>
      <c r="S18" s="37">
        <f t="shared" si="8"/>
        <v>0</v>
      </c>
      <c r="T18" s="37">
        <f t="shared" si="8"/>
        <v>1.5110314948457773E-5</v>
      </c>
      <c r="U18" s="37">
        <f t="shared" si="8"/>
        <v>-2.7387014455320188E-4</v>
      </c>
      <c r="V18" s="37">
        <f t="shared" si="8"/>
        <v>0</v>
      </c>
      <c r="W18" s="37">
        <f t="shared" si="8"/>
        <v>-4.0230437050501667E-4</v>
      </c>
      <c r="X18" s="37">
        <f t="shared" si="8"/>
        <v>0</v>
      </c>
      <c r="Y18" s="37">
        <f t="shared" si="8"/>
        <v>0</v>
      </c>
      <c r="Z18" s="38">
        <f t="shared" si="8"/>
        <v>7.7273831111730794E-4</v>
      </c>
      <c r="AA18" s="142"/>
      <c r="AB18" s="69">
        <f>'Life expectancy'!D13</f>
        <v>8.6869265649093476E-4</v>
      </c>
      <c r="AC18" s="27">
        <f>'Life expectancy'!G13</f>
        <v>98127.465123708738</v>
      </c>
      <c r="AD18" s="27">
        <f>'Life expectancy'!I13</f>
        <v>489574.10205039539</v>
      </c>
      <c r="AE18" s="28">
        <f>'Life expectancy'!J13</f>
        <v>4880255.5407213448</v>
      </c>
      <c r="AF18" s="78">
        <f>'Life expectancy'!D39</f>
        <v>8.5812290639270645E-4</v>
      </c>
      <c r="AG18" s="27">
        <f>'Life expectancy'!G39</f>
        <v>98273.767571255099</v>
      </c>
      <c r="AH18" s="27">
        <f>'Life expectancy'!I39</f>
        <v>490316.95732509193</v>
      </c>
      <c r="AI18" s="28">
        <f>'Life expectancy'!J39</f>
        <v>4868382.5545598119</v>
      </c>
    </row>
    <row r="19" spans="1:35">
      <c r="A19" s="94" t="s">
        <v>10</v>
      </c>
      <c r="B19" s="31">
        <f t="shared" si="1"/>
        <v>5.7007538526130676E-4</v>
      </c>
      <c r="C19" s="31">
        <f t="shared" ref="C19:Z19" si="9">$B19*(((B45*$AB19)-(B69*$AF19))/($AB19-$AF19))</f>
        <v>7.7634744312270079E-4</v>
      </c>
      <c r="D19" s="37">
        <f t="shared" si="9"/>
        <v>-2.1772292396258231E-4</v>
      </c>
      <c r="E19" s="37">
        <f t="shared" si="9"/>
        <v>6.6412017470874669E-5</v>
      </c>
      <c r="F19" s="37">
        <f t="shared" si="9"/>
        <v>1.0281303593437305E-3</v>
      </c>
      <c r="G19" s="37">
        <f t="shared" si="9"/>
        <v>3.341699823322096E-4</v>
      </c>
      <c r="H19" s="37">
        <f t="shared" si="9"/>
        <v>5.2546863808405794E-5</v>
      </c>
      <c r="I19" s="37">
        <f t="shared" si="9"/>
        <v>-5.9680404605548363E-5</v>
      </c>
      <c r="J19" s="37">
        <f t="shared" si="9"/>
        <v>1.3282403494174934E-4</v>
      </c>
      <c r="K19" s="37">
        <f t="shared" si="9"/>
        <v>1.8074918086266535E-4</v>
      </c>
      <c r="L19" s="37">
        <f t="shared" si="9"/>
        <v>-2.7917163013676327E-3</v>
      </c>
      <c r="M19" s="37">
        <f t="shared" si="9"/>
        <v>2.8755087552549864E-4</v>
      </c>
      <c r="N19" s="37">
        <f t="shared" si="9"/>
        <v>-5.2958817272097706E-4</v>
      </c>
      <c r="O19" s="37">
        <f t="shared" si="9"/>
        <v>-2.2907625471539817E-4</v>
      </c>
      <c r="P19" s="37">
        <f t="shared" si="9"/>
        <v>-3.3457191026402619E-4</v>
      </c>
      <c r="Q19" s="37">
        <f t="shared" si="9"/>
        <v>8.7008783998669686E-5</v>
      </c>
      <c r="R19" s="37">
        <f t="shared" si="9"/>
        <v>-6.2332856958497264E-4</v>
      </c>
      <c r="S19" s="37">
        <f t="shared" si="9"/>
        <v>-4.5815250943079638E-5</v>
      </c>
      <c r="T19" s="37">
        <f t="shared" si="9"/>
        <v>3.3668180524186291E-4</v>
      </c>
      <c r="U19" s="37">
        <f t="shared" si="9"/>
        <v>2.450513033557036E-4</v>
      </c>
      <c r="V19" s="37">
        <f t="shared" si="9"/>
        <v>0</v>
      </c>
      <c r="W19" s="37">
        <f t="shared" si="9"/>
        <v>1.8537089875015524E-4</v>
      </c>
      <c r="X19" s="37">
        <f t="shared" si="9"/>
        <v>0</v>
      </c>
      <c r="Y19" s="37">
        <f t="shared" si="9"/>
        <v>0</v>
      </c>
      <c r="Z19" s="38">
        <f t="shared" si="9"/>
        <v>1.6887316246712786E-3</v>
      </c>
      <c r="AA19" s="142"/>
      <c r="AB19" s="69">
        <f>'Life expectancy'!D14</f>
        <v>1.1374290044616783E-3</v>
      </c>
      <c r="AC19" s="27">
        <f>'Life expectancy'!G14</f>
        <v>97702.175696449412</v>
      </c>
      <c r="AD19" s="27">
        <f>'Life expectancy'!I14</f>
        <v>487125.70122875622</v>
      </c>
      <c r="AE19" s="28">
        <f>'Life expectancy'!J14</f>
        <v>4390681.4386709491</v>
      </c>
      <c r="AF19" s="78">
        <f>'Life expectancy'!D40</f>
        <v>1.1401744817077348E-3</v>
      </c>
      <c r="AG19" s="27">
        <f>'Life expectancy'!G40</f>
        <v>97853.01535878166</v>
      </c>
      <c r="AH19" s="27">
        <f>'Life expectancy'!I40</f>
        <v>487874.42187864846</v>
      </c>
      <c r="AI19" s="28">
        <f>'Life expectancy'!J40</f>
        <v>4378065.5972347204</v>
      </c>
    </row>
    <row r="20" spans="1:35">
      <c r="A20" s="94" t="s">
        <v>11</v>
      </c>
      <c r="B20" s="31">
        <f t="shared" si="1"/>
        <v>-1.2780286481258819E-2</v>
      </c>
      <c r="C20" s="31">
        <f t="shared" ref="C20:Z20" si="10">$B20*(((B46*$AB20)-(B70*$AF20))/($AB20-$AF20))</f>
        <v>-6.8331686563000615E-4</v>
      </c>
      <c r="D20" s="37">
        <f t="shared" si="10"/>
        <v>-1.0078230659355321E-3</v>
      </c>
      <c r="E20" s="37">
        <f t="shared" si="10"/>
        <v>-2.4240093744923197E-4</v>
      </c>
      <c r="F20" s="37">
        <f t="shared" si="10"/>
        <v>1.8550457757336876E-3</v>
      </c>
      <c r="G20" s="37">
        <f t="shared" si="10"/>
        <v>-5.8730397775455295E-4</v>
      </c>
      <c r="H20" s="37">
        <f t="shared" si="10"/>
        <v>7.0639468014712585E-4</v>
      </c>
      <c r="I20" s="37">
        <f t="shared" si="10"/>
        <v>-1.1249487675559942E-4</v>
      </c>
      <c r="J20" s="37">
        <f t="shared" si="10"/>
        <v>-1.7636637127230959E-4</v>
      </c>
      <c r="K20" s="37">
        <f t="shared" si="10"/>
        <v>-4.8696494655867622E-4</v>
      </c>
      <c r="L20" s="37">
        <f t="shared" si="10"/>
        <v>-4.7412819630398943E-3</v>
      </c>
      <c r="M20" s="37">
        <f t="shared" si="10"/>
        <v>-2.4205080463107866E-5</v>
      </c>
      <c r="N20" s="37">
        <f t="shared" si="10"/>
        <v>-1.3209960050828862E-3</v>
      </c>
      <c r="O20" s="37">
        <f t="shared" si="10"/>
        <v>-1.2423943011454655E-4</v>
      </c>
      <c r="P20" s="37">
        <f t="shared" si="10"/>
        <v>-6.5725339505112452E-4</v>
      </c>
      <c r="Q20" s="37">
        <f t="shared" si="10"/>
        <v>4.1052631428146845E-4</v>
      </c>
      <c r="R20" s="37">
        <f t="shared" si="10"/>
        <v>-4.8346138763980206E-4</v>
      </c>
      <c r="S20" s="37">
        <f t="shared" si="10"/>
        <v>-2.6063470578881557E-5</v>
      </c>
      <c r="T20" s="37">
        <f t="shared" si="10"/>
        <v>-2.5455678300895419E-4</v>
      </c>
      <c r="U20" s="37">
        <f t="shared" si="10"/>
        <v>-1.7028844849244855E-4</v>
      </c>
      <c r="V20" s="37">
        <f t="shared" si="10"/>
        <v>0</v>
      </c>
      <c r="W20" s="37">
        <f t="shared" si="10"/>
        <v>-3.6880343922399063E-4</v>
      </c>
      <c r="X20" s="37">
        <f t="shared" si="10"/>
        <v>0</v>
      </c>
      <c r="Y20" s="37">
        <f t="shared" si="10"/>
        <v>0</v>
      </c>
      <c r="Z20" s="38">
        <f t="shared" si="10"/>
        <v>-4.284432807369563E-3</v>
      </c>
      <c r="AA20" s="142"/>
      <c r="AB20" s="69">
        <f>'Life expectancy'!D15</f>
        <v>1.6615235279912339E-3</v>
      </c>
      <c r="AC20" s="27">
        <f>'Life expectancy'!G15</f>
        <v>97148.104795053092</v>
      </c>
      <c r="AD20" s="27">
        <f>'Life expectancy'!I15</f>
        <v>483731.19706240902</v>
      </c>
      <c r="AE20" s="28">
        <f>'Life expectancy'!J15</f>
        <v>3903555.7374421931</v>
      </c>
      <c r="AF20" s="78">
        <f>'Life expectancy'!D41</f>
        <v>1.5918189528280242E-3</v>
      </c>
      <c r="AG20" s="27">
        <f>'Life expectancy'!G41</f>
        <v>97296.753392677711</v>
      </c>
      <c r="AH20" s="27">
        <f>'Life expectancy'!I41</f>
        <v>484555.45556871232</v>
      </c>
      <c r="AI20" s="28">
        <f>'Life expectancy'!J41</f>
        <v>3890191.1753560714</v>
      </c>
    </row>
    <row r="21" spans="1:35">
      <c r="A21" s="94" t="s">
        <v>12</v>
      </c>
      <c r="B21" s="31">
        <f t="shared" si="1"/>
        <v>-1.0016648962508031E-2</v>
      </c>
      <c r="C21" s="31">
        <f t="shared" ref="C21:Z21" si="11">$B21*(((B47*$AB21)-(B71*$AF21))/($AB21-$AF21))</f>
        <v>-2.0190799994224337E-3</v>
      </c>
      <c r="D21" s="37">
        <f t="shared" si="11"/>
        <v>-2.0863885743825097E-3</v>
      </c>
      <c r="E21" s="37">
        <f t="shared" si="11"/>
        <v>3.5052354556383217E-4</v>
      </c>
      <c r="F21" s="37">
        <f t="shared" si="11"/>
        <v>1.4652000480161369E-2</v>
      </c>
      <c r="G21" s="37">
        <f t="shared" si="11"/>
        <v>7.262718542935065E-4</v>
      </c>
      <c r="H21" s="37">
        <f t="shared" si="11"/>
        <v>3.112259419570184E-4</v>
      </c>
      <c r="I21" s="37">
        <f t="shared" si="11"/>
        <v>1.1775101131656677E-4</v>
      </c>
      <c r="J21" s="37">
        <f t="shared" si="11"/>
        <v>-6.5339795293378625E-4</v>
      </c>
      <c r="K21" s="37">
        <f t="shared" si="11"/>
        <v>-7.5435372539870685E-4</v>
      </c>
      <c r="L21" s="37">
        <f t="shared" si="11"/>
        <v>-8.023332412302412E-3</v>
      </c>
      <c r="M21" s="37">
        <f t="shared" si="11"/>
        <v>3.0593356439596025E-3</v>
      </c>
      <c r="N21" s="37">
        <f t="shared" si="11"/>
        <v>1.9623277892709396E-4</v>
      </c>
      <c r="O21" s="37">
        <f t="shared" si="11"/>
        <v>-1.9349620056603237E-4</v>
      </c>
      <c r="P21" s="37">
        <f t="shared" si="11"/>
        <v>-1.6827143740019042E-4</v>
      </c>
      <c r="Q21" s="37">
        <f t="shared" si="11"/>
        <v>3.589388899276402E-4</v>
      </c>
      <c r="R21" s="37">
        <f t="shared" si="11"/>
        <v>-1.9013077181802849E-3</v>
      </c>
      <c r="S21" s="37">
        <f t="shared" si="11"/>
        <v>-4.4870019981652728E-5</v>
      </c>
      <c r="T21" s="37">
        <f t="shared" si="11"/>
        <v>-8.4408667538681849E-4</v>
      </c>
      <c r="U21" s="37">
        <f t="shared" si="11"/>
        <v>-3.0005983928175996E-4</v>
      </c>
      <c r="V21" s="37">
        <f t="shared" si="11"/>
        <v>-1.8508085620222439E-4</v>
      </c>
      <c r="W21" s="37">
        <f t="shared" si="11"/>
        <v>7.7115605422554696E-4</v>
      </c>
      <c r="X21" s="37">
        <f t="shared" si="11"/>
        <v>0</v>
      </c>
      <c r="Y21" s="37">
        <f t="shared" si="11"/>
        <v>0</v>
      </c>
      <c r="Z21" s="38">
        <f t="shared" si="11"/>
        <v>-1.338635975140141E-2</v>
      </c>
      <c r="AA21" s="142"/>
      <c r="AB21" s="69">
        <f>'Life expectancy'!D16</f>
        <v>2.5991898568654167E-3</v>
      </c>
      <c r="AC21" s="27">
        <f>'Life expectancy'!G16</f>
        <v>96344.374029910527</v>
      </c>
      <c r="AD21" s="27">
        <f>'Life expectancy'!I16</f>
        <v>478611.86240421142</v>
      </c>
      <c r="AE21" s="28">
        <f>'Life expectancy'!J16</f>
        <v>3419824.5403797841</v>
      </c>
      <c r="AF21" s="78">
        <f>'Life expectancy'!D42</f>
        <v>2.5363022118699684E-3</v>
      </c>
      <c r="AG21" s="27">
        <f>'Life expectancy'!G42</f>
        <v>96525.428834807215</v>
      </c>
      <c r="AH21" s="27">
        <f>'Life expectancy'!I42</f>
        <v>479586.20529088203</v>
      </c>
      <c r="AI21" s="28">
        <f>'Life expectancy'!J42</f>
        <v>3405635.7197873592</v>
      </c>
    </row>
    <row r="22" spans="1:35">
      <c r="A22" s="94" t="s">
        <v>13</v>
      </c>
      <c r="B22" s="31">
        <f t="shared" si="1"/>
        <v>-1.855569142977442E-2</v>
      </c>
      <c r="C22" s="31">
        <f t="shared" ref="C22:Z22" si="12">$B22*(((B48*$AB22)-(B72*$AF22))/($AB22-$AF22))</f>
        <v>-1.2988930009277496E-3</v>
      </c>
      <c r="D22" s="37">
        <f t="shared" si="12"/>
        <v>-2.0718886735651728E-3</v>
      </c>
      <c r="E22" s="37">
        <f t="shared" si="12"/>
        <v>-2.3534804929940171E-5</v>
      </c>
      <c r="F22" s="37">
        <f t="shared" si="12"/>
        <v>3.1106573913551289E-2</v>
      </c>
      <c r="G22" s="37">
        <f t="shared" si="12"/>
        <v>5.0793896585244369E-4</v>
      </c>
      <c r="H22" s="37">
        <f t="shared" si="12"/>
        <v>5.0727497181559072E-4</v>
      </c>
      <c r="I22" s="37">
        <f t="shared" si="12"/>
        <v>-1.4774797114034031E-4</v>
      </c>
      <c r="J22" s="37">
        <f t="shared" si="12"/>
        <v>6.7855774788587128E-4</v>
      </c>
      <c r="K22" s="37">
        <f t="shared" si="12"/>
        <v>-1.3907415335051635E-3</v>
      </c>
      <c r="L22" s="37">
        <f t="shared" si="12"/>
        <v>-1.4812957391346734E-2</v>
      </c>
      <c r="M22" s="37">
        <f t="shared" si="12"/>
        <v>4.8910464808074655E-3</v>
      </c>
      <c r="N22" s="37">
        <f t="shared" si="12"/>
        <v>-4.2387460979722144E-3</v>
      </c>
      <c r="O22" s="37">
        <f t="shared" si="12"/>
        <v>-3.0737940527491122E-5</v>
      </c>
      <c r="P22" s="37">
        <f t="shared" si="12"/>
        <v>-9.0783089774161953E-4</v>
      </c>
      <c r="Q22" s="37">
        <f t="shared" si="12"/>
        <v>-3.7599183795417675E-4</v>
      </c>
      <c r="R22" s="37">
        <f t="shared" si="12"/>
        <v>-2.4908006200728633E-3</v>
      </c>
      <c r="S22" s="37">
        <f t="shared" si="12"/>
        <v>-5.4571450489223063E-5</v>
      </c>
      <c r="T22" s="37">
        <f t="shared" si="12"/>
        <v>4.7660361526136863E-4</v>
      </c>
      <c r="U22" s="37">
        <f t="shared" si="12"/>
        <v>-1.2800385233944908E-3</v>
      </c>
      <c r="V22" s="37">
        <f t="shared" si="12"/>
        <v>-2.6528882784350384E-4</v>
      </c>
      <c r="W22" s="37">
        <f t="shared" si="12"/>
        <v>1.9816992032319742E-4</v>
      </c>
      <c r="X22" s="37">
        <f t="shared" si="12"/>
        <v>0</v>
      </c>
      <c r="Y22" s="37">
        <f t="shared" si="12"/>
        <v>0</v>
      </c>
      <c r="Z22" s="38">
        <f t="shared" si="12"/>
        <v>-2.7532087473860926E-2</v>
      </c>
      <c r="AA22" s="142"/>
      <c r="AB22" s="69">
        <f>'Life expectancy'!D17</f>
        <v>4.2129956267143633E-3</v>
      </c>
      <c r="AC22" s="27">
        <f>'Life expectancy'!G17</f>
        <v>95100.370931774043</v>
      </c>
      <c r="AD22" s="27">
        <f>'Life expectancy'!I17</f>
        <v>470545.83578801132</v>
      </c>
      <c r="AE22" s="28">
        <f>'Life expectancy'!J17</f>
        <v>2941212.6779755726</v>
      </c>
      <c r="AF22" s="78">
        <f>'Life expectancy'!D43</f>
        <v>4.0760842121422064E-3</v>
      </c>
      <c r="AG22" s="27">
        <f>'Life expectancy'!G43</f>
        <v>95309.053281545624</v>
      </c>
      <c r="AH22" s="27">
        <f>'Life expectancy'!I43</f>
        <v>471738.15529012028</v>
      </c>
      <c r="AI22" s="28">
        <f>'Life expectancy'!J43</f>
        <v>2926049.5144964773</v>
      </c>
    </row>
    <row r="23" spans="1:35">
      <c r="A23" s="94" t="s">
        <v>14</v>
      </c>
      <c r="B23" s="31">
        <f t="shared" si="1"/>
        <v>8.9402151573949352E-3</v>
      </c>
      <c r="C23" s="31">
        <f t="shared" ref="C23:Z23" si="13">$B23*(((B49*$AB23)-(B73*$AF23))/($AB23-$AF23))</f>
        <v>3.9485159049968983E-4</v>
      </c>
      <c r="D23" s="37">
        <f t="shared" si="13"/>
        <v>-1.7242109615082739E-3</v>
      </c>
      <c r="E23" s="37">
        <f t="shared" si="13"/>
        <v>9.603179936712626E-4</v>
      </c>
      <c r="F23" s="37">
        <f t="shared" si="13"/>
        <v>4.31265401665357E-2</v>
      </c>
      <c r="G23" s="37">
        <f t="shared" si="13"/>
        <v>1.9697155496840937E-3</v>
      </c>
      <c r="H23" s="37">
        <f t="shared" si="13"/>
        <v>-5.8309124646492973E-4</v>
      </c>
      <c r="I23" s="37">
        <f t="shared" si="13"/>
        <v>7.4147783040164875E-5</v>
      </c>
      <c r="J23" s="37">
        <f t="shared" si="13"/>
        <v>1.8790504692341461E-3</v>
      </c>
      <c r="K23" s="37">
        <f t="shared" si="13"/>
        <v>-3.6529707662677019E-4</v>
      </c>
      <c r="L23" s="37">
        <f t="shared" si="13"/>
        <v>-1.044753474786313E-2</v>
      </c>
      <c r="M23" s="37">
        <f t="shared" si="13"/>
        <v>9.472036884037879E-3</v>
      </c>
      <c r="N23" s="37">
        <f t="shared" si="13"/>
        <v>-2.7489114925793368E-3</v>
      </c>
      <c r="O23" s="37">
        <f t="shared" si="13"/>
        <v>-4.3796631755147565E-4</v>
      </c>
      <c r="P23" s="37">
        <f t="shared" si="13"/>
        <v>-2.0767911510758456E-3</v>
      </c>
      <c r="Q23" s="37">
        <f t="shared" si="13"/>
        <v>-5.1200732412366137E-4</v>
      </c>
      <c r="R23" s="37">
        <f t="shared" si="13"/>
        <v>-1.1311970261070523E-3</v>
      </c>
      <c r="S23" s="37">
        <f t="shared" si="13"/>
        <v>4.1136888790947246E-4</v>
      </c>
      <c r="T23" s="37">
        <f t="shared" si="13"/>
        <v>-1.2449233456123248E-3</v>
      </c>
      <c r="U23" s="37">
        <f t="shared" si="13"/>
        <v>-1.215582384675364E-3</v>
      </c>
      <c r="V23" s="37">
        <f t="shared" si="13"/>
        <v>-3.9896688744212771E-4</v>
      </c>
      <c r="W23" s="37">
        <f t="shared" si="13"/>
        <v>-6.3908574668392526E-4</v>
      </c>
      <c r="X23" s="37">
        <f t="shared" si="13"/>
        <v>0</v>
      </c>
      <c r="Y23" s="37">
        <f t="shared" si="13"/>
        <v>0</v>
      </c>
      <c r="Z23" s="38">
        <f t="shared" si="13"/>
        <v>-2.5822248458903203E-2</v>
      </c>
      <c r="AA23" s="142"/>
      <c r="AB23" s="69">
        <f>'Life expectancy'!D18</f>
        <v>6.4621897905120995E-3</v>
      </c>
      <c r="AC23" s="27">
        <f>'Life expectancy'!G18</f>
        <v>93117.963383430499</v>
      </c>
      <c r="AD23" s="27">
        <f>'Life expectancy'!I18</f>
        <v>458187.57917641924</v>
      </c>
      <c r="AE23" s="28">
        <f>'Life expectancy'!J18</f>
        <v>2470666.8421875616</v>
      </c>
      <c r="AF23" s="78">
        <f>'Life expectancy'!D44</f>
        <v>6.5418543587259141E-3</v>
      </c>
      <c r="AG23" s="27">
        <f>'Life expectancy'!G44</f>
        <v>93386.208834502482</v>
      </c>
      <c r="AH23" s="27">
        <f>'Life expectancy'!I44</f>
        <v>459417.43922927068</v>
      </c>
      <c r="AI23" s="28">
        <f>'Life expectancy'!J44</f>
        <v>2454311.359206357</v>
      </c>
    </row>
    <row r="24" spans="1:35">
      <c r="A24" s="94" t="s">
        <v>15</v>
      </c>
      <c r="B24" s="31">
        <f t="shared" si="1"/>
        <v>2.6140039846423688E-2</v>
      </c>
      <c r="C24" s="31">
        <f t="shared" ref="C24:Z24" si="14">$B24*(((B50*$AB24)-(B74*$AF24))/($AB24-$AF24))</f>
        <v>-1.1783804187448753E-3</v>
      </c>
      <c r="D24" s="37">
        <f t="shared" si="14"/>
        <v>-4.633050176569258E-3</v>
      </c>
      <c r="E24" s="37">
        <f t="shared" si="14"/>
        <v>2.174622711836484E-3</v>
      </c>
      <c r="F24" s="37">
        <f t="shared" si="14"/>
        <v>5.5740381218353861E-2</v>
      </c>
      <c r="G24" s="37">
        <f t="shared" si="14"/>
        <v>2.2614409149780521E-3</v>
      </c>
      <c r="H24" s="37">
        <f t="shared" si="14"/>
        <v>4.1007381433687011E-3</v>
      </c>
      <c r="I24" s="37">
        <f t="shared" si="14"/>
        <v>5.4407484696836997E-4</v>
      </c>
      <c r="J24" s="37">
        <f t="shared" si="14"/>
        <v>1.1095042689701136E-3</v>
      </c>
      <c r="K24" s="37">
        <f t="shared" si="14"/>
        <v>6.6461412327299636E-5</v>
      </c>
      <c r="L24" s="37">
        <f t="shared" si="14"/>
        <v>-1.9442430046161856E-2</v>
      </c>
      <c r="M24" s="37">
        <f t="shared" si="14"/>
        <v>7.0271371431729849E-3</v>
      </c>
      <c r="N24" s="37">
        <f t="shared" si="14"/>
        <v>-5.4637887520426302E-3</v>
      </c>
      <c r="O24" s="37">
        <f t="shared" si="14"/>
        <v>-6.4399760965009071E-4</v>
      </c>
      <c r="P24" s="37">
        <f t="shared" si="14"/>
        <v>5.4010076031222654E-4</v>
      </c>
      <c r="Q24" s="37">
        <f t="shared" si="14"/>
        <v>-1.4711812674765734E-3</v>
      </c>
      <c r="R24" s="37">
        <f t="shared" si="14"/>
        <v>-1.4371834212845856E-3</v>
      </c>
      <c r="S24" s="37">
        <f t="shared" si="14"/>
        <v>-3.4977980769003756E-4</v>
      </c>
      <c r="T24" s="37">
        <f t="shared" si="14"/>
        <v>-1.4907087515609091E-4</v>
      </c>
      <c r="U24" s="37">
        <f t="shared" si="14"/>
        <v>-5.0050228973111659E-4</v>
      </c>
      <c r="V24" s="37">
        <f t="shared" si="14"/>
        <v>-3.4438876780553795E-4</v>
      </c>
      <c r="W24" s="37">
        <f t="shared" si="14"/>
        <v>-6.1743651008483403E-4</v>
      </c>
      <c r="X24" s="37">
        <f t="shared" si="14"/>
        <v>0</v>
      </c>
      <c r="Y24" s="37">
        <f t="shared" si="14"/>
        <v>0</v>
      </c>
      <c r="Z24" s="38">
        <f t="shared" si="14"/>
        <v>-1.1193231631466868E-2</v>
      </c>
      <c r="AA24" s="142"/>
      <c r="AB24" s="69">
        <f>'Life expectancy'!D19</f>
        <v>1.0081765957562702E-2</v>
      </c>
      <c r="AC24" s="27">
        <f>'Life expectancy'!G19</f>
        <v>90157.068287137183</v>
      </c>
      <c r="AD24" s="27">
        <f>'Life expectancy'!I19</f>
        <v>439702.88743083045</v>
      </c>
      <c r="AE24" s="28">
        <f>'Life expectancy'!J19</f>
        <v>2012479.2630111421</v>
      </c>
      <c r="AF24" s="78">
        <f>'Life expectancy'!D45</f>
        <v>1.0373607685474072E-2</v>
      </c>
      <c r="AG24" s="27">
        <f>'Life expectancy'!G45</f>
        <v>90380.766857205788</v>
      </c>
      <c r="AH24" s="27">
        <f>'Life expectancy'!I45</f>
        <v>440480.4069489626</v>
      </c>
      <c r="AI24" s="28">
        <f>'Life expectancy'!J45</f>
        <v>1994893.9199770861</v>
      </c>
    </row>
    <row r="25" spans="1:35">
      <c r="A25" s="94" t="s">
        <v>16</v>
      </c>
      <c r="B25" s="31">
        <f t="shared" si="1"/>
        <v>6.1675459131809135E-2</v>
      </c>
      <c r="C25" s="31">
        <f t="shared" ref="C25:Z25" si="15">$B25*(((B51*$AB25)-(B75*$AF25))/($AB25-$AF25))</f>
        <v>5.6456796356860021E-4</v>
      </c>
      <c r="D25" s="37">
        <f t="shared" si="15"/>
        <v>-3.509605585356805E-3</v>
      </c>
      <c r="E25" s="37">
        <f t="shared" si="15"/>
        <v>1.4413259860386184E-3</v>
      </c>
      <c r="F25" s="37">
        <f t="shared" si="15"/>
        <v>6.581576859569209E-2</v>
      </c>
      <c r="G25" s="37">
        <f t="shared" si="15"/>
        <v>6.0176207193549502E-3</v>
      </c>
      <c r="H25" s="37">
        <f t="shared" si="15"/>
        <v>2.7949592738658809E-4</v>
      </c>
      <c r="I25" s="37">
        <f t="shared" si="15"/>
        <v>-6.0523635140782785E-4</v>
      </c>
      <c r="J25" s="37">
        <f t="shared" si="15"/>
        <v>-2.1771981005175517E-3</v>
      </c>
      <c r="K25" s="37">
        <f t="shared" si="15"/>
        <v>-1.2955906939752283E-3</v>
      </c>
      <c r="L25" s="37">
        <f t="shared" si="15"/>
        <v>-1.9552591897453401E-2</v>
      </c>
      <c r="M25" s="37">
        <f t="shared" si="15"/>
        <v>9.9600292071513521E-3</v>
      </c>
      <c r="N25" s="37">
        <f t="shared" si="15"/>
        <v>-5.8098677659558402E-3</v>
      </c>
      <c r="O25" s="37">
        <f t="shared" si="15"/>
        <v>-6.7961395033875336E-4</v>
      </c>
      <c r="P25" s="37">
        <f t="shared" si="15"/>
        <v>6.5472797922798713E-4</v>
      </c>
      <c r="Q25" s="37">
        <f t="shared" si="15"/>
        <v>-3.3822262054986069E-4</v>
      </c>
      <c r="R25" s="37">
        <f t="shared" si="15"/>
        <v>-1.4389451309894013E-3</v>
      </c>
      <c r="S25" s="37">
        <f t="shared" si="15"/>
        <v>-1.0498039776803301E-3</v>
      </c>
      <c r="T25" s="37">
        <f t="shared" si="15"/>
        <v>3.2326143139570009E-5</v>
      </c>
      <c r="U25" s="37">
        <f t="shared" si="15"/>
        <v>-6.6021641404953048E-4</v>
      </c>
      <c r="V25" s="37">
        <f t="shared" si="15"/>
        <v>-3.5094129449292913E-4</v>
      </c>
      <c r="W25" s="37">
        <f t="shared" si="15"/>
        <v>-3.1669799910563634E-4</v>
      </c>
      <c r="X25" s="37">
        <f t="shared" si="15"/>
        <v>0</v>
      </c>
      <c r="Y25" s="37">
        <f t="shared" si="15"/>
        <v>0</v>
      </c>
      <c r="Z25" s="38">
        <f t="shared" si="15"/>
        <v>1.469412839212253E-2</v>
      </c>
      <c r="AA25" s="142"/>
      <c r="AB25" s="69">
        <f>'Life expectancy'!D20</f>
        <v>1.6113157479098427E-2</v>
      </c>
      <c r="AC25" s="27">
        <f>'Life expectancy'!G20</f>
        <v>85724.086685195012</v>
      </c>
      <c r="AD25" s="27">
        <f>'Life expectancy'!I20</f>
        <v>412022.95646948379</v>
      </c>
      <c r="AE25" s="28">
        <f>'Life expectancy'!J20</f>
        <v>1572776.3755803118</v>
      </c>
      <c r="AF25" s="78">
        <f>'Life expectancy'!D46</f>
        <v>1.7020753066007831E-2</v>
      </c>
      <c r="AG25" s="27">
        <f>'Life expectancy'!G46</f>
        <v>85811.395922379277</v>
      </c>
      <c r="AH25" s="27">
        <f>'Life expectancy'!I46</f>
        <v>411544.96648658003</v>
      </c>
      <c r="AI25" s="28">
        <f>'Life expectancy'!J46</f>
        <v>1554413.5130281236</v>
      </c>
    </row>
    <row r="26" spans="1:35">
      <c r="A26" s="94" t="s">
        <v>17</v>
      </c>
      <c r="B26" s="31">
        <f t="shared" si="1"/>
        <v>4.7875691511178257E-2</v>
      </c>
      <c r="C26" s="31">
        <f t="shared" ref="C26:Z26" si="16">$B26*(((B52*$AB26)-(B76*$AF26))/($AB26-$AF26))</f>
        <v>1.9709363292996873E-3</v>
      </c>
      <c r="D26" s="37">
        <f t="shared" si="16"/>
        <v>-4.6095298115705887E-3</v>
      </c>
      <c r="E26" s="37">
        <f t="shared" si="16"/>
        <v>3.7499139993097293E-3</v>
      </c>
      <c r="F26" s="37">
        <f t="shared" si="16"/>
        <v>6.6094027299151759E-2</v>
      </c>
      <c r="G26" s="37">
        <f t="shared" si="16"/>
        <v>2.4351894610381009E-3</v>
      </c>
      <c r="H26" s="37">
        <f t="shared" si="16"/>
        <v>5.2556152776761407E-3</v>
      </c>
      <c r="I26" s="37">
        <f t="shared" si="16"/>
        <v>-6.9961842159419428E-4</v>
      </c>
      <c r="J26" s="37">
        <f t="shared" si="16"/>
        <v>6.5962629485582711E-4</v>
      </c>
      <c r="K26" s="37">
        <f t="shared" si="16"/>
        <v>-1.5655795028414632E-3</v>
      </c>
      <c r="L26" s="37">
        <f t="shared" si="16"/>
        <v>-3.542683987214567E-2</v>
      </c>
      <c r="M26" s="37">
        <f t="shared" si="16"/>
        <v>6.9339167324037818E-3</v>
      </c>
      <c r="N26" s="37">
        <f t="shared" si="16"/>
        <v>-6.8018951661542471E-3</v>
      </c>
      <c r="O26" s="37">
        <f t="shared" si="16"/>
        <v>-1.2112347443913754E-3</v>
      </c>
      <c r="P26" s="37">
        <f t="shared" si="16"/>
        <v>-4.0899126155098718E-4</v>
      </c>
      <c r="Q26" s="37">
        <f t="shared" si="16"/>
        <v>-8.1886169759263529E-4</v>
      </c>
      <c r="R26" s="37">
        <f t="shared" si="16"/>
        <v>7.4148608387467811E-4</v>
      </c>
      <c r="S26" s="37">
        <f t="shared" si="16"/>
        <v>1.8250657001872949E-4</v>
      </c>
      <c r="T26" s="37">
        <f t="shared" si="16"/>
        <v>7.4690241537478828E-3</v>
      </c>
      <c r="U26" s="37">
        <f t="shared" si="16"/>
        <v>-1.2622029362603757E-3</v>
      </c>
      <c r="V26" s="37">
        <f t="shared" si="16"/>
        <v>-4.1290394590448587E-4</v>
      </c>
      <c r="W26" s="37">
        <f t="shared" si="16"/>
        <v>-2.477042681461984E-4</v>
      </c>
      <c r="X26" s="37">
        <f t="shared" si="16"/>
        <v>0</v>
      </c>
      <c r="Y26" s="37">
        <f t="shared" si="16"/>
        <v>0</v>
      </c>
      <c r="Z26" s="38">
        <f t="shared" si="16"/>
        <v>5.8488109379541122E-3</v>
      </c>
      <c r="AA26" s="142"/>
      <c r="AB26" s="69">
        <f>'Life expectancy'!D21</f>
        <v>2.6192570898849205E-2</v>
      </c>
      <c r="AC26" s="27">
        <f>'Life expectancy'!G21</f>
        <v>79085.095902598507</v>
      </c>
      <c r="AD26" s="27">
        <f>'Life expectancy'!I21</f>
        <v>371123.76565272524</v>
      </c>
      <c r="AE26" s="28">
        <f>'Life expectancy'!J21</f>
        <v>1160753.4191108281</v>
      </c>
      <c r="AF26" s="78">
        <f>'Life expectancy'!D47</f>
        <v>2.7188388767537389E-2</v>
      </c>
      <c r="AG26" s="27">
        <f>'Life expectancy'!G47</f>
        <v>78806.590672252729</v>
      </c>
      <c r="AH26" s="27">
        <f>'Life expectancy'!I47</f>
        <v>368954.74102006468</v>
      </c>
      <c r="AI26" s="28">
        <f>'Life expectancy'!J47</f>
        <v>1142868.5465415437</v>
      </c>
    </row>
    <row r="27" spans="1:35">
      <c r="A27" s="94" t="s">
        <v>18</v>
      </c>
      <c r="B27" s="31">
        <f t="shared" si="1"/>
        <v>5.090209778685921E-2</v>
      </c>
      <c r="C27" s="31">
        <f t="shared" ref="C27:Z27" si="17">$B27*(((B53*$AB27)-(B77*$AF27))/($AB27-$AF27))</f>
        <v>1.0821596052989367E-3</v>
      </c>
      <c r="D27" s="37">
        <f t="shared" si="17"/>
        <v>-4.0694303503013389E-3</v>
      </c>
      <c r="E27" s="37">
        <f t="shared" si="17"/>
        <v>2.8295227358062984E-3</v>
      </c>
      <c r="F27" s="37">
        <f t="shared" si="17"/>
        <v>5.5416029671998157E-2</v>
      </c>
      <c r="G27" s="37">
        <f t="shared" si="17"/>
        <v>4.328039837524016E-3</v>
      </c>
      <c r="H27" s="37">
        <f t="shared" si="17"/>
        <v>1.8329140333089261E-3</v>
      </c>
      <c r="I27" s="37">
        <f t="shared" si="17"/>
        <v>5.7155014312515961E-4</v>
      </c>
      <c r="J27" s="37">
        <f t="shared" si="17"/>
        <v>-9.2049454629764427E-4</v>
      </c>
      <c r="K27" s="37">
        <f t="shared" si="17"/>
        <v>-6.9873300591830577E-4</v>
      </c>
      <c r="L27" s="37">
        <f t="shared" si="17"/>
        <v>-3.0020557228923227E-2</v>
      </c>
      <c r="M27" s="37">
        <f t="shared" si="17"/>
        <v>3.5031577802404311E-3</v>
      </c>
      <c r="N27" s="37">
        <f t="shared" si="17"/>
        <v>-1.3162967337517551E-2</v>
      </c>
      <c r="O27" s="37">
        <f t="shared" si="17"/>
        <v>-1.5237521631785598E-3</v>
      </c>
      <c r="P27" s="37">
        <f t="shared" si="17"/>
        <v>1.0967082409366195E-3</v>
      </c>
      <c r="Q27" s="37">
        <f t="shared" si="17"/>
        <v>-1.1400811119527301E-3</v>
      </c>
      <c r="R27" s="37">
        <f t="shared" si="17"/>
        <v>-4.890446705601172E-4</v>
      </c>
      <c r="S27" s="37">
        <f t="shared" si="17"/>
        <v>1.6827247597134595E-3</v>
      </c>
      <c r="T27" s="37">
        <f t="shared" si="17"/>
        <v>1.2178598688126117E-2</v>
      </c>
      <c r="U27" s="37">
        <f t="shared" si="17"/>
        <v>-1.0698407843761804E-3</v>
      </c>
      <c r="V27" s="37">
        <f t="shared" si="17"/>
        <v>-3.6955764334428064E-4</v>
      </c>
      <c r="W27" s="37">
        <f t="shared" si="17"/>
        <v>-2.0433083042073718E-4</v>
      </c>
      <c r="X27" s="37">
        <f t="shared" si="17"/>
        <v>0</v>
      </c>
      <c r="Y27" s="37">
        <f t="shared" si="17"/>
        <v>0</v>
      </c>
      <c r="Z27" s="38">
        <f t="shared" si="17"/>
        <v>2.004948196357173E-2</v>
      </c>
      <c r="AA27" s="142"/>
      <c r="AB27" s="69">
        <f>'Life expectancy'!D22</f>
        <v>4.3178010369976275E-2</v>
      </c>
      <c r="AC27" s="27">
        <f>'Life expectancy'!G22</f>
        <v>69364.410358491601</v>
      </c>
      <c r="AD27" s="27">
        <f>'Life expectancy'!I22</f>
        <v>313031.82349044993</v>
      </c>
      <c r="AE27" s="28">
        <f>'Life expectancy'!J22</f>
        <v>789629.65345810296</v>
      </c>
      <c r="AF27" s="78">
        <f>'Life expectancy'!D48</f>
        <v>4.4830967785288452E-2</v>
      </c>
      <c r="AG27" s="27">
        <f>'Life expectancy'!G48</f>
        <v>68775.305735773145</v>
      </c>
      <c r="AH27" s="27">
        <f>'Life expectancy'!I48</f>
        <v>309219.95416906179</v>
      </c>
      <c r="AI27" s="28">
        <f>'Life expectancy'!J48</f>
        <v>773913.80552147888</v>
      </c>
    </row>
    <row r="28" spans="1:35">
      <c r="A28" s="94" t="s">
        <v>19</v>
      </c>
      <c r="B28" s="31">
        <f t="shared" si="1"/>
        <v>3.1287746939999146E-2</v>
      </c>
      <c r="C28" s="31">
        <f t="shared" ref="C28:Z28" si="18">$B28*(((B54*$AB28)-(B78*$AF28))/($AB28-$AF28))</f>
        <v>3.1594124908616774E-4</v>
      </c>
      <c r="D28" s="37">
        <f t="shared" si="18"/>
        <v>-2.6245008709451715E-3</v>
      </c>
      <c r="E28" s="37">
        <f t="shared" si="18"/>
        <v>2.5743484478984637E-3</v>
      </c>
      <c r="F28" s="37">
        <f t="shared" si="18"/>
        <v>3.956702449072029E-2</v>
      </c>
      <c r="G28" s="37">
        <f t="shared" si="18"/>
        <v>3.2768169174121325E-3</v>
      </c>
      <c r="H28" s="37">
        <f t="shared" si="18"/>
        <v>1.4361078701291882E-3</v>
      </c>
      <c r="I28" s="37">
        <f t="shared" si="18"/>
        <v>1.3464353058383798E-3</v>
      </c>
      <c r="J28" s="37">
        <f t="shared" si="18"/>
        <v>1.5235355088447412E-3</v>
      </c>
      <c r="K28" s="37">
        <f t="shared" si="18"/>
        <v>-1.1915454616098448E-3</v>
      </c>
      <c r="L28" s="37">
        <f t="shared" si="18"/>
        <v>-3.000236222291661E-2</v>
      </c>
      <c r="M28" s="37">
        <f t="shared" si="18"/>
        <v>-2.2347924947582966E-3</v>
      </c>
      <c r="N28" s="37">
        <f t="shared" si="18"/>
        <v>-1.7280895973258541E-2</v>
      </c>
      <c r="O28" s="37">
        <f t="shared" si="18"/>
        <v>-3.0069967903257147E-3</v>
      </c>
      <c r="P28" s="37">
        <f t="shared" si="18"/>
        <v>1.8976058120439251E-3</v>
      </c>
      <c r="Q28" s="37">
        <f t="shared" si="18"/>
        <v>-1.4018704492610894E-3</v>
      </c>
      <c r="R28" s="37">
        <f t="shared" si="18"/>
        <v>-3.0918928954176742E-3</v>
      </c>
      <c r="S28" s="37">
        <f t="shared" si="18"/>
        <v>-2.3844855896384504E-4</v>
      </c>
      <c r="T28" s="37">
        <f t="shared" si="18"/>
        <v>1.7013645753618634E-2</v>
      </c>
      <c r="U28" s="37">
        <f t="shared" si="18"/>
        <v>-1.1622564419958106E-3</v>
      </c>
      <c r="V28" s="37">
        <f t="shared" si="18"/>
        <v>-2.9085547257431087E-4</v>
      </c>
      <c r="W28" s="37">
        <f t="shared" si="18"/>
        <v>-1.2191340767797852E-4</v>
      </c>
      <c r="X28" s="37">
        <f t="shared" si="18"/>
        <v>0</v>
      </c>
      <c r="Y28" s="37">
        <f t="shared" si="18"/>
        <v>0</v>
      </c>
      <c r="Z28" s="38">
        <f t="shared" si="18"/>
        <v>2.4984616624112131E-2</v>
      </c>
      <c r="AA28" s="142"/>
      <c r="AB28" s="69">
        <f>'Life expectancy'!D23</f>
        <v>7.2694317347908557E-2</v>
      </c>
      <c r="AC28" s="27">
        <f>'Life expectancy'!G23</f>
        <v>55848.319037688372</v>
      </c>
      <c r="AD28" s="27">
        <f>'Life expectancy'!I23</f>
        <v>236297.82287644196</v>
      </c>
      <c r="AE28" s="28">
        <f>'Life expectancy'!J23</f>
        <v>476597.82996765303</v>
      </c>
      <c r="AF28" s="78">
        <f>'Life expectancy'!D49</f>
        <v>7.4527630063958794E-2</v>
      </c>
      <c r="AG28" s="27">
        <f>'Life expectancy'!G49</f>
        <v>54912.675931851569</v>
      </c>
      <c r="AH28" s="27">
        <f>'Life expectancy'!I49</f>
        <v>231441.4270227013</v>
      </c>
      <c r="AI28" s="28">
        <f>'Life expectancy'!J49</f>
        <v>464693.85135241714</v>
      </c>
    </row>
    <row r="29" spans="1:35">
      <c r="A29" s="92" t="s">
        <v>20</v>
      </c>
      <c r="B29" s="31">
        <f t="shared" si="1"/>
        <v>2.5755078828322661E-2</v>
      </c>
      <c r="C29" s="31">
        <f t="shared" ref="C29:Z29" si="19">$B29*(((B55*$AB29)-(B79*$AF29))/($AB29-$AF29))</f>
        <v>1.2695359525507761E-3</v>
      </c>
      <c r="D29" s="37">
        <f t="shared" si="19"/>
        <v>-1.4068533838677967E-3</v>
      </c>
      <c r="E29" s="37">
        <f t="shared" si="19"/>
        <v>1.3113919973704038E-3</v>
      </c>
      <c r="F29" s="37">
        <f t="shared" si="19"/>
        <v>1.8968093363347094E-2</v>
      </c>
      <c r="G29" s="37">
        <f t="shared" si="19"/>
        <v>2.574831153354518E-3</v>
      </c>
      <c r="H29" s="37">
        <f t="shared" si="19"/>
        <v>8.0594232420516177E-4</v>
      </c>
      <c r="I29" s="37">
        <f t="shared" si="19"/>
        <v>8.9009871011960795E-4</v>
      </c>
      <c r="J29" s="37">
        <f t="shared" si="19"/>
        <v>1.5981641632551447E-3</v>
      </c>
      <c r="K29" s="37">
        <f t="shared" si="19"/>
        <v>1.0803939551636655E-4</v>
      </c>
      <c r="L29" s="37">
        <f t="shared" si="19"/>
        <v>-2.741583143409183E-2</v>
      </c>
      <c r="M29" s="37">
        <f t="shared" si="19"/>
        <v>8.3362304771840292E-6</v>
      </c>
      <c r="N29" s="37">
        <f t="shared" si="19"/>
        <v>-1.6504386545886873E-2</v>
      </c>
      <c r="O29" s="37">
        <f t="shared" si="19"/>
        <v>-2.6567624673860995E-3</v>
      </c>
      <c r="P29" s="37">
        <f t="shared" si="19"/>
        <v>1.4121921201839043E-3</v>
      </c>
      <c r="Q29" s="37">
        <f t="shared" si="19"/>
        <v>-1.0906127694930337E-3</v>
      </c>
      <c r="R29" s="37">
        <f t="shared" si="19"/>
        <v>4.0326396215045567E-4</v>
      </c>
      <c r="S29" s="37">
        <f t="shared" si="19"/>
        <v>-1.4659136321338358E-4</v>
      </c>
      <c r="T29" s="37">
        <f t="shared" si="19"/>
        <v>1.8117505865385155E-2</v>
      </c>
      <c r="U29" s="37">
        <f t="shared" si="19"/>
        <v>-1.1985886941129449E-3</v>
      </c>
      <c r="V29" s="37">
        <f t="shared" si="19"/>
        <v>-1.2448912921913876E-4</v>
      </c>
      <c r="W29" s="37">
        <f t="shared" si="19"/>
        <v>-1.4011374126798683E-4</v>
      </c>
      <c r="X29" s="37">
        <f t="shared" si="19"/>
        <v>0</v>
      </c>
      <c r="Y29" s="37">
        <f t="shared" si="19"/>
        <v>0</v>
      </c>
      <c r="Z29" s="38">
        <f t="shared" si="19"/>
        <v>2.897191311894599E-2</v>
      </c>
      <c r="AA29" s="142"/>
      <c r="AB29" s="69">
        <f>'Life expectancy'!D24</f>
        <v>0.12206236229426637</v>
      </c>
      <c r="AC29" s="27">
        <f>'Life expectancy'!G24</f>
        <v>38670.810112888415</v>
      </c>
      <c r="AD29" s="27">
        <f>'Life expectancy'!I24</f>
        <v>148146.32467640398</v>
      </c>
      <c r="AE29" s="28">
        <f>'Life expectancy'!J24</f>
        <v>240300.0070912111</v>
      </c>
      <c r="AF29" s="78">
        <f>'Life expectancy'!D50</f>
        <v>0.1254233251211361</v>
      </c>
      <c r="AG29" s="27">
        <f>'Life expectancy'!G50</f>
        <v>37663.894877228966</v>
      </c>
      <c r="AH29" s="27">
        <f>'Life expectancy'!I50</f>
        <v>143365.90355422677</v>
      </c>
      <c r="AI29" s="28">
        <f>'Life expectancy'!J50</f>
        <v>233252.42432971587</v>
      </c>
    </row>
    <row r="30" spans="1:35" ht="15" thickBot="1">
      <c r="A30" s="95" t="s">
        <v>34</v>
      </c>
      <c r="B30" s="32">
        <f>((AG30/100000)*((AE30/AC30)-(AI30/AG30)))</f>
        <v>-1.7848857995042794E-2</v>
      </c>
      <c r="C30" s="32">
        <f t="shared" ref="C30:Z30" si="20">$B30*(((B56*$AB30)-(B80*$AF30))/($AB30-$AF30))</f>
        <v>-3.4438776714939195E-4</v>
      </c>
      <c r="D30" s="39">
        <f t="shared" si="20"/>
        <v>-1.3313257394614981E-3</v>
      </c>
      <c r="E30" s="39">
        <f t="shared" si="20"/>
        <v>6.3825017454540562E-4</v>
      </c>
      <c r="F30" s="39">
        <f t="shared" si="20"/>
        <v>1.2475806195484159E-2</v>
      </c>
      <c r="G30" s="39">
        <f t="shared" si="20"/>
        <v>4.4531665520857951E-5</v>
      </c>
      <c r="H30" s="39">
        <f t="shared" si="20"/>
        <v>1.3382321370809032E-3</v>
      </c>
      <c r="I30" s="39">
        <f t="shared" si="20"/>
        <v>5.4982573587451019E-4</v>
      </c>
      <c r="J30" s="39">
        <f t="shared" si="20"/>
        <v>1.1732996142754006E-3</v>
      </c>
      <c r="K30" s="39">
        <f t="shared" si="20"/>
        <v>4.3913009559974109E-6</v>
      </c>
      <c r="L30" s="39">
        <f t="shared" si="20"/>
        <v>-2.2811394808626376E-2</v>
      </c>
      <c r="M30" s="39">
        <f t="shared" si="20"/>
        <v>-1.4268340779760918E-2</v>
      </c>
      <c r="N30" s="39">
        <f t="shared" si="20"/>
        <v>-2.4251965361666645E-2</v>
      </c>
      <c r="O30" s="39">
        <f t="shared" si="20"/>
        <v>-4.1430584373911552E-3</v>
      </c>
      <c r="P30" s="39">
        <f t="shared" si="20"/>
        <v>2.1633713392118E-3</v>
      </c>
      <c r="Q30" s="39">
        <f t="shared" si="20"/>
        <v>-1.4035337929787968E-3</v>
      </c>
      <c r="R30" s="39">
        <f t="shared" si="20"/>
        <v>-1.017493547155612E-2</v>
      </c>
      <c r="S30" s="39">
        <f t="shared" si="20"/>
        <v>5.4445069760287394E-4</v>
      </c>
      <c r="T30" s="39">
        <f t="shared" si="20"/>
        <v>2.1322721896181489E-2</v>
      </c>
      <c r="U30" s="39">
        <f t="shared" si="20"/>
        <v>-5.4417688658680826E-4</v>
      </c>
      <c r="V30" s="39">
        <f t="shared" si="20"/>
        <v>-1.0258207885452622E-4</v>
      </c>
      <c r="W30" s="39">
        <f t="shared" si="20"/>
        <v>-2.4727199690519015E-4</v>
      </c>
      <c r="X30" s="39">
        <f t="shared" si="20"/>
        <v>0</v>
      </c>
      <c r="Y30" s="39">
        <f t="shared" si="20"/>
        <v>0</v>
      </c>
      <c r="Z30" s="40">
        <f t="shared" si="20"/>
        <v>2.1519234369161207E-2</v>
      </c>
      <c r="AA30" s="142"/>
      <c r="AB30" s="77">
        <f>'Life expectancy'!D25</f>
        <v>0.22340637094676941</v>
      </c>
      <c r="AC30" s="29">
        <f>'Life expectancy'!G25</f>
        <v>20587.719757673178</v>
      </c>
      <c r="AD30" s="29">
        <f>'Life expectancy'!I25</f>
        <v>92153.682414807103</v>
      </c>
      <c r="AE30" s="30">
        <f>'Life expectancy'!J25</f>
        <v>92153.682414807103</v>
      </c>
      <c r="AF30" s="78">
        <f>'Life expectancy'!D51</f>
        <v>0.21897016788115464</v>
      </c>
      <c r="AG30" s="29">
        <f>'Life expectancy'!G51</f>
        <v>19682.466544461742</v>
      </c>
      <c r="AH30" s="29">
        <f>'Life expectancy'!I51</f>
        <v>89886.520775489102</v>
      </c>
      <c r="AI30" s="30">
        <f>'Life expectancy'!J51</f>
        <v>89886.520775489102</v>
      </c>
    </row>
    <row r="31" spans="1:35" ht="15" thickBot="1">
      <c r="A31" s="54" t="s">
        <v>21</v>
      </c>
      <c r="B31" s="43">
        <f>SUM(B11:B30)</f>
        <v>8.9226079507322392E-2</v>
      </c>
      <c r="C31" s="144">
        <f>SUM(C11:C30)</f>
        <v>7.8758441886377312E-4</v>
      </c>
      <c r="D31" s="79">
        <f t="shared" ref="D31:Z31" si="21">SUM(D11:D30)</f>
        <v>-2.9972488746462234E-2</v>
      </c>
      <c r="E31" s="79">
        <f t="shared" si="21"/>
        <v>1.5955352239901938E-2</v>
      </c>
      <c r="F31" s="79">
        <f t="shared" si="21"/>
        <v>0.40619686357703805</v>
      </c>
      <c r="G31" s="79">
        <f t="shared" si="21"/>
        <v>2.3898065907326429E-2</v>
      </c>
      <c r="H31" s="79">
        <f t="shared" si="21"/>
        <v>1.6042966831250307E-2</v>
      </c>
      <c r="I31" s="79">
        <f t="shared" si="21"/>
        <v>1.9607416937759688E-3</v>
      </c>
      <c r="J31" s="79">
        <f>SUM(J11:J30)</f>
        <v>5.2502929957354326E-3</v>
      </c>
      <c r="K31" s="79">
        <f t="shared" si="21"/>
        <v>-1.104526663866346E-2</v>
      </c>
      <c r="L31" s="79">
        <f t="shared" si="21"/>
        <v>-0.22910879840581802</v>
      </c>
      <c r="M31" s="79">
        <f t="shared" si="21"/>
        <v>2.6754923138081442E-2</v>
      </c>
      <c r="N31" s="79">
        <f t="shared" si="21"/>
        <v>-9.6985455652436742E-2</v>
      </c>
      <c r="O31" s="79">
        <f t="shared" si="21"/>
        <v>-1.4690800353002128E-2</v>
      </c>
      <c r="P31" s="79">
        <f t="shared" si="21"/>
        <v>3.4443768055863414E-3</v>
      </c>
      <c r="Q31" s="79">
        <f t="shared" si="21"/>
        <v>-7.2582897248346882E-3</v>
      </c>
      <c r="R31" s="79">
        <f t="shared" si="21"/>
        <v>-2.5714037113338958E-2</v>
      </c>
      <c r="S31" s="79">
        <f t="shared" si="21"/>
        <v>8.0349108923762611E-4</v>
      </c>
      <c r="T31" s="79">
        <f t="shared" si="21"/>
        <v>7.4123558843305251E-2</v>
      </c>
      <c r="U31" s="79">
        <f t="shared" si="21"/>
        <v>-9.8485039552524151E-3</v>
      </c>
      <c r="V31" s="79">
        <f>SUM(V11:V30)</f>
        <v>-2.8450549036830651E-3</v>
      </c>
      <c r="W31" s="79">
        <f>SUM(W11:W30)</f>
        <v>-4.7659429491161871E-3</v>
      </c>
      <c r="X31" s="79">
        <f>SUM(X11:X30)</f>
        <v>1.5217745924277099E-2</v>
      </c>
      <c r="Y31" s="79">
        <f>SUM(Y11:Y30)</f>
        <v>-1.6920119886704298E-2</v>
      </c>
      <c r="Z31" s="80">
        <f t="shared" si="21"/>
        <v>-5.2055125627745009E-2</v>
      </c>
      <c r="AA31" s="143"/>
      <c r="AB31" s="70" t="s">
        <v>22</v>
      </c>
      <c r="AC31" s="73" t="s">
        <v>22</v>
      </c>
      <c r="AD31" s="73" t="s">
        <v>22</v>
      </c>
      <c r="AE31" s="74" t="s">
        <v>22</v>
      </c>
      <c r="AF31" s="147" t="s">
        <v>22</v>
      </c>
      <c r="AG31" s="42" t="s">
        <v>22</v>
      </c>
      <c r="AH31" s="42" t="s">
        <v>22</v>
      </c>
      <c r="AI31" s="148" t="s">
        <v>22</v>
      </c>
    </row>
    <row r="32" spans="1:35">
      <c r="J32" s="41"/>
      <c r="K32" s="41"/>
      <c r="L32" s="41"/>
      <c r="M32" s="41"/>
      <c r="N32" s="41"/>
      <c r="O32" s="41"/>
      <c r="P32" s="41"/>
      <c r="Q32" s="41"/>
      <c r="R32" s="41"/>
      <c r="S32" s="41"/>
      <c r="T32" s="41"/>
      <c r="U32" s="41"/>
      <c r="V32" s="41"/>
      <c r="W32" s="41"/>
      <c r="X32" s="41"/>
      <c r="Y32" s="41"/>
      <c r="Z32" s="41"/>
      <c r="AA32" s="41"/>
      <c r="AB32" s="41"/>
      <c r="AC32" s="41"/>
      <c r="AD32" s="41"/>
      <c r="AE32" s="41"/>
      <c r="AF32" s="41"/>
      <c r="AG32" s="41"/>
    </row>
    <row r="33" spans="1:33">
      <c r="H33" s="55"/>
      <c r="J33" s="41"/>
      <c r="K33" s="41"/>
      <c r="L33" s="41"/>
      <c r="M33" s="41"/>
      <c r="N33" s="41"/>
      <c r="O33" s="41"/>
      <c r="P33" s="41"/>
      <c r="Q33" s="41"/>
      <c r="R33" s="41"/>
      <c r="S33" s="41"/>
      <c r="T33" s="41"/>
      <c r="U33" s="41"/>
      <c r="V33" s="41"/>
      <c r="W33" s="41"/>
      <c r="X33" s="41"/>
      <c r="Y33" s="41"/>
      <c r="Z33" s="41"/>
      <c r="AA33" s="41"/>
      <c r="AB33" s="41"/>
      <c r="AC33" s="41"/>
      <c r="AD33" s="41"/>
      <c r="AE33" s="41"/>
      <c r="AF33" s="41"/>
      <c r="AG33" s="41"/>
    </row>
    <row r="34" spans="1:33" ht="18">
      <c r="A34" s="7" t="s">
        <v>83</v>
      </c>
      <c r="B34" s="7"/>
      <c r="C34" s="7"/>
      <c r="D34" s="7"/>
      <c r="E34" s="7"/>
      <c r="F34" s="7"/>
      <c r="G34" s="86"/>
      <c r="H34" s="86"/>
    </row>
    <row r="35" spans="1:33" ht="15" thickBot="1"/>
    <row r="36" spans="1:33" ht="71" thickBot="1">
      <c r="A36" s="47" t="s">
        <v>0</v>
      </c>
      <c r="B36" s="44" t="s">
        <v>36</v>
      </c>
      <c r="C36" s="45" t="s">
        <v>37</v>
      </c>
      <c r="D36" s="45" t="s">
        <v>38</v>
      </c>
      <c r="E36" s="45" t="s">
        <v>39</v>
      </c>
      <c r="F36" s="45" t="s">
        <v>40</v>
      </c>
      <c r="G36" s="45" t="s">
        <v>41</v>
      </c>
      <c r="H36" s="45" t="s">
        <v>42</v>
      </c>
      <c r="I36" s="45" t="s">
        <v>43</v>
      </c>
      <c r="J36" s="45" t="s">
        <v>44</v>
      </c>
      <c r="K36" s="45" t="s">
        <v>46</v>
      </c>
      <c r="L36" s="45" t="s">
        <v>110</v>
      </c>
      <c r="M36" s="45" t="s">
        <v>47</v>
      </c>
      <c r="N36" s="45" t="s">
        <v>48</v>
      </c>
      <c r="O36" s="45" t="s">
        <v>49</v>
      </c>
      <c r="P36" s="45" t="s">
        <v>50</v>
      </c>
      <c r="Q36" s="45" t="s">
        <v>51</v>
      </c>
      <c r="R36" s="45" t="s">
        <v>52</v>
      </c>
      <c r="S36" s="45" t="s">
        <v>53</v>
      </c>
      <c r="T36" s="45" t="s">
        <v>54</v>
      </c>
      <c r="U36" s="45" t="s">
        <v>45</v>
      </c>
      <c r="V36" s="45" t="s">
        <v>57</v>
      </c>
      <c r="W36" s="45" t="s">
        <v>55</v>
      </c>
      <c r="X36" s="45" t="s">
        <v>56</v>
      </c>
      <c r="Y36" s="46" t="s">
        <v>76</v>
      </c>
      <c r="Z36" s="85" t="s">
        <v>1</v>
      </c>
    </row>
    <row r="37" spans="1:33">
      <c r="A37" s="92" t="s">
        <v>2</v>
      </c>
      <c r="B37" s="56">
        <f>Data!C5/Data!$AA5</f>
        <v>0</v>
      </c>
      <c r="C37" s="57">
        <f>Data!D5/Data!$AA5</f>
        <v>0</v>
      </c>
      <c r="D37" s="57">
        <f>Data!E5/Data!$AA5</f>
        <v>0</v>
      </c>
      <c r="E37" s="57">
        <f>Data!F5/Data!$AA5</f>
        <v>0</v>
      </c>
      <c r="F37" s="57">
        <f>Data!G5/Data!$AA5</f>
        <v>0</v>
      </c>
      <c r="G37" s="57">
        <f>Data!H5/Data!$AA5</f>
        <v>0</v>
      </c>
      <c r="H37" s="57">
        <f>Data!I5/Data!$AA5</f>
        <v>0</v>
      </c>
      <c r="I37" s="57">
        <f>Data!J5/Data!$AA5</f>
        <v>0</v>
      </c>
      <c r="J37" s="57">
        <f>Data!K5/Data!$AA5</f>
        <v>9.8667982239763205E-4</v>
      </c>
      <c r="K37" s="57">
        <f>Data!L5/Data!$AA5</f>
        <v>4.9333991119881603E-4</v>
      </c>
      <c r="L37" s="57">
        <f>Data!M5/Data!$AA5</f>
        <v>9.6201282683769113E-3</v>
      </c>
      <c r="M37" s="57">
        <f>Data!N5/Data!$AA5</f>
        <v>3.9467192895905282E-3</v>
      </c>
      <c r="N37" s="57">
        <f>Data!O5/Data!$AA5</f>
        <v>0</v>
      </c>
      <c r="O37" s="57">
        <f>Data!P5/Data!$AA5</f>
        <v>0</v>
      </c>
      <c r="P37" s="57">
        <f>Data!Q5/Data!$AA5</f>
        <v>0</v>
      </c>
      <c r="Q37" s="57">
        <f>Data!R5/Data!$AA5</f>
        <v>7.4000986679822398E-3</v>
      </c>
      <c r="R37" s="57">
        <f>Data!S5/Data!$AA5</f>
        <v>0</v>
      </c>
      <c r="S37" s="57">
        <f>Data!T5/Data!$AA5</f>
        <v>2.4666995559940801E-4</v>
      </c>
      <c r="T37" s="57">
        <f>Data!U5/Data!$AA5</f>
        <v>0</v>
      </c>
      <c r="U37" s="57">
        <f>Data!V5/Data!$AA5</f>
        <v>0</v>
      </c>
      <c r="V37" s="57">
        <f>Data!W5/Data!$AA5</f>
        <v>4.9333991119881603E-4</v>
      </c>
      <c r="W37" s="57">
        <f>Data!X5/Data!$AA5</f>
        <v>0.11815490873211643</v>
      </c>
      <c r="X37" s="57">
        <f>Data!Y5/Data!$AA5</f>
        <v>7.2767636901825361E-2</v>
      </c>
      <c r="Y37" s="58">
        <f>Data!Z5/Data!$AA5</f>
        <v>0.78589047853971383</v>
      </c>
      <c r="Z37" s="59">
        <f>Data!AA5/Data!$AA5</f>
        <v>1</v>
      </c>
    </row>
    <row r="38" spans="1:33">
      <c r="A38" s="93" t="s">
        <v>3</v>
      </c>
      <c r="B38" s="56">
        <f>Data!C6/Data!$AA6</f>
        <v>1.6000000000000001E-3</v>
      </c>
      <c r="C38" s="57">
        <f>Data!D6/Data!$AA6</f>
        <v>0</v>
      </c>
      <c r="D38" s="57">
        <f>Data!E6/Data!$AA6</f>
        <v>0</v>
      </c>
      <c r="E38" s="57">
        <f>Data!F6/Data!$AA6</f>
        <v>0</v>
      </c>
      <c r="F38" s="57">
        <f>Data!G6/Data!$AA6</f>
        <v>0</v>
      </c>
      <c r="G38" s="57">
        <f>Data!H6/Data!$AA6</f>
        <v>0</v>
      </c>
      <c r="H38" s="57">
        <f>Data!I6/Data!$AA6</f>
        <v>3.2000000000000002E-3</v>
      </c>
      <c r="I38" s="57">
        <f>Data!J6/Data!$AA6</f>
        <v>0</v>
      </c>
      <c r="J38" s="57">
        <f>Data!K6/Data!$AA6</f>
        <v>1.6E-2</v>
      </c>
      <c r="K38" s="57">
        <f>Data!L6/Data!$AA6</f>
        <v>0</v>
      </c>
      <c r="L38" s="57">
        <f>Data!M6/Data!$AA6</f>
        <v>2.7199999999999998E-2</v>
      </c>
      <c r="M38" s="57">
        <f>Data!N6/Data!$AA6</f>
        <v>1.12E-2</v>
      </c>
      <c r="N38" s="57">
        <f>Data!O6/Data!$AA6</f>
        <v>0</v>
      </c>
      <c r="O38" s="57">
        <f>Data!P6/Data!$AA6</f>
        <v>0</v>
      </c>
      <c r="P38" s="57">
        <f>Data!Q6/Data!$AA6</f>
        <v>0</v>
      </c>
      <c r="Q38" s="57">
        <f>Data!R6/Data!$AA6</f>
        <v>2.5600000000000001E-2</v>
      </c>
      <c r="R38" s="57">
        <f>Data!S6/Data!$AA6</f>
        <v>0</v>
      </c>
      <c r="S38" s="57">
        <f>Data!T6/Data!$AA6</f>
        <v>1.6000000000000001E-3</v>
      </c>
      <c r="T38" s="57">
        <f>Data!U6/Data!$AA6</f>
        <v>3.2000000000000002E-3</v>
      </c>
      <c r="U38" s="57">
        <f>Data!V6/Data!$AA6</f>
        <v>0</v>
      </c>
      <c r="V38" s="57">
        <f>Data!W6/Data!$AA6</f>
        <v>2.24E-2</v>
      </c>
      <c r="W38" s="57">
        <f>Data!X6/Data!$AA6</f>
        <v>1.6000000000000001E-3</v>
      </c>
      <c r="X38" s="57">
        <f>Data!Y6/Data!$AA6</f>
        <v>0</v>
      </c>
      <c r="Y38" s="58">
        <f>Data!Z6/Data!$AA6</f>
        <v>0.88639999999999997</v>
      </c>
      <c r="Z38" s="59">
        <f>Data!AA6/Data!$AA6</f>
        <v>1</v>
      </c>
    </row>
    <row r="39" spans="1:33">
      <c r="A39" s="94" t="s">
        <v>4</v>
      </c>
      <c r="B39" s="56">
        <f>Data!C7/Data!$AA7</f>
        <v>0</v>
      </c>
      <c r="C39" s="57">
        <f>Data!D7/Data!$AA7</f>
        <v>0</v>
      </c>
      <c r="D39" s="57">
        <f>Data!E7/Data!$AA7</f>
        <v>0</v>
      </c>
      <c r="E39" s="57">
        <f>Data!F7/Data!$AA7</f>
        <v>2.2471910112359553E-3</v>
      </c>
      <c r="F39" s="57">
        <f>Data!G7/Data!$AA7</f>
        <v>0</v>
      </c>
      <c r="G39" s="57">
        <f>Data!H7/Data!$AA7</f>
        <v>0</v>
      </c>
      <c r="H39" s="57">
        <f>Data!I7/Data!$AA7</f>
        <v>6.7415730337078653E-3</v>
      </c>
      <c r="I39" s="57">
        <f>Data!J7/Data!$AA7</f>
        <v>0</v>
      </c>
      <c r="J39" s="57">
        <f>Data!K7/Data!$AA7</f>
        <v>8.988764044943821E-3</v>
      </c>
      <c r="K39" s="57">
        <f>Data!L7/Data!$AA7</f>
        <v>2.2471910112359553E-3</v>
      </c>
      <c r="L39" s="57">
        <f>Data!M7/Data!$AA7</f>
        <v>3.1460674157303373E-2</v>
      </c>
      <c r="M39" s="57">
        <f>Data!N7/Data!$AA7</f>
        <v>6.7415730337078653E-3</v>
      </c>
      <c r="N39" s="57">
        <f>Data!O7/Data!$AA7</f>
        <v>0</v>
      </c>
      <c r="O39" s="57">
        <f>Data!P7/Data!$AA7</f>
        <v>0</v>
      </c>
      <c r="P39" s="57">
        <f>Data!Q7/Data!$AA7</f>
        <v>0</v>
      </c>
      <c r="Q39" s="57">
        <f>Data!R7/Data!$AA7</f>
        <v>2.0224719101123594E-2</v>
      </c>
      <c r="R39" s="57">
        <f>Data!S7/Data!$AA7</f>
        <v>0</v>
      </c>
      <c r="S39" s="57">
        <f>Data!T7/Data!$AA7</f>
        <v>0</v>
      </c>
      <c r="T39" s="57">
        <f>Data!U7/Data!$AA7</f>
        <v>0</v>
      </c>
      <c r="U39" s="57">
        <f>Data!V7/Data!$AA7</f>
        <v>0</v>
      </c>
      <c r="V39" s="57">
        <f>Data!W7/Data!$AA7</f>
        <v>2.6966292134831461E-2</v>
      </c>
      <c r="W39" s="57">
        <f>Data!X7/Data!$AA7</f>
        <v>0</v>
      </c>
      <c r="X39" s="57">
        <f>Data!Y7/Data!$AA7</f>
        <v>0</v>
      </c>
      <c r="Y39" s="58">
        <f>Data!Z7/Data!$AA7</f>
        <v>0.89438202247191012</v>
      </c>
      <c r="Z39" s="59">
        <f>Data!AA7/Data!$AA7</f>
        <v>1</v>
      </c>
    </row>
    <row r="40" spans="1:33">
      <c r="A40" s="94" t="s">
        <v>5</v>
      </c>
      <c r="B40" s="56">
        <f>Data!C8/Data!$AA8</f>
        <v>0</v>
      </c>
      <c r="C40" s="57">
        <f>Data!D8/Data!$AA8</f>
        <v>0</v>
      </c>
      <c r="D40" s="57">
        <f>Data!E8/Data!$AA8</f>
        <v>0</v>
      </c>
      <c r="E40" s="57">
        <f>Data!F8/Data!$AA8</f>
        <v>1.6077170418006431E-3</v>
      </c>
      <c r="F40" s="57">
        <f>Data!G8/Data!$AA8</f>
        <v>0</v>
      </c>
      <c r="G40" s="57">
        <f>Data!H8/Data!$AA8</f>
        <v>0</v>
      </c>
      <c r="H40" s="57">
        <f>Data!I8/Data!$AA8</f>
        <v>1.6077170418006431E-3</v>
      </c>
      <c r="I40" s="57">
        <f>Data!J8/Data!$AA8</f>
        <v>0</v>
      </c>
      <c r="J40" s="57">
        <f>Data!K8/Data!$AA8</f>
        <v>1.2861736334405145E-2</v>
      </c>
      <c r="K40" s="57">
        <f>Data!L8/Data!$AA8</f>
        <v>1.6077170418006431E-3</v>
      </c>
      <c r="L40" s="57">
        <f>Data!M8/Data!$AA8</f>
        <v>4.3408360128617367E-2</v>
      </c>
      <c r="M40" s="57">
        <f>Data!N8/Data!$AA8</f>
        <v>1.4469453376205787E-2</v>
      </c>
      <c r="N40" s="57">
        <f>Data!O8/Data!$AA8</f>
        <v>0</v>
      </c>
      <c r="O40" s="57">
        <f>Data!P8/Data!$AA8</f>
        <v>0</v>
      </c>
      <c r="P40" s="57">
        <f>Data!Q8/Data!$AA8</f>
        <v>0</v>
      </c>
      <c r="Q40" s="57">
        <f>Data!R8/Data!$AA8</f>
        <v>9.6463022508038593E-3</v>
      </c>
      <c r="R40" s="57">
        <f>Data!S8/Data!$AA8</f>
        <v>0</v>
      </c>
      <c r="S40" s="57">
        <f>Data!T8/Data!$AA8</f>
        <v>0</v>
      </c>
      <c r="T40" s="57">
        <f>Data!U8/Data!$AA8</f>
        <v>0</v>
      </c>
      <c r="U40" s="57">
        <f>Data!V8/Data!$AA8</f>
        <v>0</v>
      </c>
      <c r="V40" s="57">
        <f>Data!W8/Data!$AA8</f>
        <v>1.9292604501607719E-2</v>
      </c>
      <c r="W40" s="57">
        <f>Data!X8/Data!$AA8</f>
        <v>0</v>
      </c>
      <c r="X40" s="57">
        <f>Data!Y8/Data!$AA8</f>
        <v>0</v>
      </c>
      <c r="Y40" s="58">
        <f>Data!Z8/Data!$AA8</f>
        <v>0.89549839228295824</v>
      </c>
      <c r="Z40" s="59">
        <f>Data!AA8/Data!$AA8</f>
        <v>1</v>
      </c>
    </row>
    <row r="41" spans="1:33">
      <c r="A41" s="94" t="s">
        <v>6</v>
      </c>
      <c r="B41" s="56">
        <f>Data!C9/Data!$AA9</f>
        <v>3.8940809968847351E-4</v>
      </c>
      <c r="C41" s="57">
        <f>Data!D9/Data!$AA9</f>
        <v>0</v>
      </c>
      <c r="D41" s="57">
        <f>Data!E9/Data!$AA9</f>
        <v>0</v>
      </c>
      <c r="E41" s="57">
        <f>Data!F9/Data!$AA9</f>
        <v>3.8940809968847351E-4</v>
      </c>
      <c r="F41" s="57">
        <f>Data!G9/Data!$AA9</f>
        <v>0</v>
      </c>
      <c r="G41" s="57">
        <f>Data!H9/Data!$AA9</f>
        <v>0</v>
      </c>
      <c r="H41" s="57">
        <f>Data!I9/Data!$AA9</f>
        <v>3.8940809968847351E-4</v>
      </c>
      <c r="I41" s="57">
        <f>Data!J9/Data!$AA9</f>
        <v>0</v>
      </c>
      <c r="J41" s="57">
        <f>Data!K9/Data!$AA9</f>
        <v>4.6728971962616819E-3</v>
      </c>
      <c r="K41" s="57">
        <f>Data!L9/Data!$AA9</f>
        <v>1.557632398753894E-3</v>
      </c>
      <c r="L41" s="57">
        <f>Data!M9/Data!$AA9</f>
        <v>2.4143302180685357E-2</v>
      </c>
      <c r="M41" s="57">
        <f>Data!N9/Data!$AA9</f>
        <v>5.0623052959501555E-3</v>
      </c>
      <c r="N41" s="57">
        <f>Data!O9/Data!$AA9</f>
        <v>0</v>
      </c>
      <c r="O41" s="57">
        <f>Data!P9/Data!$AA9</f>
        <v>1.1682242990654205E-3</v>
      </c>
      <c r="P41" s="57">
        <f>Data!Q9/Data!$AA9</f>
        <v>3.8940809968847351E-4</v>
      </c>
      <c r="Q41" s="57">
        <f>Data!R9/Data!$AA9</f>
        <v>6.2305295950155761E-3</v>
      </c>
      <c r="R41" s="57">
        <f>Data!S9/Data!$AA9</f>
        <v>0</v>
      </c>
      <c r="S41" s="57">
        <f>Data!T9/Data!$AA9</f>
        <v>7.7881619937694702E-4</v>
      </c>
      <c r="T41" s="57">
        <f>Data!U9/Data!$AA9</f>
        <v>0</v>
      </c>
      <c r="U41" s="57">
        <f>Data!V9/Data!$AA9</f>
        <v>0</v>
      </c>
      <c r="V41" s="57">
        <f>Data!W9/Data!$AA9</f>
        <v>6.6199376947040497E-3</v>
      </c>
      <c r="W41" s="57">
        <f>Data!X9/Data!$AA9</f>
        <v>0</v>
      </c>
      <c r="X41" s="57">
        <f>Data!Y9/Data!$AA9</f>
        <v>0</v>
      </c>
      <c r="Y41" s="58">
        <f>Data!Z9/Data!$AA9</f>
        <v>0.94820872274143297</v>
      </c>
      <c r="Z41" s="59">
        <f>Data!AA9/Data!$AA9</f>
        <v>1</v>
      </c>
    </row>
    <row r="42" spans="1:33">
      <c r="A42" s="94" t="s">
        <v>7</v>
      </c>
      <c r="B42" s="56">
        <f>Data!C10/Data!$AA10</f>
        <v>1.5915119363395225E-3</v>
      </c>
      <c r="C42" s="57">
        <f>Data!D10/Data!$AA10</f>
        <v>2.652519893899204E-4</v>
      </c>
      <c r="D42" s="57">
        <f>Data!E10/Data!$AA10</f>
        <v>0</v>
      </c>
      <c r="E42" s="57">
        <f>Data!F10/Data!$AA10</f>
        <v>5.305039787798408E-4</v>
      </c>
      <c r="F42" s="57">
        <f>Data!G10/Data!$AA10</f>
        <v>2.652519893899204E-4</v>
      </c>
      <c r="G42" s="57">
        <f>Data!H10/Data!$AA10</f>
        <v>2.652519893899204E-4</v>
      </c>
      <c r="H42" s="57">
        <f>Data!I10/Data!$AA10</f>
        <v>7.9575596816976125E-4</v>
      </c>
      <c r="I42" s="57">
        <f>Data!J10/Data!$AA10</f>
        <v>0</v>
      </c>
      <c r="J42" s="57">
        <f>Data!K10/Data!$AA10</f>
        <v>3.9787798408488064E-3</v>
      </c>
      <c r="K42" s="57">
        <f>Data!L10/Data!$AA10</f>
        <v>5.8355437665782491E-3</v>
      </c>
      <c r="L42" s="57">
        <f>Data!M10/Data!$AA10</f>
        <v>1.9098143236074269E-2</v>
      </c>
      <c r="M42" s="57">
        <f>Data!N10/Data!$AA10</f>
        <v>4.2440318302387264E-3</v>
      </c>
      <c r="N42" s="57">
        <f>Data!O10/Data!$AA10</f>
        <v>0</v>
      </c>
      <c r="O42" s="57">
        <f>Data!P10/Data!$AA10</f>
        <v>2.1220159151193632E-3</v>
      </c>
      <c r="P42" s="57">
        <f>Data!Q10/Data!$AA10</f>
        <v>1.0610079575596816E-3</v>
      </c>
      <c r="Q42" s="57">
        <f>Data!R10/Data!$AA10</f>
        <v>5.3050397877984082E-3</v>
      </c>
      <c r="R42" s="57">
        <f>Data!S10/Data!$AA10</f>
        <v>2.652519893899204E-4</v>
      </c>
      <c r="S42" s="57">
        <f>Data!T10/Data!$AA10</f>
        <v>5.305039787798408E-4</v>
      </c>
      <c r="T42" s="57">
        <f>Data!U10/Data!$AA10</f>
        <v>5.305039787798408E-4</v>
      </c>
      <c r="U42" s="57">
        <f>Data!V10/Data!$AA10</f>
        <v>0</v>
      </c>
      <c r="V42" s="57">
        <f>Data!W10/Data!$AA10</f>
        <v>6.10079575596817E-3</v>
      </c>
      <c r="W42" s="57">
        <f>Data!X10/Data!$AA10</f>
        <v>0</v>
      </c>
      <c r="X42" s="57">
        <f>Data!Y10/Data!$AA10</f>
        <v>0</v>
      </c>
      <c r="Y42" s="58">
        <f>Data!Z10/Data!$AA10</f>
        <v>0.94721485411140582</v>
      </c>
      <c r="Z42" s="59">
        <f>Data!AA10/Data!$AA10</f>
        <v>1</v>
      </c>
    </row>
    <row r="43" spans="1:33">
      <c r="A43" s="94" t="s">
        <v>8</v>
      </c>
      <c r="B43" s="56">
        <f>Data!C11/Data!$AA11</f>
        <v>1.1648223645894002E-3</v>
      </c>
      <c r="C43" s="57">
        <f>Data!D11/Data!$AA11</f>
        <v>1.1648223645894002E-3</v>
      </c>
      <c r="D43" s="57">
        <f>Data!E11/Data!$AA11</f>
        <v>0</v>
      </c>
      <c r="E43" s="57">
        <f>Data!F11/Data!$AA11</f>
        <v>2.3296447291788003E-3</v>
      </c>
      <c r="F43" s="57">
        <f>Data!G11/Data!$AA11</f>
        <v>2.0384391380314504E-3</v>
      </c>
      <c r="G43" s="57">
        <f>Data!H11/Data!$AA11</f>
        <v>5.8241118229470008E-4</v>
      </c>
      <c r="H43" s="57">
        <f>Data!I11/Data!$AA11</f>
        <v>5.8241118229470008E-4</v>
      </c>
      <c r="I43" s="57">
        <f>Data!J11/Data!$AA11</f>
        <v>2.9120559114735004E-4</v>
      </c>
      <c r="J43" s="57">
        <f>Data!K11/Data!$AA11</f>
        <v>6.9889341875364009E-3</v>
      </c>
      <c r="K43" s="57">
        <f>Data!L11/Data!$AA11</f>
        <v>1.6889924286546301E-2</v>
      </c>
      <c r="L43" s="57">
        <f>Data!M11/Data!$AA11</f>
        <v>2.9702970297029702E-2</v>
      </c>
      <c r="M43" s="57">
        <f>Data!N11/Data!$AA11</f>
        <v>8.7361677344205014E-3</v>
      </c>
      <c r="N43" s="57">
        <f>Data!O11/Data!$AA11</f>
        <v>0</v>
      </c>
      <c r="O43" s="57">
        <f>Data!P11/Data!$AA11</f>
        <v>2.0384391380314504E-3</v>
      </c>
      <c r="P43" s="57">
        <f>Data!Q11/Data!$AA11</f>
        <v>8.7361677344205012E-4</v>
      </c>
      <c r="Q43" s="57">
        <f>Data!R11/Data!$AA11</f>
        <v>6.697728596389051E-3</v>
      </c>
      <c r="R43" s="57">
        <f>Data!S11/Data!$AA11</f>
        <v>0</v>
      </c>
      <c r="S43" s="57">
        <f>Data!T11/Data!$AA11</f>
        <v>2.9120559114735004E-4</v>
      </c>
      <c r="T43" s="57">
        <f>Data!U11/Data!$AA11</f>
        <v>5.8241118229470008E-4</v>
      </c>
      <c r="U43" s="57">
        <f>Data!V11/Data!$AA11</f>
        <v>0</v>
      </c>
      <c r="V43" s="57">
        <f>Data!W11/Data!$AA11</f>
        <v>8.4449621432731506E-3</v>
      </c>
      <c r="W43" s="57">
        <f>Data!X11/Data!$AA11</f>
        <v>0</v>
      </c>
      <c r="X43" s="57">
        <f>Data!Y11/Data!$AA11</f>
        <v>0</v>
      </c>
      <c r="Y43" s="58">
        <f>Data!Z11/Data!$AA11</f>
        <v>0.91059988351776355</v>
      </c>
      <c r="Z43" s="59">
        <f>Data!AA11/Data!$AA11</f>
        <v>1</v>
      </c>
    </row>
    <row r="44" spans="1:33">
      <c r="A44" s="94" t="s">
        <v>9</v>
      </c>
      <c r="B44" s="56">
        <f>Data!C12/Data!$AA12</f>
        <v>3.5316490084216245E-3</v>
      </c>
      <c r="C44" s="57">
        <f>Data!D12/Data!$AA12</f>
        <v>2.9883183917413748E-3</v>
      </c>
      <c r="D44" s="57">
        <f>Data!E12/Data!$AA12</f>
        <v>2.7166530834012495E-4</v>
      </c>
      <c r="E44" s="57">
        <f>Data!F12/Data!$AA12</f>
        <v>3.2599837000814994E-3</v>
      </c>
      <c r="F44" s="57">
        <f>Data!G12/Data!$AA12</f>
        <v>4.3466449334419992E-3</v>
      </c>
      <c r="G44" s="57">
        <f>Data!H12/Data!$AA12</f>
        <v>2.9883183917413748E-3</v>
      </c>
      <c r="H44" s="57">
        <f>Data!I12/Data!$AA12</f>
        <v>1.6299918500407497E-3</v>
      </c>
      <c r="I44" s="57">
        <f>Data!J12/Data!$AA12</f>
        <v>5.4333061668024991E-4</v>
      </c>
      <c r="J44" s="57">
        <f>Data!K12/Data!$AA12</f>
        <v>7.063298016843249E-3</v>
      </c>
      <c r="K44" s="57">
        <f>Data!L12/Data!$AA12</f>
        <v>3.0698179842434122E-2</v>
      </c>
      <c r="L44" s="57">
        <f>Data!M12/Data!$AA12</f>
        <v>2.8796522684053246E-2</v>
      </c>
      <c r="M44" s="57">
        <f>Data!N12/Data!$AA12</f>
        <v>1.1681608258625374E-2</v>
      </c>
      <c r="N44" s="57">
        <f>Data!O12/Data!$AA12</f>
        <v>0</v>
      </c>
      <c r="O44" s="57">
        <f>Data!P12/Data!$AA12</f>
        <v>4.6183102417821243E-3</v>
      </c>
      <c r="P44" s="57">
        <f>Data!Q12/Data!$AA12</f>
        <v>2.7166530834012495E-4</v>
      </c>
      <c r="Q44" s="57">
        <f>Data!R12/Data!$AA12</f>
        <v>1.0594947025264874E-2</v>
      </c>
      <c r="R44" s="57">
        <f>Data!S12/Data!$AA12</f>
        <v>0</v>
      </c>
      <c r="S44" s="57">
        <f>Data!T12/Data!$AA12</f>
        <v>8.1499592502037486E-4</v>
      </c>
      <c r="T44" s="57">
        <f>Data!U12/Data!$AA12</f>
        <v>1.3583265417006249E-3</v>
      </c>
      <c r="U44" s="57">
        <f>Data!V12/Data!$AA12</f>
        <v>0</v>
      </c>
      <c r="V44" s="57">
        <f>Data!W12/Data!$AA12</f>
        <v>7.3349633251833741E-3</v>
      </c>
      <c r="W44" s="57">
        <f>Data!X12/Data!$AA12</f>
        <v>0</v>
      </c>
      <c r="X44" s="57">
        <f>Data!Y12/Data!$AA12</f>
        <v>0</v>
      </c>
      <c r="Y44" s="58">
        <f>Data!Z12/Data!$AA12</f>
        <v>0.87720728063026354</v>
      </c>
      <c r="Z44" s="59">
        <f>Data!AA12/Data!$AA12</f>
        <v>1</v>
      </c>
    </row>
    <row r="45" spans="1:33">
      <c r="A45" s="94" t="s">
        <v>10</v>
      </c>
      <c r="B45" s="56">
        <f>Data!C13/Data!$AA13</f>
        <v>4.073714839961203E-3</v>
      </c>
      <c r="C45" s="57">
        <f>Data!D13/Data!$AA13</f>
        <v>4.2677012609117363E-3</v>
      </c>
      <c r="D45" s="57">
        <f>Data!E13/Data!$AA13</f>
        <v>3.8797284190106692E-4</v>
      </c>
      <c r="E45" s="57">
        <f>Data!F13/Data!$AA13</f>
        <v>9.6993210475266739E-3</v>
      </c>
      <c r="F45" s="57">
        <f>Data!G13/Data!$AA13</f>
        <v>7.9534432589718727E-3</v>
      </c>
      <c r="G45" s="57">
        <f>Data!H13/Data!$AA13</f>
        <v>4.4616876818622695E-3</v>
      </c>
      <c r="H45" s="57">
        <f>Data!I13/Data!$AA13</f>
        <v>4.2677012609117363E-3</v>
      </c>
      <c r="I45" s="57">
        <f>Data!J13/Data!$AA13</f>
        <v>7.7594568380213384E-4</v>
      </c>
      <c r="J45" s="57">
        <f>Data!K13/Data!$AA13</f>
        <v>6.5955383123181381E-3</v>
      </c>
      <c r="K45" s="57">
        <f>Data!L13/Data!$AA13</f>
        <v>6.4015518913676045E-2</v>
      </c>
      <c r="L45" s="57">
        <f>Data!M13/Data!$AA13</f>
        <v>3.4917555771096023E-2</v>
      </c>
      <c r="M45" s="57">
        <f>Data!N13/Data!$AA13</f>
        <v>1.6294859359844812E-2</v>
      </c>
      <c r="N45" s="57">
        <f>Data!O13/Data!$AA13</f>
        <v>9.6993210475266732E-4</v>
      </c>
      <c r="O45" s="57">
        <f>Data!P13/Data!$AA13</f>
        <v>5.4316197866149368E-3</v>
      </c>
      <c r="P45" s="57">
        <f>Data!Q13/Data!$AA13</f>
        <v>9.6993210475266732E-4</v>
      </c>
      <c r="Q45" s="57">
        <f>Data!R13/Data!$AA13</f>
        <v>1.066925315227934E-2</v>
      </c>
      <c r="R45" s="57">
        <f>Data!S13/Data!$AA13</f>
        <v>1.9398642095053346E-4</v>
      </c>
      <c r="S45" s="57">
        <f>Data!T13/Data!$AA13</f>
        <v>5.8195926285160035E-4</v>
      </c>
      <c r="T45" s="57">
        <f>Data!U13/Data!$AA13</f>
        <v>9.6993210475266732E-4</v>
      </c>
      <c r="U45" s="57">
        <f>Data!V13/Data!$AA13</f>
        <v>0</v>
      </c>
      <c r="V45" s="57">
        <f>Data!W13/Data!$AA13</f>
        <v>5.2376333656644035E-3</v>
      </c>
      <c r="W45" s="57">
        <f>Data!X13/Data!$AA13</f>
        <v>0</v>
      </c>
      <c r="X45" s="57">
        <f>Data!Y13/Data!$AA13</f>
        <v>0</v>
      </c>
      <c r="Y45" s="58">
        <f>Data!Z13/Data!$AA13</f>
        <v>0.81726479146459752</v>
      </c>
      <c r="Z45" s="59">
        <f>Data!AA13/Data!$AA13</f>
        <v>1</v>
      </c>
    </row>
    <row r="46" spans="1:33">
      <c r="A46" s="94" t="s">
        <v>11</v>
      </c>
      <c r="B46" s="56">
        <f>Data!C14/Data!$AA14</f>
        <v>6.5096461119659131E-3</v>
      </c>
      <c r="C46" s="57">
        <f>Data!D14/Data!$AA14</f>
        <v>7.5748609302876083E-3</v>
      </c>
      <c r="D46" s="57">
        <f>Data!E14/Data!$AA14</f>
        <v>1.1835720203574387E-3</v>
      </c>
      <c r="E46" s="57">
        <f>Data!F14/Data!$AA14</f>
        <v>2.5328441235649188E-2</v>
      </c>
      <c r="F46" s="57">
        <f>Data!G14/Data!$AA14</f>
        <v>8.5217185465735583E-3</v>
      </c>
      <c r="G46" s="57">
        <f>Data!H14/Data!$AA14</f>
        <v>9.705290566930997E-3</v>
      </c>
      <c r="H46" s="57">
        <f>Data!I14/Data!$AA14</f>
        <v>5.7995028997514502E-3</v>
      </c>
      <c r="I46" s="57">
        <f>Data!J14/Data!$AA14</f>
        <v>2.1304296366433896E-3</v>
      </c>
      <c r="J46" s="57">
        <f>Data!K14/Data!$AA14</f>
        <v>5.0893596875369864E-3</v>
      </c>
      <c r="K46" s="57">
        <f>Data!L14/Data!$AA14</f>
        <v>0.11563498638892176</v>
      </c>
      <c r="L46" s="57">
        <f>Data!M14/Data!$AA14</f>
        <v>3.6927447035152092E-2</v>
      </c>
      <c r="M46" s="57">
        <f>Data!N14/Data!$AA14</f>
        <v>2.0239081548112204E-2</v>
      </c>
      <c r="N46" s="57">
        <f>Data!O14/Data!$AA14</f>
        <v>1.1835720203574387E-3</v>
      </c>
      <c r="O46" s="57">
        <f>Data!P14/Data!$AA14</f>
        <v>6.0362173038229373E-3</v>
      </c>
      <c r="P46" s="57">
        <f>Data!Q14/Data!$AA14</f>
        <v>5.9178601017871937E-4</v>
      </c>
      <c r="Q46" s="57">
        <f>Data!R14/Data!$AA14</f>
        <v>1.3611078234110546E-2</v>
      </c>
      <c r="R46" s="57">
        <f>Data!S14/Data!$AA14</f>
        <v>4.7342880814297552E-4</v>
      </c>
      <c r="S46" s="57">
        <f>Data!T14/Data!$AA14</f>
        <v>3.5507160610723162E-3</v>
      </c>
      <c r="T46" s="57">
        <f>Data!U14/Data!$AA14</f>
        <v>9.4685761628595104E-4</v>
      </c>
      <c r="U46" s="57">
        <f>Data!V14/Data!$AA14</f>
        <v>0</v>
      </c>
      <c r="V46" s="57">
        <f>Data!W14/Data!$AA14</f>
        <v>5.0893596875369864E-3</v>
      </c>
      <c r="W46" s="57">
        <f>Data!X14/Data!$AA14</f>
        <v>0</v>
      </c>
      <c r="X46" s="57">
        <f>Data!Y14/Data!$AA14</f>
        <v>0</v>
      </c>
      <c r="Y46" s="58">
        <f>Data!Z14/Data!$AA14</f>
        <v>0.72387264765060955</v>
      </c>
      <c r="Z46" s="59">
        <f>Data!AA14/Data!$AA14</f>
        <v>1</v>
      </c>
    </row>
    <row r="47" spans="1:33">
      <c r="A47" s="94" t="s">
        <v>12</v>
      </c>
      <c r="B47" s="56">
        <f>Data!C15/Data!$AA15</f>
        <v>1.0803963937113479E-2</v>
      </c>
      <c r="C47" s="57">
        <f>Data!D15/Data!$AA15</f>
        <v>1.3337307205126294E-2</v>
      </c>
      <c r="D47" s="57">
        <f>Data!E15/Data!$AA15</f>
        <v>2.23530288354072E-3</v>
      </c>
      <c r="E47" s="57">
        <f>Data!F15/Data!$AA15</f>
        <v>5.0666865360256316E-2</v>
      </c>
      <c r="F47" s="57">
        <f>Data!G15/Data!$AA15</f>
        <v>9.3882721108710238E-3</v>
      </c>
      <c r="G47" s="57">
        <f>Data!H15/Data!$AA15</f>
        <v>1.6317711049847253E-2</v>
      </c>
      <c r="H47" s="57">
        <f>Data!I15/Data!$AA15</f>
        <v>9.9098427836971908E-3</v>
      </c>
      <c r="I47" s="57">
        <f>Data!J15/Data!$AA15</f>
        <v>3.9490350942552712E-3</v>
      </c>
      <c r="J47" s="57">
        <f>Data!K15/Data!$AA15</f>
        <v>5.1411966321436558E-3</v>
      </c>
      <c r="K47" s="57">
        <f>Data!L15/Data!$AA15</f>
        <v>0.1509574547351166</v>
      </c>
      <c r="L47" s="57">
        <f>Data!M15/Data!$AA15</f>
        <v>3.1964831234632292E-2</v>
      </c>
      <c r="M47" s="57">
        <f>Data!N15/Data!$AA15</f>
        <v>2.3470680277177556E-2</v>
      </c>
      <c r="N47" s="57">
        <f>Data!O15/Data!$AA15</f>
        <v>1.4156918262424559E-3</v>
      </c>
      <c r="O47" s="57">
        <f>Data!P15/Data!$AA15</f>
        <v>6.3333581700320395E-3</v>
      </c>
      <c r="P47" s="57">
        <f>Data!Q15/Data!$AA15</f>
        <v>1.2666716340064079E-3</v>
      </c>
      <c r="Q47" s="57">
        <f>Data!R15/Data!$AA15</f>
        <v>1.289024662841815E-2</v>
      </c>
      <c r="R47" s="57">
        <f>Data!S15/Data!$AA15</f>
        <v>8.1961105729826394E-4</v>
      </c>
      <c r="S47" s="57">
        <f>Data!T15/Data!$AA15</f>
        <v>4.172565382609344E-3</v>
      </c>
      <c r="T47" s="57">
        <f>Data!U15/Data!$AA15</f>
        <v>2.3843230757767679E-3</v>
      </c>
      <c r="U47" s="57">
        <f>Data!V15/Data!$AA15</f>
        <v>4.4706057670814396E-4</v>
      </c>
      <c r="V47" s="57">
        <f>Data!W15/Data!$AA15</f>
        <v>3.3529543253110797E-3</v>
      </c>
      <c r="W47" s="57">
        <f>Data!X15/Data!$AA15</f>
        <v>0</v>
      </c>
      <c r="X47" s="57">
        <f>Data!Y15/Data!$AA15</f>
        <v>0</v>
      </c>
      <c r="Y47" s="58">
        <f>Data!Z15/Data!$AA15</f>
        <v>0.63877505401981971</v>
      </c>
      <c r="Z47" s="59">
        <f>Data!AA15/Data!$AA15</f>
        <v>1</v>
      </c>
    </row>
    <row r="48" spans="1:33">
      <c r="A48" s="94" t="s">
        <v>13</v>
      </c>
      <c r="B48" s="56">
        <f>Data!C16/Data!$AA16</f>
        <v>1.2183160394404006E-2</v>
      </c>
      <c r="C48" s="57">
        <f>Data!D16/Data!$AA16</f>
        <v>1.8171493469619535E-2</v>
      </c>
      <c r="D48" s="57">
        <f>Data!E16/Data!$AA16</f>
        <v>3.7168963915130866E-3</v>
      </c>
      <c r="E48" s="57">
        <f>Data!F16/Data!$AA16</f>
        <v>7.6247999587011506E-2</v>
      </c>
      <c r="F48" s="57">
        <f>Data!G16/Data!$AA16</f>
        <v>1.2854266687316091E-2</v>
      </c>
      <c r="G48" s="57">
        <f>Data!H16/Data!$AA16</f>
        <v>2.1165660007227298E-2</v>
      </c>
      <c r="H48" s="57">
        <f>Data!I16/Data!$AA16</f>
        <v>1.192504258943782E-2</v>
      </c>
      <c r="I48" s="57">
        <f>Data!J16/Data!$AA16</f>
        <v>5.5237210262763922E-3</v>
      </c>
      <c r="J48" s="57">
        <f>Data!K16/Data!$AA16</f>
        <v>5.4720974652831553E-3</v>
      </c>
      <c r="K48" s="57">
        <f>Data!L16/Data!$AA16</f>
        <v>0.18032109854937795</v>
      </c>
      <c r="L48" s="57">
        <f>Data!M16/Data!$AA16</f>
        <v>3.1387125083888287E-2</v>
      </c>
      <c r="M48" s="57">
        <f>Data!N16/Data!$AA16</f>
        <v>2.612152186257808E-2</v>
      </c>
      <c r="N48" s="57">
        <f>Data!O16/Data!$AA16</f>
        <v>1.6519539517835941E-3</v>
      </c>
      <c r="O48" s="57">
        <f>Data!P16/Data!$AA16</f>
        <v>5.265603221310206E-3</v>
      </c>
      <c r="P48" s="57">
        <f>Data!Q16/Data!$AA16</f>
        <v>2.7360487326415777E-3</v>
      </c>
      <c r="Q48" s="57">
        <f>Data!R16/Data!$AA16</f>
        <v>1.1873419028444581E-2</v>
      </c>
      <c r="R48" s="57">
        <f>Data!S16/Data!$AA16</f>
        <v>2.0133188787362553E-3</v>
      </c>
      <c r="S48" s="57">
        <f>Data!T16/Data!$AA16</f>
        <v>7.795157709978834E-3</v>
      </c>
      <c r="T48" s="57">
        <f>Data!U16/Data!$AA16</f>
        <v>3.2006607815807135E-3</v>
      </c>
      <c r="U48" s="57">
        <f>Data!V16/Data!$AA16</f>
        <v>4.6461204893913583E-4</v>
      </c>
      <c r="V48" s="57">
        <f>Data!W16/Data!$AA16</f>
        <v>2.5295544886686284E-3</v>
      </c>
      <c r="W48" s="57">
        <f>Data!X16/Data!$AA16</f>
        <v>0</v>
      </c>
      <c r="X48" s="57">
        <f>Data!Y16/Data!$AA16</f>
        <v>0</v>
      </c>
      <c r="Y48" s="58">
        <f>Data!Z16/Data!$AA16</f>
        <v>0.55737958804398324</v>
      </c>
      <c r="Z48" s="59">
        <f>Data!AA16/Data!$AA16</f>
        <v>1</v>
      </c>
    </row>
    <row r="49" spans="1:26">
      <c r="A49" s="94" t="s">
        <v>14</v>
      </c>
      <c r="B49" s="56">
        <f>Data!C17/Data!$AA17</f>
        <v>1.1710154039610185E-2</v>
      </c>
      <c r="C49" s="57">
        <f>Data!D17/Data!$AA17</f>
        <v>2.015875510845646E-2</v>
      </c>
      <c r="D49" s="57">
        <f>Data!E17/Data!$AA17</f>
        <v>4.3225400817353031E-3</v>
      </c>
      <c r="E49" s="57">
        <f>Data!F17/Data!$AA17</f>
        <v>0.10657026092423766</v>
      </c>
      <c r="F49" s="57">
        <f>Data!G17/Data!$AA17</f>
        <v>1.2181703866708582E-2</v>
      </c>
      <c r="G49" s="57">
        <f>Data!H17/Data!$AA17</f>
        <v>2.495284501729016E-2</v>
      </c>
      <c r="H49" s="57">
        <f>Data!I17/Data!$AA17</f>
        <v>1.3714240804778371E-2</v>
      </c>
      <c r="I49" s="57">
        <f>Data!J17/Data!$AA17</f>
        <v>7.7412763281986792E-3</v>
      </c>
      <c r="J49" s="57">
        <f>Data!K17/Data!$AA17</f>
        <v>5.0691606413077652E-3</v>
      </c>
      <c r="K49" s="57">
        <f>Data!L17/Data!$AA17</f>
        <v>0.19101697579377555</v>
      </c>
      <c r="L49" s="57">
        <f>Data!M17/Data!$AA17</f>
        <v>2.9589751650424396E-2</v>
      </c>
      <c r="M49" s="57">
        <f>Data!N17/Data!$AA17</f>
        <v>2.7939327255580005E-2</v>
      </c>
      <c r="N49" s="57">
        <f>Data!O17/Data!$AA17</f>
        <v>1.9254951273184532E-3</v>
      </c>
      <c r="O49" s="57">
        <f>Data!P17/Data!$AA17</f>
        <v>7.3090223200251497E-3</v>
      </c>
      <c r="P49" s="57">
        <f>Data!Q17/Data!$AA17</f>
        <v>2.868594781515247E-3</v>
      </c>
      <c r="Q49" s="57">
        <f>Data!R17/Data!$AA17</f>
        <v>1.057057529078906E-2</v>
      </c>
      <c r="R49" s="57">
        <f>Data!S17/Data!$AA17</f>
        <v>2.4363407733417166E-3</v>
      </c>
      <c r="S49" s="57">
        <f>Data!T17/Data!$AA17</f>
        <v>1.4932411191449229E-2</v>
      </c>
      <c r="T49" s="57">
        <f>Data!U17/Data!$AA17</f>
        <v>2.3970449544168499E-3</v>
      </c>
      <c r="U49" s="57">
        <f>Data!V17/Data!$AA17</f>
        <v>5.5014146494812956E-4</v>
      </c>
      <c r="V49" s="57">
        <f>Data!W17/Data!$AA17</f>
        <v>2.0826784030179191E-3</v>
      </c>
      <c r="W49" s="57">
        <f>Data!X17/Data!$AA17</f>
        <v>0</v>
      </c>
      <c r="X49" s="57">
        <f>Data!Y17/Data!$AA17</f>
        <v>0</v>
      </c>
      <c r="Y49" s="58">
        <f>Data!Z17/Data!$AA17</f>
        <v>0.49996070418107513</v>
      </c>
      <c r="Z49" s="59">
        <f>Data!AA17/Data!$AA17</f>
        <v>1</v>
      </c>
    </row>
    <row r="50" spans="1:26">
      <c r="A50" s="94" t="s">
        <v>15</v>
      </c>
      <c r="B50" s="56">
        <f>Data!C18/Data!$AA18</f>
        <v>1.2998569839504211E-2</v>
      </c>
      <c r="C50" s="57">
        <f>Data!D18/Data!$AA18</f>
        <v>2.2532973144764025E-2</v>
      </c>
      <c r="D50" s="57">
        <f>Data!E18/Data!$AA18</f>
        <v>4.9578897187351027E-3</v>
      </c>
      <c r="E50" s="57">
        <f>Data!F18/Data!$AA18</f>
        <v>0.1287780073097092</v>
      </c>
      <c r="F50" s="57">
        <f>Data!G18/Data!$AA18</f>
        <v>1.3793103448275862E-2</v>
      </c>
      <c r="G50" s="57">
        <f>Data!H18/Data!$AA18</f>
        <v>2.5107262037184174E-2</v>
      </c>
      <c r="H50" s="57">
        <f>Data!I18/Data!$AA18</f>
        <v>1.3761322103924997E-2</v>
      </c>
      <c r="I50" s="57">
        <f>Data!J18/Data!$AA18</f>
        <v>9.8204354044176077E-3</v>
      </c>
      <c r="J50" s="57">
        <f>Data!K18/Data!$AA18</f>
        <v>5.9113300492610842E-3</v>
      </c>
      <c r="K50" s="57">
        <f>Data!L18/Data!$AA18</f>
        <v>0.19564595582393135</v>
      </c>
      <c r="L50" s="57">
        <f>Data!M18/Data!$AA18</f>
        <v>3.2639440648339423E-2</v>
      </c>
      <c r="M50" s="57">
        <f>Data!N18/Data!$AA18</f>
        <v>3.146353090735738E-2</v>
      </c>
      <c r="N50" s="57">
        <f>Data!O18/Data!$AA18</f>
        <v>2.0022246941045607E-3</v>
      </c>
      <c r="O50" s="57">
        <f>Data!P18/Data!$AA18</f>
        <v>8.5174002860320987E-3</v>
      </c>
      <c r="P50" s="57">
        <f>Data!Q18/Data!$AA18</f>
        <v>3.6548546003495946E-3</v>
      </c>
      <c r="Q50" s="57">
        <f>Data!R18/Data!$AA18</f>
        <v>1.0614969013189257E-2</v>
      </c>
      <c r="R50" s="57">
        <f>Data!S18/Data!$AA18</f>
        <v>3.2416971237883363E-3</v>
      </c>
      <c r="S50" s="57">
        <f>Data!T18/Data!$AA18</f>
        <v>2.2723661210869221E-2</v>
      </c>
      <c r="T50" s="57">
        <f>Data!U18/Data!$AA18</f>
        <v>1.8433179723502304E-3</v>
      </c>
      <c r="U50" s="57">
        <f>Data!V18/Data!$AA18</f>
        <v>3.8137613221039248E-4</v>
      </c>
      <c r="V50" s="57">
        <f>Data!W18/Data!$AA18</f>
        <v>1.1441283966311775E-3</v>
      </c>
      <c r="W50" s="57">
        <f>Data!X18/Data!$AA18</f>
        <v>0</v>
      </c>
      <c r="X50" s="57">
        <f>Data!Y18/Data!$AA18</f>
        <v>0</v>
      </c>
      <c r="Y50" s="58">
        <f>Data!Z18/Data!$AA18</f>
        <v>0.4484665501350707</v>
      </c>
      <c r="Z50" s="59">
        <f>Data!AA18/Data!$AA18</f>
        <v>1</v>
      </c>
    </row>
    <row r="51" spans="1:26">
      <c r="A51" s="94" t="s">
        <v>16</v>
      </c>
      <c r="B51" s="56">
        <f>Data!C19/Data!$AA19</f>
        <v>9.5350017360647417E-3</v>
      </c>
      <c r="C51" s="57">
        <f>Data!D19/Data!$AA19</f>
        <v>1.7307230041932641E-2</v>
      </c>
      <c r="D51" s="57">
        <f>Data!E19/Data!$AA19</f>
        <v>4.9945247188910554E-3</v>
      </c>
      <c r="E51" s="57">
        <f>Data!F19/Data!$AA19</f>
        <v>0.13677519297027324</v>
      </c>
      <c r="F51" s="57">
        <f>Data!G19/Data!$AA19</f>
        <v>1.2579792206404743E-2</v>
      </c>
      <c r="G51" s="57">
        <f>Data!H19/Data!$AA19</f>
        <v>2.5533506049517908E-2</v>
      </c>
      <c r="H51" s="57">
        <f>Data!I19/Data!$AA19</f>
        <v>1.0603349269517373E-2</v>
      </c>
      <c r="I51" s="57">
        <f>Data!J19/Data!$AA19</f>
        <v>1.1805240244651585E-2</v>
      </c>
      <c r="J51" s="57">
        <f>Data!K19/Data!$AA19</f>
        <v>7.1045110974600036E-3</v>
      </c>
      <c r="K51" s="57">
        <f>Data!L19/Data!$AA19</f>
        <v>0.18754840949760956</v>
      </c>
      <c r="L51" s="57">
        <f>Data!M19/Data!$AA19</f>
        <v>3.4534334018856333E-2</v>
      </c>
      <c r="M51" s="57">
        <f>Data!N19/Data!$AA19</f>
        <v>3.6938115969124753E-2</v>
      </c>
      <c r="N51" s="57">
        <f>Data!O19/Data!$AA19</f>
        <v>2.7242862103042118E-3</v>
      </c>
      <c r="O51" s="57">
        <f>Data!P19/Data!$AA19</f>
        <v>9.3747496060468463E-3</v>
      </c>
      <c r="P51" s="57">
        <f>Data!Q19/Data!$AA19</f>
        <v>3.6590903020752652E-3</v>
      </c>
      <c r="Q51" s="57">
        <f>Data!R19/Data!$AA19</f>
        <v>9.9623407494457954E-3</v>
      </c>
      <c r="R51" s="57">
        <f>Data!S19/Data!$AA19</f>
        <v>4.620603082182634E-3</v>
      </c>
      <c r="S51" s="57">
        <f>Data!T19/Data!$AA19</f>
        <v>3.4641168772201594E-2</v>
      </c>
      <c r="T51" s="57">
        <f>Data!U19/Data!$AA19</f>
        <v>2.0832776902326325E-3</v>
      </c>
      <c r="U51" s="57">
        <f>Data!V19/Data!$AA19</f>
        <v>3.2050426003578966E-4</v>
      </c>
      <c r="V51" s="57">
        <f>Data!W19/Data!$AA19</f>
        <v>1.0683475334526322E-3</v>
      </c>
      <c r="W51" s="57">
        <f>Data!X19/Data!$AA19</f>
        <v>0</v>
      </c>
      <c r="X51" s="57">
        <f>Data!Y19/Data!$AA19</f>
        <v>0</v>
      </c>
      <c r="Y51" s="58">
        <f>Data!Z19/Data!$AA19</f>
        <v>0.43628642397371864</v>
      </c>
      <c r="Z51" s="59">
        <f>Data!AA19/Data!$AA19</f>
        <v>1</v>
      </c>
    </row>
    <row r="52" spans="1:26">
      <c r="A52" s="94" t="s">
        <v>17</v>
      </c>
      <c r="B52" s="56">
        <f>Data!C20/Data!$AA20</f>
        <v>7.5825887367817037E-3</v>
      </c>
      <c r="C52" s="57">
        <f>Data!D20/Data!$AA20</f>
        <v>1.5001229608984343E-2</v>
      </c>
      <c r="D52" s="57">
        <f>Data!E20/Data!$AA20</f>
        <v>3.9142552668251498E-3</v>
      </c>
      <c r="E52" s="57">
        <f>Data!F20/Data!$AA20</f>
        <v>0.1246413640462333</v>
      </c>
      <c r="F52" s="57">
        <f>Data!G20/Data!$AA20</f>
        <v>1.2664972538732683E-2</v>
      </c>
      <c r="G52" s="57">
        <f>Data!H20/Data!$AA20</f>
        <v>2.0575457004672514E-2</v>
      </c>
      <c r="H52" s="57">
        <f>Data!I20/Data!$AA20</f>
        <v>1.0267235019263875E-2</v>
      </c>
      <c r="I52" s="57">
        <f>Data!J20/Data!$AA20</f>
        <v>1.319780309861464E-2</v>
      </c>
      <c r="J52" s="57">
        <f>Data!K20/Data!$AA20</f>
        <v>7.0702516599721286E-3</v>
      </c>
      <c r="K52" s="57">
        <f>Data!L20/Data!$AA20</f>
        <v>0.18458480203295352</v>
      </c>
      <c r="L52" s="57">
        <f>Data!M20/Data!$AA20</f>
        <v>3.7851463234691365E-2</v>
      </c>
      <c r="M52" s="57">
        <f>Data!N20/Data!$AA20</f>
        <v>4.7380932863349455E-2</v>
      </c>
      <c r="N52" s="57">
        <f>Data!O20/Data!$AA20</f>
        <v>3.217476842364128E-3</v>
      </c>
      <c r="O52" s="57">
        <f>Data!P20/Data!$AA20</f>
        <v>1.1414870071317321E-2</v>
      </c>
      <c r="P52" s="57">
        <f>Data!Q20/Data!$AA20</f>
        <v>4.2216575129108945E-3</v>
      </c>
      <c r="Q52" s="57">
        <f>Data!R20/Data!$AA20</f>
        <v>1.3320763997048939E-2</v>
      </c>
      <c r="R52" s="57">
        <f>Data!S20/Data!$AA20</f>
        <v>4.3036314452004265E-3</v>
      </c>
      <c r="S52" s="57">
        <f>Data!T20/Data!$AA20</f>
        <v>4.3692105910320515E-2</v>
      </c>
      <c r="T52" s="57">
        <f>Data!U20/Data!$AA20</f>
        <v>2.1928026887449792E-3</v>
      </c>
      <c r="U52" s="57">
        <f>Data!V20/Data!$AA20</f>
        <v>3.2789572915812773E-4</v>
      </c>
      <c r="V52" s="57">
        <f>Data!W20/Data!$AA20</f>
        <v>6.3529797524387247E-4</v>
      </c>
      <c r="W52" s="57">
        <f>Data!X20/Data!$AA20</f>
        <v>0</v>
      </c>
      <c r="X52" s="57">
        <f>Data!Y20/Data!$AA20</f>
        <v>0</v>
      </c>
      <c r="Y52" s="58">
        <f>Data!Z20/Data!$AA20</f>
        <v>0.4319411427166161</v>
      </c>
      <c r="Z52" s="59">
        <f>Data!AA20/Data!$AA20</f>
        <v>1</v>
      </c>
    </row>
    <row r="53" spans="1:26">
      <c r="A53" s="94" t="s">
        <v>18</v>
      </c>
      <c r="B53" s="56">
        <f>Data!C21/Data!$AA21</f>
        <v>5.2653521300742709E-3</v>
      </c>
      <c r="C53" s="57">
        <f>Data!D21/Data!$AA21</f>
        <v>1.1765977487145437E-2</v>
      </c>
      <c r="D53" s="57">
        <f>Data!E21/Data!$AA21</f>
        <v>2.6867192687182496E-3</v>
      </c>
      <c r="E53" s="57">
        <f>Data!F21/Data!$AA21</f>
        <v>9.9068912805151094E-2</v>
      </c>
      <c r="F53" s="57">
        <f>Data!G21/Data!$AA21</f>
        <v>1.0654231582848232E-2</v>
      </c>
      <c r="G53" s="57">
        <f>Data!H21/Data!$AA21</f>
        <v>1.6907802294520019E-2</v>
      </c>
      <c r="H53" s="57">
        <f>Data!I21/Data!$AA21</f>
        <v>8.6160307583033526E-3</v>
      </c>
      <c r="I53" s="57">
        <f>Data!J21/Data!$AA21</f>
        <v>1.3093896206167101E-2</v>
      </c>
      <c r="J53" s="57">
        <f>Data!K21/Data!$AA21</f>
        <v>5.3888794527739608E-3</v>
      </c>
      <c r="K53" s="57">
        <f>Data!L21/Data!$AA21</f>
        <v>0.18530642496487193</v>
      </c>
      <c r="L53" s="57">
        <f>Data!M21/Data!$AA21</f>
        <v>4.4686008986612728E-2</v>
      </c>
      <c r="M53" s="57">
        <f>Data!N21/Data!$AA21</f>
        <v>5.7949755261491903E-2</v>
      </c>
      <c r="N53" s="57">
        <f>Data!O21/Data!$AA21</f>
        <v>3.6749378503157667E-3</v>
      </c>
      <c r="O53" s="57">
        <f>Data!P21/Data!$AA21</f>
        <v>1.1333631857696523E-2</v>
      </c>
      <c r="P53" s="57">
        <f>Data!Q21/Data!$AA21</f>
        <v>5.2344702993993488E-3</v>
      </c>
      <c r="Q53" s="57">
        <f>Data!R21/Data!$AA21</f>
        <v>1.7973225452804841E-2</v>
      </c>
      <c r="R53" s="57">
        <f>Data!S21/Data!$AA21</f>
        <v>4.5705109398885167E-3</v>
      </c>
      <c r="S53" s="57">
        <f>Data!T21/Data!$AA21</f>
        <v>5.2313821163318563E-2</v>
      </c>
      <c r="T53" s="57">
        <f>Data!U21/Data!$AA21</f>
        <v>2.0690826552198015E-3</v>
      </c>
      <c r="U53" s="57">
        <f>Data!V21/Data!$AA21</f>
        <v>2.7793647607430167E-4</v>
      </c>
      <c r="V53" s="57">
        <f>Data!W21/Data!$AA21</f>
        <v>4.9410929079875851E-4</v>
      </c>
      <c r="W53" s="57">
        <f>Data!X21/Data!$AA21</f>
        <v>0</v>
      </c>
      <c r="X53" s="57">
        <f>Data!Y21/Data!$AA21</f>
        <v>0</v>
      </c>
      <c r="Y53" s="58">
        <f>Data!Z21/Data!$AA21</f>
        <v>0.44066828281580533</v>
      </c>
      <c r="Z53" s="59">
        <f>Data!AA21/Data!$AA21</f>
        <v>1</v>
      </c>
    </row>
    <row r="54" spans="1:26">
      <c r="A54" s="94" t="s">
        <v>19</v>
      </c>
      <c r="B54" s="56">
        <f>Data!C22/Data!$AA22</f>
        <v>3.6821491615180936E-3</v>
      </c>
      <c r="C54" s="57">
        <f>Data!D22/Data!$AA22</f>
        <v>7.7918137687555166E-3</v>
      </c>
      <c r="D54" s="57">
        <f>Data!E22/Data!$AA22</f>
        <v>1.8617608120035305E-3</v>
      </c>
      <c r="E54" s="57">
        <f>Data!F22/Data!$AA22</f>
        <v>6.8816195939982353E-2</v>
      </c>
      <c r="F54" s="57">
        <f>Data!G22/Data!$AA22</f>
        <v>8.7571712268314211E-3</v>
      </c>
      <c r="G54" s="57">
        <f>Data!H22/Data!$AA22</f>
        <v>1.2163503971756398E-2</v>
      </c>
      <c r="H54" s="57">
        <f>Data!I22/Data!$AA22</f>
        <v>6.4678949691085617E-3</v>
      </c>
      <c r="I54" s="57">
        <f>Data!J22/Data!$AA22</f>
        <v>1.2825463371579877E-2</v>
      </c>
      <c r="J54" s="57">
        <f>Data!K22/Data!$AA22</f>
        <v>4.1648278905560459E-3</v>
      </c>
      <c r="K54" s="57">
        <f>Data!L22/Data!$AA22</f>
        <v>0.19007888349514562</v>
      </c>
      <c r="L54" s="57">
        <f>Data!M22/Data!$AA22</f>
        <v>5.3025706090026478E-2</v>
      </c>
      <c r="M54" s="57">
        <f>Data!N22/Data!$AA22</f>
        <v>6.6526919682259489E-2</v>
      </c>
      <c r="N54" s="57">
        <f>Data!O22/Data!$AA22</f>
        <v>4.8957413945278022E-3</v>
      </c>
      <c r="O54" s="57">
        <f>Data!P22/Data!$AA22</f>
        <v>1.0784421888790821E-2</v>
      </c>
      <c r="P54" s="57">
        <f>Data!Q22/Data!$AA22</f>
        <v>5.2956751985878204E-3</v>
      </c>
      <c r="Q54" s="57">
        <f>Data!R22/Data!$AA22</f>
        <v>2.5609554280670785E-2</v>
      </c>
      <c r="R54" s="57">
        <f>Data!S22/Data!$AA22</f>
        <v>4.3578993821712271E-3</v>
      </c>
      <c r="S54" s="57">
        <f>Data!T22/Data!$AA22</f>
        <v>5.815589143865843E-2</v>
      </c>
      <c r="T54" s="57">
        <f>Data!U22/Data!$AA22</f>
        <v>1.8065975286849073E-3</v>
      </c>
      <c r="U54" s="57">
        <f>Data!V22/Data!$AA22</f>
        <v>2.3444395410414829E-4</v>
      </c>
      <c r="V54" s="57">
        <f>Data!W22/Data!$AA22</f>
        <v>5.1026037069726391E-4</v>
      </c>
      <c r="W54" s="57">
        <f>Data!X22/Data!$AA22</f>
        <v>0</v>
      </c>
      <c r="X54" s="57">
        <f>Data!Y22/Data!$AA22</f>
        <v>0</v>
      </c>
      <c r="Y54" s="58">
        <f>Data!Z22/Data!$AA22</f>
        <v>0.45218722418358342</v>
      </c>
      <c r="Z54" s="59">
        <f>Data!AA22/Data!$AA22</f>
        <v>1</v>
      </c>
    </row>
    <row r="55" spans="1:26">
      <c r="A55" s="92" t="s">
        <v>20</v>
      </c>
      <c r="B55" s="56">
        <f>Data!C23/Data!$AA23</f>
        <v>2.3623750187159991E-3</v>
      </c>
      <c r="C55" s="57">
        <f>Data!D23/Data!$AA23</f>
        <v>4.8578415877821961E-3</v>
      </c>
      <c r="D55" s="57">
        <f>Data!E23/Data!$AA23</f>
        <v>1.2810061721206475E-3</v>
      </c>
      <c r="E55" s="57">
        <f>Data!F23/Data!$AA23</f>
        <v>4.2223294348600046E-2</v>
      </c>
      <c r="F55" s="57">
        <f>Data!G23/Data!$AA23</f>
        <v>6.2719393102530401E-3</v>
      </c>
      <c r="G55" s="57">
        <f>Data!H23/Data!$AA23</f>
        <v>8.4679498910312928E-3</v>
      </c>
      <c r="H55" s="57">
        <f>Data!I23/Data!$AA23</f>
        <v>5.0242060257199425E-3</v>
      </c>
      <c r="I55" s="57">
        <f>Data!J23/Data!$AA23</f>
        <v>1.164551065564225E-2</v>
      </c>
      <c r="J55" s="57">
        <f>Data!K23/Data!$AA23</f>
        <v>2.4455572376848723E-3</v>
      </c>
      <c r="K55" s="57">
        <f>Data!L23/Data!$AA23</f>
        <v>0.20035269260842803</v>
      </c>
      <c r="L55" s="57">
        <f>Data!M23/Data!$AA23</f>
        <v>6.5664043654028517E-2</v>
      </c>
      <c r="M55" s="57">
        <f>Data!N23/Data!$AA23</f>
        <v>7.5146816616480067E-2</v>
      </c>
      <c r="N55" s="57">
        <f>Data!O23/Data!$AA23</f>
        <v>5.7063002212647028E-3</v>
      </c>
      <c r="O55" s="57">
        <f>Data!P23/Data!$AA23</f>
        <v>9.6491374003892932E-3</v>
      </c>
      <c r="P55" s="57">
        <f>Data!Q23/Data!$AA23</f>
        <v>5.0075695819261678E-3</v>
      </c>
      <c r="Q55" s="57">
        <f>Data!R23/Data!$AA23</f>
        <v>3.3289524031343061E-2</v>
      </c>
      <c r="R55" s="57">
        <f>Data!S23/Data!$AA23</f>
        <v>4.0592922856810126E-3</v>
      </c>
      <c r="S55" s="57">
        <f>Data!T23/Data!$AA23</f>
        <v>5.7828278627160661E-2</v>
      </c>
      <c r="T55" s="57">
        <f>Data!U23/Data!$AA23</f>
        <v>2.3790114625097739E-3</v>
      </c>
      <c r="U55" s="57">
        <f>Data!V23/Data!$AA23</f>
        <v>1.3309155035019714E-4</v>
      </c>
      <c r="V55" s="57">
        <f>Data!W23/Data!$AA23</f>
        <v>3.3272887587549286E-4</v>
      </c>
      <c r="W55" s="57">
        <f>Data!X23/Data!$AA23</f>
        <v>0</v>
      </c>
      <c r="X55" s="57">
        <f>Data!Y23/Data!$AA23</f>
        <v>0</v>
      </c>
      <c r="Y55" s="58">
        <f>Data!Z23/Data!$AA23</f>
        <v>0.45587183283701277</v>
      </c>
      <c r="Z55" s="59">
        <f>Data!AA23/Data!$AA23</f>
        <v>1</v>
      </c>
    </row>
    <row r="56" spans="1:26" ht="15" thickBot="1">
      <c r="A56" s="95" t="s">
        <v>34</v>
      </c>
      <c r="B56" s="60">
        <f>Data!C24/Data!$AA24</f>
        <v>1.7346845613074044E-3</v>
      </c>
      <c r="C56" s="61">
        <f>Data!D24/Data!$AA24</f>
        <v>3.0128731854286495E-3</v>
      </c>
      <c r="D56" s="61">
        <f>Data!E24/Data!$AA24</f>
        <v>8.2169268693508624E-4</v>
      </c>
      <c r="E56" s="61">
        <f>Data!F24/Data!$AA24</f>
        <v>2.0359718798502693E-2</v>
      </c>
      <c r="F56" s="61">
        <f>Data!G24/Data!$AA24</f>
        <v>4.8160321373139775E-3</v>
      </c>
      <c r="G56" s="61">
        <f>Data!H24/Data!$AA24</f>
        <v>4.9986305121884414E-3</v>
      </c>
      <c r="H56" s="61">
        <f>Data!I24/Data!$AA24</f>
        <v>3.1726467634438055E-3</v>
      </c>
      <c r="I56" s="61">
        <f>Data!J24/Data!$AA24</f>
        <v>1.0408107367844427E-2</v>
      </c>
      <c r="J56" s="61">
        <f>Data!K24/Data!$AA24</f>
        <v>1.3466630146991691E-3</v>
      </c>
      <c r="K56" s="61">
        <f>Data!L24/Data!$AA24</f>
        <v>0.20053866520587968</v>
      </c>
      <c r="L56" s="61">
        <f>Data!M24/Data!$AA24</f>
        <v>8.2009495115493478E-2</v>
      </c>
      <c r="M56" s="61">
        <f>Data!N24/Data!$AA24</f>
        <v>7.8699899570893822E-2</v>
      </c>
      <c r="N56" s="61">
        <f>Data!O24/Data!$AA24</f>
        <v>7.9430293070391674E-3</v>
      </c>
      <c r="O56" s="61">
        <f>Data!P24/Data!$AA24</f>
        <v>7.1441614169633887E-3</v>
      </c>
      <c r="P56" s="61">
        <f>Data!Q24/Data!$AA24</f>
        <v>5.7061992148269881E-3</v>
      </c>
      <c r="Q56" s="61">
        <f>Data!R24/Data!$AA24</f>
        <v>5.4208892540856389E-2</v>
      </c>
      <c r="R56" s="61">
        <f>Data!S24/Data!$AA24</f>
        <v>3.6291427006299643E-3</v>
      </c>
      <c r="S56" s="61">
        <f>Data!T24/Data!$AA24</f>
        <v>5.1424267324020813E-2</v>
      </c>
      <c r="T56" s="61">
        <f>Data!U24/Data!$AA24</f>
        <v>1.5064365927143248E-3</v>
      </c>
      <c r="U56" s="61">
        <f>Data!V24/Data!$AA24</f>
        <v>1.1412398429653976E-4</v>
      </c>
      <c r="V56" s="61">
        <f>Data!W24/Data!$AA24</f>
        <v>3.6519674974892725E-4</v>
      </c>
      <c r="W56" s="61">
        <f>Data!X24/Data!$AA24</f>
        <v>0</v>
      </c>
      <c r="X56" s="61">
        <f>Data!Y24/Data!$AA24</f>
        <v>0</v>
      </c>
      <c r="Y56" s="62">
        <f>Data!Z24/Data!$AA24</f>
        <v>0.45603944124897289</v>
      </c>
      <c r="Z56" s="63">
        <f>Data!AA24/Data!$AA24</f>
        <v>1</v>
      </c>
    </row>
    <row r="58" spans="1:26" ht="18">
      <c r="A58" s="7" t="s">
        <v>81</v>
      </c>
      <c r="B58" s="7"/>
      <c r="C58" s="7"/>
      <c r="D58" s="7"/>
      <c r="E58" s="7"/>
      <c r="F58" s="7"/>
      <c r="G58" s="86"/>
      <c r="H58" s="86"/>
    </row>
    <row r="59" spans="1:26" ht="15" thickBot="1"/>
    <row r="60" spans="1:26" ht="71" thickBot="1">
      <c r="A60" s="47" t="s">
        <v>0</v>
      </c>
      <c r="B60" s="44" t="s">
        <v>36</v>
      </c>
      <c r="C60" s="45" t="s">
        <v>37</v>
      </c>
      <c r="D60" s="45" t="s">
        <v>38</v>
      </c>
      <c r="E60" s="45" t="s">
        <v>39</v>
      </c>
      <c r="F60" s="45" t="s">
        <v>40</v>
      </c>
      <c r="G60" s="45" t="s">
        <v>41</v>
      </c>
      <c r="H60" s="45" t="s">
        <v>42</v>
      </c>
      <c r="I60" s="45" t="s">
        <v>43</v>
      </c>
      <c r="J60" s="45" t="s">
        <v>44</v>
      </c>
      <c r="K60" s="45" t="s">
        <v>46</v>
      </c>
      <c r="L60" s="45" t="s">
        <v>35</v>
      </c>
      <c r="M60" s="45" t="s">
        <v>47</v>
      </c>
      <c r="N60" s="45" t="s">
        <v>48</v>
      </c>
      <c r="O60" s="45" t="s">
        <v>49</v>
      </c>
      <c r="P60" s="45" t="s">
        <v>50</v>
      </c>
      <c r="Q60" s="45" t="s">
        <v>51</v>
      </c>
      <c r="R60" s="45" t="s">
        <v>52</v>
      </c>
      <c r="S60" s="45" t="s">
        <v>53</v>
      </c>
      <c r="T60" s="45" t="s">
        <v>54</v>
      </c>
      <c r="U60" s="45" t="s">
        <v>45</v>
      </c>
      <c r="V60" s="45" t="s">
        <v>57</v>
      </c>
      <c r="W60" s="45" t="s">
        <v>55</v>
      </c>
      <c r="X60" s="45" t="s">
        <v>56</v>
      </c>
      <c r="Y60" s="46" t="s">
        <v>82</v>
      </c>
      <c r="Z60" s="85" t="s">
        <v>1</v>
      </c>
    </row>
    <row r="61" spans="1:26">
      <c r="A61" s="92" t="s">
        <v>2</v>
      </c>
      <c r="B61" s="56">
        <f>Data!C30/Data!$AA30</f>
        <v>0</v>
      </c>
      <c r="C61" s="57">
        <f>Data!D30/Data!$AA30</f>
        <v>0</v>
      </c>
      <c r="D61" s="57">
        <f>Data!E30/Data!$AA30</f>
        <v>0</v>
      </c>
      <c r="E61" s="57">
        <f>Data!F30/Data!$AA30</f>
        <v>0</v>
      </c>
      <c r="F61" s="57">
        <f>Data!G30/Data!$AA30</f>
        <v>0</v>
      </c>
      <c r="G61" s="57">
        <f>Data!H30/Data!$AA30</f>
        <v>0</v>
      </c>
      <c r="H61" s="57">
        <f>Data!I30/Data!$AA30</f>
        <v>9.4607379375591296E-4</v>
      </c>
      <c r="I61" s="57">
        <f>Data!J30/Data!$AA30</f>
        <v>0</v>
      </c>
      <c r="J61" s="57">
        <f>Data!K30/Data!$AA30</f>
        <v>0</v>
      </c>
      <c r="K61" s="57">
        <f>Data!L30/Data!$AA30</f>
        <v>0</v>
      </c>
      <c r="L61" s="57">
        <f>Data!M30/Data!$AA30</f>
        <v>5.6764427625354778E-3</v>
      </c>
      <c r="M61" s="57">
        <f>Data!N30/Data!$AA30</f>
        <v>2.8382213812677389E-3</v>
      </c>
      <c r="N61" s="57">
        <f>Data!O30/Data!$AA30</f>
        <v>0</v>
      </c>
      <c r="O61" s="57">
        <f>Data!P30/Data!$AA30</f>
        <v>0</v>
      </c>
      <c r="P61" s="57">
        <f>Data!Q30/Data!$AA30</f>
        <v>0</v>
      </c>
      <c r="Q61" s="57">
        <f>Data!R30/Data!$AA30</f>
        <v>5.6764427625354778E-3</v>
      </c>
      <c r="R61" s="57">
        <f>Data!S30/Data!$AA30</f>
        <v>0</v>
      </c>
      <c r="S61" s="57">
        <f>Data!T30/Data!$AA30</f>
        <v>0</v>
      </c>
      <c r="T61" s="57">
        <f>Data!U30/Data!$AA30</f>
        <v>0</v>
      </c>
      <c r="U61" s="57">
        <f>Data!V30/Data!$AA30</f>
        <v>0</v>
      </c>
      <c r="V61" s="57">
        <f>Data!W30/Data!$AA30</f>
        <v>0</v>
      </c>
      <c r="W61" s="57">
        <f>Data!X30/Data!$AA30</f>
        <v>0.17502365184484389</v>
      </c>
      <c r="X61" s="57">
        <f>Data!Y30/Data!$AA30</f>
        <v>3.9735099337748346E-2</v>
      </c>
      <c r="Y61" s="58">
        <f>Data!Z30/Data!$AA30</f>
        <v>0.77010406811731313</v>
      </c>
      <c r="Z61" s="59">
        <f>Data!AA30/Data!$AA30</f>
        <v>1</v>
      </c>
    </row>
    <row r="62" spans="1:26">
      <c r="A62" s="93" t="s">
        <v>3</v>
      </c>
      <c r="B62" s="56">
        <f>Data!C31/Data!$AA31</f>
        <v>0</v>
      </c>
      <c r="C62" s="57">
        <f>Data!D31/Data!$AA31</f>
        <v>0</v>
      </c>
      <c r="D62" s="57">
        <f>Data!E31/Data!$AA31</f>
        <v>0</v>
      </c>
      <c r="E62" s="57">
        <f>Data!F31/Data!$AA31</f>
        <v>0</v>
      </c>
      <c r="F62" s="57">
        <f>Data!G31/Data!$AA31</f>
        <v>0</v>
      </c>
      <c r="G62" s="57">
        <f>Data!H31/Data!$AA31</f>
        <v>0</v>
      </c>
      <c r="H62" s="57">
        <f>Data!I31/Data!$AA31</f>
        <v>0</v>
      </c>
      <c r="I62" s="57">
        <f>Data!J31/Data!$AA31</f>
        <v>0</v>
      </c>
      <c r="J62" s="57">
        <f>Data!K31/Data!$AA31</f>
        <v>0</v>
      </c>
      <c r="K62" s="57">
        <f>Data!L31/Data!$AA31</f>
        <v>0</v>
      </c>
      <c r="L62" s="57">
        <f>Data!M31/Data!$AA31</f>
        <v>4.2682926829268296E-2</v>
      </c>
      <c r="M62" s="57">
        <f>Data!N31/Data!$AA31</f>
        <v>1.2195121951219513E-2</v>
      </c>
      <c r="N62" s="57">
        <f>Data!O31/Data!$AA31</f>
        <v>0</v>
      </c>
      <c r="O62" s="57">
        <f>Data!P31/Data!$AA31</f>
        <v>0</v>
      </c>
      <c r="P62" s="57">
        <f>Data!Q31/Data!$AA31</f>
        <v>6.0975609756097563E-3</v>
      </c>
      <c r="Q62" s="57">
        <f>Data!R31/Data!$AA31</f>
        <v>3.048780487804878E-2</v>
      </c>
      <c r="R62" s="57">
        <f>Data!S31/Data!$AA31</f>
        <v>0</v>
      </c>
      <c r="S62" s="57">
        <f>Data!T31/Data!$AA31</f>
        <v>0</v>
      </c>
      <c r="T62" s="57">
        <f>Data!U31/Data!$AA31</f>
        <v>0</v>
      </c>
      <c r="U62" s="57">
        <f>Data!V31/Data!$AA31</f>
        <v>0</v>
      </c>
      <c r="V62" s="57">
        <f>Data!W31/Data!$AA31</f>
        <v>1.2195121951219513E-2</v>
      </c>
      <c r="W62" s="57">
        <f>Data!X31/Data!$AA31</f>
        <v>0</v>
      </c>
      <c r="X62" s="57">
        <f>Data!Y31/Data!$AA31</f>
        <v>0</v>
      </c>
      <c r="Y62" s="58">
        <f>Data!Z31/Data!$AA31</f>
        <v>0.89634146341463417</v>
      </c>
      <c r="Z62" s="59">
        <f>Data!AA31/Data!$AA31</f>
        <v>1</v>
      </c>
    </row>
    <row r="63" spans="1:26">
      <c r="A63" s="94" t="s">
        <v>4</v>
      </c>
      <c r="B63" s="56">
        <f>Data!C32/Data!$AA32</f>
        <v>0</v>
      </c>
      <c r="C63" s="57">
        <f>Data!D32/Data!$AA32</f>
        <v>0</v>
      </c>
      <c r="D63" s="57">
        <f>Data!E32/Data!$AA32</f>
        <v>0</v>
      </c>
      <c r="E63" s="57">
        <f>Data!F32/Data!$AA32</f>
        <v>0</v>
      </c>
      <c r="F63" s="57">
        <f>Data!G32/Data!$AA32</f>
        <v>0</v>
      </c>
      <c r="G63" s="57">
        <f>Data!H32/Data!$AA32</f>
        <v>0</v>
      </c>
      <c r="H63" s="57">
        <f>Data!I32/Data!$AA32</f>
        <v>0</v>
      </c>
      <c r="I63" s="57">
        <f>Data!J32/Data!$AA32</f>
        <v>0</v>
      </c>
      <c r="J63" s="57">
        <f>Data!K32/Data!$AA32</f>
        <v>1.7241379310344827E-2</v>
      </c>
      <c r="K63" s="57">
        <f>Data!L32/Data!$AA32</f>
        <v>0</v>
      </c>
      <c r="L63" s="57">
        <f>Data!M32/Data!$AA32</f>
        <v>0</v>
      </c>
      <c r="M63" s="57">
        <f>Data!N32/Data!$AA32</f>
        <v>3.4482758620689655E-2</v>
      </c>
      <c r="N63" s="57">
        <f>Data!O32/Data!$AA32</f>
        <v>0</v>
      </c>
      <c r="O63" s="57">
        <f>Data!P32/Data!$AA32</f>
        <v>0</v>
      </c>
      <c r="P63" s="57">
        <f>Data!Q32/Data!$AA32</f>
        <v>0</v>
      </c>
      <c r="Q63" s="57">
        <f>Data!R32/Data!$AA32</f>
        <v>1.7241379310344827E-2</v>
      </c>
      <c r="R63" s="57">
        <f>Data!S32/Data!$AA32</f>
        <v>0</v>
      </c>
      <c r="S63" s="57">
        <f>Data!T32/Data!$AA32</f>
        <v>0</v>
      </c>
      <c r="T63" s="57">
        <f>Data!U32/Data!$AA32</f>
        <v>0</v>
      </c>
      <c r="U63" s="57">
        <f>Data!V32/Data!$AA32</f>
        <v>0</v>
      </c>
      <c r="V63" s="57">
        <f>Data!W32/Data!$AA32</f>
        <v>2.5862068965517241E-2</v>
      </c>
      <c r="W63" s="57">
        <f>Data!X32/Data!$AA32</f>
        <v>0</v>
      </c>
      <c r="X63" s="57">
        <f>Data!Y32/Data!$AA32</f>
        <v>0</v>
      </c>
      <c r="Y63" s="58">
        <f>Data!Z32/Data!$AA32</f>
        <v>0.90517241379310343</v>
      </c>
      <c r="Z63" s="59">
        <f>Data!AA32/Data!$AA32</f>
        <v>1</v>
      </c>
    </row>
    <row r="64" spans="1:26">
      <c r="A64" s="94" t="s">
        <v>5</v>
      </c>
      <c r="B64" s="56">
        <f>Data!C33/Data!$AA33</f>
        <v>5.681818181818182E-3</v>
      </c>
      <c r="C64" s="57">
        <f>Data!D33/Data!$AA33</f>
        <v>0</v>
      </c>
      <c r="D64" s="57">
        <f>Data!E33/Data!$AA33</f>
        <v>0</v>
      </c>
      <c r="E64" s="57">
        <f>Data!F33/Data!$AA33</f>
        <v>5.681818181818182E-3</v>
      </c>
      <c r="F64" s="57">
        <f>Data!G33/Data!$AA33</f>
        <v>0</v>
      </c>
      <c r="G64" s="57">
        <f>Data!H33/Data!$AA33</f>
        <v>0</v>
      </c>
      <c r="H64" s="57">
        <f>Data!I33/Data!$AA33</f>
        <v>0</v>
      </c>
      <c r="I64" s="57">
        <f>Data!J33/Data!$AA33</f>
        <v>0</v>
      </c>
      <c r="J64" s="57">
        <f>Data!K33/Data!$AA33</f>
        <v>5.681818181818182E-3</v>
      </c>
      <c r="K64" s="57">
        <f>Data!L33/Data!$AA33</f>
        <v>0</v>
      </c>
      <c r="L64" s="57">
        <f>Data!M33/Data!$AA33</f>
        <v>3.4090909090909088E-2</v>
      </c>
      <c r="M64" s="57">
        <f>Data!N33/Data!$AA33</f>
        <v>2.8409090909090908E-2</v>
      </c>
      <c r="N64" s="57">
        <f>Data!O33/Data!$AA33</f>
        <v>0</v>
      </c>
      <c r="O64" s="57">
        <f>Data!P33/Data!$AA33</f>
        <v>5.681818181818182E-3</v>
      </c>
      <c r="P64" s="57">
        <f>Data!Q33/Data!$AA33</f>
        <v>0</v>
      </c>
      <c r="Q64" s="57">
        <f>Data!R33/Data!$AA33</f>
        <v>0</v>
      </c>
      <c r="R64" s="57">
        <f>Data!S33/Data!$AA33</f>
        <v>0</v>
      </c>
      <c r="S64" s="57">
        <f>Data!T33/Data!$AA33</f>
        <v>0</v>
      </c>
      <c r="T64" s="57">
        <f>Data!U33/Data!$AA33</f>
        <v>0</v>
      </c>
      <c r="U64" s="57">
        <f>Data!V33/Data!$AA33</f>
        <v>0</v>
      </c>
      <c r="V64" s="57">
        <f>Data!W33/Data!$AA33</f>
        <v>1.1363636363636364E-2</v>
      </c>
      <c r="W64" s="57">
        <f>Data!X33/Data!$AA33</f>
        <v>0</v>
      </c>
      <c r="X64" s="57">
        <f>Data!Y33/Data!$AA33</f>
        <v>0</v>
      </c>
      <c r="Y64" s="58">
        <f>Data!Z33/Data!$AA33</f>
        <v>0.90340909090909094</v>
      </c>
      <c r="Z64" s="59">
        <f>Data!AA33/Data!$AA33</f>
        <v>1</v>
      </c>
    </row>
    <row r="65" spans="1:26">
      <c r="A65" s="94" t="s">
        <v>6</v>
      </c>
      <c r="B65" s="56">
        <f>Data!C34/Data!$AA34</f>
        <v>1.5174506828528073E-3</v>
      </c>
      <c r="C65" s="57">
        <f>Data!D34/Data!$AA34</f>
        <v>0</v>
      </c>
      <c r="D65" s="57">
        <f>Data!E34/Data!$AA34</f>
        <v>0</v>
      </c>
      <c r="E65" s="57">
        <f>Data!F34/Data!$AA34</f>
        <v>1.5174506828528073E-3</v>
      </c>
      <c r="F65" s="57">
        <f>Data!G34/Data!$AA34</f>
        <v>1.5174506828528073E-3</v>
      </c>
      <c r="G65" s="57">
        <f>Data!H34/Data!$AA34</f>
        <v>1.5174506828528073E-3</v>
      </c>
      <c r="H65" s="57">
        <f>Data!I34/Data!$AA34</f>
        <v>0</v>
      </c>
      <c r="I65" s="57">
        <f>Data!J34/Data!$AA34</f>
        <v>0</v>
      </c>
      <c r="J65" s="57">
        <f>Data!K34/Data!$AA34</f>
        <v>1.5174506828528073E-3</v>
      </c>
      <c r="K65" s="57">
        <f>Data!L34/Data!$AA34</f>
        <v>1.5174506828528073E-3</v>
      </c>
      <c r="L65" s="57">
        <f>Data!M34/Data!$AA34</f>
        <v>2.7314112291350532E-2</v>
      </c>
      <c r="M65" s="57">
        <f>Data!N34/Data!$AA34</f>
        <v>4.552352048558422E-3</v>
      </c>
      <c r="N65" s="57">
        <f>Data!O34/Data!$AA34</f>
        <v>0</v>
      </c>
      <c r="O65" s="57">
        <f>Data!P34/Data!$AA34</f>
        <v>3.0349013657056147E-3</v>
      </c>
      <c r="P65" s="57">
        <f>Data!Q34/Data!$AA34</f>
        <v>1.5174506828528073E-3</v>
      </c>
      <c r="Q65" s="57">
        <f>Data!R34/Data!$AA34</f>
        <v>4.552352048558422E-3</v>
      </c>
      <c r="R65" s="57">
        <f>Data!S34/Data!$AA34</f>
        <v>0</v>
      </c>
      <c r="S65" s="57">
        <f>Data!T34/Data!$AA34</f>
        <v>0</v>
      </c>
      <c r="T65" s="57">
        <f>Data!U34/Data!$AA34</f>
        <v>0</v>
      </c>
      <c r="U65" s="57">
        <f>Data!V34/Data!$AA34</f>
        <v>0</v>
      </c>
      <c r="V65" s="57">
        <f>Data!W34/Data!$AA34</f>
        <v>1.5174506828528073E-3</v>
      </c>
      <c r="W65" s="57">
        <f>Data!X34/Data!$AA34</f>
        <v>0</v>
      </c>
      <c r="X65" s="57">
        <f>Data!Y34/Data!$AA34</f>
        <v>0</v>
      </c>
      <c r="Y65" s="58">
        <f>Data!Z34/Data!$AA34</f>
        <v>0.9484066767830045</v>
      </c>
      <c r="Z65" s="59">
        <f>Data!AA34/Data!$AA34</f>
        <v>1</v>
      </c>
    </row>
    <row r="66" spans="1:26">
      <c r="A66" s="94" t="s">
        <v>7</v>
      </c>
      <c r="B66" s="56">
        <f>Data!C35/Data!$AA35</f>
        <v>0</v>
      </c>
      <c r="C66" s="57">
        <f>Data!D35/Data!$AA35</f>
        <v>1.0460251046025104E-3</v>
      </c>
      <c r="D66" s="57">
        <f>Data!E35/Data!$AA35</f>
        <v>0</v>
      </c>
      <c r="E66" s="57">
        <f>Data!F35/Data!$AA35</f>
        <v>1.0460251046025104E-3</v>
      </c>
      <c r="F66" s="57">
        <f>Data!G35/Data!$AA35</f>
        <v>1.0460251046025104E-3</v>
      </c>
      <c r="G66" s="57">
        <f>Data!H35/Data!$AA35</f>
        <v>0</v>
      </c>
      <c r="H66" s="57">
        <f>Data!I35/Data!$AA35</f>
        <v>1.0460251046025104E-3</v>
      </c>
      <c r="I66" s="57">
        <f>Data!J35/Data!$AA35</f>
        <v>1.0460251046025104E-3</v>
      </c>
      <c r="J66" s="57">
        <f>Data!K35/Data!$AA35</f>
        <v>1.0460251046025104E-3</v>
      </c>
      <c r="K66" s="57">
        <f>Data!L35/Data!$AA35</f>
        <v>3.1380753138075313E-3</v>
      </c>
      <c r="L66" s="57">
        <f>Data!M35/Data!$AA35</f>
        <v>2.3012552301255231E-2</v>
      </c>
      <c r="M66" s="57">
        <f>Data!N35/Data!$AA35</f>
        <v>7.3221757322175732E-3</v>
      </c>
      <c r="N66" s="57">
        <f>Data!O35/Data!$AA35</f>
        <v>0</v>
      </c>
      <c r="O66" s="57">
        <f>Data!P35/Data!$AA35</f>
        <v>1.0460251046025104E-3</v>
      </c>
      <c r="P66" s="57">
        <f>Data!Q35/Data!$AA35</f>
        <v>0</v>
      </c>
      <c r="Q66" s="57">
        <f>Data!R35/Data!$AA35</f>
        <v>3.1380753138075313E-3</v>
      </c>
      <c r="R66" s="57">
        <f>Data!S35/Data!$AA35</f>
        <v>0</v>
      </c>
      <c r="S66" s="57">
        <f>Data!T35/Data!$AA35</f>
        <v>0</v>
      </c>
      <c r="T66" s="57">
        <f>Data!U35/Data!$AA35</f>
        <v>0</v>
      </c>
      <c r="U66" s="57">
        <f>Data!V35/Data!$AA35</f>
        <v>0</v>
      </c>
      <c r="V66" s="57">
        <f>Data!W35/Data!$AA35</f>
        <v>8.368200836820083E-3</v>
      </c>
      <c r="W66" s="57">
        <f>Data!X35/Data!$AA35</f>
        <v>0</v>
      </c>
      <c r="X66" s="57">
        <f>Data!Y35/Data!$AA35</f>
        <v>0</v>
      </c>
      <c r="Y66" s="58">
        <f>Data!Z35/Data!$AA35</f>
        <v>0.94769874476987448</v>
      </c>
      <c r="Z66" s="59">
        <f>Data!AA35/Data!$AA35</f>
        <v>1</v>
      </c>
    </row>
    <row r="67" spans="1:26">
      <c r="A67" s="94" t="s">
        <v>8</v>
      </c>
      <c r="B67" s="56">
        <f>Data!C36/Data!$AA36</f>
        <v>9.46969696969697E-4</v>
      </c>
      <c r="C67" s="57">
        <f>Data!D36/Data!$AA36</f>
        <v>0</v>
      </c>
      <c r="D67" s="57">
        <f>Data!E36/Data!$AA36</f>
        <v>0</v>
      </c>
      <c r="E67" s="57">
        <f>Data!F36/Data!$AA36</f>
        <v>2.840909090909091E-3</v>
      </c>
      <c r="F67" s="57">
        <f>Data!G36/Data!$AA36</f>
        <v>0</v>
      </c>
      <c r="G67" s="57">
        <f>Data!H36/Data!$AA36</f>
        <v>0</v>
      </c>
      <c r="H67" s="57">
        <f>Data!I36/Data!$AA36</f>
        <v>9.46969696969697E-4</v>
      </c>
      <c r="I67" s="57">
        <f>Data!J36/Data!$AA36</f>
        <v>9.46969696969697E-4</v>
      </c>
      <c r="J67" s="57">
        <f>Data!K36/Data!$AA36</f>
        <v>5.681818181818182E-3</v>
      </c>
      <c r="K67" s="57">
        <f>Data!L36/Data!$AA36</f>
        <v>1.3257575757575758E-2</v>
      </c>
      <c r="L67" s="57">
        <f>Data!M36/Data!$AA36</f>
        <v>2.556818181818182E-2</v>
      </c>
      <c r="M67" s="57">
        <f>Data!N36/Data!$AA36</f>
        <v>8.5227272727272721E-3</v>
      </c>
      <c r="N67" s="57">
        <f>Data!O36/Data!$AA36</f>
        <v>9.46969696969697E-4</v>
      </c>
      <c r="O67" s="57">
        <f>Data!P36/Data!$AA36</f>
        <v>2.840909090909091E-3</v>
      </c>
      <c r="P67" s="57">
        <f>Data!Q36/Data!$AA36</f>
        <v>0</v>
      </c>
      <c r="Q67" s="57">
        <f>Data!R36/Data!$AA36</f>
        <v>3.787878787878788E-3</v>
      </c>
      <c r="R67" s="57">
        <f>Data!S36/Data!$AA36</f>
        <v>0</v>
      </c>
      <c r="S67" s="57">
        <f>Data!T36/Data!$AA36</f>
        <v>9.46969696969697E-4</v>
      </c>
      <c r="T67" s="57">
        <f>Data!U36/Data!$AA36</f>
        <v>0</v>
      </c>
      <c r="U67" s="57">
        <f>Data!V36/Data!$AA36</f>
        <v>0</v>
      </c>
      <c r="V67" s="57">
        <f>Data!W36/Data!$AA36</f>
        <v>5.681818181818182E-3</v>
      </c>
      <c r="W67" s="57">
        <f>Data!X36/Data!$AA36</f>
        <v>0</v>
      </c>
      <c r="X67" s="57">
        <f>Data!Y36/Data!$AA36</f>
        <v>0</v>
      </c>
      <c r="Y67" s="58">
        <f>Data!Z36/Data!$AA36</f>
        <v>0.92708333333333337</v>
      </c>
      <c r="Z67" s="59">
        <f>Data!AA36/Data!$AA36</f>
        <v>1</v>
      </c>
    </row>
    <row r="68" spans="1:26">
      <c r="A68" s="94" t="s">
        <v>9</v>
      </c>
      <c r="B68" s="56">
        <f>Data!C37/Data!$AA37</f>
        <v>3.6036036036036037E-3</v>
      </c>
      <c r="C68" s="57">
        <f>Data!D37/Data!$AA37</f>
        <v>0</v>
      </c>
      <c r="D68" s="57">
        <f>Data!E37/Data!$AA37</f>
        <v>9.0090090090090091E-4</v>
      </c>
      <c r="E68" s="57">
        <f>Data!F37/Data!$AA37</f>
        <v>2.7027027027027029E-3</v>
      </c>
      <c r="F68" s="57">
        <f>Data!G37/Data!$AA37</f>
        <v>4.5045045045045045E-3</v>
      </c>
      <c r="G68" s="57">
        <f>Data!H37/Data!$AA37</f>
        <v>2.7027027027027029E-3</v>
      </c>
      <c r="H68" s="57">
        <f>Data!I37/Data!$AA37</f>
        <v>0</v>
      </c>
      <c r="I68" s="57">
        <f>Data!J37/Data!$AA37</f>
        <v>9.0090090090090091E-4</v>
      </c>
      <c r="J68" s="57">
        <f>Data!K37/Data!$AA37</f>
        <v>4.5045045045045045E-3</v>
      </c>
      <c r="K68" s="57">
        <f>Data!L37/Data!$AA37</f>
        <v>2.2522522522522521E-2</v>
      </c>
      <c r="L68" s="57">
        <f>Data!M37/Data!$AA37</f>
        <v>3.6936936936936934E-2</v>
      </c>
      <c r="M68" s="57">
        <f>Data!N37/Data!$AA37</f>
        <v>9.0090090090090089E-3</v>
      </c>
      <c r="N68" s="57">
        <f>Data!O37/Data!$AA37</f>
        <v>0</v>
      </c>
      <c r="O68" s="57">
        <f>Data!P37/Data!$AA37</f>
        <v>3.6036036036036037E-3</v>
      </c>
      <c r="P68" s="57">
        <f>Data!Q37/Data!$AA37</f>
        <v>1.8018018018018018E-3</v>
      </c>
      <c r="Q68" s="57">
        <f>Data!R37/Data!$AA37</f>
        <v>8.1081081081081086E-3</v>
      </c>
      <c r="R68" s="57">
        <f>Data!S37/Data!$AA37</f>
        <v>0</v>
      </c>
      <c r="S68" s="57">
        <f>Data!T37/Data!$AA37</f>
        <v>9.0090090090090091E-4</v>
      </c>
      <c r="T68" s="57">
        <f>Data!U37/Data!$AA37</f>
        <v>0</v>
      </c>
      <c r="U68" s="57">
        <f>Data!V37/Data!$AA37</f>
        <v>0</v>
      </c>
      <c r="V68" s="57">
        <f>Data!W37/Data!$AA37</f>
        <v>5.4054054054054057E-3</v>
      </c>
      <c r="W68" s="57">
        <f>Data!X37/Data!$AA37</f>
        <v>0</v>
      </c>
      <c r="X68" s="57">
        <f>Data!Y37/Data!$AA37</f>
        <v>0</v>
      </c>
      <c r="Y68" s="58">
        <f>Data!Z37/Data!$AA37</f>
        <v>0.89189189189189189</v>
      </c>
      <c r="Z68" s="59">
        <f>Data!AA37/Data!$AA37</f>
        <v>1</v>
      </c>
    </row>
    <row r="69" spans="1:26">
      <c r="A69" s="94" t="s">
        <v>10</v>
      </c>
      <c r="B69" s="56">
        <f>Data!C38/Data!$AA38</f>
        <v>7.3431241655540717E-3</v>
      </c>
      <c r="C69" s="57">
        <f>Data!D38/Data!$AA38</f>
        <v>3.3377837116154874E-3</v>
      </c>
      <c r="D69" s="57">
        <f>Data!E38/Data!$AA38</f>
        <v>6.6755674232309744E-4</v>
      </c>
      <c r="E69" s="57">
        <f>Data!F38/Data!$AA38</f>
        <v>1.4018691588785047E-2</v>
      </c>
      <c r="F69" s="57">
        <f>Data!G38/Data!$AA38</f>
        <v>9.3457943925233638E-3</v>
      </c>
      <c r="G69" s="57">
        <f>Data!H38/Data!$AA38</f>
        <v>4.6728971962616819E-3</v>
      </c>
      <c r="H69" s="57">
        <f>Data!I38/Data!$AA38</f>
        <v>4.0053404539385851E-3</v>
      </c>
      <c r="I69" s="57">
        <f>Data!J38/Data!$AA38</f>
        <v>1.3351134846461949E-3</v>
      </c>
      <c r="J69" s="57">
        <f>Data!K38/Data!$AA38</f>
        <v>7.3431241655540717E-3</v>
      </c>
      <c r="K69" s="57">
        <f>Data!L38/Data!$AA38</f>
        <v>5.2069425901201602E-2</v>
      </c>
      <c r="L69" s="57">
        <f>Data!M38/Data!$AA38</f>
        <v>3.6048064085447265E-2</v>
      </c>
      <c r="M69" s="57">
        <f>Data!N38/Data!$AA38</f>
        <v>1.4018691588785047E-2</v>
      </c>
      <c r="N69" s="57">
        <f>Data!O38/Data!$AA38</f>
        <v>0</v>
      </c>
      <c r="O69" s="57">
        <f>Data!P38/Data!$AA38</f>
        <v>4.0053404539385851E-3</v>
      </c>
      <c r="P69" s="57">
        <f>Data!Q38/Data!$AA38</f>
        <v>1.3351134846461949E-3</v>
      </c>
      <c r="Q69" s="57">
        <f>Data!R38/Data!$AA38</f>
        <v>8.0106809078771702E-3</v>
      </c>
      <c r="R69" s="57">
        <f>Data!S38/Data!$AA38</f>
        <v>0</v>
      </c>
      <c r="S69" s="57">
        <f>Data!T38/Data!$AA38</f>
        <v>2.0026702269692926E-3</v>
      </c>
      <c r="T69" s="57">
        <f>Data!U38/Data!$AA38</f>
        <v>2.0026702269692926E-3</v>
      </c>
      <c r="U69" s="57">
        <f>Data!V38/Data!$AA38</f>
        <v>0</v>
      </c>
      <c r="V69" s="57">
        <f>Data!W38/Data!$AA38</f>
        <v>6.0080106809078772E-3</v>
      </c>
      <c r="W69" s="57">
        <f>Data!X38/Data!$AA38</f>
        <v>0</v>
      </c>
      <c r="X69" s="57">
        <f>Data!Y38/Data!$AA38</f>
        <v>0</v>
      </c>
      <c r="Y69" s="58">
        <f>Data!Z38/Data!$AA38</f>
        <v>0.82242990654205606</v>
      </c>
      <c r="Z69" s="59">
        <f>Data!AA38/Data!$AA38</f>
        <v>1</v>
      </c>
    </row>
    <row r="70" spans="1:26">
      <c r="A70" s="94" t="s">
        <v>11</v>
      </c>
      <c r="B70" s="56">
        <f>Data!C39/Data!$AA39</f>
        <v>4.4534412955465584E-3</v>
      </c>
      <c r="C70" s="57">
        <f>Data!D39/Data!$AA39</f>
        <v>4.4534412955465584E-3</v>
      </c>
      <c r="D70" s="57">
        <f>Data!E39/Data!$AA39</f>
        <v>4.0485829959514168E-4</v>
      </c>
      <c r="E70" s="57">
        <f>Data!F39/Data!$AA39</f>
        <v>3.2793522267206478E-2</v>
      </c>
      <c r="F70" s="57">
        <f>Data!G39/Data!$AA39</f>
        <v>6.8825910931174092E-3</v>
      </c>
      <c r="G70" s="57">
        <f>Data!H39/Data!$AA39</f>
        <v>1.2550607287449392E-2</v>
      </c>
      <c r="H70" s="57">
        <f>Data!I39/Data!$AA39</f>
        <v>5.6680161943319842E-3</v>
      </c>
      <c r="I70" s="57">
        <f>Data!J39/Data!$AA39</f>
        <v>1.6194331983805667E-3</v>
      </c>
      <c r="J70" s="57">
        <f>Data!K39/Data!$AA39</f>
        <v>3.6437246963562753E-3</v>
      </c>
      <c r="K70" s="57">
        <f>Data!L39/Data!$AA39</f>
        <v>0.10445344129554655</v>
      </c>
      <c r="L70" s="57">
        <f>Data!M39/Data!$AA39</f>
        <v>3.8461538461538464E-2</v>
      </c>
      <c r="M70" s="57">
        <f>Data!N39/Data!$AA39</f>
        <v>1.659919028340081E-2</v>
      </c>
      <c r="N70" s="57">
        <f>Data!O39/Data!$AA39</f>
        <v>8.0971659919028337E-4</v>
      </c>
      <c r="O70" s="57">
        <f>Data!P39/Data!$AA39</f>
        <v>4.048582995951417E-3</v>
      </c>
      <c r="P70" s="57">
        <f>Data!Q39/Data!$AA39</f>
        <v>2.0242914979757085E-3</v>
      </c>
      <c r="Q70" s="57">
        <f>Data!R39/Data!$AA39</f>
        <v>1.2550607287449392E-2</v>
      </c>
      <c r="R70" s="57">
        <f>Data!S39/Data!$AA39</f>
        <v>4.0485829959514168E-4</v>
      </c>
      <c r="S70" s="57">
        <f>Data!T39/Data!$AA39</f>
        <v>2.8340080971659921E-3</v>
      </c>
      <c r="T70" s="57">
        <f>Data!U39/Data!$AA39</f>
        <v>4.0485829959514168E-4</v>
      </c>
      <c r="U70" s="57">
        <f>Data!V39/Data!$AA39</f>
        <v>0</v>
      </c>
      <c r="V70" s="57">
        <f>Data!W39/Data!$AA39</f>
        <v>4.048582995951417E-3</v>
      </c>
      <c r="W70" s="57">
        <f>Data!X39/Data!$AA39</f>
        <v>0</v>
      </c>
      <c r="X70" s="57">
        <f>Data!Y39/Data!$AA39</f>
        <v>0</v>
      </c>
      <c r="Y70" s="58">
        <f>Data!Z39/Data!$AA39</f>
        <v>0.74089068825910931</v>
      </c>
      <c r="Z70" s="59">
        <f>Data!AA39/Data!$AA39</f>
        <v>1</v>
      </c>
    </row>
    <row r="71" spans="1:26">
      <c r="A71" s="94" t="s">
        <v>12</v>
      </c>
      <c r="B71" s="56">
        <f>Data!C40/Data!$AA40</f>
        <v>6.0738581146744415E-3</v>
      </c>
      <c r="C71" s="57">
        <f>Data!D40/Data!$AA40</f>
        <v>8.5034013605442185E-3</v>
      </c>
      <c r="D71" s="57">
        <f>Data!E40/Data!$AA40</f>
        <v>3.1584062196307093E-3</v>
      </c>
      <c r="E71" s="57">
        <f>Data!F40/Data!$AA40</f>
        <v>8.8192419825072893E-2</v>
      </c>
      <c r="F71" s="57">
        <f>Data!G40/Data!$AA40</f>
        <v>1.141885325558795E-2</v>
      </c>
      <c r="G71" s="57">
        <f>Data!H40/Data!$AA40</f>
        <v>1.7492711370262391E-2</v>
      </c>
      <c r="H71" s="57">
        <f>Data!I40/Data!$AA40</f>
        <v>1.0447035957240039E-2</v>
      </c>
      <c r="I71" s="57">
        <f>Data!J40/Data!$AA40</f>
        <v>2.4295432458697765E-3</v>
      </c>
      <c r="J71" s="57">
        <f>Data!K40/Data!$AA40</f>
        <v>3.4013605442176869E-3</v>
      </c>
      <c r="K71" s="57">
        <f>Data!L40/Data!$AA40</f>
        <v>0.13483965014577259</v>
      </c>
      <c r="L71" s="57">
        <f>Data!M40/Data!$AA40</f>
        <v>4.0330417881438291E-2</v>
      </c>
      <c r="M71" s="57">
        <f>Data!N40/Data!$AA40</f>
        <v>2.4538386783284741E-2</v>
      </c>
      <c r="N71" s="57">
        <f>Data!O40/Data!$AA40</f>
        <v>9.7181729834791054E-4</v>
      </c>
      <c r="O71" s="57">
        <f>Data!P40/Data!$AA40</f>
        <v>6.0738581146744415E-3</v>
      </c>
      <c r="P71" s="57">
        <f>Data!Q40/Data!$AA40</f>
        <v>2.1865889212827989E-3</v>
      </c>
      <c r="Q71" s="57">
        <f>Data!R40/Data!$AA40</f>
        <v>8.5034013605442185E-3</v>
      </c>
      <c r="R71" s="57">
        <f>Data!S40/Data!$AA40</f>
        <v>7.2886297376093293E-4</v>
      </c>
      <c r="S71" s="57">
        <f>Data!T40/Data!$AA40</f>
        <v>2.1865889212827989E-3</v>
      </c>
      <c r="T71" s="57">
        <f>Data!U40/Data!$AA40</f>
        <v>1.7006802721088435E-3</v>
      </c>
      <c r="U71" s="57">
        <f>Data!V40/Data!$AA40</f>
        <v>0</v>
      </c>
      <c r="V71" s="57">
        <f>Data!W40/Data!$AA40</f>
        <v>5.3449951409135082E-3</v>
      </c>
      <c r="W71" s="57">
        <f>Data!X40/Data!$AA40</f>
        <v>0</v>
      </c>
      <c r="X71" s="57">
        <f>Data!Y40/Data!$AA40</f>
        <v>0</v>
      </c>
      <c r="Y71" s="58">
        <f>Data!Z40/Data!$AA40</f>
        <v>0.62147716229348882</v>
      </c>
      <c r="Z71" s="59">
        <f>Data!AA40/Data!$AA40</f>
        <v>1</v>
      </c>
    </row>
    <row r="72" spans="1:26">
      <c r="A72" s="94" t="s">
        <v>13</v>
      </c>
      <c r="B72" s="56">
        <f>Data!C41/Data!$AA41</f>
        <v>1.0241162867525603E-2</v>
      </c>
      <c r="C72" s="57">
        <f>Data!D41/Data!$AA41</f>
        <v>1.5031384208787579E-2</v>
      </c>
      <c r="D72" s="57">
        <f>Data!E41/Data!$AA41</f>
        <v>3.7991410637594979E-3</v>
      </c>
      <c r="E72" s="57">
        <f>Data!F41/Data!$AA41</f>
        <v>0.13511727783283781</v>
      </c>
      <c r="F72" s="57">
        <f>Data!G41/Data!$AA41</f>
        <v>1.4205483977535514E-2</v>
      </c>
      <c r="G72" s="57">
        <f>Data!H41/Data!$AA41</f>
        <v>2.2794846382556987E-2</v>
      </c>
      <c r="H72" s="57">
        <f>Data!I41/Data!$AA41</f>
        <v>1.2058143376280145E-2</v>
      </c>
      <c r="I72" s="57">
        <f>Data!J41/Data!$AA41</f>
        <v>6.9375619425173438E-3</v>
      </c>
      <c r="J72" s="57">
        <f>Data!K41/Data!$AA41</f>
        <v>3.1384208787578458E-3</v>
      </c>
      <c r="K72" s="57">
        <f>Data!L41/Data!$AA41</f>
        <v>0.1595639246778989</v>
      </c>
      <c r="L72" s="57">
        <f>Data!M41/Data!$AA41</f>
        <v>4.1295011562603234E-2</v>
      </c>
      <c r="M72" s="57">
        <f>Data!N41/Data!$AA41</f>
        <v>1.9326065411298315E-2</v>
      </c>
      <c r="N72" s="57">
        <f>Data!O41/Data!$AA41</f>
        <v>1.6518004625041295E-3</v>
      </c>
      <c r="O72" s="57">
        <f>Data!P41/Data!$AA41</f>
        <v>3.7991410637594979E-3</v>
      </c>
      <c r="P72" s="57">
        <f>Data!Q41/Data!$AA41</f>
        <v>2.1473406012553682E-3</v>
      </c>
      <c r="Q72" s="57">
        <f>Data!R41/Data!$AA41</f>
        <v>7.7634621737694091E-3</v>
      </c>
      <c r="R72" s="57">
        <f>Data!S41/Data!$AA41</f>
        <v>1.9821605550049554E-3</v>
      </c>
      <c r="S72" s="57">
        <f>Data!T41/Data!$AA41</f>
        <v>8.9197224975222991E-3</v>
      </c>
      <c r="T72" s="57">
        <f>Data!U41/Data!$AA41</f>
        <v>9.9108027750247768E-4</v>
      </c>
      <c r="U72" s="57">
        <f>Data!V41/Data!$AA41</f>
        <v>0</v>
      </c>
      <c r="V72" s="57">
        <f>Data!W41/Data!$AA41</f>
        <v>2.973240832507433E-3</v>
      </c>
      <c r="W72" s="57">
        <f>Data!X41/Data!$AA41</f>
        <v>0</v>
      </c>
      <c r="X72" s="57">
        <f>Data!Y41/Data!$AA41</f>
        <v>0</v>
      </c>
      <c r="Y72" s="58">
        <f>Data!Z41/Data!$AA41</f>
        <v>0.52626362735381571</v>
      </c>
      <c r="Z72" s="59">
        <f>Data!AA41/Data!$AA41</f>
        <v>1</v>
      </c>
    </row>
    <row r="73" spans="1:26">
      <c r="A73" s="94" t="s">
        <v>14</v>
      </c>
      <c r="B73" s="56">
        <f>Data!C42/Data!$AA42</f>
        <v>1.2105388084500356E-2</v>
      </c>
      <c r="C73" s="57">
        <f>Data!D42/Data!$AA42</f>
        <v>1.756468075005934E-2</v>
      </c>
      <c r="D73" s="57">
        <f>Data!E42/Data!$AA42</f>
        <v>5.5779729408972226E-3</v>
      </c>
      <c r="E73" s="57">
        <f>Data!F42/Data!$AA42</f>
        <v>0.16401614051744601</v>
      </c>
      <c r="F73" s="57">
        <f>Data!G42/Data!$AA42</f>
        <v>1.4716354141941609E-2</v>
      </c>
      <c r="G73" s="57">
        <f>Data!H42/Data!$AA42</f>
        <v>2.3854735342985996E-2</v>
      </c>
      <c r="H73" s="57">
        <f>Data!I42/Data!$AA42</f>
        <v>1.364823166389746E-2</v>
      </c>
      <c r="I73" s="57">
        <f>Data!J42/Data!$AA42</f>
        <v>1.0206503679088536E-2</v>
      </c>
      <c r="J73" s="57">
        <f>Data!K42/Data!$AA42</f>
        <v>4.5098504628530737E-3</v>
      </c>
      <c r="K73" s="57">
        <f>Data!L42/Data!$AA42</f>
        <v>0.17446000474721102</v>
      </c>
      <c r="L73" s="57">
        <f>Data!M42/Data!$AA42</f>
        <v>4.213149774507477E-2</v>
      </c>
      <c r="M73" s="57">
        <f>Data!N42/Data!$AA42</f>
        <v>2.3854735342985996E-2</v>
      </c>
      <c r="N73" s="57">
        <f>Data!O42/Data!$AA42</f>
        <v>1.3054830287206266E-3</v>
      </c>
      <c r="O73" s="57">
        <f>Data!P42/Data!$AA42</f>
        <v>4.3911701875148351E-3</v>
      </c>
      <c r="P73" s="57">
        <f>Data!Q42/Data!$AA42</f>
        <v>2.1362449560882982E-3</v>
      </c>
      <c r="Q73" s="57">
        <f>Data!R42/Data!$AA42</f>
        <v>8.9010206503679096E-3</v>
      </c>
      <c r="R73" s="57">
        <f>Data!S42/Data!$AA42</f>
        <v>2.9670068834559697E-3</v>
      </c>
      <c r="S73" s="57">
        <f>Data!T42/Data!$AA42</f>
        <v>1.3054830287206266E-2</v>
      </c>
      <c r="T73" s="57">
        <f>Data!U42/Data!$AA42</f>
        <v>7.1208165202943266E-4</v>
      </c>
      <c r="U73" s="57">
        <f>Data!V42/Data!$AA42</f>
        <v>0</v>
      </c>
      <c r="V73" s="57">
        <f>Data!W42/Data!$AA42</f>
        <v>1.1868027533823878E-3</v>
      </c>
      <c r="W73" s="57">
        <f>Data!X42/Data!$AA42</f>
        <v>0</v>
      </c>
      <c r="X73" s="57">
        <f>Data!Y42/Data!$AA42</f>
        <v>0</v>
      </c>
      <c r="Y73" s="58">
        <f>Data!Z42/Data!$AA42</f>
        <v>0.4586992641822929</v>
      </c>
      <c r="Z73" s="59">
        <f>Data!AA42/Data!$AA42</f>
        <v>1</v>
      </c>
    </row>
    <row r="74" spans="1:26">
      <c r="A74" s="94" t="s">
        <v>15</v>
      </c>
      <c r="B74" s="56">
        <f>Data!C43/Data!$AA43</f>
        <v>1.1364653243847875E-2</v>
      </c>
      <c r="C74" s="57">
        <f>Data!D43/Data!$AA43</f>
        <v>1.6912751677852347E-2</v>
      </c>
      <c r="D74" s="57">
        <f>Data!E43/Data!$AA43</f>
        <v>7.1588366890380315E-3</v>
      </c>
      <c r="E74" s="57">
        <f>Data!F43/Data!$AA43</f>
        <v>0.18514541387024608</v>
      </c>
      <c r="F74" s="57">
        <f>Data!G43/Data!$AA43</f>
        <v>1.5838926174496646E-2</v>
      </c>
      <c r="G74" s="57">
        <f>Data!H43/Data!$AA43</f>
        <v>2.8814317673378075E-2</v>
      </c>
      <c r="H74" s="57">
        <f>Data!I43/Data!$AA43</f>
        <v>1.3959731543624161E-2</v>
      </c>
      <c r="I74" s="57">
        <f>Data!J43/Data!$AA43</f>
        <v>1.0738255033557046E-2</v>
      </c>
      <c r="J74" s="57">
        <f>Data!K43/Data!$AA43</f>
        <v>5.8165548098434005E-3</v>
      </c>
      <c r="K74" s="57">
        <f>Data!L43/Data!$AA43</f>
        <v>0.16921700223713645</v>
      </c>
      <c r="L74" s="57">
        <f>Data!M43/Data!$AA43</f>
        <v>3.92841163310962E-2</v>
      </c>
      <c r="M74" s="57">
        <f>Data!N43/Data!$AA43</f>
        <v>2.4697986577181207E-2</v>
      </c>
      <c r="N74" s="57">
        <f>Data!O43/Data!$AA43</f>
        <v>1.2527964205816555E-3</v>
      </c>
      <c r="O74" s="57">
        <f>Data!P43/Data!$AA43</f>
        <v>8.859060402684563E-3</v>
      </c>
      <c r="P74" s="57">
        <f>Data!Q43/Data!$AA43</f>
        <v>1.9686800894854585E-3</v>
      </c>
      <c r="Q74" s="57">
        <f>Data!R43/Data!$AA43</f>
        <v>8.7695749440715887E-3</v>
      </c>
      <c r="R74" s="57">
        <f>Data!S43/Data!$AA43</f>
        <v>2.7740492170022371E-3</v>
      </c>
      <c r="S74" s="57">
        <f>Data!T43/Data!$AA43</f>
        <v>2.1923937360178971E-2</v>
      </c>
      <c r="T74" s="57">
        <f>Data!U43/Data!$AA43</f>
        <v>1.2527964205816555E-3</v>
      </c>
      <c r="U74" s="57">
        <f>Data!V43/Data!$AA43</f>
        <v>0</v>
      </c>
      <c r="V74" s="57">
        <f>Data!W43/Data!$AA43</f>
        <v>4.4742729306487697E-4</v>
      </c>
      <c r="W74" s="57">
        <f>Data!X43/Data!$AA43</f>
        <v>0</v>
      </c>
      <c r="X74" s="57">
        <f>Data!Y43/Data!$AA43</f>
        <v>0</v>
      </c>
      <c r="Y74" s="58">
        <f>Data!Z43/Data!$AA43</f>
        <v>0.42380313199105146</v>
      </c>
      <c r="Z74" s="59">
        <f>Data!AA43/Data!$AA43</f>
        <v>1</v>
      </c>
    </row>
    <row r="75" spans="1:26">
      <c r="A75" s="94" t="s">
        <v>16</v>
      </c>
      <c r="B75" s="56">
        <f>Data!C44/Data!$AA44</f>
        <v>9.5146776810739048E-3</v>
      </c>
      <c r="C75" s="57">
        <f>Data!D44/Data!$AA44</f>
        <v>1.3350051630033928E-2</v>
      </c>
      <c r="D75" s="57">
        <f>Data!E44/Data!$AA44</f>
        <v>5.9743324974184985E-3</v>
      </c>
      <c r="E75" s="57">
        <f>Data!F44/Data!$AA44</f>
        <v>0.18638442248119191</v>
      </c>
      <c r="F75" s="57">
        <f>Data!G44/Data!$AA44</f>
        <v>1.7111668387667797E-2</v>
      </c>
      <c r="G75" s="57">
        <f>Data!H44/Data!$AA44</f>
        <v>2.4413630328957072E-2</v>
      </c>
      <c r="H75" s="57">
        <f>Data!I44/Data!$AA44</f>
        <v>9.5146776810739048E-3</v>
      </c>
      <c r="I75" s="57">
        <f>Data!J44/Data!$AA44</f>
        <v>9.2934061070954425E-3</v>
      </c>
      <c r="J75" s="57">
        <f>Data!K44/Data!$AA44</f>
        <v>5.6055465407877265E-3</v>
      </c>
      <c r="K75" s="57">
        <f>Data!L44/Data!$AA44</f>
        <v>0.16064316270836407</v>
      </c>
      <c r="L75" s="57">
        <f>Data!M44/Data!$AA44</f>
        <v>4.1304027142646409E-2</v>
      </c>
      <c r="M75" s="57">
        <f>Data!N44/Data!$AA44</f>
        <v>2.9945419678418645E-2</v>
      </c>
      <c r="N75" s="57">
        <f>Data!O44/Data!$AA44</f>
        <v>1.9914441658061663E-3</v>
      </c>
      <c r="O75" s="57">
        <f>Data!P44/Data!$AA44</f>
        <v>9.4409204897477512E-3</v>
      </c>
      <c r="P75" s="57">
        <f>Data!Q44/Data!$AA44</f>
        <v>3.1715592270246348E-3</v>
      </c>
      <c r="Q75" s="57">
        <f>Data!R44/Data!$AA44</f>
        <v>8.1870482372031275E-3</v>
      </c>
      <c r="R75" s="57">
        <f>Data!S44/Data!$AA44</f>
        <v>3.4665879923292519E-3</v>
      </c>
      <c r="S75" s="57">
        <f>Data!T44/Data!$AA44</f>
        <v>3.282195014013866E-2</v>
      </c>
      <c r="T75" s="57">
        <f>Data!U44/Data!$AA44</f>
        <v>1.4013866351969316E-3</v>
      </c>
      <c r="U75" s="57">
        <f>Data!V44/Data!$AA44</f>
        <v>0</v>
      </c>
      <c r="V75" s="57">
        <f>Data!W44/Data!$AA44</f>
        <v>7.3757191326154301E-4</v>
      </c>
      <c r="W75" s="57">
        <f>Data!X44/Data!$AA44</f>
        <v>0</v>
      </c>
      <c r="X75" s="57">
        <f>Data!Y44/Data!$AA44</f>
        <v>0</v>
      </c>
      <c r="Y75" s="58">
        <f>Data!Z44/Data!$AA44</f>
        <v>0.4257265083345626</v>
      </c>
      <c r="Z75" s="59">
        <f>Data!AA44/Data!$AA44</f>
        <v>1</v>
      </c>
    </row>
    <row r="76" spans="1:26">
      <c r="A76" s="94" t="s">
        <v>17</v>
      </c>
      <c r="B76" s="56">
        <f>Data!C45/Data!$AA45</f>
        <v>8.8126999456751374E-3</v>
      </c>
      <c r="C76" s="57">
        <f>Data!D45/Data!$AA45</f>
        <v>1.092533349429589E-2</v>
      </c>
      <c r="D76" s="57">
        <f>Data!E45/Data!$AA45</f>
        <v>6.6397054385223635E-3</v>
      </c>
      <c r="E76" s="57">
        <f>Data!F45/Data!$AA45</f>
        <v>0.17064042977002475</v>
      </c>
      <c r="F76" s="57">
        <f>Data!G45/Data!$AA45</f>
        <v>1.4064103337961006E-2</v>
      </c>
      <c r="G76" s="57">
        <f>Data!H45/Data!$AA45</f>
        <v>2.3842578620148488E-2</v>
      </c>
      <c r="H76" s="57">
        <f>Data!I45/Data!$AA45</f>
        <v>9.3559485724633313E-3</v>
      </c>
      <c r="I76" s="57">
        <f>Data!J45/Data!$AA45</f>
        <v>1.3219049918512705E-2</v>
      </c>
      <c r="J76" s="57">
        <f>Data!K45/Data!$AA45</f>
        <v>5.6135691434779983E-3</v>
      </c>
      <c r="K76" s="57">
        <f>Data!L45/Data!$AA45</f>
        <v>0.15072131345445766</v>
      </c>
      <c r="L76" s="57">
        <f>Data!M45/Data!$AA45</f>
        <v>4.176978330415887E-2</v>
      </c>
      <c r="M76" s="57">
        <f>Data!N45/Data!$AA45</f>
        <v>4.0441842216454395E-2</v>
      </c>
      <c r="N76" s="57">
        <f>Data!O45/Data!$AA45</f>
        <v>2.1729945071527735E-3</v>
      </c>
      <c r="O76" s="57">
        <f>Data!P45/Data!$AA45</f>
        <v>1.0683889660167803E-2</v>
      </c>
      <c r="P76" s="57">
        <f>Data!Q45/Data!$AA45</f>
        <v>3.4405746363252248E-3</v>
      </c>
      <c r="Q76" s="57">
        <f>Data!R45/Data!$AA45</f>
        <v>1.340013279410877E-2</v>
      </c>
      <c r="R76" s="57">
        <f>Data!S45/Data!$AA45</f>
        <v>4.2856280557735261E-3</v>
      </c>
      <c r="S76" s="57">
        <f>Data!T45/Data!$AA45</f>
        <v>4.7805879157361016E-2</v>
      </c>
      <c r="T76" s="57">
        <f>Data!U45/Data!$AA45</f>
        <v>1.1468582121084083E-3</v>
      </c>
      <c r="U76" s="57">
        <f>Data!V45/Data!$AA45</f>
        <v>0</v>
      </c>
      <c r="V76" s="57">
        <f>Data!W45/Data!$AA45</f>
        <v>4.2252670972415043E-4</v>
      </c>
      <c r="W76" s="57">
        <f>Data!X45/Data!$AA45</f>
        <v>0</v>
      </c>
      <c r="X76" s="57">
        <f>Data!Y45/Data!$AA45</f>
        <v>0</v>
      </c>
      <c r="Y76" s="58">
        <f>Data!Z45/Data!$AA45</f>
        <v>0.42059515905112571</v>
      </c>
      <c r="Z76" s="59">
        <f>Data!AA45/Data!$AA45</f>
        <v>1</v>
      </c>
    </row>
    <row r="77" spans="1:26">
      <c r="A77" s="94" t="s">
        <v>18</v>
      </c>
      <c r="B77" s="56">
        <f>Data!C46/Data!$AA46</f>
        <v>5.8550751791653002E-3</v>
      </c>
      <c r="C77" s="57">
        <f>Data!D46/Data!$AA46</f>
        <v>8.3844676565647102E-3</v>
      </c>
      <c r="D77" s="57">
        <f>Data!E46/Data!$AA46</f>
        <v>4.6372195418989178E-3</v>
      </c>
      <c r="E77" s="57">
        <f>Data!F46/Data!$AA46</f>
        <v>0.13555670054803504</v>
      </c>
      <c r="F77" s="57">
        <f>Data!G46/Data!$AA46</f>
        <v>1.3396412009930208E-2</v>
      </c>
      <c r="G77" s="57">
        <f>Data!H46/Data!$AA46</f>
        <v>1.7612066138929225E-2</v>
      </c>
      <c r="H77" s="57">
        <f>Data!I46/Data!$AA46</f>
        <v>8.7123518665979671E-3</v>
      </c>
      <c r="I77" s="57">
        <f>Data!J46/Data!$AA46</f>
        <v>1.1944353365497214E-2</v>
      </c>
      <c r="J77" s="57">
        <f>Data!K46/Data!$AA46</f>
        <v>4.6840601433322405E-3</v>
      </c>
      <c r="K77" s="57">
        <f>Data!L46/Data!$AA46</f>
        <v>0.15672865239589676</v>
      </c>
      <c r="L77" s="57">
        <f>Data!M46/Data!$AA46</f>
        <v>4.55759051946227E-2</v>
      </c>
      <c r="M77" s="57">
        <f>Data!N46/Data!$AA46</f>
        <v>4.6278514216122536E-2</v>
      </c>
      <c r="N77" s="57">
        <f>Data!O46/Data!$AA46</f>
        <v>2.4357112745327651E-3</v>
      </c>
      <c r="O77" s="57">
        <f>Data!P46/Data!$AA46</f>
        <v>1.17101503583306E-2</v>
      </c>
      <c r="P77" s="57">
        <f>Data!Q46/Data!$AA46</f>
        <v>4.2156541289990164E-3</v>
      </c>
      <c r="Q77" s="57">
        <f>Data!R46/Data!$AA46</f>
        <v>1.6956297718862711E-2</v>
      </c>
      <c r="R77" s="57">
        <f>Data!S46/Data!$AA46</f>
        <v>5.6208721719986886E-3</v>
      </c>
      <c r="S77" s="57">
        <f>Data!T46/Data!$AA46</f>
        <v>5.9206520211719516E-2</v>
      </c>
      <c r="T77" s="57">
        <f>Data!U46/Data!$AA46</f>
        <v>1.2178556372663826E-3</v>
      </c>
      <c r="U77" s="57">
        <f>Data!V46/Data!$AA46</f>
        <v>0</v>
      </c>
      <c r="V77" s="57">
        <f>Data!W46/Data!$AA46</f>
        <v>3.2788421003325681E-4</v>
      </c>
      <c r="W77" s="57">
        <f>Data!X46/Data!$AA46</f>
        <v>0</v>
      </c>
      <c r="X77" s="57">
        <f>Data!Y46/Data!$AA46</f>
        <v>0</v>
      </c>
      <c r="Y77" s="58">
        <f>Data!Z46/Data!$AA46</f>
        <v>0.43894327603166422</v>
      </c>
      <c r="Z77" s="59">
        <f>Data!AA46/Data!$AA46</f>
        <v>1</v>
      </c>
    </row>
    <row r="78" spans="1:26">
      <c r="A78" s="94" t="s">
        <v>19</v>
      </c>
      <c r="B78" s="56">
        <f>Data!C47/Data!$AA47</f>
        <v>3.8399714234684766E-3</v>
      </c>
      <c r="C78" s="57">
        <f>Data!D47/Data!$AA47</f>
        <v>5.5367029826754776E-3</v>
      </c>
      <c r="D78" s="57">
        <f>Data!E47/Data!$AA47</f>
        <v>3.8399714234684766E-3</v>
      </c>
      <c r="E78" s="57">
        <f>Data!F47/Data!$AA47</f>
        <v>9.8231827111984277E-2</v>
      </c>
      <c r="F78" s="57">
        <f>Data!G47/Data!$AA47</f>
        <v>1.1118056795856403E-2</v>
      </c>
      <c r="G78" s="57">
        <f>Data!H47/Data!$AA47</f>
        <v>1.2993391677085193E-2</v>
      </c>
      <c r="H78" s="57">
        <f>Data!I47/Data!$AA47</f>
        <v>7.3673870333988214E-3</v>
      </c>
      <c r="I78" s="57">
        <f>Data!J47/Data!$AA47</f>
        <v>1.3707804965172352E-2</v>
      </c>
      <c r="J78" s="57">
        <f>Data!K47/Data!$AA47</f>
        <v>3.1255581353813182E-3</v>
      </c>
      <c r="K78" s="57">
        <f>Data!L47/Data!$AA47</f>
        <v>0.16181460975174139</v>
      </c>
      <c r="L78" s="57">
        <f>Data!M47/Data!$AA47</f>
        <v>4.9964279335595642E-2</v>
      </c>
      <c r="M78" s="57">
        <f>Data!N47/Data!$AA47</f>
        <v>5.1303804250759061E-2</v>
      </c>
      <c r="N78" s="57">
        <f>Data!O47/Data!$AA47</f>
        <v>2.4111448472941598E-3</v>
      </c>
      <c r="O78" s="57">
        <f>Data!P47/Data!$AA47</f>
        <v>1.201107340596535E-2</v>
      </c>
      <c r="P78" s="57">
        <f>Data!Q47/Data!$AA47</f>
        <v>4.0632255759957131E-3</v>
      </c>
      <c r="Q78" s="57">
        <f>Data!R47/Data!$AA47</f>
        <v>2.2548669405250937E-2</v>
      </c>
      <c r="R78" s="57">
        <f>Data!S47/Data!$AA47</f>
        <v>4.0632255759957131E-3</v>
      </c>
      <c r="S78" s="57">
        <f>Data!T47/Data!$AA47</f>
        <v>7.0101803893552417E-2</v>
      </c>
      <c r="T78" s="57">
        <f>Data!U47/Data!$AA47</f>
        <v>8.4836577960350058E-4</v>
      </c>
      <c r="U78" s="57">
        <f>Data!V47/Data!$AA47</f>
        <v>0</v>
      </c>
      <c r="V78" s="57">
        <f>Data!W47/Data!$AA47</f>
        <v>4.0185747454902663E-4</v>
      </c>
      <c r="W78" s="57">
        <f>Data!X47/Data!$AA47</f>
        <v>0</v>
      </c>
      <c r="X78" s="57">
        <f>Data!Y47/Data!$AA47</f>
        <v>0</v>
      </c>
      <c r="Y78" s="58">
        <f>Data!Z47/Data!$AA47</f>
        <v>0.46070726915520627</v>
      </c>
      <c r="Z78" s="59">
        <f>Data!AA47/Data!$AA47</f>
        <v>1</v>
      </c>
    </row>
    <row r="79" spans="1:26">
      <c r="A79" s="92" t="s">
        <v>20</v>
      </c>
      <c r="B79" s="56">
        <f>Data!C48/Data!$AA48</f>
        <v>3.6199632069313396E-3</v>
      </c>
      <c r="C79" s="57">
        <f>Data!D48/Data!$AA48</f>
        <v>3.2639012521512075E-3</v>
      </c>
      <c r="D79" s="57">
        <f>Data!E48/Data!$AA48</f>
        <v>2.6111210017209659E-3</v>
      </c>
      <c r="E79" s="57">
        <f>Data!F48/Data!$AA48</f>
        <v>6.0827250608272508E-2</v>
      </c>
      <c r="F79" s="57">
        <f>Data!G48/Data!$AA48</f>
        <v>8.7828615512432501E-3</v>
      </c>
      <c r="G79" s="57">
        <f>Data!H48/Data!$AA48</f>
        <v>9.0795798468933601E-3</v>
      </c>
      <c r="H79" s="57">
        <f>Data!I48/Data!$AA48</f>
        <v>5.8156785947421517E-3</v>
      </c>
      <c r="I79" s="57">
        <f>Data!J48/Data!$AA48</f>
        <v>1.2996261349474809E-2</v>
      </c>
      <c r="J79" s="57">
        <f>Data!K48/Data!$AA48</f>
        <v>2.492433683460922E-3</v>
      </c>
      <c r="K79" s="57">
        <f>Data!L48/Data!$AA48</f>
        <v>0.1664589638597116</v>
      </c>
      <c r="L79" s="57">
        <f>Data!M48/Data!$AA48</f>
        <v>6.391312088303365E-2</v>
      </c>
      <c r="M79" s="57">
        <f>Data!N48/Data!$AA48</f>
        <v>5.5961070559610707E-2</v>
      </c>
      <c r="N79" s="57">
        <f>Data!O48/Data!$AA48</f>
        <v>2.789151979111032E-3</v>
      </c>
      <c r="O79" s="57">
        <f>Data!P48/Data!$AA48</f>
        <v>1.0859889620794018E-2</v>
      </c>
      <c r="P79" s="57">
        <f>Data!Q48/Data!$AA48</f>
        <v>3.7386505251913835E-3</v>
      </c>
      <c r="Q79" s="57">
        <f>Data!R48/Data!$AA48</f>
        <v>3.2817043498902139E-2</v>
      </c>
      <c r="R79" s="57">
        <f>Data!S48/Data!$AA48</f>
        <v>3.7979941843214052E-3</v>
      </c>
      <c r="S79" s="57">
        <f>Data!T48/Data!$AA48</f>
        <v>7.5129072458607796E-2</v>
      </c>
      <c r="T79" s="57">
        <f>Data!U48/Data!$AA48</f>
        <v>1.0681858643403952E-3</v>
      </c>
      <c r="U79" s="57">
        <f>Data!V48/Data!$AA48</f>
        <v>0</v>
      </c>
      <c r="V79" s="57">
        <f>Data!W48/Data!$AA48</f>
        <v>1.7803097739006588E-4</v>
      </c>
      <c r="W79" s="57">
        <f>Data!X48/Data!$AA48</f>
        <v>0</v>
      </c>
      <c r="X79" s="57">
        <f>Data!Y48/Data!$AA48</f>
        <v>0</v>
      </c>
      <c r="Y79" s="58">
        <f>Data!Z48/Data!$AA48</f>
        <v>0.47379977449409533</v>
      </c>
      <c r="Z79" s="59">
        <f>Data!AA48/Data!$AA48</f>
        <v>1</v>
      </c>
    </row>
    <row r="80" spans="1:26" ht="15" thickBot="1">
      <c r="A80" s="95" t="s">
        <v>34</v>
      </c>
      <c r="B80" s="60">
        <f>Data!C49/Data!$AA49</f>
        <v>1.3789299503585218E-3</v>
      </c>
      <c r="C80" s="61">
        <f>Data!D49/Data!$AA49</f>
        <v>1.5627872770729914E-3</v>
      </c>
      <c r="D80" s="61">
        <f>Data!E49/Data!$AA49</f>
        <v>1.5627872770729914E-3</v>
      </c>
      <c r="E80" s="61">
        <f>Data!F49/Data!$AA49</f>
        <v>3.493289207574922E-2</v>
      </c>
      <c r="F80" s="61">
        <f>Data!G49/Data!$AA49</f>
        <v>4.9641478212906782E-3</v>
      </c>
      <c r="G80" s="61">
        <f>Data!H49/Data!$AA49</f>
        <v>6.6188637617209042E-3</v>
      </c>
      <c r="H80" s="61">
        <f>Data!I49/Data!$AA49</f>
        <v>3.8610038610038611E-3</v>
      </c>
      <c r="I80" s="61">
        <f>Data!J49/Data!$AA49</f>
        <v>1.1950726236440522E-2</v>
      </c>
      <c r="J80" s="61">
        <f>Data!K49/Data!$AA49</f>
        <v>1.3789299503585218E-3</v>
      </c>
      <c r="K80" s="61">
        <f>Data!L49/Data!$AA49</f>
        <v>0.17870932156646444</v>
      </c>
      <c r="L80" s="61">
        <f>Data!M49/Data!$AA49</f>
        <v>6.7475638904210336E-2</v>
      </c>
      <c r="M80" s="61">
        <f>Data!N49/Data!$AA49</f>
        <v>5.276705276705277E-2</v>
      </c>
      <c r="N80" s="61">
        <f>Data!O49/Data!$AA49</f>
        <v>3.4013605442176869E-3</v>
      </c>
      <c r="O80" s="61">
        <f>Data!P49/Data!$AA49</f>
        <v>9.7444383158668876E-3</v>
      </c>
      <c r="P80" s="61">
        <f>Data!Q49/Data!$AA49</f>
        <v>4.2287185144328004E-3</v>
      </c>
      <c r="Q80" s="61">
        <f>Data!R49/Data!$AA49</f>
        <v>4.3758043758043756E-2</v>
      </c>
      <c r="R80" s="61">
        <f>Data!S49/Data!$AA49</f>
        <v>4.3206471777900348E-3</v>
      </c>
      <c r="S80" s="61">
        <f>Data!T49/Data!$AA49</f>
        <v>7.6668505239933807E-2</v>
      </c>
      <c r="T80" s="61">
        <f>Data!U49/Data!$AA49</f>
        <v>9.1928663357234786E-4</v>
      </c>
      <c r="U80" s="61">
        <f>Data!V49/Data!$AA49</f>
        <v>0</v>
      </c>
      <c r="V80" s="61">
        <f>Data!W49/Data!$AA49</f>
        <v>9.1928663357234789E-5</v>
      </c>
      <c r="W80" s="61">
        <f>Data!X49/Data!$AA49</f>
        <v>0</v>
      </c>
      <c r="X80" s="61">
        <f>Data!Y49/Data!$AA49</f>
        <v>0</v>
      </c>
      <c r="Y80" s="62">
        <f>Data!Z49/Data!$AA49</f>
        <v>0.48970398970398971</v>
      </c>
      <c r="Z80" s="63">
        <f>Data!AA49/Data!$AA49</f>
        <v>1</v>
      </c>
    </row>
  </sheetData>
  <mergeCells count="5">
    <mergeCell ref="AF9:AI9"/>
    <mergeCell ref="B9:B10"/>
    <mergeCell ref="C9:Z9"/>
    <mergeCell ref="AB9:AE9"/>
    <mergeCell ref="A9:A1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66FF"/>
  </sheetPr>
  <dimension ref="A1:J47"/>
  <sheetViews>
    <sheetView topLeftCell="D1" workbookViewId="0">
      <selection activeCell="G1" sqref="G1"/>
    </sheetView>
  </sheetViews>
  <sheetFormatPr baseColWidth="10" defaultColWidth="11.5" defaultRowHeight="14" x14ac:dyDescent="0"/>
  <cols>
    <col min="1" max="1" width="51" style="149" customWidth="1"/>
    <col min="2" max="2" width="19.33203125" style="4" customWidth="1"/>
    <col min="9" max="9" width="51.6640625" bestFit="1" customWidth="1"/>
    <col min="10" max="10" width="19" bestFit="1" customWidth="1"/>
  </cols>
  <sheetData>
    <row r="1" spans="9:10">
      <c r="I1" s="156" t="s">
        <v>132</v>
      </c>
      <c r="J1" s="157" t="s">
        <v>111</v>
      </c>
    </row>
    <row r="2" spans="9:10">
      <c r="I2" s="150" t="s">
        <v>34</v>
      </c>
      <c r="J2" s="153">
        <f>Decomposition!B30</f>
        <v>-1.7848857995042794E-2</v>
      </c>
    </row>
    <row r="3" spans="9:10">
      <c r="I3" s="150" t="s">
        <v>20</v>
      </c>
      <c r="J3" s="153">
        <f>Decomposition!B29</f>
        <v>2.5755078828322661E-2</v>
      </c>
    </row>
    <row r="4" spans="9:10">
      <c r="I4" s="150" t="s">
        <v>19</v>
      </c>
      <c r="J4" s="153">
        <f>Decomposition!B28</f>
        <v>3.1287746939999146E-2</v>
      </c>
    </row>
    <row r="5" spans="9:10">
      <c r="I5" s="150" t="s">
        <v>18</v>
      </c>
      <c r="J5" s="153">
        <f>Decomposition!B27</f>
        <v>5.090209778685921E-2</v>
      </c>
    </row>
    <row r="6" spans="9:10">
      <c r="I6" s="150" t="s">
        <v>17</v>
      </c>
      <c r="J6" s="153">
        <f>Decomposition!B26</f>
        <v>4.7875691511178257E-2</v>
      </c>
    </row>
    <row r="7" spans="9:10">
      <c r="I7" s="150" t="s">
        <v>16</v>
      </c>
      <c r="J7" s="153">
        <f>Decomposition!B25</f>
        <v>6.1675459131809135E-2</v>
      </c>
    </row>
    <row r="8" spans="9:10">
      <c r="I8" s="151" t="s">
        <v>15</v>
      </c>
      <c r="J8" s="153">
        <f>Decomposition!B24</f>
        <v>2.6140039846423688E-2</v>
      </c>
    </row>
    <row r="9" spans="9:10">
      <c r="I9" s="150" t="s">
        <v>14</v>
      </c>
      <c r="J9" s="153">
        <f>Decomposition!B23</f>
        <v>8.9402151573949352E-3</v>
      </c>
    </row>
    <row r="10" spans="9:10">
      <c r="I10" s="150" t="s">
        <v>13</v>
      </c>
      <c r="J10" s="153">
        <f>Decomposition!B22</f>
        <v>-1.855569142977442E-2</v>
      </c>
    </row>
    <row r="11" spans="9:10">
      <c r="I11" s="150" t="s">
        <v>12</v>
      </c>
      <c r="J11" s="153">
        <f>Decomposition!B21</f>
        <v>-1.0016648962508031E-2</v>
      </c>
    </row>
    <row r="12" spans="9:10">
      <c r="I12" s="150" t="s">
        <v>11</v>
      </c>
      <c r="J12" s="153">
        <f>Decomposition!B20</f>
        <v>-1.2780286481258819E-2</v>
      </c>
    </row>
    <row r="13" spans="9:10">
      <c r="I13" s="150" t="s">
        <v>10</v>
      </c>
      <c r="J13" s="153">
        <f>Decomposition!B19</f>
        <v>5.7007538526130676E-4</v>
      </c>
    </row>
    <row r="14" spans="9:10">
      <c r="I14" s="150" t="s">
        <v>9</v>
      </c>
      <c r="J14" s="153">
        <f>Decomposition!B18</f>
        <v>-2.453234554846672E-3</v>
      </c>
    </row>
    <row r="15" spans="9:10">
      <c r="I15" s="150" t="s">
        <v>8</v>
      </c>
      <c r="J15" s="153">
        <f>Decomposition!B17</f>
        <v>-4.3448692723800234E-3</v>
      </c>
    </row>
    <row r="16" spans="9:10">
      <c r="I16" s="150" t="s">
        <v>7</v>
      </c>
      <c r="J16" s="153">
        <f>Decomposition!B16</f>
        <v>-1.919497286123098E-2</v>
      </c>
    </row>
    <row r="17" spans="3:10">
      <c r="I17" s="150" t="s">
        <v>6</v>
      </c>
      <c r="J17" s="153">
        <f>Decomposition!B15</f>
        <v>-1.4601443241689764E-2</v>
      </c>
    </row>
    <row r="18" spans="3:10">
      <c r="I18" s="150" t="s">
        <v>5</v>
      </c>
      <c r="J18" s="153">
        <f>Decomposition!B14</f>
        <v>-1.1732049343458316E-3</v>
      </c>
    </row>
    <row r="19" spans="3:10">
      <c r="I19" s="150" t="s">
        <v>4</v>
      </c>
      <c r="J19" s="153">
        <f>Decomposition!B13</f>
        <v>-2.3882635080176634E-3</v>
      </c>
    </row>
    <row r="20" spans="3:10">
      <c r="I20" s="150" t="s">
        <v>3</v>
      </c>
      <c r="J20" s="153">
        <f>Decomposition!B12</f>
        <v>-3.8517125077081943E-3</v>
      </c>
    </row>
    <row r="21" spans="3:10">
      <c r="I21" s="150" t="s">
        <v>2</v>
      </c>
      <c r="J21" s="153">
        <f>Decomposition!B11</f>
        <v>-5.6711139331122755E-2</v>
      </c>
    </row>
    <row r="22" spans="3:10">
      <c r="I22" s="151"/>
      <c r="J22" s="154"/>
    </row>
    <row r="23" spans="3:10">
      <c r="I23" s="151" t="s">
        <v>140</v>
      </c>
      <c r="J23" s="153">
        <f>Decomposition!C31</f>
        <v>7.8758441886377312E-4</v>
      </c>
    </row>
    <row r="24" spans="3:10">
      <c r="I24" s="151" t="s">
        <v>95</v>
      </c>
      <c r="J24" s="153">
        <f>Decomposition!D31</f>
        <v>-2.9972488746462234E-2</v>
      </c>
    </row>
    <row r="25" spans="3:10">
      <c r="I25" s="151" t="s">
        <v>96</v>
      </c>
      <c r="J25" s="153">
        <f>Decomposition!E31</f>
        <v>1.5955352239901938E-2</v>
      </c>
    </row>
    <row r="26" spans="3:10">
      <c r="I26" s="151" t="s">
        <v>141</v>
      </c>
      <c r="J26" s="153">
        <f>Decomposition!F31</f>
        <v>0.40619686357703805</v>
      </c>
    </row>
    <row r="27" spans="3:10">
      <c r="I27" s="151" t="s">
        <v>97</v>
      </c>
      <c r="J27" s="153">
        <f>Decomposition!G31</f>
        <v>2.3898065907326429E-2</v>
      </c>
    </row>
    <row r="28" spans="3:10">
      <c r="I28" s="151" t="s">
        <v>98</v>
      </c>
      <c r="J28" s="153">
        <f>Decomposition!H31</f>
        <v>1.6042966831250307E-2</v>
      </c>
    </row>
    <row r="29" spans="3:10">
      <c r="I29" s="151" t="s">
        <v>99</v>
      </c>
      <c r="J29" s="153">
        <f>Decomposition!I31</f>
        <v>1.9607416937759688E-3</v>
      </c>
    </row>
    <row r="30" spans="3:10">
      <c r="I30" s="151" t="s">
        <v>100</v>
      </c>
      <c r="J30" s="153">
        <f>Decomposition!J31</f>
        <v>5.2502929957354326E-3</v>
      </c>
    </row>
    <row r="31" spans="3:10">
      <c r="C31" s="67"/>
      <c r="D31" s="67"/>
      <c r="E31" s="67"/>
      <c r="F31" s="67"/>
      <c r="G31" s="67"/>
      <c r="H31" s="67"/>
      <c r="I31" s="151" t="s">
        <v>101</v>
      </c>
      <c r="J31" s="153">
        <f>Decomposition!K31</f>
        <v>-1.104526663866346E-2</v>
      </c>
    </row>
    <row r="32" spans="3:10">
      <c r="I32" s="151" t="s">
        <v>102</v>
      </c>
      <c r="J32" s="153">
        <f>Decomposition!L31</f>
        <v>-0.22910879840581802</v>
      </c>
    </row>
    <row r="33" spans="1:10">
      <c r="I33" s="151" t="s">
        <v>103</v>
      </c>
      <c r="J33" s="153">
        <f>Decomposition!M31</f>
        <v>2.6754923138081442E-2</v>
      </c>
    </row>
    <row r="34" spans="1:10">
      <c r="I34" s="151" t="s">
        <v>104</v>
      </c>
      <c r="J34" s="153">
        <f>Decomposition!N31</f>
        <v>-9.6985455652436742E-2</v>
      </c>
    </row>
    <row r="35" spans="1:10">
      <c r="I35" s="151" t="s">
        <v>105</v>
      </c>
      <c r="J35" s="153">
        <f>Decomposition!O31</f>
        <v>-1.4690800353002128E-2</v>
      </c>
    </row>
    <row r="36" spans="1:10">
      <c r="I36" s="151" t="s">
        <v>146</v>
      </c>
      <c r="J36" s="153">
        <f>Decomposition!P31</f>
        <v>3.4443768055863414E-3</v>
      </c>
    </row>
    <row r="37" spans="1:10">
      <c r="I37" s="151" t="s">
        <v>106</v>
      </c>
      <c r="J37" s="153">
        <f>Decomposition!Q31</f>
        <v>-7.2582897248346882E-3</v>
      </c>
    </row>
    <row r="38" spans="1:10">
      <c r="I38" s="151" t="s">
        <v>147</v>
      </c>
      <c r="J38" s="153">
        <f>Decomposition!R31</f>
        <v>-2.5714037113338958E-2</v>
      </c>
    </row>
    <row r="39" spans="1:10">
      <c r="I39" s="151" t="s">
        <v>107</v>
      </c>
      <c r="J39" s="153">
        <f>Decomposition!S31</f>
        <v>8.0349108923762611E-4</v>
      </c>
    </row>
    <row r="40" spans="1:10">
      <c r="I40" s="151" t="s">
        <v>142</v>
      </c>
      <c r="J40" s="153">
        <f>Decomposition!T31</f>
        <v>7.4123558843305251E-2</v>
      </c>
    </row>
    <row r="41" spans="1:10">
      <c r="I41" s="151" t="s">
        <v>108</v>
      </c>
      <c r="J41" s="153">
        <f>Decomposition!U31</f>
        <v>-9.8485039552524151E-3</v>
      </c>
    </row>
    <row r="42" spans="1:10">
      <c r="I42" s="151" t="s">
        <v>145</v>
      </c>
      <c r="J42" s="153">
        <f>Decomposition!V31</f>
        <v>-2.8450549036830651E-3</v>
      </c>
    </row>
    <row r="43" spans="1:10">
      <c r="I43" s="151" t="s">
        <v>144</v>
      </c>
      <c r="J43" s="153">
        <f>Decomposition!W31</f>
        <v>-4.7659429491161871E-3</v>
      </c>
    </row>
    <row r="44" spans="1:10">
      <c r="I44" s="151" t="s">
        <v>143</v>
      </c>
      <c r="J44" s="153">
        <f>Decomposition!X31</f>
        <v>1.5217745924277099E-2</v>
      </c>
    </row>
    <row r="45" spans="1:10">
      <c r="I45" s="151" t="s">
        <v>109</v>
      </c>
      <c r="J45" s="153">
        <f>Decomposition!Y31</f>
        <v>-1.6920119886704298E-2</v>
      </c>
    </row>
    <row r="46" spans="1:10">
      <c r="I46" s="152" t="s">
        <v>148</v>
      </c>
      <c r="J46" s="155">
        <f>Decomposition!Z31</f>
        <v>-5.2055125627745009E-2</v>
      </c>
    </row>
    <row r="47" spans="1:10">
      <c r="A47" s="171" t="s">
        <v>133</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66FF"/>
  </sheetPr>
  <dimension ref="B1:N34"/>
  <sheetViews>
    <sheetView workbookViewId="0"/>
  </sheetViews>
  <sheetFormatPr baseColWidth="10" defaultColWidth="11.5" defaultRowHeight="14" x14ac:dyDescent="0"/>
  <cols>
    <col min="11" max="11" width="16.33203125" customWidth="1"/>
    <col min="12" max="12" width="16" customWidth="1"/>
  </cols>
  <sheetData>
    <row r="1" spans="10:14">
      <c r="K1" s="207" t="s">
        <v>111</v>
      </c>
      <c r="L1" s="208"/>
    </row>
    <row r="2" spans="10:14" ht="47.25" customHeight="1">
      <c r="J2" s="159" t="s">
        <v>0</v>
      </c>
      <c r="K2" s="159" t="s">
        <v>112</v>
      </c>
      <c r="L2" s="159" t="s">
        <v>76</v>
      </c>
    </row>
    <row r="3" spans="10:14">
      <c r="J3" s="160" t="s">
        <v>2</v>
      </c>
      <c r="K3" s="153">
        <f>SUM(Decomposition!C11:Y11)</f>
        <v>-6.0283743042249156E-3</v>
      </c>
      <c r="L3" s="163">
        <f>Decomposition!Z11</f>
        <v>-5.068276502689785E-2</v>
      </c>
      <c r="N3" s="55"/>
    </row>
    <row r="4" spans="10:14">
      <c r="J4" s="161" t="s">
        <v>113</v>
      </c>
      <c r="K4" s="153">
        <f>SUM(Decomposition!C12:Y19)</f>
        <v>-1.2215439611244995E-2</v>
      </c>
      <c r="L4" s="163">
        <f>SUM(Decomposition!Z12:Z19)</f>
        <v>-3.522218588371287E-2</v>
      </c>
      <c r="N4" s="55"/>
    </row>
    <row r="5" spans="10:14">
      <c r="J5" s="160" t="s">
        <v>11</v>
      </c>
      <c r="K5" s="153">
        <f>SUM(Decomposition!C20:Y20)</f>
        <v>-8.495853673889265E-3</v>
      </c>
      <c r="L5" s="163">
        <f>Decomposition!Z20</f>
        <v>-4.284432807369563E-3</v>
      </c>
      <c r="N5" s="55"/>
    </row>
    <row r="6" spans="10:14">
      <c r="J6" s="160" t="s">
        <v>12</v>
      </c>
      <c r="K6" s="153">
        <f>SUM(Decomposition!C21:Y21)</f>
        <v>3.369710788893364E-3</v>
      </c>
      <c r="L6" s="163">
        <f>Decomposition!Z21</f>
        <v>-1.338635975140141E-2</v>
      </c>
      <c r="N6" s="55"/>
    </row>
    <row r="7" spans="10:14">
      <c r="J7" s="160" t="s">
        <v>13</v>
      </c>
      <c r="K7" s="153">
        <f>SUM(Decomposition!C22:Y22)</f>
        <v>8.9763960440865376E-3</v>
      </c>
      <c r="L7" s="163">
        <f>Decomposition!Z22</f>
        <v>-2.7532087473860926E-2</v>
      </c>
      <c r="N7" s="55"/>
    </row>
    <row r="8" spans="10:14">
      <c r="J8" s="160" t="s">
        <v>14</v>
      </c>
      <c r="K8" s="153">
        <f>SUM(Decomposition!C23:Y23)</f>
        <v>3.4762463616298186E-2</v>
      </c>
      <c r="L8" s="163">
        <f>Decomposition!Z23</f>
        <v>-2.5822248458903203E-2</v>
      </c>
      <c r="N8" s="55"/>
    </row>
    <row r="9" spans="10:14">
      <c r="J9" s="160" t="s">
        <v>15</v>
      </c>
      <c r="K9" s="153">
        <f>SUM(Decomposition!C24:Y24)</f>
        <v>3.7333271477890617E-2</v>
      </c>
      <c r="L9" s="163">
        <f>Decomposition!Z24</f>
        <v>-1.1193231631466868E-2</v>
      </c>
      <c r="N9" s="55"/>
    </row>
    <row r="10" spans="10:14">
      <c r="J10" s="160" t="s">
        <v>16</v>
      </c>
      <c r="K10" s="153">
        <f>SUM(Decomposition!C25:Y25)</f>
        <v>4.6981330739686661E-2</v>
      </c>
      <c r="L10" s="163">
        <f>Decomposition!Z25</f>
        <v>1.469412839212253E-2</v>
      </c>
      <c r="N10" s="55"/>
    </row>
    <row r="11" spans="10:14">
      <c r="J11" s="160" t="s">
        <v>17</v>
      </c>
      <c r="K11" s="153">
        <f>SUM(Decomposition!C26:Y26)</f>
        <v>4.2026880573224103E-2</v>
      </c>
      <c r="L11" s="163">
        <f>Decomposition!Z26</f>
        <v>5.8488109379541122E-3</v>
      </c>
      <c r="N11" s="55"/>
    </row>
    <row r="12" spans="10:14">
      <c r="J12" s="160" t="s">
        <v>18</v>
      </c>
      <c r="K12" s="153">
        <f>SUM(Decomposition!C27:Y27)</f>
        <v>3.0852615823287442E-2</v>
      </c>
      <c r="L12" s="163">
        <f>Decomposition!Z27</f>
        <v>2.004948196357173E-2</v>
      </c>
      <c r="N12" s="55"/>
    </row>
    <row r="13" spans="10:14">
      <c r="J13" s="160" t="s">
        <v>19</v>
      </c>
      <c r="K13" s="153">
        <f>SUM(Decomposition!C28:Y28)</f>
        <v>6.3031303158870488E-3</v>
      </c>
      <c r="L13" s="163">
        <f>Decomposition!Z28</f>
        <v>2.4984616624112131E-2</v>
      </c>
      <c r="N13" s="55"/>
    </row>
    <row r="14" spans="10:14">
      <c r="J14" s="160" t="s">
        <v>20</v>
      </c>
      <c r="K14" s="153">
        <f>SUM(Decomposition!C29:Y29)</f>
        <v>-3.2168342906233184E-3</v>
      </c>
      <c r="L14" s="163">
        <f>Decomposition!Z29</f>
        <v>2.897191311894599E-2</v>
      </c>
      <c r="N14" s="55"/>
    </row>
    <row r="15" spans="10:14">
      <c r="J15" s="162" t="s">
        <v>34</v>
      </c>
      <c r="K15" s="155">
        <f>SUM(Decomposition!C30:Y30)</f>
        <v>-3.9368092364204035E-2</v>
      </c>
      <c r="L15" s="164">
        <f>Decomposition!Z30</f>
        <v>2.1519234369161207E-2</v>
      </c>
      <c r="N15" s="55"/>
    </row>
    <row r="34" spans="2:2">
      <c r="B34" s="171" t="s">
        <v>139</v>
      </c>
    </row>
  </sheetData>
  <mergeCells count="1">
    <mergeCell ref="K1:L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66FF"/>
  </sheetPr>
  <dimension ref="C1:N25"/>
  <sheetViews>
    <sheetView workbookViewId="0"/>
  </sheetViews>
  <sheetFormatPr baseColWidth="10" defaultColWidth="11.5" defaultRowHeight="14" x14ac:dyDescent="0"/>
  <cols>
    <col min="13" max="13" width="13.83203125" customWidth="1"/>
    <col min="14" max="14" width="15" customWidth="1"/>
  </cols>
  <sheetData>
    <row r="1" spans="11:14">
      <c r="K1" s="165"/>
      <c r="L1" s="209" t="s">
        <v>111</v>
      </c>
      <c r="M1" s="210"/>
      <c r="N1" s="211"/>
    </row>
    <row r="2" spans="11:14" ht="28">
      <c r="K2" s="158" t="s">
        <v>0</v>
      </c>
      <c r="L2" s="159" t="s">
        <v>114</v>
      </c>
      <c r="M2" s="159" t="s">
        <v>115</v>
      </c>
      <c r="N2" s="159" t="s">
        <v>104</v>
      </c>
    </row>
    <row r="3" spans="11:14">
      <c r="K3" s="168" t="s">
        <v>116</v>
      </c>
      <c r="L3" s="166">
        <f>SUM(Decomposition!F11:F19)</f>
        <v>1.3795724063085718E-3</v>
      </c>
      <c r="M3" s="166">
        <f>SUM(Decomposition!L11:L19)</f>
        <v>-6.4116843809468946E-3</v>
      </c>
      <c r="N3" s="153">
        <f>SUM(Decomposition!N11:N19)</f>
        <v>4.0273206675292886E-4</v>
      </c>
    </row>
    <row r="4" spans="11:14">
      <c r="K4" s="169" t="s">
        <v>117</v>
      </c>
      <c r="L4" s="166">
        <f>SUM(Decomposition!F20:F21)</f>
        <v>1.6507046255895056E-2</v>
      </c>
      <c r="M4" s="166">
        <f>SUM(Decomposition!L20:L21)</f>
        <v>-1.2764614375342306E-2</v>
      </c>
      <c r="N4" s="153">
        <f>SUM(Decomposition!N20:N21)</f>
        <v>-1.1247632261557922E-3</v>
      </c>
    </row>
    <row r="5" spans="11:14">
      <c r="K5" s="169" t="s">
        <v>118</v>
      </c>
      <c r="L5" s="166">
        <f>SUM(Decomposition!F22:F23)</f>
        <v>7.4233114080086982E-2</v>
      </c>
      <c r="M5" s="166">
        <f>SUM(Decomposition!L22:L23)</f>
        <v>-2.5260492139209865E-2</v>
      </c>
      <c r="N5" s="153">
        <f>SUM(Decomposition!N22:N23)</f>
        <v>-6.9876575905515517E-3</v>
      </c>
    </row>
    <row r="6" spans="11:14">
      <c r="K6" s="169" t="s">
        <v>119</v>
      </c>
      <c r="L6" s="166">
        <f>SUM(Decomposition!F24:F25)</f>
        <v>0.12155614981404594</v>
      </c>
      <c r="M6" s="166">
        <f>SUM(Decomposition!L24:L25)</f>
        <v>-3.899502194361526E-2</v>
      </c>
      <c r="N6" s="153">
        <f>SUM(Decomposition!N24:N25)</f>
        <v>-1.127365651799847E-2</v>
      </c>
    </row>
    <row r="7" spans="11:14">
      <c r="K7" s="169" t="s">
        <v>120</v>
      </c>
      <c r="L7" s="166">
        <f>SUM(Decomposition!F26:F27)</f>
        <v>0.12151005697114992</v>
      </c>
      <c r="M7" s="166">
        <f>SUM(Decomposition!L26:L27)</f>
        <v>-6.5447397101068894E-2</v>
      </c>
      <c r="N7" s="153">
        <f>SUM(Decomposition!N26:N27)</f>
        <v>-1.9964862503671799E-2</v>
      </c>
    </row>
    <row r="8" spans="11:14">
      <c r="K8" s="170" t="s">
        <v>121</v>
      </c>
      <c r="L8" s="167">
        <f>SUM(Decomposition!F28:F30)</f>
        <v>7.1010924049551546E-2</v>
      </c>
      <c r="M8" s="167">
        <f>SUM(Decomposition!L28:L30)</f>
        <v>-8.0229588465634813E-2</v>
      </c>
      <c r="N8" s="155">
        <f>SUM(Decomposition!N28:N30)</f>
        <v>-5.8037247880812062E-2</v>
      </c>
    </row>
    <row r="25" spans="3:3">
      <c r="C25" s="171" t="s">
        <v>134</v>
      </c>
    </row>
  </sheetData>
  <mergeCells count="1">
    <mergeCell ref="L1:N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 first</vt:lpstr>
      <vt:lpstr>Data</vt:lpstr>
      <vt:lpstr>Life expectancy</vt:lpstr>
      <vt:lpstr>Decomposition</vt:lpstr>
      <vt:lpstr>Figure1</vt:lpstr>
      <vt:lpstr>Figure2</vt:lpstr>
      <vt:lpstr>Figure3</vt:lpstr>
    </vt:vector>
  </TitlesOfParts>
  <Company>Institut National de Santé Publique du Québec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feupas01</dc:creator>
  <cp:lastModifiedBy>Corinne Riddell</cp:lastModifiedBy>
  <dcterms:created xsi:type="dcterms:W3CDTF">2013-08-15T15:32:12Z</dcterms:created>
  <dcterms:modified xsi:type="dcterms:W3CDTF">2016-09-13T18:20:55Z</dcterms:modified>
</cp:coreProperties>
</file>